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berto.heredia\Documents\ASESORES\TABLERO PRESUPUESTO\"/>
    </mc:Choice>
  </mc:AlternateContent>
  <bookViews>
    <workbookView xWindow="0" yWindow="0" windowWidth="19200" windowHeight="6640"/>
  </bookViews>
  <sheets>
    <sheet name="ÍNDICE" sheetId="54" r:id="rId1"/>
    <sheet name="ANEXO 1" sheetId="40" r:id="rId2"/>
    <sheet name="ANEXO 2.1.1" sheetId="41" r:id="rId3"/>
    <sheet name="ANEXO 2.1.2" sheetId="55" r:id="rId4"/>
    <sheet name="ANEXO 2.1.3" sheetId="56" r:id="rId5"/>
    <sheet name="ANEXO 2.1.4" sheetId="57" r:id="rId6"/>
    <sheet name="ANEXO 2.2" sheetId="42" r:id="rId7"/>
    <sheet name="ANEXO 2.3" sheetId="43" r:id="rId8"/>
    <sheet name="ANEXO 2.3.1" sheetId="58" r:id="rId9"/>
    <sheet name="ANEXO 2.4" sheetId="44" r:id="rId10"/>
    <sheet name="ANEXO 2.5" sheetId="45" r:id="rId11"/>
    <sheet name="ANEXO 2.6" sheetId="46" r:id="rId12"/>
    <sheet name="ANEXO 2.7" sheetId="47" r:id="rId13"/>
    <sheet name="ANEXO 2.8" sheetId="48" r:id="rId14"/>
    <sheet name="ANEXO 2.9" sheetId="49" r:id="rId15"/>
    <sheet name="ANEXO 3" sheetId="50" r:id="rId16"/>
    <sheet name="ANEXO 4.1" sheetId="1" r:id="rId17"/>
    <sheet name="ANEXO 4.2" sheetId="2" r:id="rId18"/>
    <sheet name="ANEXO 5.1" sheetId="3" r:id="rId19"/>
    <sheet name="ANEXO 5.2" sheetId="4" r:id="rId20"/>
    <sheet name="ANEXO 5.3" sheetId="5" r:id="rId21"/>
    <sheet name="ANEXO 6.1" sheetId="51" r:id="rId22"/>
    <sheet name="ANEXO 6.2" sheetId="52" r:id="rId23"/>
    <sheet name="ANEXO 6.3" sheetId="53" r:id="rId24"/>
    <sheet name="ANEXO 7.1" sheetId="35" r:id="rId25"/>
    <sheet name="ANEXO 7.2" sheetId="36" r:id="rId26"/>
    <sheet name="ANEXO 7.3" sheetId="37" r:id="rId27"/>
    <sheet name="ANEXO 7.4" sheetId="38" r:id="rId28"/>
    <sheet name="ANEXO 7.5" sheetId="6" r:id="rId29"/>
    <sheet name="ANEXO 7.6" sheetId="39" r:id="rId30"/>
    <sheet name="ANEXO 8" sheetId="7" r:id="rId31"/>
    <sheet name="ANEXO 9" sheetId="33" r:id="rId32"/>
    <sheet name="ANEXO 10.1" sheetId="34" r:id="rId33"/>
    <sheet name="ANEXO 10.2" sheetId="8" r:id="rId34"/>
    <sheet name="ANEXO 11.1.1" sheetId="24" r:id="rId35"/>
    <sheet name="ANEXO 11.1.2" sheetId="25" r:id="rId36"/>
    <sheet name="ANEXO 11.2" sheetId="26" r:id="rId37"/>
    <sheet name="ANEXO 11.3" sheetId="27" r:id="rId38"/>
    <sheet name="ANEXO 11.4" sheetId="28" r:id="rId39"/>
    <sheet name="ANEXO 11.5" sheetId="29" r:id="rId40"/>
    <sheet name="ANEXO 11.6" sheetId="30" r:id="rId41"/>
    <sheet name="ANEXO 11.7" sheetId="31" r:id="rId42"/>
    <sheet name="ANEXO 11.8" sheetId="32" r:id="rId43"/>
    <sheet name="ANEXO 12" sheetId="9" r:id="rId44"/>
    <sheet name="ANEXO 13" sheetId="10" r:id="rId45"/>
    <sheet name="ANEXO 14" sheetId="11" r:id="rId46"/>
    <sheet name="ANEXO 15" sheetId="12" r:id="rId47"/>
    <sheet name="ANEXO 16.1" sheetId="13" r:id="rId48"/>
    <sheet name="ANEXO 16.2" sheetId="14" r:id="rId49"/>
    <sheet name="ANEXO 16.3" sheetId="15" r:id="rId50"/>
    <sheet name="ANEXO 16.4" sheetId="16" r:id="rId51"/>
    <sheet name="ANEXO 16.5" sheetId="17" r:id="rId52"/>
    <sheet name="ANEXO 16.6" sheetId="18" r:id="rId53"/>
    <sheet name="ANEXO 16.7" sheetId="19" r:id="rId54"/>
    <sheet name="ANEXO 16.8" sheetId="20" r:id="rId55"/>
    <sheet name="ANEXO 16.9" sheetId="21" r:id="rId56"/>
    <sheet name="ANEXO 16.10" sheetId="22" r:id="rId57"/>
    <sheet name="ANEXO 17" sheetId="23" r:id="rId58"/>
  </sheets>
  <externalReferences>
    <externalReference r:id="rId59"/>
  </externalReferences>
  <definedNames>
    <definedName name="_Toc59102266" localSheetId="18">'ANEXO 5.1'!$B$32</definedName>
    <definedName name="_Toc59102269" localSheetId="19">'ANEXO 5.2'!#REF!</definedName>
    <definedName name="_Toc59102272" localSheetId="20">'ANEXO 5.3'!#REF!</definedName>
    <definedName name="_xlnm.Print_Area" localSheetId="18">'ANEXO 5.1'!$B$32:$G$53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6" l="1"/>
  <c r="E57" i="6" l="1"/>
  <c r="G12" i="5" l="1"/>
  <c r="E60" i="6" l="1"/>
  <c r="D60" i="6"/>
  <c r="C60" i="6"/>
  <c r="E59" i="6"/>
  <c r="E58" i="6"/>
  <c r="C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0" i="6" l="1"/>
  <c r="G32" i="5"/>
  <c r="F32" i="5"/>
  <c r="E32" i="5"/>
  <c r="C32" i="5"/>
  <c r="D32" i="5"/>
  <c r="F23" i="5"/>
  <c r="E23" i="5"/>
  <c r="D53" i="4"/>
  <c r="C42" i="4"/>
  <c r="C43" i="4" s="1"/>
  <c r="E35" i="4"/>
  <c r="D35" i="4"/>
  <c r="F34" i="4"/>
  <c r="F33" i="4"/>
  <c r="F32" i="4"/>
  <c r="F31" i="4"/>
  <c r="F30" i="4"/>
  <c r="F29" i="4"/>
  <c r="F28" i="4"/>
  <c r="F27" i="4"/>
  <c r="F26" i="4"/>
  <c r="F25" i="4"/>
  <c r="F24" i="4"/>
  <c r="F23" i="4"/>
  <c r="C23" i="4"/>
  <c r="C24" i="4" s="1"/>
  <c r="C25" i="4" s="1"/>
  <c r="C26" i="4" s="1"/>
  <c r="C27" i="4" s="1"/>
  <c r="C28" i="4" s="1"/>
  <c r="C29" i="4" s="1"/>
  <c r="C30" i="4" s="1"/>
  <c r="C31" i="4" s="1"/>
  <c r="C32" i="4" s="1"/>
  <c r="C33" i="4" s="1"/>
  <c r="C34" i="4" s="1"/>
  <c r="G18" i="4"/>
  <c r="F18" i="4"/>
  <c r="E18" i="4"/>
  <c r="D18" i="4"/>
  <c r="H17" i="4"/>
  <c r="H16" i="4"/>
  <c r="H15" i="4"/>
  <c r="H14" i="4"/>
  <c r="H13" i="4"/>
  <c r="H12" i="4"/>
  <c r="H11" i="4"/>
  <c r="H10" i="4"/>
  <c r="H9" i="4"/>
  <c r="H8" i="4"/>
  <c r="H7" i="4"/>
  <c r="H6" i="4"/>
  <c r="H18" i="4" s="1"/>
  <c r="C6" i="4"/>
  <c r="C7" i="4" s="1"/>
  <c r="C8" i="4" s="1"/>
  <c r="C9" i="4" s="1"/>
  <c r="C10" i="4" s="1"/>
  <c r="C11" i="4" s="1"/>
  <c r="C12" i="4" s="1"/>
  <c r="C13" i="4" s="1"/>
  <c r="C14" i="4" s="1"/>
  <c r="C15" i="4" s="1"/>
  <c r="C16" i="4" s="1"/>
  <c r="C17" i="4" s="1"/>
  <c r="E47" i="3"/>
  <c r="D47" i="3"/>
  <c r="C47" i="3"/>
  <c r="E44" i="3"/>
  <c r="D44" i="3"/>
  <c r="C44" i="3"/>
  <c r="E27" i="3"/>
  <c r="E24" i="3" s="1"/>
  <c r="H24" i="3"/>
  <c r="G24" i="3"/>
  <c r="F24" i="3"/>
  <c r="D24" i="3"/>
  <c r="C24" i="3"/>
  <c r="H21" i="3"/>
  <c r="G21" i="3"/>
  <c r="F21" i="3"/>
  <c r="E21" i="3"/>
  <c r="D21" i="3"/>
  <c r="C21" i="3"/>
  <c r="F35" i="4" l="1"/>
  <c r="E12" i="5"/>
  <c r="E25" i="5" s="1"/>
  <c r="D12" i="5"/>
  <c r="D23" i="5"/>
  <c r="F12" i="5"/>
  <c r="F25" i="5" s="1"/>
  <c r="G23" i="5"/>
  <c r="D25" i="5" l="1"/>
  <c r="G25" i="5"/>
  <c r="C12" i="5"/>
  <c r="C23" i="5"/>
  <c r="C25" i="5" l="1"/>
</calcChain>
</file>

<file path=xl/sharedStrings.xml><?xml version="1.0" encoding="utf-8"?>
<sst xmlns="http://schemas.openxmlformats.org/spreadsheetml/2006/main" count="3623" uniqueCount="2097">
  <si>
    <t>ANEXO 4. PARTICIPACIONES Y APORTACIONES A MUNICIPIOS</t>
  </si>
  <si>
    <t>ANEXO 4.1. PARTICIPACIONES FEDERALES Y ESTATALES A MUNICIPIOS</t>
  </si>
  <si>
    <t>CLAVE Y NOMBRE DE LOS MUNICIPIOS</t>
  </si>
  <si>
    <t>FONDO GENERAL</t>
  </si>
  <si>
    <t>FONDO MUNICIPAL</t>
  </si>
  <si>
    <t>IMPUESTO ESPECIAL</t>
  </si>
  <si>
    <t>ISAN</t>
  </si>
  <si>
    <t xml:space="preserve"> FDO. DE COMP. ISAN</t>
  </si>
  <si>
    <t>FOFIR</t>
  </si>
  <si>
    <t>IEPS S/VTA. FINAL GASOLINA DIESEL</t>
  </si>
  <si>
    <t>FONDO ISR</t>
  </si>
  <si>
    <t>ISR POR LA ENAJENACIÓN DE BIENES INMUEBLES</t>
  </si>
  <si>
    <t>TOTAL PARTICIPACIONES (A)</t>
  </si>
  <si>
    <t>IMPUESTOS ESTATALES 12% (B)</t>
  </si>
  <si>
    <t>IMPUESTOS ESTATALES (BEBIDAS ALCOHOLICAS 20%) (C)</t>
  </si>
  <si>
    <t>TOTAL PARTICIPACIONES MÁS IMPUESTOS ESTATALES (A+B+C)</t>
  </si>
  <si>
    <t>001 ABALA, YUC.</t>
  </si>
  <si>
    <t>002 ACANCEH, YUC.</t>
  </si>
  <si>
    <t>003 AKIL, YUC.</t>
  </si>
  <si>
    <t>004 BACA, YUC.</t>
  </si>
  <si>
    <t>005 BOKOBA, YUC.</t>
  </si>
  <si>
    <t>006 BUCTZOTZ, YUC.</t>
  </si>
  <si>
    <t>007 CACALCHEN, YUC.</t>
  </si>
  <si>
    <t>008 CALOTMUL, YUC.</t>
  </si>
  <si>
    <t>009 CANSAHCAB, YUC.</t>
  </si>
  <si>
    <t>010 CANTAMAYEC, YUC.</t>
  </si>
  <si>
    <t>011 CELESTUN, YUC.</t>
  </si>
  <si>
    <t>012 CENOTILLO, YUC.</t>
  </si>
  <si>
    <t>013 CONKAL, YUC.</t>
  </si>
  <si>
    <t>014 CUNCUNUL, YUC.</t>
  </si>
  <si>
    <t>015 CUZAMA, YUC.</t>
  </si>
  <si>
    <t>016 CHACSINKIN, YUC.</t>
  </si>
  <si>
    <t>017 CHANKOM, YUC.</t>
  </si>
  <si>
    <t>018 CHAPAB, YUC.</t>
  </si>
  <si>
    <t>019 CHEMAX, YUC.</t>
  </si>
  <si>
    <t>020 CHICXULUB PUEBLO, YUC.</t>
  </si>
  <si>
    <t>021 CHICHIMILA, YUC.</t>
  </si>
  <si>
    <t>022 CHIKINDZONOT, YUC.</t>
  </si>
  <si>
    <t>023 CHOCHOLA, YUC.</t>
  </si>
  <si>
    <t>024 CHUMAYEL, YUC.</t>
  </si>
  <si>
    <t>025 DZAN, YUC.</t>
  </si>
  <si>
    <t>026 DZEMUL, YUC.</t>
  </si>
  <si>
    <t>027 DZIDZANTUN, YUC.</t>
  </si>
  <si>
    <t>028 DZILAM DE BRAVO, YUC.</t>
  </si>
  <si>
    <t>029 DZILAM GONZALEZ, YUC.</t>
  </si>
  <si>
    <t>030 DZITAS, YUC.</t>
  </si>
  <si>
    <t>031 DZONCAUICH, YUC.</t>
  </si>
  <si>
    <t>032 ESPITA, YUC.</t>
  </si>
  <si>
    <t>033 HALACHO, YUC.</t>
  </si>
  <si>
    <t>034 HOCABA, YUC.</t>
  </si>
  <si>
    <t>035 HOCTUN, YUC.</t>
  </si>
  <si>
    <t>036 HOMUN, YUC.</t>
  </si>
  <si>
    <t>037 HUHI, YUC.</t>
  </si>
  <si>
    <t>038 HUNUCMA, YUC.</t>
  </si>
  <si>
    <t>039 IXIL, YUC.</t>
  </si>
  <si>
    <t>040 IZAMAL, YUC.</t>
  </si>
  <si>
    <t>041 KANASIN, YUC.</t>
  </si>
  <si>
    <t>042 KANTUNIL, YUC.</t>
  </si>
  <si>
    <t>043 KAUA, YUC.</t>
  </si>
  <si>
    <t>044 KINCHIL, YUC.</t>
  </si>
  <si>
    <t>045 KOPOMA, YUC.</t>
  </si>
  <si>
    <t>046 MAMA, YUC.</t>
  </si>
  <si>
    <t>047 MANI, YUC.</t>
  </si>
  <si>
    <t>048 MAXCANU, YUC.</t>
  </si>
  <si>
    <t>049 MAYAPAN, YUC.</t>
  </si>
  <si>
    <t>050 MERIDA, YUC.</t>
  </si>
  <si>
    <t>051 MOCOCHA, YUC.</t>
  </si>
  <si>
    <t>052 MOTUL, YUC.</t>
  </si>
  <si>
    <t>053 MUNA, YUC.</t>
  </si>
  <si>
    <t>054 MUXUPIP, YUC.</t>
  </si>
  <si>
    <t>055 OPICHEN, YUC.</t>
  </si>
  <si>
    <t>056 OXKUTZCAB, YUC.</t>
  </si>
  <si>
    <t>057 PANABA, YUC.</t>
  </si>
  <si>
    <t>058 PETO, YUC.</t>
  </si>
  <si>
    <t>059 PROGRESO, YUC.</t>
  </si>
  <si>
    <t>060 QUINTANA ROO, YUC.</t>
  </si>
  <si>
    <t>061 RIO LAGARTOS, YUC.</t>
  </si>
  <si>
    <t>062 SACALUM, YUC.</t>
  </si>
  <si>
    <t>063 SAMAHIL, YUC.</t>
  </si>
  <si>
    <t>064 SANAHCAT, YUC.</t>
  </si>
  <si>
    <t>065 SAN FELIPE, YUC.</t>
  </si>
  <si>
    <t>066 SANTA ELENA, YUC.</t>
  </si>
  <si>
    <t>067 SEYE, YUC.</t>
  </si>
  <si>
    <t>068 SINANCHE, YUC.</t>
  </si>
  <si>
    <t>069 SOTUTA, YUC.</t>
  </si>
  <si>
    <t>070 SUCILA, YUC.</t>
  </si>
  <si>
    <t>071 SUDZAL, YUC.</t>
  </si>
  <si>
    <t>072 SUMA, YUC.</t>
  </si>
  <si>
    <t>073 TAHDZIU, YUC.</t>
  </si>
  <si>
    <t>074 TAHMEK, YUC.</t>
  </si>
  <si>
    <t>075 TEABO, YUC.</t>
  </si>
  <si>
    <t>076 TECOH, YUC.</t>
  </si>
  <si>
    <t>077 TEKAL DE VENEGAS, YUC.</t>
  </si>
  <si>
    <t>078 TEKANTO, YUC.</t>
  </si>
  <si>
    <t>079 TEKAX, YUC.</t>
  </si>
  <si>
    <t>080 TEKIT, YUC.</t>
  </si>
  <si>
    <t>081 TEKOM, YUC.</t>
  </si>
  <si>
    <t>082 TELCHAC PUEBLO, YUC.</t>
  </si>
  <si>
    <t xml:space="preserve">083 TELCHAC PUERTO, YUC. </t>
  </si>
  <si>
    <t>084 TEMAX, YUC.</t>
  </si>
  <si>
    <t>085 TEMOZON, YUC.</t>
  </si>
  <si>
    <t>086 TEPAKAN, YUC.</t>
  </si>
  <si>
    <t>087 TETIZ, YUC.</t>
  </si>
  <si>
    <t>088 TEYA, YUC.</t>
  </si>
  <si>
    <t>089 TICUL, YUC.</t>
  </si>
  <si>
    <t>090 TIMUCUY, YUC.</t>
  </si>
  <si>
    <t>091 TINUM, YUC.</t>
  </si>
  <si>
    <t>092 TIXCACALCUPUL, YUC.</t>
  </si>
  <si>
    <t>093 TIXKOKOB, YUC.</t>
  </si>
  <si>
    <t>094 TIXMEUAC, YUC.</t>
  </si>
  <si>
    <t>095 TIXPEUAL, YUC.</t>
  </si>
  <si>
    <t>096 TIZIMIN, YUC.</t>
  </si>
  <si>
    <t>097 TUNKAS, YUC.</t>
  </si>
  <si>
    <t>098 TZUCACAB, YUC.</t>
  </si>
  <si>
    <t>099 UAYMA, YUC.</t>
  </si>
  <si>
    <t>100 UCU, YUC.</t>
  </si>
  <si>
    <t>101 UMAN, YUC.</t>
  </si>
  <si>
    <t>102 VALLADOLID, YUC.</t>
  </si>
  <si>
    <t>103 XOCCHEL, YUC.</t>
  </si>
  <si>
    <t>104 YAXCABA, YUC.</t>
  </si>
  <si>
    <t>105 YAXKUKUL, YUC.</t>
  </si>
  <si>
    <t>106 YOBAIN, YUC.</t>
  </si>
  <si>
    <t>TOTAL</t>
  </si>
  <si>
    <t>ANEXO 4.2. APORTACIONES A MUNICIPIOS</t>
  </si>
  <si>
    <t>MUNICIPIOS</t>
  </si>
  <si>
    <t>FONDO DE APORTACIONES PARA EL FORTALECIMIENTO DE LOS MUNICIPIOS</t>
  </si>
  <si>
    <t>FONDO DE APORTACIONES PARA LA INFRAESTRUCTURA SOCIAL MUNICIPAL</t>
  </si>
  <si>
    <t>TOTAL APORTACIONES</t>
  </si>
  <si>
    <t>083 TELCHAC PUERTO, YUC.</t>
  </si>
  <si>
    <t>ANEXO 5. DEUDA PÚBLICA</t>
  </si>
  <si>
    <t>ANEXO 5.1. INFORMACIÓN SOBRE LA DEUDA</t>
  </si>
  <si>
    <t>INSTITUCIÓN DE CRÉDITO</t>
  </si>
  <si>
    <t xml:space="preserve">BANCO NACIONAL DE OBRAS Y SERVICIOS PÚBLICOS, S.N.C. </t>
  </si>
  <si>
    <t>BANCO NACIONAL DE MÉXICO, S.A., INTEGRANTE DEL GRUPO FINANCIERO BANAMEX</t>
  </si>
  <si>
    <t>BANCO NACIONAL DE OBRAS Y SERVICIOS PÚBLICOS, S.N.C.</t>
  </si>
  <si>
    <t>BBVA MÉXICO</t>
  </si>
  <si>
    <t>CLAVE REGISTRO RPU</t>
  </si>
  <si>
    <t>P31-0413037</t>
  </si>
  <si>
    <t>P31-1119054</t>
  </si>
  <si>
    <t>P31-1020086</t>
  </si>
  <si>
    <t>P31-1020087</t>
  </si>
  <si>
    <t>P31-1020088</t>
  </si>
  <si>
    <t>P31-0922035</t>
  </si>
  <si>
    <t>FECHA DE CONTRATACIÓN</t>
  </si>
  <si>
    <t>8 DE ABRIL DE 2013</t>
  </si>
  <si>
    <t>06 DE NOVIEMBRE DE 2019</t>
  </si>
  <si>
    <t>30 DE SEPTIEMBRE 2020</t>
  </si>
  <si>
    <t>6 DE SEPTIEMBRE 2022</t>
  </si>
  <si>
    <t>TIPO DE INSTRUMENTO</t>
  </si>
  <si>
    <t>CRÉDITO SIMPLE</t>
  </si>
  <si>
    <t>DESTINO</t>
  </si>
  <si>
    <t>INVERSIÓN ASOCIADA A PROYECTOS EN MATERIA DE INFRAESTRUCTURA EN GENERAL, INFRAESTRUCTURA PARA SEGURIDAD PÚBLICA Y/O INFRAESTRUCTURA Y EQUIPAMIENTO:</t>
  </si>
  <si>
    <t>INVERSIÓN PÚBLICA PRODUCTIVA QUE COMPRENDE LA IMPLEMENTACIÓN DEL SISTEMA INTEGRAL DE SEGURIDAD ELECTRÓNICA DENOMINADO “FORTALECIMIENTO TECNOLÓGICO DE SEGURIDAD Y MONITOREO, YUCATÁN SEGURO”</t>
  </si>
  <si>
    <t>REFINANCIAMIENTO DE PASIVOS</t>
  </si>
  <si>
    <t>INVERSIONES PÚBLICO PRODUCTIVAS, ESPECÍFICAMENTE AL PROYECTO “IETRAM Y OBRAS COMPLEMENTARIAS”, CONSISTENTE EN LA CONSTRUCCIÓN, RECONSTRUCCIÓN, AMPLIACIÓN O CONSERVACIÓN DE INFRAESTRUCTURA FÍSICA VIAL Y URBANA, ASÍ COMO LA ADQUISICIÓN DE BIENES PARA EL EQUIPAMIENTO DE LAS OBRAS GENERADAS O ADQUIRIDAS.</t>
  </si>
  <si>
    <t>1.-SISTEMA INTEGRAL DE VIDEO Y ANÁLISIS INTELIGENTE.</t>
  </si>
  <si>
    <t>2.-PROYECTO ESTRATÉGICO DE VIGILANCIA TERRITORIAL DEL ESTADO DE YUCATÁN.</t>
  </si>
  <si>
    <t>3.-CENTRO DE JUSTICIA ORAL DEL PRIMER DISTRITO JUDICIAL DEL ESTADO DE YUCATÁN (1A ETAPA)</t>
  </si>
  <si>
    <t>FUENTE O GARANTÍA DEL CRÉDITO</t>
  </si>
  <si>
    <t>FONDO GENERAL DE PARTICIPACIONES</t>
  </si>
  <si>
    <t>MONTO CONTRATADO</t>
  </si>
  <si>
    <t>TASA DE INTERÉS</t>
  </si>
  <si>
    <t>8.14% (1A DISPOSICIÓN)</t>
  </si>
  <si>
    <t>TIIE + 0.25</t>
  </si>
  <si>
    <t>TIIE + 0.74</t>
  </si>
  <si>
    <t>TIIE + 0.84</t>
  </si>
  <si>
    <t>TIIE + 0.94</t>
  </si>
  <si>
    <t>TIIE + 0.32</t>
  </si>
  <si>
    <t>8.74% (2A DISPOSICIÓN)</t>
  </si>
  <si>
    <t>PLAZO DE CONTRATACIÓN</t>
  </si>
  <si>
    <t>240 MESES</t>
  </si>
  <si>
    <t>SALDO DE LA DEUDA ESTIMADO AL 31 DE DICIEMBRE DE 2022</t>
  </si>
  <si>
    <t>SALDO DEVENGADO PENDIENTE DE PAGAR AL CIERRE DEL EJERCICIO ANTERIOR</t>
  </si>
  <si>
    <t>EGRESOS DESTINADO AL PAGO DE LA DEUDA</t>
  </si>
  <si>
    <t>9100 AMORTIZACIÓN DE LA DEUDA</t>
  </si>
  <si>
    <t>9200 INTERESES DE LA DEUDA</t>
  </si>
  <si>
    <t>COSTOS ADICIONALES ASOCIADOS</t>
  </si>
  <si>
    <t>9300 COMISIONES DE LA DEUDA</t>
  </si>
  <si>
    <t>9400 GASTOS DE LA DEUDA</t>
  </si>
  <si>
    <t>9500 COSTO POR COBERTURAS</t>
  </si>
  <si>
    <t>3411 INTERESES, DESCUENTOS Y OTROS SERVICIOS BANCARIOS</t>
  </si>
  <si>
    <t>Nota: El saldo de la deuda es una cifra estimada.</t>
  </si>
  <si>
    <t>SCOTIABANK INVERLAT</t>
  </si>
  <si>
    <t>BANCO MERCANTIL DEL NORTE</t>
  </si>
  <si>
    <t>BANCO SANTANDER</t>
  </si>
  <si>
    <t>Q31-0722097</t>
  </si>
  <si>
    <t>Q31-0722098</t>
  </si>
  <si>
    <t>Q31-1022123</t>
  </si>
  <si>
    <t>30 DE MAYO DE 2022</t>
  </si>
  <si>
    <t>03 DE JUNIO DE 2022</t>
  </si>
  <si>
    <t>29 DE SEPTIEMBRE DE 2022</t>
  </si>
  <si>
    <t>CRÉDITO QUIROGRAFARIO</t>
  </si>
  <si>
    <t xml:space="preserve">CUBRIR NECESIDADES A CORTO PLAZO DE CONFORMIDAD A LO ESTABLECIDO EN EL ART. 31 DE LA LDF </t>
  </si>
  <si>
    <t>N/A</t>
  </si>
  <si>
    <t>TIIE + 0.39</t>
  </si>
  <si>
    <t>TIIE + 0.40</t>
  </si>
  <si>
    <t>TIIE + 0.31</t>
  </si>
  <si>
    <t>365 DÍAS</t>
  </si>
  <si>
    <t>SALDO DE LA DEUDA AL 31 DE DICIEMBRE DE 2022</t>
  </si>
  <si>
    <t>ANEXO 5.2. PROGRAMA FINANCIERO DE LA DEUDA PÚBLICA 2023</t>
  </si>
  <si>
    <t>ANEXO 5.2.1 DEUDA DE LARGO PLAZO</t>
  </si>
  <si>
    <t>MES</t>
  </si>
  <si>
    <t>SALDO INSOLUTO INICIAL</t>
  </si>
  <si>
    <t>AMORTIZACIÓN DE CAPITAL</t>
  </si>
  <si>
    <t>INTERESES DE LA DEUDA</t>
  </si>
  <si>
    <t>GASTOS DE LA DEUDA</t>
  </si>
  <si>
    <t>COBERTURAS FINANCIERAS</t>
  </si>
  <si>
    <t>PAGO MENSUAL</t>
  </si>
  <si>
    <t>ENERO</t>
  </si>
  <si>
    <t>FEBRERO</t>
  </si>
  <si>
    <t>MARZO</t>
  </si>
  <si>
    <t>ABRIL</t>
  </si>
  <si>
    <t>MAYO</t>
  </si>
  <si>
    <t>JUNIO</t>
  </si>
  <si>
    <t>JULIO</t>
  </si>
  <si>
    <t>AGOSTO</t>
  </si>
  <si>
    <t>SEPTIEMBRE</t>
  </si>
  <si>
    <t>OCTUBRE</t>
  </si>
  <si>
    <t>NOVIEMBRE</t>
  </si>
  <si>
    <t>DICIEMBRE</t>
  </si>
  <si>
    <t>SUB-TOTAL DEUDA PÚBLICA  DE LARGO PLAZO SIN ADEFAS</t>
  </si>
  <si>
    <t>ANEXO 5.2.2 DEUDA A CORTO PLAZO</t>
  </si>
  <si>
    <t>INTERESES, DESCUENTOS Y OTROS SERVICIOS BANCARIOS</t>
  </si>
  <si>
    <t>SUB-TOTAL DEUDA A CORTO PLAZO</t>
  </si>
  <si>
    <t>ANEXO 5.2.3 ADEUDOS DE EJERCICIOS FISCALES ANTERIORES (ADEFAS)</t>
  </si>
  <si>
    <t>ADEUDOS DE EJERCICIOS FISCALES ANTERIORES (ADEFAS)</t>
  </si>
  <si>
    <t>TOTAL ADEFAS</t>
  </si>
  <si>
    <t>Nota: Adicional a las cifras presentadas en este anexo, se incluyeron disposiciones presupuestales por $226,245,666.00, para el convenio de colaboración celebrado por el Gobierno Federal, por conducto de la SHCP y el Gobierno del Estado de Yucatán, por el que se estableció el mecanismo de compensación con motivo de la potenciación de los recursos del Fondo de Estabilización de los Ingresos de las Entidades Federativas  (FEIEF). con lo cual los recursos destinados a este ramo general asciende a $2,011,058,446.00</t>
  </si>
  <si>
    <t>ANEXO 5.3. PRESUPUESTO DE LA DEUDA PÚBLICA 2023</t>
  </si>
  <si>
    <t>ANEXO 5.3.1. DEUDA DE LARGO PLAZO</t>
  </si>
  <si>
    <t>CONCEPTO</t>
  </si>
  <si>
    <t>ASIGNACIÓN PRESUPUESTAL</t>
  </si>
  <si>
    <t>PRIMER TRIMESTRE</t>
  </si>
  <si>
    <t>SEGUNDO TRIMESTRE</t>
  </si>
  <si>
    <t>TERCER TRIMESTRE</t>
  </si>
  <si>
    <t>CUARTO TRIMESTRE</t>
  </si>
  <si>
    <t>AMORTIZACIÓN DE LA DEUDA PÚBLICA</t>
  </si>
  <si>
    <t>INTERESES DE LA DEUDA PÚBLICA</t>
  </si>
  <si>
    <t>COMISIONES DE LA DEUDA PÚBLICA</t>
  </si>
  <si>
    <t>GASTOS DE LA DEUDA PÚBLICA</t>
  </si>
  <si>
    <t>COSTO POR COBERTURAS</t>
  </si>
  <si>
    <t>APOYOS FINANCIEROS</t>
  </si>
  <si>
    <t>SUB-TOTAL DEUDA DE LARGO PLAZO SIN ADEFAS</t>
  </si>
  <si>
    <t>ANEXO 5.3.2. DEUDA A CORTO PLAZO</t>
  </si>
  <si>
    <t>TOTAL ASIGNACIÓN A DEUDA DE LARGO Y CORTO PLAZO</t>
  </si>
  <si>
    <t>ANEXO 5.3.3. ADEUDOS DE EJERCICIOS FISCALES ANTERIORES (ADEFAS)</t>
  </si>
  <si>
    <t>ASIGNACIÓN</t>
  </si>
  <si>
    <t>PRIMER</t>
  </si>
  <si>
    <t>SEGUNDO</t>
  </si>
  <si>
    <t>TERCER</t>
  </si>
  <si>
    <t>CUARTO</t>
  </si>
  <si>
    <t>PRESUPUESTAL</t>
  </si>
  <si>
    <t>TRIMESTRE</t>
  </si>
  <si>
    <t>ANEXO 7.5 PROGRAMAS CON RECURSOS CONCURRENTES</t>
  </si>
  <si>
    <t>PROGRAMA O PROYECTO</t>
  </si>
  <si>
    <t>APORTACIÓN FEDERAL</t>
  </si>
  <si>
    <t>APORTACIÓN ESTATAL ( 01 - 101)</t>
  </si>
  <si>
    <t>TOTAL ASIGNADO</t>
  </si>
  <si>
    <t>UNIVERSIDAD AUTÓNOMA DE YUCATÁN</t>
  </si>
  <si>
    <t>GASTOS DE  OPERACIÓN PARA EL COLEGIO DE ESTUDIOS CIENTÍFICOS Y TECNOLÓGICOS DE YUCATÁN (CECYTEY)</t>
  </si>
  <si>
    <t>COLEGIO DE BACHILLERES DE YUCATÁN (COBAY)</t>
  </si>
  <si>
    <t>ATENCIÓN A PERSONAS CON DISCAPACIDAD "EQUIPAMIENTO"</t>
  </si>
  <si>
    <t>PROGRAMA DE ATENCIÓN A LA DEMANDA (IEAEY)</t>
  </si>
  <si>
    <t>PROGRAMA DE APOYO A LAS INSTANCIAS DE MUJERES (PAIMEF)</t>
  </si>
  <si>
    <t>PROGRAMA DE FORTALECIMIENTO A LA TRANSVERSALIDAD DE LA PERSPECTIVA DE GÉNERO</t>
  </si>
  <si>
    <t>APARTADO URBANO</t>
  </si>
  <si>
    <t>PROAGUA AGUA LIMPIA</t>
  </si>
  <si>
    <t>PROAGUA RURAL</t>
  </si>
  <si>
    <t>APOYOS FINANCIEROS A LA UNIVERSIDAD DE ORIENTE</t>
  </si>
  <si>
    <t>CONVENIO PARA LA OPERACIÓN DEL PROGRAMA EXPANSIÓN DE LA EDUCACIÓN INICIAL</t>
  </si>
  <si>
    <t>APOYOS FINANCIEROS PARA LA UNIVERSIDAD TECNOLÓGICA METROPOLITANA</t>
  </si>
  <si>
    <t>APOYOS FINANCIEROS PARA LA UNIVERSIDAD TECNOLÓGICA REGIONAL DEL SUR</t>
  </si>
  <si>
    <t>APOYOS FINANCIEROS PARA LA UNIVERSIDAD TECNOLÓGICA DEL CENTRO</t>
  </si>
  <si>
    <t>APOYOS FINANCIEROS PARA LA UNIVERSIDAD TECNOLÓGICA DEL PONIENTE</t>
  </si>
  <si>
    <t>APOYOS FINANCIEROS PARA LA UNIVERSIDAD TECNOLÓGICA DEL MAYAB</t>
  </si>
  <si>
    <t>ARMONIZACIÓN CONTABLE</t>
  </si>
  <si>
    <t>ACUERDO PARA EL FORTALECIMIENTO DE LAS ACCIONES DE SALUD PÚBLICA EN LOS ESTADOS (AFASPE)</t>
  </si>
  <si>
    <t>FORTALECIMIENTO A LA ATENCIÓN MÉDICA (CARAVANAS)</t>
  </si>
  <si>
    <t>PROGRAMA DE CULTURA DEL AGUA</t>
  </si>
  <si>
    <t>APOYO A INSTITUCIONES ESTATALES DE CULTURA</t>
  </si>
  <si>
    <t>COMISIÓN FEDERAL PARA LA PROTECCIÓN CONTRA RIESGOS SANITARIOS (COFEPRIS)</t>
  </si>
  <si>
    <t>MODERNIZACIÓN INTEGRAL DEL REGISTRO CIVIL</t>
  </si>
  <si>
    <t>PROGRAMA NACIONAL DE INGLÉS EN LA EDUCACIÓN BÁSICA</t>
  </si>
  <si>
    <t>PROGRAMA DE APOYO A LAS CULTURAS MUNICIPALES Y COMUNITARIAS PACMYC</t>
  </si>
  <si>
    <t>APOYO FINANCIERO DEL SERVICIOS EDUCATIVO DENOMINADO TELEBACHILLERATO COMUNITARIO</t>
  </si>
  <si>
    <t xml:space="preserve">U080 APOYOS A CENTROS Y ORGANIZACIONES DE EDUCACIÓN </t>
  </si>
  <si>
    <t>PREVENCIÓN, COMBATE Y CONTROL DE INCENDIOS FORESTALES</t>
  </si>
  <si>
    <t>CONVENIO ESPECÍFICO CRESCA CONADIC CENADIC YUC 001</t>
  </si>
  <si>
    <t>PROGRAMA REHABILITACIÓN MODERNIZACIÓN TECNIFICADA Y EQUIPAMIENTO DE UNIDADES DE RIEGO</t>
  </si>
  <si>
    <t>CONVENIO DE COORDINACIÓN PARA LA CREACIÓN, OPERACIÓN Y APOYO FINANCIERO DEL ICATY</t>
  </si>
  <si>
    <t>PROGRAMA PARA EL DESARROLLO PROFESIONAL DOCENTE PARA LA EDUCACIÓN BÁSICA</t>
  </si>
  <si>
    <t>APOYO SOLIDARIO PARA LA OPERACIÓN DE LA UNIVERSIDAD POLITÉCNICA DEL ESTADO DE YUCATÁN</t>
  </si>
  <si>
    <t>PROGRAMA DE APOYO A LA INFRAESTRUCTURA HIDROAGRÍCOLA  CONAGUA</t>
  </si>
  <si>
    <t>ATENCIÓN A LA SALUD Y MEDICAMENTOS GRATUITOS PARA LA POBLACIÓN SIN SEGURIDAD SOCIAL LABORAL</t>
  </si>
  <si>
    <t>PROGRAMA  FORTALECIMIENTO DE LA EXCELENCIA EDUCATIVA PFCE</t>
  </si>
  <si>
    <t xml:space="preserve">PRESTACIÓN GRATUITA DE SERVICIOS DE SALUD INSABI </t>
  </si>
  <si>
    <t>PROGRAMA FORTALECIMIENTO DE LOS SERVICIOS DE EDUCACIÓN ESPECIAL 2020</t>
  </si>
  <si>
    <t>FONDO PARA EL BIENESTAR Y EL AVANCE DE LAS MUJERES (FOBAM)</t>
  </si>
  <si>
    <t>PROGRAMA DE APOYO PARA REFUGIOS ESPECIALIZADOS PARA MUJERES VÍCTIMAS DE VIOLENCIA, SUS HIJAS E HIJOS</t>
  </si>
  <si>
    <t>SUBSIDIO PARA LAS ACCIONES DE BÚSQUEDA DE PERSONAS DESAPARECIDAS O NO LOCALIZADAS</t>
  </si>
  <si>
    <t>ADMINISTRACIÓN Y ENAJENACIÓN DE ACTIVOS (INDEP)</t>
  </si>
  <si>
    <t>COORDINACIÓN DEL SISTEMA NACIONAL DE PROTECCIÓN CIVIL</t>
  </si>
  <si>
    <t>Total</t>
  </si>
  <si>
    <t>PROGRAMA DE SANIDAD E INOCUIDAD AGROALIMENTARIA</t>
  </si>
  <si>
    <t>APOYO FINANCIERO DE LOS INSTITUTOS TECNOLÓGICOS</t>
  </si>
  <si>
    <t>ANEXO 8. RESUMEN DE PLAZAS</t>
  </si>
  <si>
    <t>TOTAL DE PLAZAS</t>
  </si>
  <si>
    <t>PODER EJECUTIVO</t>
  </si>
  <si>
    <t>DEPENDENCIAS</t>
  </si>
  <si>
    <t>MAGISTERIO</t>
  </si>
  <si>
    <t>ESTATALES</t>
  </si>
  <si>
    <t>FEDERALIZADOS</t>
  </si>
  <si>
    <t>TELESECUNDARIA</t>
  </si>
  <si>
    <t>U.P.N.</t>
  </si>
  <si>
    <t>EVENTUALES</t>
  </si>
  <si>
    <t>SECTOR PÚBLICO PARAESTATAL</t>
  </si>
  <si>
    <t>OTROS PODERES</t>
  </si>
  <si>
    <t>PODER LEGISLATIVO</t>
  </si>
  <si>
    <t>CONGRESO DEL ESTADO DE YUCATÁN</t>
  </si>
  <si>
    <t>AUDITORÍA SUPERIOR DEL ESTADO DE YUCATÁN</t>
  </si>
  <si>
    <t>PODER JUDICIAL</t>
  </si>
  <si>
    <t>CONSEJO DE LA JUDICATURA DEL ESTADO DE YUCATÁN</t>
  </si>
  <si>
    <t>TRIBUNAL SUPERIOR DE JUSTICIA DEL ESTADO DE YUCATÁN</t>
  </si>
  <si>
    <t xml:space="preserve">TRIBUNAL DE LOS TRABAJADORES AL SERVICIO DEL ESTADO Y DE LOS MUNICIPIOS </t>
  </si>
  <si>
    <t>AUTÓNOMOS</t>
  </si>
  <si>
    <t>INSTITUTO ELECTORAL Y DE PARTICIPACIÓN CIUDADANA</t>
  </si>
  <si>
    <t>TRIBUNAL ELECTORAL DEL ESTADO DE YUCATÁN</t>
  </si>
  <si>
    <t>COMISIÓN DE LOS DERECHOS HUMANOS DEL ESTADO DE YUCATÁN</t>
  </si>
  <si>
    <t>INSTITUTO ESTATAL DE ACCESO A LA INFORMACIÓN PÚBLICA</t>
  </si>
  <si>
    <t>FISCALÍA ESPECIALIZADA EN EL COMBATE A LA CORRUPCIÓN</t>
  </si>
  <si>
    <t>TRIBUNAL DE JUSTICIA ADMINISTRATIVA DEL ESTADO DE YUCATÁN</t>
  </si>
  <si>
    <t>HORAS/SEMANAS DEL MAGISTERIO</t>
  </si>
  <si>
    <t>ANEXO 10.2. MONTOS MÁXIMOS PARA LA ADJUDICACIÓN DE OBRAS PÚBLICAS Y SERVICIOS CONEXOS</t>
  </si>
  <si>
    <t>PRESUPUESTO AUTORIZADO PARA REALIZAR OBRAS PÚBLICAS</t>
  </si>
  <si>
    <t>MONTO MÁXIMO TOTAL DE CADA OBRA QUE PODRÁ ADJUDICARSE DIRECTAMENTE</t>
  </si>
  <si>
    <t>MONTO MÁXIMO TOTAL DE CADA SERVICIO CONEXO DE OBRA PÚBLICA QUE PODRÁ ADJUDICARSE DIRECTAMENTE</t>
  </si>
  <si>
    <t>MONTO MÁXIMO TOTAL DE CADA OBRA QUE PODRÁ ADJUDICARSE MEDIANTE INVITACIÓN A CUANDO MENOS TRES PERSONAS</t>
  </si>
  <si>
    <t>MONTO MÁXIMO TOTAL DE CADA SERVICIO CONEXO DE OBRA PÚBLICA QUE PODRÁ ADJUDICARSE MEDIANTE INVITACIÓN A CUANDO MENOS TRES PERSONAS</t>
  </si>
  <si>
    <t>MAYOR QUE</t>
  </si>
  <si>
    <t>HASTA</t>
  </si>
  <si>
    <t>Mayor a 281,799,972.42</t>
  </si>
  <si>
    <t>Nota: Los montos no incluyen el Impuesto al Valor Agregado.</t>
  </si>
  <si>
    <t>ANEXO 12. TRANSFERENCIAS AL INSTITUTO DE SALUD PARA EL BIENESTAR</t>
  </si>
  <si>
    <t>TRANSFERENCIAS DEL INSTITUTO DE SALUD PARA EL BIENESTAR</t>
  </si>
  <si>
    <t>IMPORTE</t>
  </si>
  <si>
    <t>INSABI PRESTACIÓN GRATUITA DE SERVICIOS DE SALUD MEDICAMENTOS Y DEMAS INSUMOS ASOCIADOS</t>
  </si>
  <si>
    <t>NOTA: EL GOBIERNO DEL ESTADO DE YUCATÁN FIRMÓ EN 2020 EL ACUERDO DE COORDINACIÓN PARA GARANTIZAR LA PRESTACIÓN GRATUITA DE SERVICIOS DE SALUD, MEDICAMENTOS Y DEMÁS INSUMOS ASOCIADOS PARA LAS PERSONAS SIN SEGURIDAD SOCIAL</t>
  </si>
  <si>
    <t>ANEXO 13. PRESUPUESTO ASIGNADO A GASTOS DE COMUNICACION SOCIAL</t>
  </si>
  <si>
    <t>GASTO EN COMUNICACIÓN SOCIAL</t>
  </si>
  <si>
    <t>DIRECCIÓN GENERAL DE COMUNICACIÓN SOCIAL</t>
  </si>
  <si>
    <t>ANEXO 14. GASTOS OBLIGATORIOS, EROGACIONES Y COMPROMISOS PLURIANUALES</t>
  </si>
  <si>
    <t>DEPENDENCIA</t>
  </si>
  <si>
    <t>CONTRATO</t>
  </si>
  <si>
    <t>DESCRIPCIÓN</t>
  </si>
  <si>
    <t>SECRETARÍA GENERAL DE GOBIERNO</t>
  </si>
  <si>
    <t>ADJUDICACION DIRECTA</t>
  </si>
  <si>
    <t>ARRENDAMIENTO DE INMUEBLE PARA LAS OFICINAS DE LA DIRECCION DE ADMINISTRACION</t>
  </si>
  <si>
    <t>CONVENIO</t>
  </si>
  <si>
    <t>CONVENIO PARA LA ADAPTACIÓN E IMPLEMENTACIÓN DEL MODELO ISLANDÉS DE PREVENCIÓN PLANET YOUTH</t>
  </si>
  <si>
    <t>SECRETARÍA DE SEGURIDAD PÚBLICA</t>
  </si>
  <si>
    <t>ADJUDICACIÓN DIRECTA POR EXCEPCIÓN NÚMERO GEY-SSP-AD-ESTATAL-013/2018</t>
  </si>
  <si>
    <t xml:space="preserve">CONTRATACIÓN DEL ARRENDAMIENTO DE (4) VEHÍCULOS BLINDADOS </t>
  </si>
  <si>
    <t>LICITACIÓN PÚBLICA PRESENCIAL NO. LIC-GEY-SSP-004/2019-ARRENDAMIENTO DE AERONAVE DE ALA ROTATIVA (HELICÓPTERO)</t>
  </si>
  <si>
    <t>CONTRATACIÓN DEL SERVICIO DE ARRENDAMIENTO DE AERONAVE DE ALA ROTATIVA (HELICOPTERO)</t>
  </si>
  <si>
    <t>USD $2,992,800.00</t>
  </si>
  <si>
    <t>ADJUDICACIÓN DIRECTA POR EXCEPCIÓN NÚMERO NO. GEY-SSP-AD-ESTATAL-015/2020</t>
  </si>
  <si>
    <t>CONTRATACIÓN DEL ARRENDAMIENTO DE DOCE AMBULANCIAS TIPO II S.V.A. URGENCIAS AVANZADAS, PARA EL AUXILIO Y ATENCIÓN A LA SOCIEDAD, DERIVADO DEL COVID-19</t>
  </si>
  <si>
    <t>ADJUDICACIÓN DIRECTA POR EXCEPCIÓN DE LICITACIÓN PÚBLICA</t>
  </si>
  <si>
    <t>ARRENDAMIENTO DE CAMIONETAS TIPO SUV BLINDADAS</t>
  </si>
  <si>
    <t>CONTRATACIÓN DE ARRENDAMIENTO DE VEHÍCULOS DE TRANSPORTE, CARGA Y MAQUINARIA</t>
  </si>
  <si>
    <t>LICITACIÓN PÚBLICA SSP-ARRENDAMIENTO DE VEHICULOS EQUIPADOS COMO PATRULLAS-2022</t>
  </si>
  <si>
    <t>ARRENDAMIENTO DE VEHICULOS EQUIPADOS COMO PATRULLAS PARA LA SECRETARIA DE SEGURIDAD PUBLICA</t>
  </si>
  <si>
    <t>SECRETARÍA DE DESARROLLO RURAL</t>
  </si>
  <si>
    <t>LICITACION PUBLICA</t>
  </si>
  <si>
    <t xml:space="preserve">ARRENDAMIENTO DE VEHICULOS TERRESTRES PARA SERVICIOS PUBLICOS Y LA OPERACIÓN DE PROGRAMAS PUBLICOS </t>
  </si>
  <si>
    <t>SECRETARÍA DE FOMENTO ECONÓMICO Y TRABAJO</t>
  </si>
  <si>
    <t>LICITACIÓN PÚBLICA NO. SAF-SA-ARRENDAMIENTO DE EQUIPOS Y ARTÍCULOS DE CÓMPUTO-01-2019</t>
  </si>
  <si>
    <t>EL PROVEEDOR SE OBLIGA A ENTREGAR EN ARRENDAMIENTO LOS EQUIPOS Y ARTÍCULOS DE CÓMPUTO, DE CONFORMIDAD CON LO SEÑALADO EN EL NUMERAL XI, ESPECIFICAMENTE EN EL LOTE 8 DE LAS BASES DE LA LICITACIÓN PÚBLICA ESTATAL NÚMERO SAF-SA-ARRENDAMIENTO DE EQUIPOS Y ARTÍCULOS DE CÓMPUTO-01-2019, LOTE 4.</t>
  </si>
  <si>
    <t>LICITACIÓN PÚBLICA</t>
  </si>
  <si>
    <t>ARRENDAMIENTO DE EQUIPO Y ARTÍCULOS DE COMPUTO</t>
  </si>
  <si>
    <t>ADJUDICACIÓN DIRECTA</t>
  </si>
  <si>
    <t>ARRENDAMIENTO DE INMUEBLES PARA ESTABLECER LAS OFICINAS DE LA SUBSECRETARIA DE TRABAJO DEL SERVICIO NACIONAL DE EMPLEO, YUCATÁN</t>
  </si>
  <si>
    <t>SECRETARÍA DE DESARROLLO SUSTENTABLE</t>
  </si>
  <si>
    <t>SDS-008-TRACTOCAMIONES-2022</t>
  </si>
  <si>
    <t>ADQUISICIÓN DE TRACTOCAMIONES</t>
  </si>
  <si>
    <t>SDS-011-MOTOR FUERA DE BORDA-2022</t>
  </si>
  <si>
    <t>ADQUISICIÓN DE MOTOR FUERA DE BORDA 100HP 4 TIEMPOS</t>
  </si>
  <si>
    <t>SECRETARÍA DE DESARROLLO SOCIAL</t>
  </si>
  <si>
    <t>LICITACIÓN PÚBLICA SAF-ARRENDAMIENTO EQUIPO DE EQUIPOS Y ARTICULOS DE COMPUTO -01-2019</t>
  </si>
  <si>
    <t>CONTRATACIÓN DEL ARRENDAMIENTO BAJO LA MODALIDAD DE CONTRATO ABIERTO A PRECIO FIJO DE EQUIPO Y ARTÍCULOS DE COMPUTO</t>
  </si>
  <si>
    <t>LICITACIÓN PÚBLICA NO. SAF -ARRENDAMIENTO DE VEHICULOS DE TRANSPORTE, CARGA Y MAQUINARIA-01-2019 PARTIDA 2</t>
  </si>
  <si>
    <t>CONTRATACIÓN DEL ARRENDAMIENTO BAJO LA MODALIDAD DE CONTRATO ABIERTO A PRECIO / FACTOR DE RENTA FIJA MENSUAL DE VEHÍCULOS NUEVOS DE TRANSPORTE Y CARGA</t>
  </si>
  <si>
    <t>SECRETARÍA DE LA CULTURA Y LAS ARTES</t>
  </si>
  <si>
    <t>USO DE DOS ESPACIOS DEL ESTACIONAMIENTO UBICADO EN EL PREDIO 510 DE LA CALLE 59 ENTRE LAS CALLES 62 Y 64 COLONIA CENTRO, COMO ACCESO PARA EL TEATRO ARMANDO MANZANERO</t>
  </si>
  <si>
    <t>CONTRATO PPS</t>
  </si>
  <si>
    <t>CONTRAPRESTACIÓN DEL CONTRATO DEL PROYECTO DE PRESTACIÓN DE SERVICIOS DEL GRAN MUSEO DEL MUNDO MAYA DE MÉRIDA</t>
  </si>
  <si>
    <t>AGENCIA DE ADMINISTRACIÓN FISCAL DE YUCATÁN</t>
  </si>
  <si>
    <t>MÓDULO REEMPLACAMIENTO/VENTANILLA UNICA CITY CENTER (2DO. LOCAL) /ACTA NO.44</t>
  </si>
  <si>
    <t>BANCA MIFEL, S.A INSTITUCIÓN DE BANCA MÚLTIPLE, GRUPO FINANCIERO MIFEL, DIVISIÓN FIDUCIARIA”, FIDEICOMISO 184/2001, (LOCALES 06 Y 07 MÓDULO USE PLAZA LAS AMÉRICAS) NUEVO</t>
  </si>
  <si>
    <t>BODEGA COMERCIO EXTERIOR/DZITYA</t>
  </si>
  <si>
    <t>MÓDULO VENTANILLA UNICA COL MEXICO</t>
  </si>
  <si>
    <t>MÓDULO USE CHUBURNÁ</t>
  </si>
  <si>
    <t>MÓDULO USE PLAZA ORIENTE</t>
  </si>
  <si>
    <t>MÓDULO USE SANTOS LUGO</t>
  </si>
  <si>
    <t xml:space="preserve">MÓDULO VENTANILLA UNICA SORIANA </t>
  </si>
  <si>
    <t xml:space="preserve"> MÓDULO USE PLAZA FIESTA</t>
  </si>
  <si>
    <t>ESTACIONAMIENTO DEL SURESTE S. A. DE C. V./ ESTACIONAMIENTO GARCIA REJON</t>
  </si>
  <si>
    <t>INSTITUTO DEL DEPORTE DEL ESTADO DE YUCATÁN</t>
  </si>
  <si>
    <t>LICITACIÓN PÚBLICA NO. SAF-SA-SERVICIO DE SEGURIDAD, VIGILANCIA Y LIMPIEZA-01-2020</t>
  </si>
  <si>
    <t>SERVICIO DE VIGILANCIA PARA UNIDADES DEPORTIVAS DEL IDEY</t>
  </si>
  <si>
    <t>INSTITUTO DE MOVILIDAD Y DESARROLLO URBANO TERRITORIAL</t>
  </si>
  <si>
    <t xml:space="preserve">LICITACIÓN PÚBLICA NO. IMDUT-ADQ-LP-001-2019 -PLATAFORMA TECNOLÓGICA PARA EL TRANSPORTE DEL ESTADO DE YUCATAN </t>
  </si>
  <si>
    <t>CONTRATACIÓN DEL SERVICIO DE DESARROLLO DE UNA PLATAFORMA TECNOLÓGICA PARA EL TRANSPORTE PÚBLICO DE YUCATÁN</t>
  </si>
  <si>
    <t>IMDUT-SERVICIO RECAUDO-2022</t>
  </si>
  <si>
    <t>SERVICIO DE IMPLEMENTACIÓN Y OPERACIÓN DE UN SISTEMA DE RECARGA Y RECAUDO</t>
  </si>
  <si>
    <t>INSTITUTO DE SEGURIDAD JURÍDICA PATRIMONIAL DE YUCATÁN</t>
  </si>
  <si>
    <t>LICITACIÓN PÚBLICA DE SERVICIOS DE VIGILANCIA (3)</t>
  </si>
  <si>
    <t>SERVICIO DE VIGILANCIA</t>
  </si>
  <si>
    <t>LICITACIÓN PÚBLICA DE SERVICIOS DE LIMPIEZA (3)</t>
  </si>
  <si>
    <t>SERVICIO DE LIMPIEZA</t>
  </si>
  <si>
    <t>INSTITUTO PROMOTOR DE FERIAS</t>
  </si>
  <si>
    <t>ADJUDICACIÓN DIRECTA / ARRENDAMIENTO DE EDIFICIO Y LOCALES</t>
  </si>
  <si>
    <t>CONTRATO DE ARRENDAMIENTO PARA EL USO TEMPORAL DEL INMUEBLE UBICADO EN COLONIA ITZIMNÁ</t>
  </si>
  <si>
    <t>SECRETARÍA EJECUTIVA DEL SISTEMA ESTATAL ANTICORRUPCIÓN</t>
  </si>
  <si>
    <t>ARRENDAMIENTO DE EDIFICIO</t>
  </si>
  <si>
    <t>HONORARIOS COMITÉ DE PARTICIPACIÓN CIUDADANA</t>
  </si>
  <si>
    <t>SECRETARÍA DE ADMINISTRACIÓN Y FINANZAS</t>
  </si>
  <si>
    <t>SAF-SERVICIO DE CONCILIACIÓN, ADMINISTRACION Y ALMACENAMIENTO-01-2021</t>
  </si>
  <si>
    <t>SERVICIO DE CONCILIACION, ADMINISTRACION Y ALMACENAMIENTO CFDI`S</t>
  </si>
  <si>
    <t>ARRENDAMIENTO DEL 70% DEL PREDIO MARCADO CON EL NUMERO 501-A CALLE 33-A DE LA CIUDAD DE MERIDA, YUCATAN</t>
  </si>
  <si>
    <t>ARRENDAMIENTO DEL 30% DEL PREDIO MARCADO CON EL NUMERO 501-A CALLE 33-A DE LA CIUDAD DE MERIDA, YUCATAN</t>
  </si>
  <si>
    <t>ARRENDAMIENTO DE OFICINA MARCADA CON EL NO. 1001, UBICADA EN EL DECIMO NIVEL DEL REGIMEN DE PROPIEDAD EN CONDOMINIO DENOMIDADO TORRE VERTICE LOCALIZADO EN LA CALLE 4 NO.170-A FRACC. MONTECRISTO</t>
  </si>
  <si>
    <t xml:space="preserve">ADJUDICACION DIRECTA </t>
  </si>
  <si>
    <t>ARRENDAMIENTO DEL INMUEBLE EN REGIMEN DE CONDOMINIO, UBICADO EN EL PISO 7, OFICINA 717, DEL EDIFICIO DENOMINADO TORRE VERTICE CALLE 4 NO.170-A FRACCIONAMIENTO MONTECRISTO DE LA CIUDAD DE MERIDA, YUCATAN</t>
  </si>
  <si>
    <t>ARRENDAMIENTO DE EQUIPOS Y ARTICULOS DE COMPUTO 60 PAGOS</t>
  </si>
  <si>
    <t>LICITACIÓN PUBLICA SAF-ARRENDAMIENTO VEHICULAR-01-2022</t>
  </si>
  <si>
    <t>ARRENDAMIENTO DE VEHÍCULOS A LA SECRETARIA DE ADMINISTRACIÓN Y FINANZAS</t>
  </si>
  <si>
    <t>SERVICIO DE RECOLECCION DE BASURA DE LAS OFICINAS UBICADAS EN EL EDIFICO DE LA EX-PENI, OFICINAS UBICADAS EN EL EDIFICIO DEL EX HOSPITAL OHORAN MODULO 3, OFICINAS UBICADAS EN PALACIO DE GOBIERNO</t>
  </si>
  <si>
    <t>SAF-SERVICIO DE INTERNET-02- 2022</t>
  </si>
  <si>
    <t xml:space="preserve">SERVICIO DE INSTALACIÓN, EQUIPAMIENTO Y SUMINISTRO DE SERVICIO DE INTERNET </t>
  </si>
  <si>
    <t>SAF-TRASLADO DE VALORES-01- 2021</t>
  </si>
  <si>
    <t>SERVICIO DE TRASLADO DE VALORES EN LAS OFICINAS RECAUDADORAS DE LA DIRECCIÓN DE RECAUDACIÓN DE LA AGENCIA DE ADMINISTRACIÓN FISCAL DE YUCATÁN</t>
  </si>
  <si>
    <t>ANEXO 15. PROGRAMAS Y PROYECTOS DE INVERSIÓN EN CARTERA</t>
  </si>
  <si>
    <t>No</t>
  </si>
  <si>
    <t>ESTUDIOS, PROGRAMAS Y PROYECTOS DE INVERSIÓN</t>
  </si>
  <si>
    <t>MONTO DE INVERSIÓN</t>
  </si>
  <si>
    <t>RESPONSABLE</t>
  </si>
  <si>
    <t>SECTOR</t>
  </si>
  <si>
    <t>PROGRAMA DE VIVIENDA DIGNA</t>
  </si>
  <si>
    <t>(CONSTRUCCIÓN DE CUARTOS ADICIONALES, BAÑOS ECOLÓGICOS, COCINAS CON ESTUFA ECOLÓGICA Y/O PISOS FIRMES)</t>
  </si>
  <si>
    <t>IVEY</t>
  </si>
  <si>
    <t>VIVIENDA</t>
  </si>
  <si>
    <t>CONSTRUCCIÓN DE CALLES EN EL INTERIOR DEL ANILLO PERIFÉRICO DE LA LOCALIDAD Y MUNICIPIO DE MÉRIDA DEL ESTADO DE YUCATÁN</t>
  </si>
  <si>
    <t>(5A ETAPA).</t>
  </si>
  <si>
    <t>INCAY</t>
  </si>
  <si>
    <t>COMUNICACIONES</t>
  </si>
  <si>
    <t>MANTENIMIENTO Y LIMPIEZA DE ÁREAS VERDES EN EL ESTADO DE YUCATÁN</t>
  </si>
  <si>
    <t>MANTENIMIENTO DEL SISTEMA DE ALUMBRADO PÚBLICO EN TRAMOS CARRETEROS Y PERIFÉRICO DE LA CIUDAD DE MÉRIDA</t>
  </si>
  <si>
    <t>REHABILITACIÓN DE CUNETAS RECOLECTORAS DE AGUA PLUVIAL EN LOS DERECHOS DE VÍA EN TRAMOS CARRETEROS EN EL ESTADO</t>
  </si>
  <si>
    <t>CONSTRUCCIÓN, RECONSTRUCCIÓN Y CONSERVACIÓN DE CALLES EN LA LOCALIDAD Y MUNICIPIO DE KANASÍN, YUCATÁN</t>
  </si>
  <si>
    <t>(3A ETAPA).</t>
  </si>
  <si>
    <t>PROGRAMA DE BACHEO EN CALLES Y CAMINOS DE LA RED DE CARRETERAS EN EL ESTADO DE YUCATÁN.</t>
  </si>
  <si>
    <t>CONSTRUCCIÓN, RECONSTRUCCIÓN Y CONSERVACIÓN DE CALLES EN LA LOCALIDAD Y MUNICIPIO DE UMÁN, YUCATÁN.</t>
  </si>
  <si>
    <t>HOSPITAL NAVAL</t>
  </si>
  <si>
    <t>INCCOPY</t>
  </si>
  <si>
    <t>SALUD</t>
  </si>
  <si>
    <t xml:space="preserve">AMPLIACIÓN DE SALAS DE ESPERA EN LOS HOSPITALES DE SEGUNDO NIVEL </t>
  </si>
  <si>
    <t>PROGRAMA DE MANTENIMIENTO Y REACONDICIONAMIENTO DE CENTROS DE READAPTACIÓN SOCIAL EN EL ESTADO DE YUCATÁN</t>
  </si>
  <si>
    <t>DESARROLLO SOCIAL</t>
  </si>
  <si>
    <t>MERCADO DE TEKAX</t>
  </si>
  <si>
    <t>CONSTRUCCIÓN DE 839 SANITARIOS RURALES EN DISTINTAS LOCALIDADES Y MUNICIPIOS DEL ESTADO DE YUCATÁN.</t>
  </si>
  <si>
    <t>JAPAY</t>
  </si>
  <si>
    <t>RECURSOS HIDRÁULICOS</t>
  </si>
  <si>
    <t>CONSTRUCCIÓN DE SISTEMA DE ABASTECIMIENTO DE AGUA POTABLE EN 2 LOCALIDADES DEL MUNICIPIO DE TEKAX, YUCATAN.</t>
  </si>
  <si>
    <t>MANTENIMIENTO DE LA INFRAESTRUCTURA FÍSICA EDUCATIVA EN CENTROS EDUCATIVOS DE NIVEL PREESCOLAR</t>
  </si>
  <si>
    <t>SEGEY</t>
  </si>
  <si>
    <t>EDUCACIÓN</t>
  </si>
  <si>
    <t>MANTENIMIENTO DE LA INFRAESTRUCTURA FÍSICA EDUCATIVA EN CENTROS EDUCATIVOS DE NIVEL PRIMARIA</t>
  </si>
  <si>
    <t>MANTENIMIENTO DE LA INFRAESTRUCTURA FÍSICA EDUCATIVA EN CENTROS EDUCATIVOS DE NIVEL SECUNDARIA</t>
  </si>
  <si>
    <t>AMPLIACIÓN DE ESPACIOS EDUCATIVOS EN EL NIVEL PREESCOLAR</t>
  </si>
  <si>
    <t>AMPLIACIÓN DE ESPACIOS EDUCATIVOS EN EL NIVEL DE EDUCACIÓN PRIMARIA</t>
  </si>
  <si>
    <t>AMPLIACIÓN DE ESPACIOS EDUCATIVOS EN EL NIVEL DE EDUCACIÓN SECUNDARIA</t>
  </si>
  <si>
    <t>MANTENIMIENTO EMERGENTE A PLANTELES DE EDUCACIÓN PREESCOLAR.</t>
  </si>
  <si>
    <t>MANTENIMIENTO EMERGENTE A PLANTELES DE EDUCACIÓN PRIMARIA.</t>
  </si>
  <si>
    <t>MANTENIMIENTO EMERGENTE A PLANTELES DE EDUCACIÓN SECUNDARIA.</t>
  </si>
  <si>
    <t>CONSTRUCCIÓN DE LA SEGUNDA ETAPA DE LOS LABORATORIOS DEL CENTRO DE INVESTIGACIONES REGIONALES DR. HIDEYO NOGUCHI</t>
  </si>
  <si>
    <t>UADY</t>
  </si>
  <si>
    <t>EQUIPAMIENTO ESPECIALIZADO PARA EL LABORATORIO DE CIBERSEGURIDAD DE LA UTM</t>
  </si>
  <si>
    <t>SIIES</t>
  </si>
  <si>
    <t>AMPLIACIÓN DE INFRAESTRUCTURA DE LA UNIVERSIDAD POLITÉCNICA DE YUCATÁN (ETAPA 1)</t>
  </si>
  <si>
    <t>MANTENIMIENTO DE INSTALACIONES DE LA UNIVERSIDAD TECNOLÓGICA DEL CENTRO EN IZAMAL</t>
  </si>
  <si>
    <t>CONSTRUCCIÓN Y EQUIPAMIENTO DE LA UNIVERSIDAD TECNOLÓGICA DEL CENTRO EN LA LOCALIDAD Y MUNICIPIO DE IZAMAL. QUINTA ETAPA.</t>
  </si>
  <si>
    <t>RECONSTRUCCIÓN DE EDIFICIO DE BIBLIOTECA Y MANTENIMIENTO INTEGRAL DE LA UNIVERSIDAD TECNOLÓGICA DEL PONIENTE DE MAXCANÚ.</t>
  </si>
  <si>
    <t>CONSTRUCCIÓN DE SALONES Y BAÑOS EN EL INSTITUTO TECNOLÓGICO SUPERIOR DEL SUR DEL ESTADO DE YUCATÁN.</t>
  </si>
  <si>
    <t>ADQUISICIÓN DE PANELES SOLARES PARA EL INSTITUTO TECNOLÓGICO SUPERIOR DE VALLADOLID.</t>
  </si>
  <si>
    <t>CONSTRUCCIÓN DEL CENTRO DE RECURSOS PARA EL APRENDIZAJE Y LA INVESTIGACIÓN EN LA UNIVERSIDAD DE ORIENTE: SEGUNDA ETAPA.</t>
  </si>
  <si>
    <t>CONSTRUCCIÓN DE BARDA Y MANTENIMIENTO DE ESPACIOS EDUCATIVOS DE LA ESCUELA NORMAL DE DZIDZANTÚN</t>
  </si>
  <si>
    <t>CONSTRUCCIÓN DE DOMO Y MANTENIMIENTO DE INSTALACIONES HIDRÁULICAS, ELÉCTRICAS Y DE AIRE ACONDICIONADO DE LA ESCUELA NORMAL DE EDUCACIÓN PRIMARIA RODOLFO MENÉNDEZ DE LA PEÑA</t>
  </si>
  <si>
    <t>CONSTRUCCIÓN Y MANTENIMIENTO DE ESPACIOS EDUCATIVOS DE LA ESCUELA NORMAL DE EDUCACIÓN PREESCOLAR EN MÉRIDA.</t>
  </si>
  <si>
    <t>ADECUACIÓN Y MANTENIMIENTO DE ESPACIOS EDUCATIVOS DE LA ESCUELA NORMAL DE TICUL.</t>
  </si>
  <si>
    <t>EQUIPAMIENTO Y MANTENIMIENTO DE ESPACIOS EDUCATIVOS DE LA ESCUELA NORMAL JUAN DE DIOS RODRÍGUEZ HEREDIA DE VALLADOLID</t>
  </si>
  <si>
    <t>(SEGUNDA ETAPA)</t>
  </si>
  <si>
    <t>CONSTRUCCIÓN Y MANTENIMIENTO DE ESPACIOS EDUCATIVOS EN LA ESCUELA NORMAL SUPERIOR DE YUCATÁN.</t>
  </si>
  <si>
    <t>CONSTRUCCIÓN Y EQUIPAMIENTO DE ESPACIOS EDUCATIVOS DE LA ESCUELA PREPARATORIA ESTATAL NÚM. 13</t>
  </si>
  <si>
    <t xml:space="preserve"> CONSTRUCCIÓN DE AULA DIDÁCTICA EN PLANTEL DEL COLEGIO DE ESTUDIOS CIENTÍFICOS Y TECNOLÓGICOS</t>
  </si>
  <si>
    <t>EQUIPAMIENTO DE PLANTELES DEL COLEGIO DE BACHILLERES DEL ESTADO DE YUCATÁN</t>
  </si>
  <si>
    <t>REMODELACIÓN Y EQUIPAMIENTO DE EDIFICIOS DEL INSTITUTO DE VIVIENDA (CONTINUACIÓN).</t>
  </si>
  <si>
    <t>DESARROLLO DE GOBIERNO</t>
  </si>
  <si>
    <t>ELABORACIÓN DE ESTUDIOS PARA UN DESARROLLO HABITACIONAL SOCIAL EN LA ZONA SUR DE MÉRIDA.</t>
  </si>
  <si>
    <t>ELABORACIÓN DE ESTUDIOS PARA UN DESARROLLO HABITACIONAL SOCIAL EN EL MUNICIPIO DE PROGRESO.</t>
  </si>
  <si>
    <t>ESTUDIOS DE PRE-INVERSIÓN DEL PROYECTO PARQUE LINEAL CIÉNEGA EN EL MUNICIPIO DE PROGRESO, YUCATÁN.</t>
  </si>
  <si>
    <t>REHABILITACIÓN DE LA INFRAESTRUCTURA DEL RECINTO FERIAL EN LA LOCALIDAD DE XMATKUIL, MUNICIPIO DE MÉRIDA</t>
  </si>
  <si>
    <t>IPFY</t>
  </si>
  <si>
    <t>CONTINUACIÓN DE LOS ESTUDIOS DEL PLAN MAESTRO Y DESARROLLO DE LA INFRAESTRUCTURA</t>
  </si>
  <si>
    <t>DE CABECERA ELÉCTRICA, VIAL E HIDRÁULICA CIUDAD UCÚ.</t>
  </si>
  <si>
    <t>FIDARTU</t>
  </si>
  <si>
    <t>NOTA: LOS PROGRAMAS Y/O PROYECTOS QUE SE ENCUENTRAN SOMBREADOS, SE CONSIDERAN MULTIANUALES.</t>
  </si>
  <si>
    <t>ANEXO 16. FORMATOS DE LA LEY DE DISCIPLINA FINANCIERA</t>
  </si>
  <si>
    <t>ANEXO 16.1. BALANCE PRESUPUESTARIO</t>
  </si>
  <si>
    <t>ENTE PÚBLICO: PODER EJECUTIVO</t>
  </si>
  <si>
    <t>Balance Presupuestario - LDF</t>
  </si>
  <si>
    <t>(PESOS)</t>
  </si>
  <si>
    <t>Del 1 de enero al 31 de diciembre de 2023</t>
  </si>
  <si>
    <t>Concepto ( c )</t>
  </si>
  <si>
    <t>Estimado/</t>
  </si>
  <si>
    <t>Aprobado(d)</t>
  </si>
  <si>
    <t>Devengado</t>
  </si>
  <si>
    <t>Recaudado/</t>
  </si>
  <si>
    <t>Pagado</t>
  </si>
  <si>
    <t xml:space="preserve">        A. Ingresos Totales (A = A1+A2+A3)</t>
  </si>
  <si>
    <t xml:space="preserve">             A1. Ingresos de Libre Disposición</t>
  </si>
  <si>
    <t xml:space="preserve">             A2. Transferencias Federales Etiquetadas</t>
  </si>
  <si>
    <t xml:space="preserve">             A3. Financiamiento Neto</t>
  </si>
  <si>
    <t xml:space="preserve">        B. Egresos Presupuestarios1 (B = B1+B2)</t>
  </si>
  <si>
    <t xml:space="preserve">             B1. Gasto No Etiquetado (sin incluir Amortización de la Deuda Pública)</t>
  </si>
  <si>
    <t xml:space="preserve">             B2. Gasto Etiquetado (sin incluir Amortización de la Deuda Pública)</t>
  </si>
  <si>
    <t xml:space="preserve">        C. Remanentes del Ejercicio Anterior ( C = C1 + C2 )</t>
  </si>
  <si>
    <t xml:space="preserve">             C1. Remanentes de Ingresos de Libre Disposición aplicados en el periodo</t>
  </si>
  <si>
    <t xml:space="preserve">             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</si>
  <si>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</si>
  <si>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</si>
  <si>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</si>
  <si>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</si>
  <si>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</si>
  <si>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 xml:space="preserve">        E. Intereses, Comisiones y Gastos de la Deuda (E = E1+ E2)</t>
  </si>
  <si>
    <t xml:space="preserve">             E1. Intereses, Comisiones y Gastos de la Deuda con Gasto No Etiquetado</t>
  </si>
  <si>
    <t xml:space="preserve">             E2. Intereses, Comisiones y Gastos de la Deuda con Gasto Etiquetado</t>
  </si>
  <si>
    <t>IV. Balance Primario (IV = III + E)</t>
  </si>
  <si>
    <t xml:space="preserve">        F. Financiamiento (F = F1 + F2)</t>
  </si>
  <si>
    <t xml:space="preserve">             F1. Financiamiento con Fuente de Pago de Ingresos de Libre Disposición</t>
  </si>
  <si>
    <t xml:space="preserve">             F2. Financiamiento con Fuente de Pago de Transferencias Federales Etiquetadas</t>
  </si>
  <si>
    <t xml:space="preserve">        G. Amortización de la Deuda (G = G1 + G2)</t>
  </si>
  <si>
    <t xml:space="preserve">             G1. Amortización de la Deuda Pública con Gasto No Etiquetado</t>
  </si>
  <si>
    <t xml:space="preserve">             G2. Amortización de la Deuda Pública con Gasto Etiquetado</t>
  </si>
  <si>
    <t xml:space="preserve">        A3. Financiamiento Neto (A3 = F- G )</t>
  </si>
  <si>
    <t xml:space="preserve">        A1. Ingresos de Libre Disposición</t>
  </si>
  <si>
    <t xml:space="preserve">        A3.1 Financiamiento Neto con Fuente de Pago de Ingresos de Libre Disposición (A3.1 = F1- G1)</t>
  </si>
  <si>
    <t xml:space="preserve">        B1. Gasto No Etiquetado (sin incluir Amortización de la Deuda Pública)</t>
  </si>
  <si>
    <t xml:space="preserve">        C1. Remanentes de Ingresos de Libre Disposición aplicados en el periodo</t>
  </si>
  <si>
    <t>V. Balance Presupuestario de Recursos Disponibles (V = A1 + A3.1 -– B 1 + C1)</t>
  </si>
  <si>
    <t>VI. Balance Presupuestario de Recursos Disponibles sin Financiamiento Neto (VI = V- A3.1)</t>
  </si>
  <si>
    <t>ANEXO 16.2. PROYECCIÓN DE EGRESOS</t>
  </si>
  <si>
    <t>Poder Ejecutivo del Gobierno del Estado de Yucatán</t>
  </si>
  <si>
    <t>Proyecciones de egresos - LDF</t>
  </si>
  <si>
    <t>(Pesos)</t>
  </si>
  <si>
    <t>(Cifras Nominales)</t>
  </si>
  <si>
    <t>1. Gasto No Etiquetado (1=A+B+C+D+E+F+G+H+I)</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</si>
  <si>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</si>
  <si>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</si>
  <si>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</si>
  <si>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</si>
  <si>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</si>
  <si>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</si>
  <si>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</si>
  <si>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H. Participaciones y Aportaciones</t>
  </si>
  <si>
    <t>I. Deuda Pública</t>
  </si>
  <si>
    <t>2. Gasto Etiquetado (2=A+B+C+D+E+F+G+H+I)</t>
  </si>
  <si>
    <t xml:space="preserve">C. Servicios Generales </t>
  </si>
  <si>
    <t>3. Total del Resultado de Egresos (3=1+2)</t>
  </si>
  <si>
    <t>ANEXO 16.3. RESULTADO DE EGRESOS</t>
  </si>
  <si>
    <t>Resultado de egresos - LDF</t>
  </si>
  <si>
    <r>
      <t>1</t>
    </r>
    <r>
      <rPr>
        <sz val="9"/>
        <color rgb="FF000000"/>
        <rFont val="Arial"/>
        <family val="2"/>
      </rPr>
      <t>Los importes corresponden a los egresos totales devengados.</t>
    </r>
  </si>
  <si>
    <r>
      <t>2</t>
    </r>
    <r>
      <rPr>
        <sz val="9"/>
        <color rgb="FF000000"/>
        <rFont val="Arial"/>
        <family val="2"/>
      </rPr>
      <t>Los importes corresponden a los egresos devengados al cierre trimestral más reciente disponible y estimados para el resto del ejercicio.</t>
    </r>
  </si>
  <si>
    <t>Nota ejercicio 2022: Los recursos del financiamiento "IETRAM y Obras Complementarias” se aportan al Fideicomiso de Inversión y Administración número F/4130480, por lo que se verán comprometidos en los próximos meses y devengados en el transcurso del ejercicio 2023.</t>
  </si>
  <si>
    <t>ANEXO 16.4. CLASIFICADOR POR OBJETO DEL GASTO, A NIVEL CAPÍTULO</t>
  </si>
  <si>
    <t>CAPÍTULO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</si>
  <si>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</si>
  <si>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</si>
  <si>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</si>
  <si>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</si>
  <si>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</si>
  <si>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</si>
  <si>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</si>
  <si>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</si>
  <si>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</si>
  <si>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ANEXO 16.5. CLASIFICADOR POR OBJETO DEL GASTO A NIVEL CAPÍTULO Y CONCEPTO</t>
  </si>
  <si>
    <t>CAPÍTULO / CONCEPTO</t>
  </si>
  <si>
    <t>REMUNERACIONES AL PERSONAL DE CARÁCTER PERMANENTE</t>
  </si>
  <si>
    <t>REMUNERACIONES ADICIONALES Y ESPECIALES</t>
  </si>
  <si>
    <t>SEGURIDAD SOCIAL</t>
  </si>
  <si>
    <t>PAGO DE ESTÍMULOS A SERVIDORES PÚBLICOS</t>
  </si>
  <si>
    <t>REMUNERACIONES AL PERSONAL DE CARÁCTER TRANSITORIO</t>
  </si>
  <si>
    <t>OTRAS PRESTACIONES SOCIALES Y ECONÓMICAS</t>
  </si>
  <si>
    <t>PREVISIONES</t>
  </si>
  <si>
    <t>COMBUSTIBLES, LUBRICANTES Y ADITIVOS</t>
  </si>
  <si>
    <t>MATERIALES DE ADMINISTRACIÓN, EMISIÓN DE DOCUMENTOS Y ARTÍCULOS OFICIALES</t>
  </si>
  <si>
    <t>ALIMENTOS Y UTENSILIOS</t>
  </si>
  <si>
    <t>HERRAMIENTAS, REFACCIONES Y ACCESORIOS MENORES</t>
  </si>
  <si>
    <t>MATERIALES Y ARTÍCULOS DE CONSTRUCCIÓN Y DE REPARACIÓN</t>
  </si>
  <si>
    <t>PRODUCTOS QUÍMICOS, FARMACÉUTICOS Y DE LABORATORIO</t>
  </si>
  <si>
    <t>VESTUARIO, BLANCOS, PRENDAS DE PROTECCIÓN Y ARTÍCULOS DEPORTIVOS</t>
  </si>
  <si>
    <t>MATERIALES Y SUMINISTROS PARA SEGURIDAD</t>
  </si>
  <si>
    <t>SERVICIOS DE ARRENDAMIENTO</t>
  </si>
  <si>
    <t>SERVICIOS DE INSTALACIÓN, REPARACIÓN, MANTENIMIENTO Y CONSERVACIÓN</t>
  </si>
  <si>
    <t>OTROS SERVICIOS GENERALES</t>
  </si>
  <si>
    <t>SERVICIOS PROFESIONALES, CIENTÍFICOS, TÉCNICOS Y OTROS SERVICIOS</t>
  </si>
  <si>
    <t>SERVICIOS BÁSICOS</t>
  </si>
  <si>
    <t>SERVICIOS OFICIALES</t>
  </si>
  <si>
    <t>SERVICIOS FINANCIEROS, BANCARIOS Y COMERCIALES</t>
  </si>
  <si>
    <t>SERVICIOS DE TRASLADO Y VIÁTICOS</t>
  </si>
  <si>
    <t>SERVICIOS DE COMUNICACIÓN SOCIAL Y PUBLICIDAD</t>
  </si>
  <si>
    <t>TRANSFERENCIAS INTERNAS Y ASIGNACIONES AL SECTOR PÚBLICO</t>
  </si>
  <si>
    <t>PENSIONES Y JUBILACIONES</t>
  </si>
  <si>
    <t>SUBSIDIOS Y SUBVENCIONES</t>
  </si>
  <si>
    <t>TRANSFERENCIAS A LA SEGURIDAD SOCIAL</t>
  </si>
  <si>
    <t>AYUDAS SOCIALES</t>
  </si>
  <si>
    <t xml:space="preserve">TRANSFERENCIAS A FIDEICOMISOS, MANDATOS Y OTROS ANÁLOGOS   </t>
  </si>
  <si>
    <t>DONATIVOS</t>
  </si>
  <si>
    <t xml:space="preserve">TRANSFERENCIAS AL RESTO DEL SECTOR PÚBLICO  </t>
  </si>
  <si>
    <t>MOBILIARIO Y EQUIPO DE ADMINISTRACIÓN</t>
  </si>
  <si>
    <t>MAQUINARIA, OTROS EQUIPOS Y HERRAMIENTAS</t>
  </si>
  <si>
    <t>MOBILIARIO Y EQUIPO EDUCACIONAL Y RECREATIVO</t>
  </si>
  <si>
    <t>EQUIPO E INSTRUMENTAL MÉDICO Y DE LABORATORIO</t>
  </si>
  <si>
    <t>ACTIVOS INTANGIBLES</t>
  </si>
  <si>
    <t>VEHÍCULOS Y EQUIPO DE TRANSPORTE</t>
  </si>
  <si>
    <t>OBRA PÚBLICA EN BIENES PROPIOS</t>
  </si>
  <si>
    <t>PROVISIONES PARA CONTINGENCIAS Y OTRAS EROGACIONES ESPECIALES</t>
  </si>
  <si>
    <t>INVERSIONES PARA EL FOMENTO DE ACTIVIDADES PRODUCTIVAS</t>
  </si>
  <si>
    <t>ACCIONES Y PARTICIPACIONES DE CAPITAL</t>
  </si>
  <si>
    <t>CONCESIÓN DE PRÉSTAMOS</t>
  </si>
  <si>
    <t>PARTICIPACIONES</t>
  </si>
  <si>
    <t>APORTACIONES</t>
  </si>
  <si>
    <t>ANEXO 16.6. CLASIFICACIÓN ADMINISTRATIVA.</t>
  </si>
  <si>
    <t>CLASIFICACIÓN ADMINISTRATIVA</t>
  </si>
  <si>
    <t>I. GASTO NO ETIQUETADO</t>
  </si>
  <si>
    <t>COMISIÓN DE DERECHOS HUMANOS DEL ESTADO DE YUCATÁN</t>
  </si>
  <si>
    <t>CONSEJERÍA JURÍDICA</t>
  </si>
  <si>
    <t>DESPACHO DEL GOBERNADOR</t>
  </si>
  <si>
    <t>FISCALIA ESPECIALIZADA EN COMBATE A LA CORRUPCIÓN DEL ESTADO DE YUCATÁN</t>
  </si>
  <si>
    <t>FISCALÍA GENERAL DEL ESTADO</t>
  </si>
  <si>
    <t>INSTITUTO ELECTORAL Y DE PARTICIPACION CIUDADANA DE YUCATÁN</t>
  </si>
  <si>
    <t>INSTITUTO ESTATAL DE TRANSPARENCIA, ACCESO A LA INFORMACIÓN PÚBLICA Y PROTECCIÓN DE DATOS PERSONALES</t>
  </si>
  <si>
    <t>JUBILACIONES Y PENSIONES</t>
  </si>
  <si>
    <t>PARTICIPACIONES, APORTACIONES Y TRANSFERENCIAS A MUNICIPIOS</t>
  </si>
  <si>
    <t>SAF - AGENCIA DE ADMINISTRACIÓN FISCAL DE YUCATÁN</t>
  </si>
  <si>
    <t>SECRETARÍA DE EDUCACIÓN</t>
  </si>
  <si>
    <t>SECRETARÍA DE FOMENTO TURÍSTICO</t>
  </si>
  <si>
    <t>SECRETARIA DE INVESTIGACIÓN, INNOVACIÓN Y EDUCACIÓN SUPERIOR</t>
  </si>
  <si>
    <t>SECRETARÍA DE LA CONTRALORÍA GENERAL</t>
  </si>
  <si>
    <t>SECRETARÍA DE LAS MUJERES</t>
  </si>
  <si>
    <t>SECRETARÍA DE OBRAS PÚBLICAS</t>
  </si>
  <si>
    <t>SECRETARÍA DE PESCA Y ACUACULTURA SUSTENTABLES</t>
  </si>
  <si>
    <t>SECRETARÍA DE SALUD</t>
  </si>
  <si>
    <t>II. GASTO ETIQUETADO</t>
  </si>
  <si>
    <t>ANEXO 16.7. CLASIFICACIÓN FUNCIONAL POR FINALIDAD, EJE, FUNCIÓN, SUBFUNCIÓN E IMPORTE</t>
  </si>
  <si>
    <t>CLASIFICACIÓN FUNCIONAL</t>
  </si>
  <si>
    <t>FINALIDAD 01- GOBIERNO</t>
  </si>
  <si>
    <t>EJE 01- YUCATÁN CON MEJOR CALIDAD DE VIDA PARA LAS PERSONAS.</t>
  </si>
  <si>
    <t>FUNCIÓN 01.01.03- COORDINACIÓN DE LA POLÍTICA DE GOBIERNO</t>
  </si>
  <si>
    <t>01.01.03.07- POBLACIÓN</t>
  </si>
  <si>
    <t>EJE 02- YUCATÁN PRÓSPERO Y COMPETITIVO.</t>
  </si>
  <si>
    <t>FUNCIÓN 01.02.03- COORDINACIÓN DE LA POLÍTICA DE GOBIERNO</t>
  </si>
  <si>
    <t>01.02.03.09- OTROS</t>
  </si>
  <si>
    <t>EJE 03- YUCATÁN QUE CUIDA AL PLANETA DE MANERA RESPONSABLE.</t>
  </si>
  <si>
    <t>FUNCIÓN 01.03.03- COORDINACIÓN DE LA POLÍTICA DE GOBIERNO</t>
  </si>
  <si>
    <t>01.03.03.08- TERRITORIO</t>
  </si>
  <si>
    <t>FUNCIÓN 01.03.07- ASUNTOS DE ORDEN PÚBLICO Y DE SEGURIDAD INTERIOR</t>
  </si>
  <si>
    <t>01.03.07.01- POLICÍA</t>
  </si>
  <si>
    <t>01.03.07.02- PROTECCIÓN CIVIL</t>
  </si>
  <si>
    <t>EJE 04- YUCATÁN CON SEGURIDAD, PAZ, JUSTICIA Y BUEN GOBIERNO.</t>
  </si>
  <si>
    <t>FUNCIÓN 01.04.01- LEGISLACIÓN</t>
  </si>
  <si>
    <t>01.04.01.01- LEGISLACIÓN</t>
  </si>
  <si>
    <t>FUNCIÓN 01.04.02- JUSTICIA</t>
  </si>
  <si>
    <t>01.04.02.01- IMPARTICIÓN DE JUSTICIA</t>
  </si>
  <si>
    <t>01.04.02.02- PROCURACIÓN DE JUSTICIA</t>
  </si>
  <si>
    <t>01.04.02.03- RECLUSIÓN Y READAPTACIÓN SOCIAL</t>
  </si>
  <si>
    <t>FUNCIÓN 01.04.03- COORDINACIÓN DE LA POLÍTICA DE GOBIERNO</t>
  </si>
  <si>
    <t>01.04.03.04- FUNCIÓN PÚBLICA</t>
  </si>
  <si>
    <t>01.04.03.05- ASUNTOS JURÍDICOS</t>
  </si>
  <si>
    <t>FUNCIÓN 01.04.05- ASUNTOS FINANCIEROS Y HACENDARIOS</t>
  </si>
  <si>
    <t>01.04.05.02- ASUNTOS HACENDARIOS</t>
  </si>
  <si>
    <t>FUNCIÓN 01.04.07- ASUNTOS DE ORDEN PÚBLICO Y DE SEGURIDAD INTERIOR</t>
  </si>
  <si>
    <t>01.04.07.01- POLICÍA</t>
  </si>
  <si>
    <t>01.04.07.03- OTROS ASUNTOS DE ORDEN PÚBLICO Y SEGURIDAD</t>
  </si>
  <si>
    <t>FUNCIÓN 01.04.08- OTROS SERVICIOS GENERALES</t>
  </si>
  <si>
    <t>01.04.08.01- SERVICIOS REGISTRALES, ADMINISTRATIVOS Y PATRIMONIALES</t>
  </si>
  <si>
    <t>01.04.08.03- SERVICIOS DE COMUNICACIÓN Y MEDIOS</t>
  </si>
  <si>
    <t>EJE 05- YUCATÁN UNIDO CON BASE EN ALIANZAS ESTRATÉGICAS.</t>
  </si>
  <si>
    <t>FUNCIÓN 01.05.01- LEGISLACIÓN</t>
  </si>
  <si>
    <t>01.05.01.01- LEGISLACIÓN</t>
  </si>
  <si>
    <t>FUNCIÓN 01.05.02- JUSTICIA</t>
  </si>
  <si>
    <t>01.05.02.01- IMPARTICIÓN DE JUSTICIA</t>
  </si>
  <si>
    <t>01.05.02.04- DERECHOS HUMANOS</t>
  </si>
  <si>
    <t>FUNCIÓN 01.05.03- COORDINACIÓN DE LA POLÍTICA DE GOBIERNO</t>
  </si>
  <si>
    <t>01.05.03.01- PRESIDENCIA / GUBERNATURA</t>
  </si>
  <si>
    <t>01.05.03.02- POLÍTICA INTERIOR</t>
  </si>
  <si>
    <t>01.05.03.06- ORGANIZACIÓN DE PROCESOS ELECTORALES</t>
  </si>
  <si>
    <t>FUNCIÓN 01.05.08- OTROS SERVICIOS GENERALES</t>
  </si>
  <si>
    <t>01.05.08.04- ACCESO A LA INFORMACIÓN PÚBLICA GUBERNAMENTAL</t>
  </si>
  <si>
    <t>FINALIDAD 02- DESARROLLO SOCIAL</t>
  </si>
  <si>
    <t>FUNCIÓN 02.01.02- VIVIENDA Y SERVICIOS A LA COMUNIDAD</t>
  </si>
  <si>
    <t>02.01.02.05- VIVIENDA</t>
  </si>
  <si>
    <t>FUNCIÓN 02.01.03- SALUD</t>
  </si>
  <si>
    <t>02.01.03.01- PRESTACIÓN DE SERVICIOS DE SALUD A LA COMUNIDAD</t>
  </si>
  <si>
    <t>02.01.03.02- PRESTACIÓN DE SERVICIOS DE SALUD A LA PERSONA</t>
  </si>
  <si>
    <t>02.01.03.04- RECTORÍA DEL SISTEMA DE SALUD</t>
  </si>
  <si>
    <t>FUNCIÓN 02.01.04- RECREACIÓN, CULTURA Y OTRAS MANIFESTACIONES SOCIALES</t>
  </si>
  <si>
    <t>02.01.04.01- DEPORTE Y RECREACIÓN</t>
  </si>
  <si>
    <t>02.01.04.02- CULTURA</t>
  </si>
  <si>
    <t>FUNCIÓN 02.01.05- EDUCACIÓN</t>
  </si>
  <si>
    <t>02.01.05.01- EDUCACIÓN BÁSICA</t>
  </si>
  <si>
    <t>02.01.05.02- EDUCACIÓN MEDIA SUPERIOR</t>
  </si>
  <si>
    <t>02.01.05.03- EDUCACIÓN SUPERIOR</t>
  </si>
  <si>
    <t>02.01.05.05- EDUCACIÓN PARA ADULTOS</t>
  </si>
  <si>
    <t>02.01.05.06- OTROS SERVICIOS EDUCATIVOS Y ACTIVIDADES INHERENTES</t>
  </si>
  <si>
    <t>FUNCIÓN 02.01.06- PROTECCIÓN SOCIAL</t>
  </si>
  <si>
    <t>02.01.06.02- EDAD AVANZADA</t>
  </si>
  <si>
    <t>02.01.06.05- ALIMENTACIÓN Y NUTRICIÓN</t>
  </si>
  <si>
    <t>02.01.06.06- APOYO SOCIAL PARA LA VIVIENDA</t>
  </si>
  <si>
    <t>02.01.06.07- INDÍGENAS</t>
  </si>
  <si>
    <t>02.01.06.08- OTROS GRUPOS VULNERABLES</t>
  </si>
  <si>
    <t>02.01.06.09- OTROS DE SEGURIDAD SOCIAL Y ASISTENCIA SOCIAL</t>
  </si>
  <si>
    <t>FUNCIÓN 02.01.07- OTROS ASUNTOS SOCIALES</t>
  </si>
  <si>
    <t>02.01.07.01- OTROS ASUNTOS SOCIALES</t>
  </si>
  <si>
    <t>FUNCIÓN 02.02.02- VIVIENDA Y SERVICIOS A LA COMUNIDAD</t>
  </si>
  <si>
    <t>02.02.02.01- URBANIZACIÓN</t>
  </si>
  <si>
    <t>FUNCIÓN 02.02.05- EDUCACIÓN</t>
  </si>
  <si>
    <t>02.02.05.03- EDUCACIÓN SUPERIOR</t>
  </si>
  <si>
    <t>02.02.05.04- POSGRADO</t>
  </si>
  <si>
    <t>FUNCIÓN 02.03.01- PROTECCIÓN AMBIENTAL</t>
  </si>
  <si>
    <t>02.03.01.01- ORDENACIÓN DE DESECHOS</t>
  </si>
  <si>
    <t>02.03.01.02- ADMINISTRACIÓN DEL AGUA</t>
  </si>
  <si>
    <t>02.03.01.04- REDUCCIÓN DE LA CONTAMINACIÓN</t>
  </si>
  <si>
    <t>02.03.01.05- PROTECCIÓN A LA DIVERSIDAD BIOLÓGICA Y DEL PAISAJE</t>
  </si>
  <si>
    <t>02.03.01.06- OTROS DE PROTECCIÓN AMBIENTAL</t>
  </si>
  <si>
    <t>FUNCIÓN 02.03.02- VIVIENDA Y SERVICIOS A LA COMUNIDAD</t>
  </si>
  <si>
    <t>02.03.02.03- ABASTECIMIENTO DE AGUA</t>
  </si>
  <si>
    <t>FUNCIÓN 02.05.05- EDUCACIÓN</t>
  </si>
  <si>
    <t>02.05.05.03- EDUCACIÓN SUPERIOR</t>
  </si>
  <si>
    <t>02.05.05.06- OTROS SERVICIOS EDUCATIVOS Y ACTIVIDADES INHERENTES</t>
  </si>
  <si>
    <t>FINALIDAD 03- DESARROLLO ECONÓMICO</t>
  </si>
  <si>
    <t>FUNCIÓN 03.02.01- ASUNTOS ECONÓMICOS, COMERCIALES Y LABORALES EN GENERAL</t>
  </si>
  <si>
    <t>03.02.01.01- ASUNTOS ECONÓMICOS Y COMERCIALES EN GENERAL</t>
  </si>
  <si>
    <t>03.02.01.02- ASUNTOS LABORALES GENERALES</t>
  </si>
  <si>
    <t>FUNCIÓN 03.02.02- AGROPECUARIA, SILVICULTURA, PESCA Y CAZA</t>
  </si>
  <si>
    <t>03.02.02.01- AGROPECUARIA</t>
  </si>
  <si>
    <t>03.02.02.03- ACUACULTURA, PESCA Y CAZA</t>
  </si>
  <si>
    <t>FUNCIÓN 03.02.04- MINERÍA, MANUFACTURAS Y CONSTRUCCIÓN</t>
  </si>
  <si>
    <t>03.02.04.02- MANUFACTURAS</t>
  </si>
  <si>
    <t>FUNCIÓN 03.02.05- TRANSPORTE</t>
  </si>
  <si>
    <t>03.02.05.01- TRANSPORTE POR CARRETERA</t>
  </si>
  <si>
    <t>FUNCIÓN 03.02.06- COMUNICACIONES</t>
  </si>
  <si>
    <t>03.02.06.01- COMUNICACIONES</t>
  </si>
  <si>
    <t>FUNCIÓN 03.02.07- TURISMO</t>
  </si>
  <si>
    <t>03.02.07.01- TURISMO</t>
  </si>
  <si>
    <t>FUNCIÓN 03.02.08- CIENCIA, TECNOLOGÍA E INNOVACIÓN</t>
  </si>
  <si>
    <t>03.02.08.01- INVESTIGACIÓN CIENTÍFICA</t>
  </si>
  <si>
    <t>03.02.08.03- SERVICIOS CIENTÍFICOS Y TECNOLÓGICOS</t>
  </si>
  <si>
    <t>FUNCIÓN 03.02.09- OTRAS INDUSTRIAS Y OTROS ASUNTOS ECONÓMICOS</t>
  </si>
  <si>
    <t>03.02.09.03- OTROS ASUNTOS ECONÓMICOS</t>
  </si>
  <si>
    <t>FUNCIÓN 03.03.03- COMBUSTIBLE Y ENERGÍA</t>
  </si>
  <si>
    <t>03.03.03.06- ENERGÍA NO ELÉCTRICA</t>
  </si>
  <si>
    <t>FUNCIÓN 03.03.05- TRANSPORTE</t>
  </si>
  <si>
    <t>03.03.05.06- OTROS RELACIONADOS CON TRANSPORTE</t>
  </si>
  <si>
    <t>FUNCIÓN 03.04.01- ASUNTOS ECONÓMICOS, COMERCIALES Y LABORALES EN GENERAL</t>
  </si>
  <si>
    <t>03.04.01.01- ASUNTOS ECONÓMICOS Y COMERCIALES EN GENERAL</t>
  </si>
  <si>
    <t>FUNCIÓN 03.05.01- ASUNTOS ECONÓMICOS, COMERCIALES Y LABORALES EN GENERAL</t>
  </si>
  <si>
    <t>03.05.01.01- ASUNTOS ECONÓMICOS Y COMERCIALES EN GENERAL</t>
  </si>
  <si>
    <t>FINALIDAD 04- OTRAS NO CLASIFICADAS EN FUNCIONES ANTERIORES</t>
  </si>
  <si>
    <t>FUNCIÓN 04.02.02- TRANSFERENCIAS, PARTICIPACIONES Y APORTACIONES ENTRE DIFERENTES NIVELES Y ÓRDENES DE GOBIERNO</t>
  </si>
  <si>
    <t>04.02.02.03- APORTACIONES ENTRE DIFERENTES NIVELES Y ÓRDENES DE GOBIERNO</t>
  </si>
  <si>
    <t>FUNCIÓN 04.04.01- TRANSACCIONES DE LA DEUDA PÚBLICA / COSTO FINANCIERO DE LA DEUDA</t>
  </si>
  <si>
    <t>04.04.01.01- DEUDA PÚBLICA INTERNA</t>
  </si>
  <si>
    <t>FUNCIÓN 04.04.04- ADEUDOS DE EJERCICIOS FISCALES ANTERIORES</t>
  </si>
  <si>
    <t>04.04.04.01- ADEUDOS DE EJERCICIOS FISCALES ANTERIORES</t>
  </si>
  <si>
    <t>FUNCIÓN 04.05.02- TRANSFERENCIAS, PARTICIPACIONES Y APORTACIONES ENTRE DIFERENTES NIVELES Y ÓRDENES DE GOBIERNO</t>
  </si>
  <si>
    <t>04.05.02.02- PARTICIPACIONES ENTRE DIFERENTES NIVELES Y ÓRDENES DE GOBIERNO</t>
  </si>
  <si>
    <t>ANEXO 16.8. INFORME ANÁLITICO DE LA DEUDA PÚBLICA Y OTROS PASIVOS</t>
  </si>
  <si>
    <t>Informe Analítico de la Deuda Pública y Otros Pasivos - LDF</t>
  </si>
  <si>
    <t>Del 1 de enero al 31 de Diciembre de 2023</t>
  </si>
  <si>
    <t>Denominación de la Deuda Pública y Otros Pasivos</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</si>
  <si>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</si>
  <si>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</si>
  <si>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</si>
  <si>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</si>
  <si>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</si>
  <si>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</si>
  <si>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</si>
  <si>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31 de diciembre de 2022 (d)</t>
  </si>
  <si>
    <t>h=d+e-f+g</t>
  </si>
  <si>
    <t>1. Deuda Pública (1=A+B)</t>
  </si>
  <si>
    <t xml:space="preserve">        A. Corto Plazo (A=a1+a2+a3)</t>
  </si>
  <si>
    <t xml:space="preserve">            a1) Instituciones de Crédito</t>
  </si>
  <si>
    <t xml:space="preserve">            a2) Títulos y Valores</t>
  </si>
  <si>
    <t xml:space="preserve">            a3) Arrendamientos Financieros</t>
  </si>
  <si>
    <t xml:space="preserve">        B. Largo Plazo (B=b1+b2+b3)</t>
  </si>
  <si>
    <t xml:space="preserve">            b1) Instituciones de Crédito</t>
  </si>
  <si>
    <t xml:space="preserve">            b2) Títulos y Valores</t>
  </si>
  <si>
    <t xml:space="preserve">            b3) Arrendamientos Financieros</t>
  </si>
  <si>
    <t>2. Otros Pasivos</t>
  </si>
  <si>
    <t>3. Total de la Deuda Pública y Otros Pasivos (3=1+2)</t>
  </si>
  <si>
    <t xml:space="preserve">        A. Deuda Contingente 1</t>
  </si>
  <si>
    <t xml:space="preserve">        B. Deuda Contingente 2</t>
  </si>
  <si>
    <t xml:space="preserve">        C. Deuda Contingente XX</t>
  </si>
  <si>
    <t xml:space="preserve">        A. Instrumento Bono Cupón Cero 1</t>
  </si>
  <si>
    <t xml:space="preserve">        B. Instrumento Bono Cupón Cero 2</t>
  </si>
  <si>
    <t xml:space="preserve">        C. Instrumento Bono Cupón Cero XX</t>
  </si>
  <si>
    <r>
      <t>1</t>
    </r>
    <r>
      <rPr>
        <sz val="6"/>
        <color rgb="FF000000"/>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</si>
  <si>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t>2</t>
    </r>
    <r>
      <rPr>
        <sz val="6"/>
        <color rgb="FF000000"/>
        <rFont val="Arial"/>
        <family val="2"/>
      </rPr>
      <t>Se refiere al valor del Bono Cupón Cero que respalda el pago de los créditos asociados al mismo (Activo)</t>
    </r>
  </si>
  <si>
    <t>Obligaciones a Corto Plazo (k)</t>
  </si>
  <si>
    <t>Plazo</t>
  </si>
  <si>
    <t>Tasa de Interés</t>
  </si>
  <si>
    <t>Comisiones y Costos Relacionados (o)</t>
  </si>
  <si>
    <t>Tasa Efectiva</t>
  </si>
  <si>
    <t>Pactado</t>
  </si>
  <si>
    <t>(n)</t>
  </si>
  <si>
    <t>(p)</t>
  </si>
  <si>
    <t>(m)</t>
  </si>
  <si>
    <t>6. Obligaciones a Corto Plazo (Informativo)</t>
  </si>
  <si>
    <t xml:space="preserve">        A. Scotiabank Inverlat</t>
  </si>
  <si>
    <t>365 días</t>
  </si>
  <si>
    <t xml:space="preserve">        B. Banco Mercantil del Norte</t>
  </si>
  <si>
    <t xml:space="preserve">        C. Banco Santander</t>
  </si>
  <si>
    <r>
      <t>Bajo protesta de decir verdad declaramos que los Estados Financieros y sus Notas son razonablemente correctos y responsabilidad del emisor.</t>
    </r>
    <r>
      <rPr>
        <sz val="5"/>
        <color theme="1"/>
        <rFont val="Arial"/>
        <family val="2"/>
      </rPr>
      <t xml:space="preserve">  </t>
    </r>
  </si>
  <si>
    <r>
      <t>2017</t>
    </r>
    <r>
      <rPr>
        <b/>
        <vertAlign val="superscript"/>
        <sz val="12"/>
        <color rgb="FF000000"/>
        <rFont val="Arial"/>
        <family val="2"/>
      </rPr>
      <t>1</t>
    </r>
  </si>
  <si>
    <r>
      <t>2018</t>
    </r>
    <r>
      <rPr>
        <b/>
        <vertAlign val="superscript"/>
        <sz val="12"/>
        <color rgb="FF000000"/>
        <rFont val="Arial"/>
        <family val="2"/>
      </rPr>
      <t>1</t>
    </r>
  </si>
  <si>
    <r>
      <t>2019</t>
    </r>
    <r>
      <rPr>
        <b/>
        <vertAlign val="superscript"/>
        <sz val="12"/>
        <color rgb="FF000000"/>
        <rFont val="Arial"/>
        <family val="2"/>
      </rPr>
      <t>1</t>
    </r>
  </si>
  <si>
    <r>
      <t>2020</t>
    </r>
    <r>
      <rPr>
        <b/>
        <vertAlign val="superscript"/>
        <sz val="12"/>
        <color rgb="FF000000"/>
        <rFont val="Arial"/>
        <family val="2"/>
      </rPr>
      <t>1</t>
    </r>
  </si>
  <si>
    <r>
      <t>2021</t>
    </r>
    <r>
      <rPr>
        <b/>
        <vertAlign val="superscript"/>
        <sz val="12"/>
        <color rgb="FF000000"/>
        <rFont val="Arial"/>
        <family val="2"/>
      </rPr>
      <t>1</t>
    </r>
  </si>
  <si>
    <r>
      <t>4. Deuda Contingente</t>
    </r>
    <r>
      <rPr>
        <b/>
        <vertAlign val="superscript"/>
        <sz val="12"/>
        <color rgb="FF000000"/>
        <rFont val="Arial"/>
        <family val="2"/>
      </rPr>
      <t>1</t>
    </r>
    <r>
      <rPr>
        <b/>
        <sz val="12"/>
        <color rgb="FF000000"/>
        <rFont val="Arial"/>
        <family val="2"/>
      </rPr>
      <t xml:space="preserve"> (informativo)</t>
    </r>
  </si>
  <si>
    <r>
      <t>5. Valor de Instrumentos Bono Cupón Cero</t>
    </r>
    <r>
      <rPr>
        <b/>
        <vertAlign val="superscript"/>
        <sz val="12"/>
        <color rgb="FF000000"/>
        <rFont val="Arial"/>
        <family val="2"/>
      </rPr>
      <t>2</t>
    </r>
    <r>
      <rPr>
        <b/>
        <sz val="12"/>
        <color rgb="FF000000"/>
        <rFont val="Arial"/>
        <family val="2"/>
      </rPr>
      <t xml:space="preserve"> (Informativo)</t>
    </r>
  </si>
  <si>
    <t>ANEXO 16.9. INFORME ANALÍTICO DE OBLIGACIONES DIFERENTES DE FINANCIAMIENTOS</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</si>
  <si>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</si>
  <si>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</si>
  <si>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</si>
  <si>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</si>
  <si>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</si>
  <si>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</si>
  <si>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</si>
  <si>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</si>
  <si>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</si>
  <si>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diciembre de 2023 (k)</t>
  </si>
  <si>
    <t>Monto pagado de la inversión actualizado al 31 de diciembre de 2023 (l)</t>
  </si>
  <si>
    <t>Saldo pendiente por pagar de la inversión al 31 de diciembre de 2023</t>
  </si>
  <si>
    <t>(m = g - l)</t>
  </si>
  <si>
    <t>A. Asociaciones Público Privadas (APP’s) (A=a+b+c+d)</t>
  </si>
  <si>
    <t xml:space="preserve">        a) Gran Museo del Mundo Maya de Mérida</t>
  </si>
  <si>
    <t>237 meses</t>
  </si>
  <si>
    <t xml:space="preserve">        b) APP 2</t>
  </si>
  <si>
    <t xml:space="preserve">        c) APP 3</t>
  </si>
  <si>
    <t xml:space="preserve">        d) APP XX</t>
  </si>
  <si>
    <t>B. Otros Instrumentos (B=a+b+c+d)</t>
  </si>
  <si>
    <t xml:space="preserve">        a) Otro Instrumento 1</t>
  </si>
  <si>
    <t xml:space="preserve">        b) Otro Instrumento 2</t>
  </si>
  <si>
    <t xml:space="preserve">        c) Otro Instrumento 3</t>
  </si>
  <si>
    <t xml:space="preserve">        d) Otro Instrumento XX</t>
  </si>
  <si>
    <t>C. Total de Obligaciones Diferentes de Financiamiento (C=A+B)</t>
  </si>
  <si>
    <t>Nota:</t>
  </si>
  <si>
    <t>Cifras estimadas del valor presente de la inversión pactada en el Contrato de Prestación de Servicios del Gran Museo del Mundo Maya suscrito en junio de 2011 y sus modificaciones de julio de 2012, junio de 2013 y diciembre de 2020, así como los Convenios celebrados en diciembre de 2020, de conformidad con lo establecido en el artículo 7, fracción IX, del Reglamento del Sistema de Alertas, publicado en el Diario Oficial de la Federación (DOF) el 31 de marzo de 2017 y del Anexo 2, apartado “Formato 3 Informe Analítico de Obligaciones Diferentes de Financiamientos - LDF”, fracción (g), de los Criterios para la elaboración y presentación homogénea de la información financiera y de los formatos a que hace referencia la Ley de Disciplina Financiera de las Entidades Federativas y los Municipios, publicados en el DOF el 11 de octubre de 2016 y reformados por última ocasión el 28 de julio de 2021</t>
  </si>
  <si>
    <t>Bajo protesta de decir verdad declaramos que los Estados Financieros y sus Notas son razonablemente correctos y responsabilidad del emisor.</t>
  </si>
  <si>
    <t>ANEXO 16.10. INFORME SOBRE ESTUDIOS ACTUARIALES</t>
  </si>
  <si>
    <t>Pensiones y jubilaciones</t>
  </si>
  <si>
    <t>Salud</t>
  </si>
  <si>
    <t>Riesgos de trabajo</t>
  </si>
  <si>
    <t>Invalidez y vida</t>
  </si>
  <si>
    <t>Otras prestaciones sociales</t>
  </si>
  <si>
    <t>Tipo de Sistema</t>
  </si>
  <si>
    <t>Prestación laboral o Fondo general para trabajadores del estado o municipio</t>
  </si>
  <si>
    <t>Prestación Laboral</t>
  </si>
  <si>
    <t>Beneficio definido, Contribución definida o Mixto</t>
  </si>
  <si>
    <t>Beneficio Definido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</si>
  <si>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</si>
  <si>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</si>
  <si>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</si>
  <si>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</si>
  <si>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</si>
  <si>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</si>
  <si>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</si>
  <si>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</si>
  <si>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 *</t>
  </si>
  <si>
    <t>Aportación del ente público al plan de pensión como % del salario *</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</si>
  <si>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</si>
  <si>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</si>
  <si>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</si>
  <si>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</si>
  <si>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</si>
  <si>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</si>
  <si>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</si>
  <si>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</si>
  <si>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</si>
  <si>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</si>
  <si>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</si>
  <si>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</si>
  <si>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</si>
  <si>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</si>
  <si>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</si>
  <si>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</si>
  <si>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</si>
  <si>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2.00%</t>
  </si>
  <si>
    <t>Valor presente de aportaciones futuras</t>
  </si>
  <si>
    <t>Otros Ingresos GA</t>
  </si>
  <si>
    <t>Otros Ingresos NG</t>
  </si>
  <si>
    <t>Déficit/superávit actuarial</t>
  </si>
  <si>
    <t>Periodo de suficiencia</t>
  </si>
  <si>
    <t>Año de descapitalización</t>
  </si>
  <si>
    <t>Tasa de rendimiento</t>
  </si>
  <si>
    <t>Estudio actuarial</t>
  </si>
  <si>
    <t>Año de elaboración del estudio actuarial</t>
  </si>
  <si>
    <t>Empresa que elaboró el estudio actuarial</t>
  </si>
  <si>
    <t>Valuaciones Actuariales del Norte, S. C.</t>
  </si>
  <si>
    <t>ANEXO 17. CUENTAS BANCARIAS PRODUCTIVAS</t>
  </si>
  <si>
    <t>DATOS DE LAS CUENTAS BANCARIAS</t>
  </si>
  <si>
    <t>NOMBRE DEL FONDO - PROGRAMA O CONVENIO</t>
  </si>
  <si>
    <t>INSTITUCIÓN BANCARIA</t>
  </si>
  <si>
    <t>No. DE CUENTA</t>
  </si>
  <si>
    <t xml:space="preserve">CLABE  </t>
  </si>
  <si>
    <t>FONDO DE APORTACIONES PARA LA NOMINA EDUCATIVA Y GASTO OPERATIVO (FONE) OTROS DE GASTO CORRIENTE</t>
  </si>
  <si>
    <t>BBVA, S.A.</t>
  </si>
  <si>
    <t>FONDO DE APORTACIONES PARA LA NOMINA EDUCATIVA Y GASTO OPERATIVO (FONE) GASTO DE OPERACIÓN</t>
  </si>
  <si>
    <t>FONDO DE APORTACIONES PARA LA NOMINA EDUCATIVA Y GASTO OPERATIVO (FONE) FONDO DE COMPENSACION</t>
  </si>
  <si>
    <t>FONDO DE APORTACIONES PARA LOS SERVICIOS DE SALUD (FASSA)</t>
  </si>
  <si>
    <t>BANORTE, S.A.</t>
  </si>
  <si>
    <t>FONDO DE APORTACIONES PARA LA INFRAESTRUCTURA SOCIAL ENTIDADES (FISE)</t>
  </si>
  <si>
    <t>FONDO DE APORTACIONES PARA LA INFRAESTRUCTURA SOCIAL MUNICIPAL Y DE LAS DEMARCACIONES TERRITORIALES DEL DISTRITO FEDERAL (FISMDF)</t>
  </si>
  <si>
    <t>HSBC, S.A.</t>
  </si>
  <si>
    <t>FONDO DE APORTACIONES PARA EL FORTALECIMIENTO DE LOS MUNICIPIOS Y DE LAS DEMARCACIONES TERRITORIALES DEL DISTRITO FEDERAL (FORTAMUN)</t>
  </si>
  <si>
    <t>FONDO DE APORTACIONES MÚLTIPLES ASISTENCIA SOCIAL (FAM-AS)</t>
  </si>
  <si>
    <t>CITIBANAMEX, S.A.</t>
  </si>
  <si>
    <t>FONDO DE APORTACIONES MÚLTIPLES INFRAESTRUCTURA EDUCATIVA BÁSICA (FAM - IEB)</t>
  </si>
  <si>
    <t>FONDO DE APORTACIONES MÚLTIPLES INFRAESTRUCTURA EDUCATIVA MEDIA SUPERIOR (FAM-IEMS)</t>
  </si>
  <si>
    <t>FONDO DE APORTACIONES MÚLTIPLES INFRAESTRUCTURA EDUCATIVA SUPERIOR (FAM-IES)</t>
  </si>
  <si>
    <t>FONDO DE APORTACIONES PARA LA EDUCACIÓN TECNOLÓGICA Y DE ADULTOS EDUCACIÓN TECNOLÓGICA (FAETA-CONALEP)</t>
  </si>
  <si>
    <t>FONDO DE APORTACIONES PARA LA EDUCACIÓN TECNOLÓGICA Y DE ADULTOS EDUCACIÓN DE ADULTOS (FAETA-INEA)</t>
  </si>
  <si>
    <t>FONDO DE APORTACIONES PARA LA SEGURIDAD PÚBLICA DE LOS ESTADOS Y DEL DISTRITO FEDERAL (FASP)</t>
  </si>
  <si>
    <t>BANCO AZTECA, S.A.</t>
  </si>
  <si>
    <t>FONDO DE APORTACIONES PARA EL FORTALECIMIENTO DE LAS ENTIDADES FEDERATIVAS (FAFEF)</t>
  </si>
  <si>
    <t>PARTICIPACIONES FEDERALES 2022</t>
  </si>
  <si>
    <t>‘0119395997</t>
  </si>
  <si>
    <t>‘012910001193959970</t>
  </si>
  <si>
    <t>‘0119395873</t>
  </si>
  <si>
    <t>‘012910001193958735</t>
  </si>
  <si>
    <t>‘0119395571</t>
  </si>
  <si>
    <t>‘012910001193955712</t>
  </si>
  <si>
    <t>‘1184498357</t>
  </si>
  <si>
    <t>‘072910011844983571</t>
  </si>
  <si>
    <t>‘1184498366</t>
  </si>
  <si>
    <t>‘072910011844983665</t>
  </si>
  <si>
    <t>‘4067871475</t>
  </si>
  <si>
    <t>‘021910040678714750</t>
  </si>
  <si>
    <t>‘1184498375</t>
  </si>
  <si>
    <t>‘072910011844983759</t>
  </si>
  <si>
    <t>‘70168871358</t>
  </si>
  <si>
    <t>‘002910701688713588</t>
  </si>
  <si>
    <t>‘70168929623</t>
  </si>
  <si>
    <t>‘002910701689296237</t>
  </si>
  <si>
    <t>‘1184498384</t>
  </si>
  <si>
    <t>‘072910011844983843</t>
  </si>
  <si>
    <t>‘1184498405</t>
  </si>
  <si>
    <t>‘072910011844984059</t>
  </si>
  <si>
    <t>‘4067871483</t>
  </si>
  <si>
    <t>‘021910040678714831</t>
  </si>
  <si>
    <t>‘4067871491</t>
  </si>
  <si>
    <t>‘021910040678714912</t>
  </si>
  <si>
    <t>‘01720121498886</t>
  </si>
  <si>
    <t>‘127180001214988862</t>
  </si>
  <si>
    <t>‘70168968548</t>
  </si>
  <si>
    <t>‘002910701689685482</t>
  </si>
  <si>
    <t>‘1184498414</t>
  </si>
  <si>
    <t>‘072910011844984143</t>
  </si>
  <si>
    <t>ANEXO 11.1.1. PRESUPUESTO ASIGNADO A DONATIVOS</t>
  </si>
  <si>
    <t>DONATIVOS A INSTITUCIONES SIN FINES DE LUCRO</t>
  </si>
  <si>
    <t>ENTREGA DE DONATIVO A LA CRUZ ROJA</t>
  </si>
  <si>
    <t>ENTREGA DE DONATIVO A LA FUNDACIÓN DEL EMPRESARIADO YUCATECO MÉRIDA</t>
  </si>
  <si>
    <t>OTORGAMIENTO DE APOYO ECONÓMICO A ORGANIZACIONES DE LA SOCIEDAD CIVIL QUE TIENEN POR OBJETO LA ASISTENCIA SOCIAL</t>
  </si>
  <si>
    <t>DONATIVOS ECONÓMICOS A MUSEOS DE LA CIUDAD DE MÉRIDA REGIDOS POR ASOCIACIONES CIVILES CON OBJETO DE PROMOCIÓN CULTURAL.</t>
  </si>
  <si>
    <t>EXTENSIÓN UNIVERSITARIA CON LOS DIVERSOS SECTORES PRODUCTIVOS Y SOCIALES</t>
  </si>
  <si>
    <t>ANEXO 11.1.2. PRESUPUESTO ASIGNADO A SUBSIDIOS Y SUBVENCIONES</t>
  </si>
  <si>
    <t>SUBSIDIOS A LA INVERSIÓN</t>
  </si>
  <si>
    <t>PRODUCTIVIDAD Y COMERCIALIZACIÓN EMPRESARIAL</t>
  </si>
  <si>
    <t>CRECIMIENTO INDUSTRIAL SOSTENIBLE</t>
  </si>
  <si>
    <t>IMPULSO A LA POBLACIÓN EMPRENDEDORA Y EMPRESARIAL CON ENFOQUE DE INCLUSIÓN</t>
  </si>
  <si>
    <t>SUBSIDIOS A LA PRESTACIÓN DE SERVICIOS PÚBLICOS</t>
  </si>
  <si>
    <t>MODERNIZACIÓN DEL SISTEMA DE TRANSPORTE PÚBLICO</t>
  </si>
  <si>
    <t>PROMOCIÓN Y VIGILANCIA DE LOS DERECHOS DE LAS PERSONAS CON DISCAPACIDAD</t>
  </si>
  <si>
    <t>OTROS SUBSIDIOS</t>
  </si>
  <si>
    <t>ACCESO Y PERMANENCIA EN EDUCACIÓN BÁSICA</t>
  </si>
  <si>
    <t>EFICIENCIA TERMINAL EN EDUCACIÓN SUPERIOR</t>
  </si>
  <si>
    <t>EMPLEO DE CALIDAD, INCLUYENTE Y FORMAL</t>
  </si>
  <si>
    <t>ACCESO Y PERMANENCIA EN EDUCACIÓN MEDIA SUPERIOR</t>
  </si>
  <si>
    <t>FORTALECIMIENTO DEL SISTEMA DE JUSTICIA PENAL</t>
  </si>
  <si>
    <t>EDUCACIÓN PARA LA PROFESIONALIZACIÓN ARTÍSTICA</t>
  </si>
  <si>
    <t>FORTALECIMIENTO DE LAS INSTITUCIONES DE EDUCACIÓN SUPERIOR</t>
  </si>
  <si>
    <t>SUBSIDIOS A ENTIDADES FEDERATIVAS Y MUNICIPIOS</t>
  </si>
  <si>
    <t>MEJORAMIENTO DE LA CALIDAD EN INSTITUCIONES DE EDUCACIÓN SUPERIOR PÚBLICAS</t>
  </si>
  <si>
    <t>SUBSIDIOS A LA VIVIENDA</t>
  </si>
  <si>
    <t>PROMOCIÓN DE CALIDAD Y ESPACIOS EN LA VIVIENDA</t>
  </si>
  <si>
    <t>ANEXO 11.2. SUBSIDIOS A LA PRODUCCIÓN</t>
  </si>
  <si>
    <t>SUBSIDIOS A LA PRODUCCIÓN</t>
  </si>
  <si>
    <t>FOMENTO DEL SECTOR AGRÍCOLA Y AGROINDUSTRIAL DE YUCATÁN</t>
  </si>
  <si>
    <t>FOMENTO A LA PRODUCCIÓN PECUARIA Y AGROINDUSTRIAL</t>
  </si>
  <si>
    <t>PROCURACIÓN DEL ACCESO A LA ALIMENTACIÓN DE LA POBLACIÓN DEL ESTADO DE YUCATÁN</t>
  </si>
  <si>
    <t>FORTALECIMIENTO DEL SECTOR ACUÍCOLA</t>
  </si>
  <si>
    <t>DISMINUCIÓN DE LA DEGRADACIÓN DE LOS RECURSOS FORESTALES</t>
  </si>
  <si>
    <t>DESARROLLO SUSTENTABLE DEL SECTOR PESQUERO</t>
  </si>
  <si>
    <t>ANEXO 11.3. PRESUPUESTO ASIGNADO PARA AYUDAS SOCIALES</t>
  </si>
  <si>
    <t>FONDO/PROGRAMA</t>
  </si>
  <si>
    <t xml:space="preserve"> IMPORTE </t>
  </si>
  <si>
    <t>AYUDAS SOCIALES A PERSONAS</t>
  </si>
  <si>
    <t>FOMENTO DE LA CULTURA FÍSICA Y RECREACIÓN</t>
  </si>
  <si>
    <t>ASISTENCIA SOCIAL A PERSONAS VULNERABLES</t>
  </si>
  <si>
    <t>ATENCIÓN DEL REZAGO EDUCATIVO Y ANALFABETISMO</t>
  </si>
  <si>
    <t>DESARROLLO PROFESIONAL DOCENTE</t>
  </si>
  <si>
    <t>REINSERCIÓN SOCIAL</t>
  </si>
  <si>
    <t>IMPULSO AL DEPORTE EN EL ESTADO</t>
  </si>
  <si>
    <t>PREVENCIÓN DEL EMBARAZO EN ADOLESCENTES</t>
  </si>
  <si>
    <t>PREVENCIÓN Y ATENCIÓN A LAS VIOLENCIAS CONTRA LAS MUJERES</t>
  </si>
  <si>
    <t>ACCESO INCLUYENTE A LOS BIENES Y SERVICIOS CULTURALES</t>
  </si>
  <si>
    <t>GESTIÓN EFICIENTE DE LAS INSTITUCIONES DEL SECTOR MEJOR CALIDAD DE VIDA PARA LAS PERSONAS</t>
  </si>
  <si>
    <t>PRESERVACIÓN, FOMENTO Y DIFUSIÓN DE LAS TRADICIONES Y EL PATRIMONIO CULTURAL EN YUCATÁN</t>
  </si>
  <si>
    <t>COBERTURA CON EQUIDAD EN EDUCACIÓN BÁSICA</t>
  </si>
  <si>
    <t>VINCULACIÓN, PROMOCIÓN Y GESTIÓN CON EL SECTOR PRODUCTIVO Y SOCIAL</t>
  </si>
  <si>
    <t>ATENCIÓN A MIGRANTES</t>
  </si>
  <si>
    <t>PRESERVACIÓN DE LAS TRADICIONES E IDENTIDAD CULTURAL MAYA</t>
  </si>
  <si>
    <t>FORMACIÓN DE CAPITAL HUMANO EN ÁREAS ESTRATÉGICAS</t>
  </si>
  <si>
    <t>PRESTACIÓN DE SERVICIOS DE SALUD</t>
  </si>
  <si>
    <t>VIGILANCIA DE LA APLICACIÓN DE LOS RECURSOS PÚBLICOS</t>
  </si>
  <si>
    <t>AYUDAS SOCIALES A ENTIDADES DE INTERÉS PÚBLICO</t>
  </si>
  <si>
    <t>OPERACIÓN Y ADMINISTRACIÓN DEL IEPAC</t>
  </si>
  <si>
    <t>AYUDAS SOCIALES A INSTITUCIONES SIN FINES DE LUCRO</t>
  </si>
  <si>
    <t>ATENCIÓN Y DESARROLLO DE LAS ORGANIZACIONES SOCIALES</t>
  </si>
  <si>
    <t>PREVENCIÓN DEL DELITO</t>
  </si>
  <si>
    <t>FORTALECIMIENTO AL CONOCIMIENTO CIENTÍFICO, TECNOLÓGICO E INNOVACIÓN</t>
  </si>
  <si>
    <t>PROTECCIÓN, DEFENSA Y PROMOCIÓN DE LOS DERECHOS HUMANOS</t>
  </si>
  <si>
    <t>BECAS Y OTRAS AYUDAS PARA PROGRAMAS DE CAPACITACIÓN</t>
  </si>
  <si>
    <t>CONSOLIDACIÓN DEL SISTEMA DE SEGUIMIENTO Y EVALUACIÓN DEL DESEMPEÑO</t>
  </si>
  <si>
    <t>ANEXO 11.4.1 PRERROGATIVAS A PARTIDOS POLÍTICOS</t>
  </si>
  <si>
    <t>PARTIDO</t>
  </si>
  <si>
    <t>PAN</t>
  </si>
  <si>
    <t>PRI</t>
  </si>
  <si>
    <t>PRD</t>
  </si>
  <si>
    <t>PVEM</t>
  </si>
  <si>
    <t>MORENA</t>
  </si>
  <si>
    <t>NALY</t>
  </si>
  <si>
    <t>MOVIMIENTO CIUDADANO</t>
  </si>
  <si>
    <t>FUENTE: INSTITUTO ELECTORAL Y DE PARTICIPACIÓN CUIDADANA DE YUCATÁN.</t>
  </si>
  <si>
    <t>ANEXO 11.5. DESTINO DEL FINANCIAMIENTO ADICIONAL A LOS PARTIDOS POLÍTICOS</t>
  </si>
  <si>
    <t>ANEXO 11.6. FINANCIAMIENTO A PARTIDOS POLÍTICOS PARA LA OBTENCIÓN DEL VOTO</t>
  </si>
  <si>
    <t>EL AÑO QUE SE PRESUPUESTA NO DESTINA RECURSOS PARA OBTENCIÓN DEL VOTO PUES NO CORRESPONDE A UN AÑO ELECTORAL.</t>
  </si>
  <si>
    <t>ANEXO 11.7. CALENDARIO DE ENTREGA DE PRERROGATIVAS A PARTIDOS POLÍTICOS</t>
  </si>
  <si>
    <t>ANEXO 11.8 MONTOS ASIGNADOS A FIDEICOMISOS PÚBLICOS</t>
  </si>
  <si>
    <t>SIGLAS</t>
  </si>
  <si>
    <t>FIDEICOMISO O FONDO</t>
  </si>
  <si>
    <t>ENTIDAD ADMINISTRADORA</t>
  </si>
  <si>
    <t>NOMBRE DEL FIDEICOMISO O FONDO</t>
  </si>
  <si>
    <t>FIDUCIARIO/BANCO</t>
  </si>
  <si>
    <t>SALDO DEL FIDEICOMISO AL 30 DE SEPTIEMBRE DE 2022</t>
  </si>
  <si>
    <t>N° DE CONTRATO/ N° DE CUENTA</t>
  </si>
  <si>
    <t>PRESUPUESTADO 2023</t>
  </si>
  <si>
    <t>MANUTENCIÓN YUCATÁN</t>
  </si>
  <si>
    <t>FIDEICOMISO</t>
  </si>
  <si>
    <t>PROGRAMA DE BECAS NACIONALES PARA LA EDUCACIÓN SUPERIOR DE MANUTENCIÓN EN YUCATÁN</t>
  </si>
  <si>
    <t>BANAMEX</t>
  </si>
  <si>
    <t>17891-6</t>
  </si>
  <si>
    <t>FOVIMYUC</t>
  </si>
  <si>
    <t>FIDEICOMISO DEL FONDO DE APOYO AL PROGRAMA DE VIVIENDA MAGISTERIAL</t>
  </si>
  <si>
    <t>SANTANDER</t>
  </si>
  <si>
    <t>F/2112177</t>
  </si>
  <si>
    <t>BECAS REPETTO MILÁN</t>
  </si>
  <si>
    <t>FONDO DE BECAS ABOGADO FRANCISCO REPETTO MILÁN</t>
  </si>
  <si>
    <t>2001393-1</t>
  </si>
  <si>
    <t>FARD</t>
  </si>
  <si>
    <t>IDEY</t>
  </si>
  <si>
    <t>FIDEICOMISO DE ALTO RENDIMIENTO DEPORTIVO DE YUCATÁN</t>
  </si>
  <si>
    <t>BANORTE</t>
  </si>
  <si>
    <t>FYDITRAC</t>
  </si>
  <si>
    <t>FIDEICOMISO YUCATECO PARA LA DIGNIFICACIÓN Y DESARROLLO INTEGRAL DE LOS TRABAJADORES DE LA CONSTRUCCIÓN</t>
  </si>
  <si>
    <t>NACIONAL FINANCIERA</t>
  </si>
  <si>
    <t>SOP</t>
  </si>
  <si>
    <t>FASP</t>
  </si>
  <si>
    <t>FONDO</t>
  </si>
  <si>
    <t>SSP</t>
  </si>
  <si>
    <t>FONDO DE APORTACIÓN PARA LA SEGURIDAD PÚBLICA</t>
  </si>
  <si>
    <t>FOMEY</t>
  </si>
  <si>
    <t>IMDUT</t>
  </si>
  <si>
    <t>FONDO METROPOLITANO DE YUCATÁN</t>
  </si>
  <si>
    <t>BANOBRAS</t>
  </si>
  <si>
    <t>FID-2143</t>
  </si>
  <si>
    <t>SIT-MERIDA</t>
  </si>
  <si>
    <t>FIDEICOMISO SISTEMA INTEGRADO DE TRANSPORTE EN LA ZONA METROPOLITANA DE MÉRIDA YUCATÁN</t>
  </si>
  <si>
    <t>FID-2272</t>
  </si>
  <si>
    <t>FONDO ESTATAL MOVILIDAD</t>
  </si>
  <si>
    <t>FONDO ESTATAL DE MOVILIDAD</t>
  </si>
  <si>
    <t>FIDEY</t>
  </si>
  <si>
    <t>SEFOET</t>
  </si>
  <si>
    <t>FONDO INTEGRAL PARA EL DESARROLLO ECONÓMICO DE YUCATÁN</t>
  </si>
  <si>
    <t>FOPROFEY</t>
  </si>
  <si>
    <t>FONDO DE PROMOCIÓN Y FOMENTO A LAS EMPRESAS EN EL ESTADO DE YUCATÁN</t>
  </si>
  <si>
    <t>ACUERDO 34 DEL 22/DIC/2003</t>
  </si>
  <si>
    <t>EMPLEO PERMANENTE</t>
  </si>
  <si>
    <t>FONDO PARA LA CONSOLIDACIÓN Y FOMENTO DEL EMPLEO PERMANENTE DEL ESTADO DE YUCATÁN</t>
  </si>
  <si>
    <t>BBVA BANCOMER</t>
  </si>
  <si>
    <t>FONDEY</t>
  </si>
  <si>
    <t>FONDO PARA EMPRENDEDORES DE YUCATÁN</t>
  </si>
  <si>
    <t>SCOTIA BANK</t>
  </si>
  <si>
    <t>FIPROTUY</t>
  </si>
  <si>
    <t>SEFOTUR</t>
  </si>
  <si>
    <t>FIDEICOMISO PARA LA PROMOCIÓN TURÍSTICA DEL ESTADO DE YUCATÁN</t>
  </si>
  <si>
    <t>073630-4</t>
  </si>
  <si>
    <t>FOFAY</t>
  </si>
  <si>
    <t>SEDER</t>
  </si>
  <si>
    <t>FONDO DE FOMENTO AGROPECUARIO DE YUCATÁN</t>
  </si>
  <si>
    <t>FOCAPY</t>
  </si>
  <si>
    <t>FONDO DE CRÉDITO AGROPECUARIO Y PESQUERO DE YUCATÁN</t>
  </si>
  <si>
    <t>BANCO DE CRÉDITO RURAL PENINSULAR</t>
  </si>
  <si>
    <t>FOMICY</t>
  </si>
  <si>
    <t>FONDO DE MICRO CRÉDITOS DEL ESTADO DE YUCATÁN</t>
  </si>
  <si>
    <t>HSBC-BANORTE</t>
  </si>
  <si>
    <t>FOPROYUC</t>
  </si>
  <si>
    <t>FONDO DE APOYO A LA PRODUCTIVIDAD AGROPECUARIA EN EL ESTADO DE YUCATÁN</t>
  </si>
  <si>
    <t>FAED</t>
  </si>
  <si>
    <t>SGG</t>
  </si>
  <si>
    <t>FONDO PARA LA ATENCIÓN DE EMERGENCIAS Y DESASTRES DEL ESTADO DE YUCATÁN</t>
  </si>
  <si>
    <t>70369-4</t>
  </si>
  <si>
    <t>FEAARI</t>
  </si>
  <si>
    <t>CEEAV</t>
  </si>
  <si>
    <t>FONDO ESTATAL DE AYUDA, ASISTENCIA Y REPARACIÓN INTEGRAL</t>
  </si>
  <si>
    <t>F/4108163</t>
  </si>
  <si>
    <t>PROTEGO F/0002</t>
  </si>
  <si>
    <t>SAF</t>
  </si>
  <si>
    <t>FIDEICOMISO MAESTRO IRREVOCABLE DE ADMINISTRACIÓN Y FUENTE DE PAGO IDENTIFICADO BAJO EL NÚMERO F/0002</t>
  </si>
  <si>
    <t>CIBANCO</t>
  </si>
  <si>
    <t>F/0002</t>
  </si>
  <si>
    <t>PROTEGO F/0007</t>
  </si>
  <si>
    <t>FIDEICOMISO PÚBLICO DE ADMINISTRACIÓN E INVERSIÓN NÚMERO F/0007</t>
  </si>
  <si>
    <t>F/0007</t>
  </si>
  <si>
    <t>PROTEGO F/0019</t>
  </si>
  <si>
    <t>FIDEICOMISO IRREVOCABLE DE ADMINISTRACIÓN Y FUENTE ALTERNA DE PAGO F/0019</t>
  </si>
  <si>
    <t>F/0019</t>
  </si>
  <si>
    <t>PROTEGO F/0173</t>
  </si>
  <si>
    <t>FIDEICOMISO DEL ESTADO DE YUCATÁN PARA LA IMPLEMENTACIÓN DEL SISTEMA DE JUSTICIA PENAL</t>
  </si>
  <si>
    <t>F/0173</t>
  </si>
  <si>
    <t>PROTEGO F/0199 ESCUDO YUCATÁN</t>
  </si>
  <si>
    <t>FIDEICOMISO DE ADMINISTRACIÓN NÚMERO F/0199</t>
  </si>
  <si>
    <t>F/0199</t>
  </si>
  <si>
    <t>F/4109088</t>
  </si>
  <si>
    <t>FIDEICOMISO IRREVOCABLE DE ADMINISTRACIÓN Y FUENTE DE PAGO NÚMERO F/4109088</t>
  </si>
  <si>
    <t>F/4109146</t>
  </si>
  <si>
    <t>FIDEICOMISO DE ADMINISTRACIÓN E INVERSIÓN NÚMERO F/4109146</t>
  </si>
  <si>
    <t>FIDEICOMISO DE ADMINISTRACIÓN E INVERSIÓN NÚMERO F/4130480</t>
  </si>
  <si>
    <t>F/4130480</t>
  </si>
  <si>
    <t>IEPAC</t>
  </si>
  <si>
    <t>FONDO DE PARTICIPACIÓN CIUDADANA DEL ESTADO DE YUCATÁN</t>
  </si>
  <si>
    <t>HSBC</t>
  </si>
  <si>
    <t>RANCHO HOBONIL</t>
  </si>
  <si>
    <t>FIDEICOMISO RANCHO HOBONIL</t>
  </si>
  <si>
    <t>FIDESUR</t>
  </si>
  <si>
    <t>SEPLAN</t>
  </si>
  <si>
    <t>FIDEICOMISO PARA EL DESARROLLO REGIONAL DEL SUR SURESTE</t>
  </si>
  <si>
    <t>0131817973, 0181688677, 10021482, 10022756, 10027952, 10038962, 10044407</t>
  </si>
  <si>
    <t>FONDO AMBIENTAL</t>
  </si>
  <si>
    <t>SDS</t>
  </si>
  <si>
    <t>HOSPITAL HRAE</t>
  </si>
  <si>
    <t>SSY</t>
  </si>
  <si>
    <t>FIDEICOMISO DE ADMINISTRACIÓN E INVERSIÓN PARA LA CONSTRUCCIÓN DEL “HOSPITAL REGIONAL DE ALTA ESPECIALIDAD EN MÉRIDA, YUCATÁN”</t>
  </si>
  <si>
    <t>1929-7</t>
  </si>
  <si>
    <t>ANEXO 9. PREVISIONES ECONÓMICAS PARA DESASTRES NATURALES</t>
  </si>
  <si>
    <t>ASIGNACIÓN PRESUPUESTAL PARA EL FONDO PARA LA ATENCIÓN DE EMERGENCIAS Y DESASTRES</t>
  </si>
  <si>
    <t>TRES MILLONES DE PESOS</t>
  </si>
  <si>
    <t>ANEXO 10. MONTOS MÁXIMOS DE ADQUISICIONES Y ADJUDICACIONES</t>
  </si>
  <si>
    <t>ANEXO 10.1. MONTOS MÁXIMOS DE ADQUISICIONES, ARRENDAMIENTOS Y SERVICIOS RELACIONADOS CON BIENES MUEBLES</t>
  </si>
  <si>
    <t>PRESUPUESTO DE ADQUISICIONES</t>
  </si>
  <si>
    <t>DE BIENES, ARRENDAMIENTOS Y</t>
  </si>
  <si>
    <t>SERVICIOS</t>
  </si>
  <si>
    <t>MONTO MÁXIMO</t>
  </si>
  <si>
    <t>DE CADA</t>
  </si>
  <si>
    <t>OPERACIÓN</t>
  </si>
  <si>
    <t>QUE PODRÁ</t>
  </si>
  <si>
    <t>ADJUDICARSE</t>
  </si>
  <si>
    <t>DIRECTAMENTE</t>
  </si>
  <si>
    <t>MONTO MÁXIMO TOTAL DE CADA OPERACIÓN</t>
  </si>
  <si>
    <t>QUE PODRÁ ADJUDICARSE MEDIANTE</t>
  </si>
  <si>
    <t>PROCEDIMIENTO DE CONTRATACIÓN, MEDIANTE</t>
  </si>
  <si>
    <t>INVITACIÓN, CONSIDERANDO POR LO MENOS</t>
  </si>
  <si>
    <t>TRES PROPUESTAS</t>
  </si>
  <si>
    <t>DESDE</t>
  </si>
  <si>
    <t>MENOR QUE</t>
  </si>
  <si>
    <t> 0.00</t>
  </si>
  <si>
    <t> Mayor a 1,880,000.00</t>
  </si>
  <si>
    <t>VALORES EN UMAS DIARIAS (UNIDAD DE MEDIDA Y ACTUALIZACIÓN).</t>
  </si>
  <si>
    <t>ANEXO 7. PROGRAMAS PRESUPUESTARIOS</t>
  </si>
  <si>
    <t>ANEXO 7.1. PRINCIPALES PROGRAMAS PRESUPUESTARIOS</t>
  </si>
  <si>
    <t>CLAVE DEL PROGRAMA PRESUPUESTARIO</t>
  </si>
  <si>
    <t>PROGRAMA PRESUPUESTARIO</t>
  </si>
  <si>
    <t>409PP</t>
  </si>
  <si>
    <t>Fortalecimiento de las Instituciones de Seguridad y Procuración de Justicia del Estado de Yucatán</t>
  </si>
  <si>
    <t>411PP</t>
  </si>
  <si>
    <t>Reforzamiento de Vigilancia y Operativos en Materia de Seguridad Pública</t>
  </si>
  <si>
    <t>414PP</t>
  </si>
  <si>
    <t>Prevención del Delito</t>
  </si>
  <si>
    <t>429PP</t>
  </si>
  <si>
    <t>Ampliación de la Cobertura para Acceso a los Servicios Básicos de la Vivienda</t>
  </si>
  <si>
    <t>432PP</t>
  </si>
  <si>
    <t>Promoción, Prevención y Atención Integral de la Salud Mental</t>
  </si>
  <si>
    <t>435PP</t>
  </si>
  <si>
    <t>Prevención y Control de Enfermedades Transmitidas por Vector</t>
  </si>
  <si>
    <t>439PP</t>
  </si>
  <si>
    <t>Promoción, Prevención y Atención Nutricional desde la Primera Infancia</t>
  </si>
  <si>
    <t>440PP</t>
  </si>
  <si>
    <t>Atención Integral a la Salud Reproductiva</t>
  </si>
  <si>
    <t>441PP</t>
  </si>
  <si>
    <t>Prestación de Servicios de Salud a la Infancia y la Adolescencia</t>
  </si>
  <si>
    <t>444PP</t>
  </si>
  <si>
    <t>Cobertura con Equidad en Educación Básica</t>
  </si>
  <si>
    <t>446PP</t>
  </si>
  <si>
    <t>Acceso y Permanencia en Educación Básica</t>
  </si>
  <si>
    <t>447PP</t>
  </si>
  <si>
    <t>Atención Educativa en Media Superior</t>
  </si>
  <si>
    <t>448PP</t>
  </si>
  <si>
    <t>Acceso y Permanencia en Educación Media Superior</t>
  </si>
  <si>
    <t>453PP</t>
  </si>
  <si>
    <t>Promoción de Calidad y Espacios en la Vivienda</t>
  </si>
  <si>
    <t>456PP</t>
  </si>
  <si>
    <t>Prestación de Servicios de Salud</t>
  </si>
  <si>
    <t>457PP</t>
  </si>
  <si>
    <t>Impulso al Deporte en el Estado</t>
  </si>
  <si>
    <t>458PP</t>
  </si>
  <si>
    <t>Fomento de la Cultura Física y Recreación</t>
  </si>
  <si>
    <t>464PP</t>
  </si>
  <si>
    <t>Preservación, Fomento y Difusión de las Tradiciones y el Patrimonio Cultural en Yucatán</t>
  </si>
  <si>
    <t>469PP</t>
  </si>
  <si>
    <t>Conservación de los Recursos Naturales</t>
  </si>
  <si>
    <t>474PP</t>
  </si>
  <si>
    <t>Atención Integral a Personas con Discapacidad del Estado de Yucatán</t>
  </si>
  <si>
    <t>481PP</t>
  </si>
  <si>
    <t>Autonomía y Empoderamiento de las Mujeres</t>
  </si>
  <si>
    <t>482PP</t>
  </si>
  <si>
    <t>Prevención y Atención a las Violencias contra las Mujeres</t>
  </si>
  <si>
    <t>485PP</t>
  </si>
  <si>
    <t>Mejoramiento de la Calidad en Instituciones de Educación Superior Públicas</t>
  </si>
  <si>
    <t>486PP</t>
  </si>
  <si>
    <t>Eficiencia Terminal en Educación Superior</t>
  </si>
  <si>
    <t>493PP</t>
  </si>
  <si>
    <t>Incremento de la Inversión Extranjera</t>
  </si>
  <si>
    <t>494PP</t>
  </si>
  <si>
    <t>Impulso a la Población Emprendedora y Empresarial con Enfoque de Inclusión</t>
  </si>
  <si>
    <t>495PP</t>
  </si>
  <si>
    <t>Productividad y Comercialización Empresarial</t>
  </si>
  <si>
    <t>496PP</t>
  </si>
  <si>
    <t>Crecimiento Industrial Sostenible</t>
  </si>
  <si>
    <t>499PP</t>
  </si>
  <si>
    <t>Empleo de Calidad, Incluyente y Formal</t>
  </si>
  <si>
    <t>501PP</t>
  </si>
  <si>
    <t>Fomento del Sector Agrícola y Agroindustrial de Yucatán</t>
  </si>
  <si>
    <t>502PP</t>
  </si>
  <si>
    <t>Fomento a la Producción Pecuaria y Agroindustrial</t>
  </si>
  <si>
    <t>503PP</t>
  </si>
  <si>
    <t>Desarrollo Sustentable del Sector Pesquero</t>
  </si>
  <si>
    <t>506PP</t>
  </si>
  <si>
    <t>Impulso a los Atractivos Turísticos y Segmentos de Mercado</t>
  </si>
  <si>
    <t>515PP</t>
  </si>
  <si>
    <t>Modernización del Sistema de Transporte Público</t>
  </si>
  <si>
    <t>ANEXO 7.2. PROGRAMAS POR TIPO DE RECURSO</t>
  </si>
  <si>
    <t>PROGRAMAS PRESUPUESTARIOS</t>
  </si>
  <si>
    <t>DISTRIBUCIÓN DE PARTICIPACIONES FEDERALES</t>
  </si>
  <si>
    <t>DISTRIBUCIÓN DE APORTACIONES FEDERALES</t>
  </si>
  <si>
    <t>OTORGAMIENTO DEL SISTEMA DE JUBILACIONES Y PENSIONES DE LOS SERVIDORES PÚBLICOS DEL GOBIERNO DEL ESTADO</t>
  </si>
  <si>
    <t>REFORZAMIENTO DE VIGILANCIA Y OPERATIVOS EN MATERIA DE SEGURIDAD PÚBLICA</t>
  </si>
  <si>
    <t>GESTIÓN DE LA DEUDA PÚBLICA</t>
  </si>
  <si>
    <t>FORTALECIMIENTO A LA MOVILIDAD SUSTENTABLE</t>
  </si>
  <si>
    <t>CALIDAD EN EDUCACIÓN SUPERIOR DE LA UNIVERSIDAD AUTÓNOMA DE YUCATÁN</t>
  </si>
  <si>
    <t>GESTIÓN EFICIENTE DE LAS INSTITUCIONES DEL SECTOR SEGURIDAD, PAZ, JUSTICIA Y BUEN GOBIERNO</t>
  </si>
  <si>
    <t>ADMINISTRACIÓN Y CONTROL DE LOS RECURSOS HUMANOS, FINANCIEROS Y MATERIALES DE LA UNIVERSIDAD AUTÓNOMA DE YUCATÁN</t>
  </si>
  <si>
    <t>GESTIÓN EFICIENTE DE LAS INSTITUCIONES DEL SECTOR PRÓSPERO Y COMPETITIVO</t>
  </si>
  <si>
    <t>ATENCIÓN EDUCATIVA EN MEDIA SUPERIOR</t>
  </si>
  <si>
    <t>OTORGAMIENTO DE PRESTACIONES PARA LA SEGURIDAD SOCIAL DE LOS TRABAJADORES DEL GOBIERNO DEL ESTADO</t>
  </si>
  <si>
    <t>FORTALECER LA ADMINISTRACIÓN Y DESEMPEÑO DE LAS DEPENDENCIAS JURÍSDICCIONALES. TÉCNICAS, ADMINISTRATIVAS, DE INFORMACIÓN Y COMUNICACIÓN DEL CONSEJO DE LA JUDICATURA</t>
  </si>
  <si>
    <t>FORTALECIMIENTO DE LAS INSTITUCIONES DE SEGURIDAD Y PROCURACIÓN DE JUSTICIA DEL ESTADO DE YUCATÁN</t>
  </si>
  <si>
    <t>GESTIÓN EFICIENTE DE LAS INSTITUCIONES DEL SECTOR QUE CUIDA AL PLANETA DE MANERA RESPONSABLE</t>
  </si>
  <si>
    <t>AMPLIACIÓN DE LA COBERTURA PARA ACCESO A LOS SERVICIOS BÁSICOS DE LA VIVIENDA</t>
  </si>
  <si>
    <t>DOTACIÓN, PRESERVACIÓN Y SANEAMIENTO DEL AGUA EN YUCATÁN</t>
  </si>
  <si>
    <t>REFORZAMIENTO DE LA CAPACIDAD RECAUDATORIA</t>
  </si>
  <si>
    <t>CONECTIVIDAD E INFRAESTRUCTURA PARA SERVICIOS GUBERNAMENTALES</t>
  </si>
  <si>
    <t>CONSTRUCCIÓN, MODERNIZACIÓN Y CONSERVACIÓN DE LAS VÍAS DE COMUNICACIÓN TERRESTRE</t>
  </si>
  <si>
    <t>ATENCIÓN INTEGRAL EN ALIMENTACIÓN A PERSONAS SUJETAS DE ASISTENCIA SOCIAL</t>
  </si>
  <si>
    <t>IMPULSO A LOS ATRACTIVOS TURÍSTICOS Y SEGMENTOS DE MERCADO</t>
  </si>
  <si>
    <t>FORTALECER LA ADMINISTRACIÓN Y DESEMPEÑO DE LAS DEPENDENCIAS JURÍSDICCIONALES. TÉCNICAS, ADMINISTRATIVAS, DE INFORMACIÓN Y COMUNICACIÓN DEL TRIBUNAL SUPERIOR DE JUSTICIA</t>
  </si>
  <si>
    <t>PREVENCIÓN Y SEGURIDAD VIAL</t>
  </si>
  <si>
    <t>PREVISIONES PARA EL PAGO DE ADEUDOS DE EJERCICIOS FISCALES ANTERIORES (ADEFAS)</t>
  </si>
  <si>
    <t>CALIDAD EN EDUCACIÓN MEDIA SUPERIOR DE LA UNIVERSIDAD AUTÓNOMA DE YUCATÁN</t>
  </si>
  <si>
    <t>FOMENTO A LA PARTICIPACIÓN DE LOS ACTORES PÚBLICOS, PRIVADOS Y ACADÉMICOS EN LOS PROGRAMAS Y ACCIONES DEL GOBIERNO DEL ESTADO</t>
  </si>
  <si>
    <t>ATENCIÓN INTEGRAL A LA SALUD REPRODUCTIVA</t>
  </si>
  <si>
    <t>MITIGACIÓN DE RIESGOS SANITARIOS</t>
  </si>
  <si>
    <t>PROMOCIÓN Y RESTITUCIÓN DE DERECHOS DE NIÑAS, NIÑOS Y ADOLESCENTES DEL ESTADO DE YUCATÁN</t>
  </si>
  <si>
    <t>MEJORA DE LA CALIDAD DE LOS SERVICIOS DE SALUD</t>
  </si>
  <si>
    <t>CERTEZA JURÍDICA DE IDENTIDAD Y PATRIMONIO</t>
  </si>
  <si>
    <t>ASISTENCIA JURÍDICA AL SECTOR PÚBLICO Y SOCIAL</t>
  </si>
  <si>
    <t>VINCULACIÓN NACIONAL E INTERNACIONAL DEL PODER EJECUTIVO</t>
  </si>
  <si>
    <t>PREVENCIÓN Y CONTROL DE ENFERMEDADES TRANSMITIDAS POR VECTOR</t>
  </si>
  <si>
    <t>GESTIÓN DE LA HACIENDA PÚBLICA</t>
  </si>
  <si>
    <t>PROTECCIÓN CIVIL</t>
  </si>
  <si>
    <t>PLANEACIÓN, EJECUCIÓN Y SEGUIMIENTO DE LA INVERSIÓN EN OBRA PÚBLICA</t>
  </si>
  <si>
    <t>DESARROLLO INSTITUCIONAL DE LOS MUNICIPIOS</t>
  </si>
  <si>
    <t>SERVICIOS LEGISLATIVOS</t>
  </si>
  <si>
    <t>DESARROLLO URBANO Y ORDENAMIENTO TERRITORIAL</t>
  </si>
  <si>
    <t>AUDITORÍA SUPERIOR DEL ESTADO</t>
  </si>
  <si>
    <t>FOMENTO A PRODUCTOS Y SERVICIOS TURÍSTICOS INCLUYENTES Y DE CALIDAD</t>
  </si>
  <si>
    <t>INCREMENTO DE LA INVERSIÓN EXTRANJERA</t>
  </si>
  <si>
    <t>PRESTACIÓN DE SERVICIOS DE SALUD A LA INFANCIA Y LA ADOLESCENCIA</t>
  </si>
  <si>
    <t>ATENCIÓN INTEGRAL A PERSONAS CON DISCAPACIDAD DEL ESTADO DE YUCATÁN</t>
  </si>
  <si>
    <t>INNOVACIÓN Y EFICIENCIA EN LA INFORMACIÓN PARA LA GESTIÓN PÚBLICA</t>
  </si>
  <si>
    <t>PROMOCIÓN, PREVENCIÓN Y ATENCIÓN NUTRICIONAL DESDE LA PRIMERA INFANCIA</t>
  </si>
  <si>
    <t>ADMINISTRACIÓN DE LOS RECURSOS MATERIALES, HUMANOS Y FINANCIEROS DEL CONGRESO DEL ESTADO</t>
  </si>
  <si>
    <t>CONSERVACIÓN DE LOS RECURSOS NATURALES</t>
  </si>
  <si>
    <t>TRANSPARENCIA, DIFUSIÓN Y RENDICIÓN DE CUENTAS DEL PODER EJECUTIVO</t>
  </si>
  <si>
    <t>MANEJO INTEGRAL DE LOS RESIDUOS SÓLIDOS Y DE MANEJO ESPECIAL</t>
  </si>
  <si>
    <t>OPTIMIZACIÓN DEL USO Y APROVECHAMIENTO DEL AGUA EN YUCATÁN</t>
  </si>
  <si>
    <t>IMPARTICIÓN DE JUSTICIA EN MATERIA FISCAL Y ADMINISTRATIVA</t>
  </si>
  <si>
    <t>ADMINISTRACIÓN DE LOS RECURSOS HUMANOS, FINANCIEROS Y MATERIALES</t>
  </si>
  <si>
    <t>PLANEACIÓN Y ARTICULACIÓN DE POLÍTICA DE COMPETITIVIDAD</t>
  </si>
  <si>
    <t>ADMINISTRACIÓN DE LOS RECURSOS MATERIALES Y PATRIMONIALES DEL PODER EJECUTIVO</t>
  </si>
  <si>
    <t>IMPARTICIÓN DE JUSTICIA POLÍTICO ELECTORAL</t>
  </si>
  <si>
    <t>IMPLEMENTACIÓN DEL PRESUPUESTO BASADO EN RESULTADOS</t>
  </si>
  <si>
    <t>AUTONOMÍA Y EMPODERAMIENTO DE LAS MUJERES</t>
  </si>
  <si>
    <t>TRANSPARENCIA, ACCESO A LA INFORMACIÓN PÚBLICA Y PROTECCIÓN DE DATOS PERSONALES</t>
  </si>
  <si>
    <t>ATENCIÓN A VÍCTIMAS DE VIOLENCIA</t>
  </si>
  <si>
    <t>INNOVACIÓN EDUCATIVA Y GESTIÓN ESCOLAR</t>
  </si>
  <si>
    <t>FORTALECIMIENTO DE LAS LABORES DE PREVENCIÓN, INVESTIGACIÓN Y CONSIGNACIÓN DE HECHOS DE CORRUPCIÓN</t>
  </si>
  <si>
    <t>CONCILIACIÓN Y ARBITRAJE LABORAL</t>
  </si>
  <si>
    <t>MEJORA REGULATORIA</t>
  </si>
  <si>
    <t>PROMOCIÓN, PREVENCIÓN Y ATENCIÓN INTEGRAL DE LA SALUD MENTAL</t>
  </si>
  <si>
    <t>PREVENCIÓN Y PROMOCIÓN DE LA SALUD EN LA COMUNIDAD</t>
  </si>
  <si>
    <t>MEDIACIÓN Y/O CONCILIACIÓN PARA LA SOLUCIÓN DE CONFLICTOS</t>
  </si>
  <si>
    <t>ESPECIALIZACIÓN DE PRESTADORES DE SERVICIOS TURÍSTICOS</t>
  </si>
  <si>
    <t>PREVENCIÓN Y CONTROL DE ENFERMEDADES ZOONÓTICAS</t>
  </si>
  <si>
    <t>PREVENCIÓN Y CONTROL DE VIH, SIDA E INFECCIONES DE TRANSMISIÓN SEXUAL</t>
  </si>
  <si>
    <t>IMPLEMENTACION DE ESTRATEGIAS, POLÍTICAS, ACCIONES Y MECANISMOS DE COORDINACIÓN EN MATERIA DE CAMBIO CLIMÁTICO</t>
  </si>
  <si>
    <t>PREVENCIÓN Y SANCIÓN DE ACTOS DE CORRUPCIÓN</t>
  </si>
  <si>
    <t>VIGILANCIA EPIDEMIOLÓGICA</t>
  </si>
  <si>
    <t>PRODUCTIVIDAD LABORAL</t>
  </si>
  <si>
    <t>PREVENCIÓN Y ATENCIÓN INTEGRAL DEL CÁNCER EN LA MUJER</t>
  </si>
  <si>
    <t>FORTALECIMIENTO DE LAS EMPRESAS LOCALES</t>
  </si>
  <si>
    <t>PREVENCIÓN Y ELIMINACIÓN DE LA DISCRIMINACIÓN</t>
  </si>
  <si>
    <t>FOMENTO DE ENERGÍA EFICIENTE Y LIMPIA EN EL ESTADO</t>
  </si>
  <si>
    <t>CONSERVACIÓN DE ECOSISTEMAS PRIORITARIOS</t>
  </si>
  <si>
    <t>ADMINISTRACIÓN DE LOS RECURSOS HUMANOS DEL PODER EJECUTIVO</t>
  </si>
  <si>
    <t>REDUCCIÓN EN LA GENERACIÓN DE LOS RESIDUOS SÓLIDOS URBANOS Y DE MANEJO ESPECIAL</t>
  </si>
  <si>
    <t>MODERNIZACIÓN Y ENCADENAMIENTO DE LOS PROCESOS PRODUCTIVOS DE LA INDUSTRIA MANUFACTURERA</t>
  </si>
  <si>
    <t>ANEXO 7.3. PROGRAMAS PRESUPUESTARIOS POR OBJETO DEL GASTO</t>
  </si>
  <si>
    <t>PROGRAMAS PRESUPUESTARIOS POR OBJETO DEL GASTO</t>
  </si>
  <si>
    <t>ANEXO 7.4. DESTINO DE LOS RECURSOS DEL RAMO 33</t>
  </si>
  <si>
    <t>FAETA RAMO 33.</t>
  </si>
  <si>
    <t>FAM ASISTENCIA SOCIAL RAMO 33.</t>
  </si>
  <si>
    <t>FAM INFRAESTRUCTURA EDUCATIVA BÁSICA.</t>
  </si>
  <si>
    <t>FAM INFRAESTRUCTURA EDUCATIVA MEDIA SUPERIOR.</t>
  </si>
  <si>
    <t>FAM-IE SUPERIOR RAMO 33.</t>
  </si>
  <si>
    <t>FASSA RAMO 33.</t>
  </si>
  <si>
    <t>FONDO DE APORTACIONES PARA EL FORTALECIMIENTO DE LAS ENTIDADES FEDERATIVAS FAFEF.</t>
  </si>
  <si>
    <t>FONDO DE APORTACIONES PARA LA SEGURIDAD PÚBLICA DE LOS ESTADOS FASP.</t>
  </si>
  <si>
    <t>FONDO DE INFRAESTRUCTURA SOCIAL PARA ENTIDADES FISE.</t>
  </si>
  <si>
    <t>FONE.</t>
  </si>
  <si>
    <t>FORTALECIMIENTO A MUNICIPIOS RAMO 33.</t>
  </si>
  <si>
    <t>INFRAESTRUCTURA A MUNICIPIOS RAMO 33.</t>
  </si>
  <si>
    <t>ANEXO 7.6. PROGRAMAS SUJETOS A REGLAS DE OPERACIÓN</t>
  </si>
  <si>
    <t>SUJETOS A REGLAS DE OPERACIÓN</t>
  </si>
  <si>
    <t>ANEXO 1. GASTO TOTAL, CLASIFICADO POR RAMOS AUTÓNOMOS, ADMINISTRATIVOS Y GENERALES</t>
  </si>
  <si>
    <t>RAMOS AUTÓNOMOS</t>
  </si>
  <si>
    <t>CONGRESO DEL ESTADO</t>
  </si>
  <si>
    <t>TRIBUNAL DE LOS TRABAJADORES AL SERVICIO DEL ESTADO Y MPIOS</t>
  </si>
  <si>
    <t>TRIBUNAL SUPERIOR DE JUSTICIA</t>
  </si>
  <si>
    <t>ORGANISMOS AUTÓNOMOS</t>
  </si>
  <si>
    <t>TOTAL RAMOS AUTÓNOMOS</t>
  </si>
  <si>
    <t>RAMOS ADMINISTRATIVOS</t>
  </si>
  <si>
    <t>TOTAL RAMOS ADMINISTRATIVOS</t>
  </si>
  <si>
    <t>RAMOS GENERALES</t>
  </si>
  <si>
    <t>TOTAL RAMOS GENERALES</t>
  </si>
  <si>
    <t>ANEXO 2.1. CLASIFICACIÓN ADMINISTRATIVA</t>
  </si>
  <si>
    <t>ANEXO 2.1.1. PODER EJECUTIVO</t>
  </si>
  <si>
    <t>ANEXO 2.2. CLASIFICACIÓN POR FUENTE DE FINANCIAMIENTO</t>
  </si>
  <si>
    <t>TIPO</t>
  </si>
  <si>
    <t>FUENTE DE FINANCIAMIENTO</t>
  </si>
  <si>
    <t>INGRESOS PROPIOS</t>
  </si>
  <si>
    <t>RECURSOS FEDERALES</t>
  </si>
  <si>
    <t>RECURSOS FISCALES</t>
  </si>
  <si>
    <t>01- GOBIERNO</t>
  </si>
  <si>
    <t>01.01- LEGISLACIÓN</t>
  </si>
  <si>
    <t>01.01.01- LEGISLACIÓN</t>
  </si>
  <si>
    <t>01.02- JUSTICIA</t>
  </si>
  <si>
    <t>01.02.01- IMPARTICIÓN DE JUSTICIA</t>
  </si>
  <si>
    <t>01.02.02- PROCURACIÓN DE JUSTICIA</t>
  </si>
  <si>
    <t>01.02.03- RECLUSIÓN Y READAPTACIÓN SOCIAL</t>
  </si>
  <si>
    <t>01.02.04- DERECHOS HUMANOS</t>
  </si>
  <si>
    <t>01.03- COORDINACIÓN DE LA POLÍTICA DE GOBIERNO</t>
  </si>
  <si>
    <t>01.03.01- PRESIDENCIA / GUBERNATURA</t>
  </si>
  <si>
    <t>01.03.02- POLÍTICA INTERIOR</t>
  </si>
  <si>
    <t>01.03.04- FUNCIÓN PÚBLICA</t>
  </si>
  <si>
    <t>01.03.05- ASUNTOS JURÍDICOS</t>
  </si>
  <si>
    <t>01.03.06- ORGANIZACIÓN DE PROCESOS ELECTORALES</t>
  </si>
  <si>
    <t>01.03.07- POBLACIÓN</t>
  </si>
  <si>
    <t>01.03.08- TERRITORIO</t>
  </si>
  <si>
    <t>01.03.09- OTROS</t>
  </si>
  <si>
    <t>01.05- ASUNTOS FINANCIEROS Y HACENDARIOS</t>
  </si>
  <si>
    <t>01.05.02- ASUNTOS HACENDARIOS</t>
  </si>
  <si>
    <t>01.07- ASUNTOS DE ORDEN PÚBLICO Y DE SEGURIDAD INTERIOR</t>
  </si>
  <si>
    <t>01.07.01- POLICÍA</t>
  </si>
  <si>
    <t>01.07.02- PROTECCIÓN CIVIL</t>
  </si>
  <si>
    <t>01.07.03- OTROS ASUNTOS DE ORDEN PÚBLICO Y SEGURIDAD</t>
  </si>
  <si>
    <t>01.08- OTROS SERVICIOS GENERALES</t>
  </si>
  <si>
    <t>01.08.01- SERVICIOS REGISTRALES, ADMINISTRATIVOS Y PATRIMONIALES</t>
  </si>
  <si>
    <t>01.08.03- SERVICIOS DE COMUNICACIÓN Y MEDIOS</t>
  </si>
  <si>
    <t>01.08.04- ACCESO A LA INFORMACIÓN PÚBLICA GUBERNAMENTAL</t>
  </si>
  <si>
    <t>02- DESARROLLO SOCIAL</t>
  </si>
  <si>
    <t>02.01- PROTECCIÓN AMBIENTAL</t>
  </si>
  <si>
    <t>02.01.01- ORDENACIÓN DE DESECHOS</t>
  </si>
  <si>
    <t>02.01.02- ADMINISTRACIÓN DEL AGUA</t>
  </si>
  <si>
    <t>02.01.04- REDUCCIÓN DE LA CONTAMINACIÓN</t>
  </si>
  <si>
    <t>02.01.05- PROTECCIÓN A LA DIVERSIDAD BIOLÓGICA Y DEL PAISAJE</t>
  </si>
  <si>
    <t>02.01.06- OTROS DE PROTECCIÓN AMBIENTAL</t>
  </si>
  <si>
    <t>02.02- VIVIENDA Y SERVICIOS A LA COMUNIDAD</t>
  </si>
  <si>
    <t>02.02.01- URBANIZACIÓN</t>
  </si>
  <si>
    <t>02.02.03- ABASTECIMIENTO DE AGUA</t>
  </si>
  <si>
    <t>02.02.05- VIVIENDA</t>
  </si>
  <si>
    <t>02.03- SALUD</t>
  </si>
  <si>
    <t>02.03.01- PRESTACIÓN DE SERVICIOS DE SALUD A LA COMUNIDAD</t>
  </si>
  <si>
    <t>02.03.02- PRESTACIÓN DE SERVICIOS DE SALUD A LA PERSONA</t>
  </si>
  <si>
    <t>02.03.04- RECTORÍA DEL SISTEMA DE SALUD</t>
  </si>
  <si>
    <t>02.04- RECREACIÓN, CULTURA Y OTRAS MANIFESTACIONES SOCIALES</t>
  </si>
  <si>
    <t>02.04.01- DEPORTE Y RECREACIÓN</t>
  </si>
  <si>
    <t>02.04.02- CULTURA</t>
  </si>
  <si>
    <t>02.05- EDUCACIÓN</t>
  </si>
  <si>
    <t>02.05.01- EDUCACIÓN BÁSICA</t>
  </si>
  <si>
    <t>02.05.02- EDUCACIÓN MEDIA SUPERIOR</t>
  </si>
  <si>
    <t>02.05.03- EDUCACIÓN SUPERIOR</t>
  </si>
  <si>
    <t>02.05.04- POSGRADO</t>
  </si>
  <si>
    <t>02.05.05- EDUCACIÓN PARA ADULTOS</t>
  </si>
  <si>
    <t>02.05.06- OTROS SERVICIOS EDUCATIVOS Y ACTIVIDADES INHERENTES</t>
  </si>
  <si>
    <t>02.06- PROTECCIÓN SOCIAL</t>
  </si>
  <si>
    <t>02.06.02- EDAD AVANZADA</t>
  </si>
  <si>
    <t>02.06.05- ALIMENTACIÓN Y NUTRICIÓN</t>
  </si>
  <si>
    <t>02.06.06- APOYO SOCIAL PARA LA VIVIENDA</t>
  </si>
  <si>
    <t>02.06.07- INDÍGENAS</t>
  </si>
  <si>
    <t>02.06.08- OTROS GRUPOS VULNERABLES</t>
  </si>
  <si>
    <t>02.06.09- OTROS DE SEGURIDAD SOCIAL Y ASISTENCIA SOCIAL</t>
  </si>
  <si>
    <t>02.07- OTROS ASUNTOS SOCIALES</t>
  </si>
  <si>
    <t>02.07.01- OTROS ASUNTOS SOCIALES</t>
  </si>
  <si>
    <t>03- DESARROLLO ECONÓMICO</t>
  </si>
  <si>
    <t>03.01- ASUNTOS ECONÓMICOS, COMERCIALES Y LABORALES EN GENERAL</t>
  </si>
  <si>
    <t>03.01.01- ASUNTOS ECONÓMICOS Y COMERCIALES EN GENERAL</t>
  </si>
  <si>
    <t>03.01.02- ASUNTOS LABORALES GENERALES</t>
  </si>
  <si>
    <t>03.02- AGROPECUARIA, SILVICULTURA, PESCA Y CAZA</t>
  </si>
  <si>
    <t>03.02.01- AGROPECUARIA</t>
  </si>
  <si>
    <t>03.02.03- ACUACULTURA, PESCA Y CAZA</t>
  </si>
  <si>
    <t>03.03- COMBUSTIBLE Y ENERGÍA</t>
  </si>
  <si>
    <t>03.03.06- ENERGÍA NO ELÉCTRICA</t>
  </si>
  <si>
    <t>03.04- MINERÍA, MANUFACTURAS Y CONSTRUCCIÓN</t>
  </si>
  <si>
    <t>03.04.02- MANUFACTURAS</t>
  </si>
  <si>
    <t>03.05- TRANSPORTE</t>
  </si>
  <si>
    <t>03.05.01- TRANSPORTE POR CARRETERA</t>
  </si>
  <si>
    <t>03.05.06- OTROS RELACIONADOS CON TRANSPORTE</t>
  </si>
  <si>
    <t>03.06- COMUNICACIONES</t>
  </si>
  <si>
    <t>03.06.01- COMUNICACIONES</t>
  </si>
  <si>
    <t>03.07- TURISMO</t>
  </si>
  <si>
    <t>03.07.01- TURISMO</t>
  </si>
  <si>
    <t>03.08- CIENCIA, TECNOLOGÍA E INNOVACIÓN</t>
  </si>
  <si>
    <t>03.08.01- INVESTIGACIÓN CIENTÍFICA</t>
  </si>
  <si>
    <t>03.08.03- SERVICIOS CIENTÍFICOS Y TECNOLÓGICOS</t>
  </si>
  <si>
    <t>03.09- OTRAS INDUSTRIAS Y OTROS ASUNTOS ECONÓMICOS</t>
  </si>
  <si>
    <t>03.09.03- OTROS ASUNTOS ECONÓMICOS</t>
  </si>
  <si>
    <t>04- OTRAS NO CLASIFICADAS EN FUNCIONES ANTERIORES</t>
  </si>
  <si>
    <t>04.01- TRANSACCIONES DE LA DEUDA PÚBLICA / COSTO FINANCIERO DE LA DEUDA</t>
  </si>
  <si>
    <t>04.01.01- DEUDA PÚBLICA INTERNA</t>
  </si>
  <si>
    <t>04.02- TRANSFERENCIAS, PARTICIPACIONES Y APORTACIONES ENTRE DIFERENTES NIVELES Y ÓRDENES DE GOBIERNO</t>
  </si>
  <si>
    <t>04.02.02- PARTICIPACIONES ENTRE DIFERENTES NIVELES Y ÓRDENES DE GOBIERNO</t>
  </si>
  <si>
    <t>04.02.03- APORTACIONES ENTRE DIFERENTES NIVELES Y ÓRDENES DE GOBIERNO</t>
  </si>
  <si>
    <t>04.04- ADEUDOS DE EJERCICIOS FISCALES ANTERIORES</t>
  </si>
  <si>
    <t>04.04.01- ADEUDOS DE EJERCICIOS FISCALES ANTERIORES</t>
  </si>
  <si>
    <t>ANEXO 2.4. CLASIFICACIÓN PROGRAMÁTICA</t>
  </si>
  <si>
    <t>CATEGORÍA / TIPO DE PROGRAMA</t>
  </si>
  <si>
    <t>a</t>
  </si>
  <si>
    <t>1- SUBSIDIO SECTOR SOCIAL Y PRIVADO O ENTIDADES FEDERATIVAS Y MUNICIPIOS</t>
  </si>
  <si>
    <t>1- SUJETOS A REGLAS DE OPERACIÓN</t>
  </si>
  <si>
    <t>S</t>
  </si>
  <si>
    <t>2- OTROS SUBSIDIOS</t>
  </si>
  <si>
    <t>U</t>
  </si>
  <si>
    <t>2- DESEMPEÑO DE LAS FUNCIONES</t>
  </si>
  <si>
    <t>3- PRESTACIÓN DE SERVICIOS PÚBLICOS</t>
  </si>
  <si>
    <t>E</t>
  </si>
  <si>
    <t>4- PROVISIÓN DE BIENES PÚBLICOS</t>
  </si>
  <si>
    <t>B</t>
  </si>
  <si>
    <t>5- PLANEACIÓN, SEGUIMIENTO Y EVALUACIÓN DE POLÍTICAS PÚBLICAS</t>
  </si>
  <si>
    <t>P</t>
  </si>
  <si>
    <t>6- PROMOCIÓN Y FOMENTO</t>
  </si>
  <si>
    <t>F</t>
  </si>
  <si>
    <t>7- REGULACIÓN Y SUPERVISIÓN</t>
  </si>
  <si>
    <t>G</t>
  </si>
  <si>
    <t>8- FUNCIONES DE LAS FUERZAS ARMADAS (UNICAMENTE GOBIERNO FEDERAL)</t>
  </si>
  <si>
    <t>A</t>
  </si>
  <si>
    <t>9- ESPECÍFICOS</t>
  </si>
  <si>
    <t>R</t>
  </si>
  <si>
    <t>10- PROYECTOS DE INVERSIÓN</t>
  </si>
  <si>
    <t>K</t>
  </si>
  <si>
    <t>3- ADMINISTRATIVOS Y DE APOYO</t>
  </si>
  <si>
    <t>11- APOYO AL PROCESO PRESUPUESTARIO Y PARA MEJORAR LA EFICIENCIA INSTITUCIONAL</t>
  </si>
  <si>
    <t>M</t>
  </si>
  <si>
    <t>12- APOYO A LA FUNCIÓN PÚBLICA Y AL MEJORAMIENTO DE LA GESTIÓN</t>
  </si>
  <si>
    <t>O</t>
  </si>
  <si>
    <t>13- OPERACIONES AJENAS</t>
  </si>
  <si>
    <t>W</t>
  </si>
  <si>
    <t>4- COMPROMISOS</t>
  </si>
  <si>
    <t>14- OBLIGACIONES DE CUMPLIMIENTO DE RESOLUCIÓN JURISDICCIONAL</t>
  </si>
  <si>
    <t>L</t>
  </si>
  <si>
    <t>15- DESASTRES NATURALES</t>
  </si>
  <si>
    <t>N</t>
  </si>
  <si>
    <t>5- OBLIGACIONES</t>
  </si>
  <si>
    <t>16- PENSIONES Y JUBILACIONES</t>
  </si>
  <si>
    <t>J</t>
  </si>
  <si>
    <t>17- APORTACIONES A LA SEGURIDAD SOCIAL</t>
  </si>
  <si>
    <t>T</t>
  </si>
  <si>
    <t>18- APORTACIONES A FONDOS DE ESTABILIZACIÓN</t>
  </si>
  <si>
    <t>Y</t>
  </si>
  <si>
    <t>19- APORTACIONES A FONDOS DE INVERSIÓN Y REESTRUCTURA DE PENSIONES</t>
  </si>
  <si>
    <t>Z</t>
  </si>
  <si>
    <t>6- PROGRAMAS DE GASTO FEDERALIZADO (GOBIERNO FEDERAL)</t>
  </si>
  <si>
    <t>20- GASTO FEDERALIZADO</t>
  </si>
  <si>
    <t>I</t>
  </si>
  <si>
    <t>21- PARTICIPACIONES A ENTIDADES FEDERATIVAS Y MUNICIPIOS</t>
  </si>
  <si>
    <t>C</t>
  </si>
  <si>
    <t>22- COSTO FINANCIERO, DEUDA O APOYOS A DEUDORES Y AHORRADORES DE LA BANCA</t>
  </si>
  <si>
    <t>D</t>
  </si>
  <si>
    <t>23- ADEUDOS DE EJERCICIOS FISCALES ANTERIORES</t>
  </si>
  <si>
    <t>H</t>
  </si>
  <si>
    <t>ANEXO 2.5. CLASIFICACIÓN POR TIPO DE GASTO</t>
  </si>
  <si>
    <t>TIPO DE GASTO</t>
  </si>
  <si>
    <t>GASTO CORRIENTE</t>
  </si>
  <si>
    <t>GASTO DE CAPITAL</t>
  </si>
  <si>
    <t>AMORTIZACIÓN DE LA DEUDA Y DISMINUCIÓN DE PASIVOS</t>
  </si>
  <si>
    <t>ANEXO 2.6. CLASIFICACIÓN POR OBJETO DEL GASTO POR CAPÍTULO, CONCEPTO, PARTIDA GENÉRICA</t>
  </si>
  <si>
    <t>CAPÍTULO / CONCEPTO / PARTIDA GÉNERICA</t>
  </si>
  <si>
    <t>SUELDOS BASE AL PERSONAL PERMANENTE</t>
  </si>
  <si>
    <t>HONORARIOS ASIMILABLES A SALARIOS</t>
  </si>
  <si>
    <t>SUELDOS BASE AL PERSONAL EVENTUAL</t>
  </si>
  <si>
    <t>PRIMAS POR AÑOS DE SERVICIOS EFECTIVOS PRESTADOS</t>
  </si>
  <si>
    <t>PRIMAS DE VACACIONES, DOMINICAL Y GRATIFICACIÓN DE FIN DE AÑO</t>
  </si>
  <si>
    <t>HORAS EXTRAORDINARIAS</t>
  </si>
  <si>
    <t>COMPENSACIONES</t>
  </si>
  <si>
    <t>HONORARIOS ESPECIALES</t>
  </si>
  <si>
    <t>PARTICIPACIONES POR VIGILANCIA EN EL CUMPLIMIENTO DE LAS LEYES Y CUSTODIA DE VALORES</t>
  </si>
  <si>
    <t>APORTACIONES DE SEGURIDAD SOCIAL</t>
  </si>
  <si>
    <t>APORTACIONES A FONDOS DE VIVIENDA</t>
  </si>
  <si>
    <t>APORTACIONES PARA SEGUROS</t>
  </si>
  <si>
    <t>CUOTAS PARA EL FONDO DE AHORRO Y FONDO DE TRABAJO</t>
  </si>
  <si>
    <t>INDEMNIZACIONES</t>
  </si>
  <si>
    <t>PRESTACIONES Y HABERES DE RETIRO</t>
  </si>
  <si>
    <t>PRESTACIONES CONTRACTUALES</t>
  </si>
  <si>
    <t>PREVISIONES DE CARÁCTER LABORAL, ECONÓMICA Y DE SEGURIDAD SOCIAL</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</si>
  <si>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</si>
  <si>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</si>
  <si>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</si>
  <si>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</si>
  <si>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</si>
  <si>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</si>
  <si>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</si>
  <si>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</si>
  <si>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</si>
  <si>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PRODUCTOS ALIMENTICIOS PARA ANIMALES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</si>
  <si>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</si>
  <si>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</si>
  <si>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</si>
  <si>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</si>
  <si>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</si>
  <si>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</si>
  <si>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</si>
  <si>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</si>
  <si>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</si>
  <si>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</si>
  <si>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</si>
  <si>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</si>
  <si>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</si>
  <si>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</si>
  <si>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</si>
  <si>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</si>
  <si>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</si>
  <si>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VESTUARIO Y UNIFORMES</t>
  </si>
  <si>
    <t>PRENDAS DE SEGURIDAD Y PROTECCIÓN PERSONAL</t>
  </si>
  <si>
    <t>ARTÍCULOS DEPORTIVOS</t>
  </si>
  <si>
    <t>PRODUCTOS TEXTILES</t>
  </si>
  <si>
    <t>BLANCOS Y OTROS PRODUCTOS TEXTILES, EXCEPTO PRENDAS DE VESTIR</t>
  </si>
  <si>
    <t>SUSTANCIAS Y MATERIALES EXPLOSIVOS</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</si>
  <si>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</si>
  <si>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</si>
  <si>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</si>
  <si>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</si>
  <si>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</si>
  <si>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</si>
  <si>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</si>
  <si>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</si>
  <si>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</si>
  <si>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</si>
  <si>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</si>
  <si>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</si>
  <si>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</si>
  <si>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</si>
  <si>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</si>
  <si>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</si>
  <si>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</si>
  <si>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</si>
  <si>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</si>
  <si>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</si>
  <si>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</si>
  <si>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</si>
  <si>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</si>
  <si>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</si>
  <si>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</si>
  <si>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</si>
  <si>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</si>
  <si>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</si>
  <si>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 A SERVIDORES PÚBLICOS</t>
  </si>
  <si>
    <t>SERVICIOS DE INVESTIGACIÓN CIENTÍFICA Y DESARROLLO</t>
  </si>
  <si>
    <t>SERVICIOS DE APOYO ADMINISTRATIVO, FOTOCOPIADO E IMPRESIÓN</t>
  </si>
  <si>
    <t>SERVICIOS DE VIGILANCIA</t>
  </si>
  <si>
    <t>SERVICIOS PROFESIONALES, CIENTÍFICOS Y TÉCNICOS INTEGRALES</t>
  </si>
  <si>
    <t>SERVICIOS FINANCIEROS Y BANCARIOS</t>
  </si>
  <si>
    <t>SERVICIOS DE RECAUDACIÓN, TRASLADO Y CUSTODIA DE VALORES</t>
  </si>
  <si>
    <t>SEGUROS DE RESPONSABILIDAD PATRIMONIAL Y FINANZAS</t>
  </si>
  <si>
    <t>SEGURO DE BIENES PATRIMONIALES</t>
  </si>
  <si>
    <t>FLETES Y MANIOBRAS</t>
  </si>
  <si>
    <t>COMISIONES POR VENTAS</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</si>
  <si>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</si>
  <si>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</si>
  <si>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</si>
  <si>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</si>
  <si>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</si>
  <si>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</si>
  <si>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</si>
  <si>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</si>
  <si>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</si>
  <si>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</si>
  <si>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</si>
  <si>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LA INDUSTRIA FÍLMICA, DEL SONIDO Y DEL VIDEO</t>
  </si>
  <si>
    <t>OTROS SERVICIOS DE INFORMACIÓN</t>
  </si>
  <si>
    <t>PASAJES AÉREOS</t>
  </si>
  <si>
    <t>PASAJES TERRESTRES</t>
  </si>
  <si>
    <t>PASAJES MARÍTIMOS, LACUSTRES Y FLUVIALES</t>
  </si>
  <si>
    <t>VIÁTICOS EN EL PAÍS</t>
  </si>
  <si>
    <t>VIÁTICOS EN EL EXTRANJERO</t>
  </si>
  <si>
    <t>SERVICIOS INTEGRALES DE TRASLADO Y VIÁTICOS</t>
  </si>
  <si>
    <t>OTROS SERVICIOS DE TRASLADO Y HOSPEDAJE</t>
  </si>
  <si>
    <t>GASTOS DE CEREMONIAL</t>
  </si>
  <si>
    <t>GASTOS DE ORDEN SOCIAL Y CULTURAL</t>
  </si>
  <si>
    <t>CONGRESOS Y CONVENCIONES</t>
  </si>
  <si>
    <t>EXPOSICIONES</t>
  </si>
  <si>
    <t>SERVICIOS FUNERARIOS Y DE CEMENTERIOS</t>
  </si>
  <si>
    <t>IMPUESTOS Y DERECHOS</t>
  </si>
  <si>
    <t>PENAS, MULTAS, ACCESORIOS Y ACTUALIZACIONES</t>
  </si>
  <si>
    <t>OTROS GASTOS POR RESPONSABILIDADES</t>
  </si>
  <si>
    <t>IMPUESTOS SOBRE NÓMINAS Y OTROS QUE SE DERIVEN DE UNA RELACIÓN LABORAL</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</si>
  <si>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</si>
  <si>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</si>
  <si>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</si>
  <si>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</si>
  <si>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</si>
  <si>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</si>
  <si>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AL RESTO DEL SECTOR PÚBLICO</t>
  </si>
  <si>
    <t>TRANSFERENCIAS OTORGADAS A ORGANISMOS ENTIDADES PARAESTATALES NO EMPRESARIALES Y NO FINANCIERAS</t>
  </si>
  <si>
    <t>TRANSFERENCIAS A FIDEICOMISOS DE ENTIDADES FEDERATIVAS Y MUNICIPIOS</t>
  </si>
  <si>
    <t>PENSIONES</t>
  </si>
  <si>
    <t>JUBILACIONES</t>
  </si>
  <si>
    <t>OTRAS PENSIONES Y JUBILACIONES</t>
  </si>
  <si>
    <t>TRANSFERENCIAS A FIDEICOMISOS, MANDATOS Y OTROS ANÁLOGOS</t>
  </si>
  <si>
    <t>TRANSFERENCIAS A FIDEICOMISOS DEL PODER EJECUTIVO</t>
  </si>
  <si>
    <t>TRANSFERENCIAS A FIDEICOMISOS PÚBLICOS DE ENTIDADES PARAESTATALES NO EMPRESARIALES Y NO FINANCIERAS</t>
  </si>
  <si>
    <t>OTRAS TRANSFERENCIAS A FIDEICOMISOS</t>
  </si>
  <si>
    <t>TRANSFERENCIAS POR OBLIGACIÓN DE LEY</t>
  </si>
  <si>
    <t>MUEBLES DE OFICINA Y ESTANTERÍA</t>
  </si>
  <si>
    <t>EQUIPO DE CÓMPUTO Y DE TECNOLOGÍA DE LA INFORMACIÓN</t>
  </si>
  <si>
    <t>OTROS MOBILIARIOS Y EQUIPOS DE ADMINISTRACIÓN</t>
  </si>
  <si>
    <t>EQUIPOS Y APARATOS AUDIOVISUALES</t>
  </si>
  <si>
    <t>CÁMARAS FOTOGRÁFICAS Y DE VIDEO</t>
  </si>
  <si>
    <t>OTRO MOBILIARIO Y EQUIPO EDUCACIONAL Y RECREATIVO</t>
  </si>
  <si>
    <t>EQUIPO MÉDICO Y DE LABORATORIO</t>
  </si>
  <si>
    <t>VEHÍCULOS Y EQUIPO TERRESTRE</t>
  </si>
  <si>
    <t>MAQUINARIA Y EQUIPO INDUSTRIAL</t>
  </si>
  <si>
    <t>MAQUINARIA Y EQUIPO DE CONSTRUCCIÓN</t>
  </si>
  <si>
    <t>SISTEMAS DE AIRE ACONDICIONADO, CALEFACCIÓN Y DE REFRIGERACIÓN INDUSTRIAL Y COMERCIAL.</t>
  </si>
  <si>
    <t>HERRAMIENTAS Y MÁQUINAS-HERRAMIENTA</t>
  </si>
  <si>
    <t>SOFTWARE</t>
  </si>
  <si>
    <t>LICENCIAS INFORMÁTICAS E INTELECTUALES</t>
  </si>
  <si>
    <t>EDIFICACIÓN NO HABITACIONAL</t>
  </si>
  <si>
    <t>INSTALACIONES Y EQUIPAMIENTO EN CONSTRUCCIONES</t>
  </si>
  <si>
    <t>TRABAJOS DE ACABADOS EN EDIFICACIONES Y OTROS TRABAJOS ESPECIALIZADOS</t>
  </si>
  <si>
    <t>CRÉDITOS OTORGADOS POR ENTIDADES FEDERATIVAS Y MUNICIPIOS AL SECTOR SOCIAL Y PRIVADO PARA EL FOMENTO DE ACTIVIDADES PRODUCTIVAS.</t>
  </si>
  <si>
    <t>ACCIONES Y PARTICIPACIONES DE CAPITAL EN ENTIDADES PARAESTATALES EMPRESARIALES Y NO FINANCIERAS CON FINES DE POLÍTICA ECONÓMICA</t>
  </si>
  <si>
    <t>CONCESIÓN DE PRÉSTAMOS AL SECTOR PRIVADO CON FINES DE POLÍTICA ECONÓMICA</t>
  </si>
  <si>
    <t>CONTINGENCIAS POR FENÓMENOS NATURALES</t>
  </si>
  <si>
    <t>OTRAS EROGACIONES ESPECIALES</t>
  </si>
  <si>
    <t>FONDO DE FOMENTO MUNICIPAL</t>
  </si>
  <si>
    <t>PARTICIPACIONES DE LAS ENTIDADES FEDERATIVAS A LOS MUNICIPIOS</t>
  </si>
  <si>
    <t>APORTACIONES DE LA FEDERACIÓN A MUNICIPIOS</t>
  </si>
  <si>
    <t>AMORTIZACIÓN DE LA DEUDA INTERNA CON INSTITUCIONES DE CRÉDITO</t>
  </si>
  <si>
    <t>INTERESES DE LA DEUDA INTERNA CON INSTITUCIONES DE CRÉDITO</t>
  </si>
  <si>
    <t>GASTOS DE LA DEUDA PÚBLICA INTERNA</t>
  </si>
  <si>
    <t>COSTOS POR COBERTURA DE LA DEUDA PÚBLICA INTERNA</t>
  </si>
  <si>
    <t>ADEFAS</t>
  </si>
  <si>
    <t>ANEXO 2.7 ALINEACIÓN CON EL PLAN ESTATAL DE DESARROLLO (PED 2018-2024)</t>
  </si>
  <si>
    <t>EJE / POLÍTICA PÚBLICA</t>
  </si>
  <si>
    <t>01- YUCATÁN CON MEJOR CALIDAD DE VIDA PARA LAS PERSONAS</t>
  </si>
  <si>
    <t>01.01. SALUD Y BIENESTAR</t>
  </si>
  <si>
    <t>01.02. ALIMENTACIÓN Y NUTRICIÓN</t>
  </si>
  <si>
    <t>01.03. EDUCACIÓN</t>
  </si>
  <si>
    <t>01.04. IMPULSO A LA VIVIENDA</t>
  </si>
  <si>
    <t>01.05. SEGURIDAD SOCIAL PARA TODOS</t>
  </si>
  <si>
    <t>01.06. CULTURA Y DEPORTE</t>
  </si>
  <si>
    <t>01.07. INCLUSIÓN SOCIAL</t>
  </si>
  <si>
    <t>01.08. MUJERES</t>
  </si>
  <si>
    <t>01.09. PERSONAS CON DISCAPACIDAD</t>
  </si>
  <si>
    <t>02- YUCATÁN PRÓSPERO Y COMPETITIVO</t>
  </si>
  <si>
    <t>02.01. CAPITAL HUMANO</t>
  </si>
  <si>
    <t>02.02. COMERCIO Y SERVICIOS</t>
  </si>
  <si>
    <t>02.03. CREACIÓN Y DESARROLLO DE EMPRESAS</t>
  </si>
  <si>
    <t>02.04. TECNOLOGÍAS DE LA INFORMACIÓN Y COMUNICACIÓN</t>
  </si>
  <si>
    <t>02.05. MANUFACTURAS</t>
  </si>
  <si>
    <t>02.06. TURISMO</t>
  </si>
  <si>
    <t>02.07. INFRAESTRUCTURA Y VIVIENDA</t>
  </si>
  <si>
    <t>02.08. CAMPO</t>
  </si>
  <si>
    <t>02.09. PESCA Y ACUACULTURA</t>
  </si>
  <si>
    <t>02.10. MEJORA REGULATORIA</t>
  </si>
  <si>
    <t>03- YUCATÁN QUE CUIDA AL PLANETA DE MANERA RESPONSABLE</t>
  </si>
  <si>
    <t>03.01. RECURSOS NATURALES</t>
  </si>
  <si>
    <t>03.02. ENERGÍAS LIMPIAS</t>
  </si>
  <si>
    <t>03.03. CAMBIO CLIMÁTICO</t>
  </si>
  <si>
    <t>03.04. RESIDUOS SÓLIDOS</t>
  </si>
  <si>
    <t>03.05. DESARROLLO URBANO Y MOVILIDAD SUSTENTABLE</t>
  </si>
  <si>
    <t>04- YUCATÁN CON SEGURIDAD, PAZ, JUSTICIA Y BUEN GOBIERNO</t>
  </si>
  <si>
    <t>04.01. PAZ, SEGURIDAD Y JUSTICIA</t>
  </si>
  <si>
    <t>04.02. BUEN GOBIERNO</t>
  </si>
  <si>
    <t>05- YUCATÁN UNIDO CON BASE EN ALIANZAS ESTRATÉGICAS</t>
  </si>
  <si>
    <t>05.01. COORDINACIÓN ENTRE LOS PODERES</t>
  </si>
  <si>
    <t>05.02. CONSOLIDACIÓN DE ORGANISMOS AUTÓNOMOS</t>
  </si>
  <si>
    <t>05.03. FEDERALISMO</t>
  </si>
  <si>
    <t>05.04. CONCERTACIÓN DE OBJETIVOS ENTRE LOS ACTORES</t>
  </si>
  <si>
    <t>05.05. ALIANZAS CON ORGANISMOS NACIONALES E INTERNACIONALES</t>
  </si>
  <si>
    <t>ANEXO 2.8 ALINEACIÓN CON LOS OBJETIVOS DE DESARROLLO SOSTENIBLE (ODS)</t>
  </si>
  <si>
    <t>OBJETIVOS DE DESARROLLO SOSTENIBLE</t>
  </si>
  <si>
    <t>OBJETIVO 1. PONER FIN A LA POBREZA EN TODAS SUS FORMAS EN TODO EL MUNDO</t>
  </si>
  <si>
    <t>OBJETIVO 2. PONER FIN AL HAMBRE, LOGRAR LA SEGURIDAD ALIMENTARIA Y LA MEJORA DE LA NUTRICIÓN Y PROMOVER LA AGRICULTURA SOSTENIBLE</t>
  </si>
  <si>
    <t>OBJETIVO 3. GARANTIZAR UNA VIDA SANA Y PROMOVER EL BIENESTAR PARA TODOS EN TODAS LAS EDADES</t>
  </si>
  <si>
    <t>OBJETIVO 4. GARANTIZAR UNA EDUCACIÓN INCLUSIVA, EQUITATIVA Y DE CALIDAD Y PROMOVER OPORTUNIDADES DE APRENDIZAJE DURANTE TODA LA VIDA PARA TODOS</t>
  </si>
  <si>
    <t>OBJETIVO 5. LOGRAR LA IGUALDAD ENTRE LOS GÉNEROS Y EMPODERAR A TODAS LAS MUJERES Y LAS NIÑAS</t>
  </si>
  <si>
    <t>OBJETIVO 6. GARANTIZAR LA DISPONIBILIDAD DE AGUA Y SU GESTIÓN SOSTENIBLE Y EL SANEAMIENTO PARA TODOS</t>
  </si>
  <si>
    <t>OBJETIVO 7. GARANTIZAR EL ACCESO A UNA ENERGÍA ASEQUIBLE, SEGURA, SOSTENIBLE Y MODERNA PARA TODOS</t>
  </si>
  <si>
    <t>OBJETIVO 8. PROMOVER EL CRECIMIENTO ECONÓMICO SOSTENIDO, INCLUSIVO Y SOSTENIBLE, EL EMPLEO PLENO Y PRODUCTIVO Y EL TRABAJO DECENTE PARA TODOS</t>
  </si>
  <si>
    <t>OBJETIVO 9. CONSTRUIR INFRAESTRUCTURAS RESILIENTES, PROMOVER LA INDUSTRIALIZACIÓN INCLUSIVA Y SOSTENIBLE Y FOMENTAR LA INNOVACIÓN</t>
  </si>
  <si>
    <t>OBJETIVO 10. REDUCIR LA DESIGUALDAD EN Y ENTRE LOS PAÍSES</t>
  </si>
  <si>
    <t>OBJETIVO 11. LOGRAR QUE LAS CIUDADES Y LOS ASENTAMIENTOS HUMANOS SEAN INCLUSIVOS, SEGUROS, RESILIENTES Y SOSTENIBLES</t>
  </si>
  <si>
    <t>OBJETIVO 12. GARANTIZAR MODALIDADES DE CONSUMO Y PRODUCCIÓN SOSTENIBLES</t>
  </si>
  <si>
    <t>OBJETIVO 13. ADOPTAR MEDIDAS URGENTES PARA COMBATIR EL CAMBIO CLIMÁTICO Y SUS EFECTOS</t>
  </si>
  <si>
    <t>OBJETIVO 14. CONSERVAR Y UTILIZAR EN FORMA SOSTENIBLE LOS OCÉANOS, LOS MARES Y LOS RECURSOS MARINOS PARA EL DESARROLLO SOSTENIBLE</t>
  </si>
  <si>
    <t>OBJETIVO 15. PROTEGER, RESTABLECER Y PROMOVER EL USO SOSTENIBLE DE LOS ECOSISTEMAS TERRESTRES, GESTIONAR LOS BOSQUES DE FORMA SOSTENIBLE DE LOS BOSQUES, LUCHAR CONTRA LA DESERTIFICACIÓN, DETENER E INVERTIR LA DEGRADACIÓN DE LAS TIERRAS Y PONER FRENO A LA PÉRDIDA DE LA DIVERSIDAD BIOLÓGICA</t>
  </si>
  <si>
    <t>OBJETIVO 16. PROMOVER SOCIEDADES PACÍFICAS E INCLUSIVAS PARA EL DESARROLLO SOSTENIBLE, FACILITAR EL ACCESO A LA JUSTICIA PARA TODOS Y CREAR INSTITUCIONES EFICACES, RESPONSABLES E INCLUSIVAS A TODOS LOS NIVELES</t>
  </si>
  <si>
    <t>OBJETIVO 17. FORTALECER LOS MEDIOS DE EJECUCIÓN Y REVITALIZAR LA ALIANZA MUNDIAL PARA EL DESARROLLO SOSTENIBLE</t>
  </si>
  <si>
    <t>ANEXO 2.9 GASTO PROGRAMABLE NO PROGRAMABLE</t>
  </si>
  <si>
    <t>RECURSOS NO ETIQUETADOS</t>
  </si>
  <si>
    <t>IMORTE</t>
  </si>
  <si>
    <t>PROGRAMABLE</t>
  </si>
  <si>
    <t>NO PROGRAMABLE</t>
  </si>
  <si>
    <t>NOTA: NO SE CONSIDERA EL GASTO POR VENTA DE BIENES Y SERVICIOS DE LAS ENTIDADES PARAESTATALES</t>
  </si>
  <si>
    <t>Nota: Considera jubilados y pensionados directos a cargo del Poder Ejecutivo, administrados por el Instituto de Seguridad Social de los Trabajadores del Estado de Yucatán y de la Junta de Agua Potable y Alcantarillado de Yucatán.</t>
  </si>
  <si>
    <t>ANEXO 3. INTEGRACIÓN DEL GASTO DE EDUCACIÓN POR TIPO DE RECURSO</t>
  </si>
  <si>
    <t>GASTO EDUCATIVO</t>
  </si>
  <si>
    <t>ENTIDADES PARAESTATALES Y FIDEICOMISOS NO EMPRESARIALES Y NO FINANCIEROS</t>
  </si>
  <si>
    <t>COLEGIO DE BACHILLERES DEL ESTADO DE YUCATÁN</t>
  </si>
  <si>
    <t>COLEGIO DE EDUCACIÓN PROFESIONAL TÉCNICA DEL ESTADO DE YUCATÁN</t>
  </si>
  <si>
    <t>COLEGIO DE ESTUDIOS CIENTÍFICOS Y TECNOLÓGICOS DEL ESTADO DE YUCATÁN</t>
  </si>
  <si>
    <t>ESCUELA SUPERIOR DE ARTES DE YUCATÁN</t>
  </si>
  <si>
    <t>INSTITUTO DE CAPACITACIÓN PARA EL TRABAJO DEL ESTADO DE YUCATÁN</t>
  </si>
  <si>
    <t>INSTITUTO DE EDUCACIÓN PARA ADULTOS DEL ESTADO DE YUCATÁN</t>
  </si>
  <si>
    <t>INSTITUTO TECNOLÓGICO SUPERIOR DE MOTUL</t>
  </si>
  <si>
    <t>INSTITUTO TECNOLÓGICO SUPERIOR DE VALLADOLID</t>
  </si>
  <si>
    <t>INSTITUTO TECNOLÓGICO SUPERIOR DEL SUR DEL ESTADO DE YUCATÁN</t>
  </si>
  <si>
    <t>INSTITUTO TECNOLÓGICO SUPERIOR PROGRESO</t>
  </si>
  <si>
    <t>PARQUE CIENTÍFICO Y TECNOLÓGICO DE YUCATÁN</t>
  </si>
  <si>
    <t>UNIVERSIDAD DE ORIENTE</t>
  </si>
  <si>
    <t>UNIVERSIDAD POLITÉCNICA DE YUCATÁN</t>
  </si>
  <si>
    <t>UNIVERSIDAD TECNOLÓGICA DEL CENTRO</t>
  </si>
  <si>
    <t>UNIVERSIDAD TECNOLÓGICA DEL MAYAB</t>
  </si>
  <si>
    <t>UNIVERSIDAD TECNOLÓGICA DEL PONIENTE</t>
  </si>
  <si>
    <t>UNIVERSIDAD TECNOLÓGICA METROPOLITANA</t>
  </si>
  <si>
    <t>UNIVERSIDAD TECNOLÓGICA REGIONAL DEL SUR</t>
  </si>
  <si>
    <t>ANEXO 6. JUBILACIONES Y PENSIONES</t>
  </si>
  <si>
    <t>ANEXO 6.1. JUBILACIONES Y PENSIONES POR PARTIDA</t>
  </si>
  <si>
    <t>FUNERALES Y PAGOS DE DEFUNCIÓN</t>
  </si>
  <si>
    <t>PAGO DE SUMAS ASEGURADAS</t>
  </si>
  <si>
    <t>ANEXO 6.2. EROGACIONES PREVISTAS PARA JUBILACIONES</t>
  </si>
  <si>
    <t>JUBILADOS BURÓCRATAS</t>
  </si>
  <si>
    <t>JUBILADOS DE EDUCACIÓN</t>
  </si>
  <si>
    <t>APOYO A JUBILADOS Y VIUDAS DE HENEQUENEROS</t>
  </si>
  <si>
    <t>ANEXO 6.3. EROGACIONES PREVISTAS PARA PENSIONES</t>
  </si>
  <si>
    <t>PENSIONADOS BURÓCRATAS</t>
  </si>
  <si>
    <t>PENSIONADOS DE EDUCACIÓN</t>
  </si>
  <si>
    <t>ANEXOS</t>
  </si>
  <si>
    <t>ANEXO 2. CLASIFICACIONES DEL GASTO</t>
  </si>
  <si>
    <t>ANEXO 2.3. CLASIFICACIÓN FUNCIONAL POR FINALIDAD, FUNCIÓN, SUBFUNCIÓN</t>
  </si>
  <si>
    <t>ANEXO 2.8 ALINEACIÓN CON LOS OBJETIVOS DEL DESARROLLO SOSTENIBLE (ODS)</t>
  </si>
  <si>
    <t>ANEXO 5.1. INFORMACIÓN SOBRE LA DEUDA PÚBLICA</t>
  </si>
  <si>
    <t>ANEXO 5.2. PROGRAMA FINANCIERO DE LA DEUDA PÚBLICA</t>
  </si>
  <si>
    <t>ANEXO 5.3. PRESUPUESTO DE LA DEUDA PÚBLICA</t>
  </si>
  <si>
    <t>ANEXO 7.5. PROGRAMAS CON RECURSOS CONCURRENTES</t>
  </si>
  <si>
    <t>ANEXO 11. TRANSFERENCIAS, ASIGNACIONES, SUBSIDIOS, DONATIVOS Y OTRAS AYUDAS</t>
  </si>
  <si>
    <t>ANEXO 11.1. PRESUPUESTO ASIGNADO A DONATIVOS, SUBSIDIOS Y SUBVENCIONES</t>
  </si>
  <si>
    <t>ANEXO 11.4. FINANCIAMIENTOS A PARTIDOS POLÍTICOS</t>
  </si>
  <si>
    <t>ANEXO 11.6. FINANCIAMIENTO PÚBLICO A PARTIDOS POLÍTICOS PARA LA OBTENCIÓN DEL VOTO</t>
  </si>
  <si>
    <t>ANEXO 11.8. MONTOS ASIGNADOS A FIDEICOMISOS PÚBLICOS</t>
  </si>
  <si>
    <t>ANEXO 16.6. CLASIFICACIÓN ADMINISTRATIVA</t>
  </si>
  <si>
    <t>ANEXO 11.1.1 PRESUPUESTO ASIGNADO A DONATIVOS</t>
  </si>
  <si>
    <t>ANEXO 11.1.2 PRESUPUESTO ASIGNADO A SUBSIDIOS Y SUBVENCIONES</t>
  </si>
  <si>
    <r>
      <t>2022</t>
    </r>
    <r>
      <rPr>
        <b/>
        <vertAlign val="superscript"/>
        <sz val="12"/>
        <color rgb="FF000000"/>
        <rFont val="Arial"/>
        <family val="2"/>
      </rPr>
      <t>2</t>
    </r>
  </si>
  <si>
    <t>ANEXO 2.1.2. ENTIDADES PARAESTATALES Y FIDEICOMISOS NO EMPRESARIALES Y NO FINANCIEROS</t>
  </si>
  <si>
    <t>RAMO / ENTIDAD</t>
  </si>
  <si>
    <t>FIDEICOMISO PÚBLICO PARA LA ADMINISTRACIÓN DE LA RESERVA TERRITORIAL DE UCÚ</t>
  </si>
  <si>
    <t>SECRETARIA TÉCNICA DE PLANEACIÓN Y EVALUACIÓN</t>
  </si>
  <si>
    <t>INSTITUTO PARA LA INCLUSIÓN DE LAS PERSONAS CON DISCAPACIDAD DEL ESTADO DE YUCATÁN</t>
  </si>
  <si>
    <t>JUNTA DE ASISTENCIA PRIVADA DEL ESTADO DE YUCATÁN</t>
  </si>
  <si>
    <t>SISTEMA PARA EL DESARROLLO INTEGRAL DE LA FAMILIA EN YUCATÁN</t>
  </si>
  <si>
    <t>COLEGIO DE ESTUDIOS CIENTÍFICOS Y TECNOLÓGICOS DEL ESTADO
DE YUCATÁN</t>
  </si>
  <si>
    <t>INSTITUTO PROMOTOR DE FERIAS DE YUCATÁN</t>
  </si>
  <si>
    <t>INSTITUTO YUCATECO DE EMPRENDEDORES</t>
  </si>
  <si>
    <t>FIDEICOMISO PÚBLICO PARA EL DESARROLLO DEL TURISMO DE REUNIONES EN YUCATÁN</t>
  </si>
  <si>
    <t>PATRONATO DE LAS UNIDADES DE SERVICIOS CULTURALES Y
TURÍSTICOS DEL ESTADO DE YUCATÁN</t>
  </si>
  <si>
    <t>AGENCIA PARA EL DESARROLLO DE YUCATÁN</t>
  </si>
  <si>
    <t>FIDEICOMISO GARANTE DE LA ORQUESTA SINFÓNICA DE YUCATÁN</t>
  </si>
  <si>
    <t>FIDEICOMISO PÚBLICO PARA LA ADMINISTRACIÓN DEL PALACIO DE LA
MÚSICA</t>
  </si>
  <si>
    <t>INSTITUTO DE INFRAESTRUCTURA CARRETERA DE YUCATÁN</t>
  </si>
  <si>
    <t>INSTITUTO DE VIVIENDA DEL ESTADO DE YUCATÁN</t>
  </si>
  <si>
    <t>INSTITUTO PARA EL DESARROLLO Y CERTIFICACIÓN DE LA
INFRAESTRUCTURA FÍSICA EDUCATIVA Y ELÉCTRICA DE YUCATÁN</t>
  </si>
  <si>
    <t>INSTITUTO PARA LA CONSTRUCCIÓN Y CONSERVACIÓN DE OBRA PÚBLICA EN YUCATÁN</t>
  </si>
  <si>
    <t>JUNTA DE AGUA POTABLE Y ALCANTARILLADO DE YUCATÁN</t>
  </si>
  <si>
    <t>ADMINISTRACIÓN DEL PATRIMONIO DE LA BENEFICENCIA PÚBLICA DEL ESTADO DE YUCATÁN</t>
  </si>
  <si>
    <t>CENTRO ESTATAL DE TRASPLANTES DE YUCATÁN</t>
  </si>
  <si>
    <t>HOSPITAL COMUNITARIO DE PETO YUCATÁN</t>
  </si>
  <si>
    <t>HOSPITAL COMUNITARIO DE TICUL YUCATÁN</t>
  </si>
  <si>
    <t>HOSPITAL DE LA AMISTAD</t>
  </si>
  <si>
    <t>OPD SERVICIOS DE SALUD DE YUCATÁN</t>
  </si>
  <si>
    <t>CENTRO DE CONCILIACIÓN LABORAL DEL ESTADO DE YUCATÁN</t>
  </si>
  <si>
    <t>COMISIÓN EJECUTIVA ESTATAL DE ATENCIÓN A VÍCTIMAS</t>
  </si>
  <si>
    <t>INSTITUTO PARA EL DESARROLLO DE LA CULTURA MAYA DEL ESTADO DE YUCATÁN</t>
  </si>
  <si>
    <t>ANEXO 2.1.3. ENTIDADES PARAESTATALES EMPRESARIALES NO FINANCIERAS CON PARTICIPACIÓN ESTATAL MAYORITARIA</t>
  </si>
  <si>
    <t xml:space="preserve">DEPENDENCIA COORDINADORA / ENTIDAD </t>
  </si>
  <si>
    <t>AEROPUERTO DE CHICHÉN ITZÁ DEL ESTADO DE YUCATÁN SA DE CV</t>
  </si>
  <si>
    <t>SISTEMA TELE YUCATÁN SA DE CV</t>
  </si>
  <si>
    <t>ANEXO 2.1.4. INSTITUCIONES PÚBLICAS DE SEGURIDAD SOCIAL</t>
  </si>
  <si>
    <t>INSTITUTO DE SEGURIDAD SOCIAL DE LOS TRABAJADORES DEL ESTADO DE YUCATÁN</t>
  </si>
  <si>
    <t xml:space="preserve">PROGRAMA DE APOYO AL EMPLEO 
</t>
  </si>
  <si>
    <t>ANEXO 7.5.1 PROGRAMAS CON RECURSOS CONCURRENTES CON INGRESO DESCENTRALIZADO*</t>
  </si>
  <si>
    <t>*CONSIDERA LOS RECURSOS CONCURRENTES QUE RECIBEN LOS FIDEICOMISOS Y EJECUTORES DE MANERA DIRECTA.</t>
  </si>
  <si>
    <t xml:space="preserve">        A2. Transferencias Federales Etiquetadas </t>
  </si>
  <si>
    <t xml:space="preserve">VIII. Balance Presupuestario de Recursos Etiquetados sin Financiamiento Neto (VIII = VII - A3.2) </t>
  </si>
  <si>
    <t>VII. Balance Presupuestario de Recursos Etiquetados (VII = A2 + A3.2 - B2 + C2)</t>
  </si>
  <si>
    <t xml:space="preserve">        C2. Remanentes de Transferencias Federales Etiquetadas aplicados en el periodo</t>
  </si>
  <si>
    <t xml:space="preserve">        B2. Gasto Etiquetado (sin incluir Amortización de la Deuda Pública)</t>
  </si>
  <si>
    <t xml:space="preserve">        A3.2 Financiamiento Neto con Fuente de Pago de Transferencias Federales Etiquetadas (A3.2 = F2 - G2)</t>
  </si>
  <si>
    <t>RAMO FINALIDAD FUNCIÓN PROGRAMA PRESUPUESTARIO</t>
  </si>
  <si>
    <t>FINALIDAD: 01- GOBIERNO</t>
  </si>
  <si>
    <t>FUNCIÓN: 01.02- JUSTICIA</t>
  </si>
  <si>
    <t>SUBFUNCIÓN: 01.02.04- DERECHOS HUMANOS</t>
  </si>
  <si>
    <t>PP: ADMINISTRACIÓN DE LOS RECURSOS HUMANOS FINANCIEROS Y MATERIALES</t>
  </si>
  <si>
    <t>PP: PROTECCIÓN DEFENSA Y PROMOCIÓN DE LOS DERECHOS HUMANOS</t>
  </si>
  <si>
    <t>FISCALÍA ESPECIALIZADA EN COMBATE A LA CORRUPCIÓN DEL ESTADO DE YUCATÁN</t>
  </si>
  <si>
    <t>SUBFUNCIÓN: 01.02.02- PROCURACIÓN DE JUSTICIA</t>
  </si>
  <si>
    <t>PP: FORTALECIMIENTO DE LAS LABORES DE PREVENCIÓN, INVESTIGACIÓN Y CONSIGNACIÓN DE HECHOS DE CORRUPCIÓN</t>
  </si>
  <si>
    <t>INSTITUTO ELECTORAL Y DE PARTICIPACIÓN CIUDADANA DE YUCATÁN</t>
  </si>
  <si>
    <t>FUNCIÓN: 01.03- COORDINACIÓN DE LA POLÍTICA DE GOBIERNO</t>
  </si>
  <si>
    <t>SUBFUNCIÓN: 01.03.06- ORGANIZACIÓN DE PROCESOS ELECTORALES</t>
  </si>
  <si>
    <t>PP: OPERACIÓN Y ADMINISTRACIÓN DEL IEPAC</t>
  </si>
  <si>
    <t>INSTITUTO ESTATAL DE TRANSPARENCIA ACCESO A LA INFORMACIÓN PÚBLICA Y PROTECCIÓN DE DATOS PERSONALES</t>
  </si>
  <si>
    <t>FUNCIÓN: 01.08- OTROS SERVICIOS GENERALES</t>
  </si>
  <si>
    <t>SUBFUNCIÓN: 01.08.04- ACCESO A LA INFORMACIÓN PÚBLICA GUBERNAMENTAL</t>
  </si>
  <si>
    <t>PP: TRANSPARENCIA ACCESO A LA INFORMACIÓN PÚBLICA Y PROTECCIÓN DE DATOS PERSONALES</t>
  </si>
  <si>
    <t>SUBFUNCIÓN: 01.02.01- IMPARTICIÓN DE JUSTICIA</t>
  </si>
  <si>
    <t>PP: CONCILIACIÓN Y ARBITRAJE LABORAL</t>
  </si>
  <si>
    <t>PP: FORTALECER LA ADMINISTRACIÓN Y DESEMPEÑO DE LAS DEPENDENCIAS JURÍSDICCIONALES. TÉCNICAS ADMINISTRATIVAS DE INFORMACIÓN Y COMUNICACIÓN DEL CONSEJO DE LA JUDICATURA</t>
  </si>
  <si>
    <t>PP: FORTALECER LA ADMINISTRACIÓN Y DESEMPEÑO DE LAS DEPENDENCIAS JURÍSDICCIONALES. TÉCNICAS ADMINISTRATIVAS DE INFORMACIÓN Y COMUNICACIÓN DEL TRIBUNAL SUPERIOR DE JUSTICIA</t>
  </si>
  <si>
    <t>PP: MEDIACIÓN Y/O CONCILIACIÓN PARA LA SOLUCIÓN DE CONFLICTOS</t>
  </si>
  <si>
    <t>FUNCIÓN: 01.01- LEGISLACIÓN</t>
  </si>
  <si>
    <t>SUBFUNCIÓN: 01.01.01- LEGISLACIÓN</t>
  </si>
  <si>
    <t>PP: ADMINISTRACIÓN DE LOS RECURSOS MATERIALES HUMANOS Y FINANCIEROS DEL CONGRESO DEL ESTADO</t>
  </si>
  <si>
    <t>PP: SERVICIOS LEGISLATIVOS</t>
  </si>
  <si>
    <t>SUBFUNCIÓN: 01.03.04- FUNCIÓN PÚBLICA</t>
  </si>
  <si>
    <t>PP: AUDITORÍA SUPERIOR DEL ESTADO</t>
  </si>
  <si>
    <t>PP: IMPARTICIÓN DE JUSTICIA EN MATERIA FISCAL Y ADMINISTRATIVA</t>
  </si>
  <si>
    <t>PP: IMPARTICIÓN DE JUSTICIA POLÍTICO ELECTORAL</t>
  </si>
  <si>
    <t>FINALIDAD: 02- DESARROLLO SOCIAL</t>
  </si>
  <si>
    <t>FUNCIÓN: 02.05- EDUCACIÓN</t>
  </si>
  <si>
    <t>SUBFUNCIÓN: 02.05.02- EDUCACIÓN MEDIA SUPERIOR</t>
  </si>
  <si>
    <t>PP: CALIDAD EN EDUCACIÓN MEDIA SUPERIOR DE LA UNIVERSIDAD AUTÓNOMA DE YUCATÁN INTERIOR</t>
  </si>
  <si>
    <t>SUBFUNCIÓN: 02.05.03- EDUCACIÓN SUPERIOR</t>
  </si>
  <si>
    <t>PP: CALIDAD EN EDUCACIÓN SUPERIOR DE LA UNIVERSIDAD AUTÓNOMA DE YUCATÁN</t>
  </si>
  <si>
    <t>SUBFUNCIÓN: 02.05.06- OTROS SERVICIOS EDUCATIVOS Y ACTIVIDADES INHERENTES</t>
  </si>
  <si>
    <t>PP: ADMINISTRACIÓN Y CONTROL DE LOS RECURSOS HUMANOS FINANCIEROS Y MATERIALES DE LA UNIVERSIDAD AUTÓNOMA DE YUCATÁN</t>
  </si>
  <si>
    <t>SUBFUNCIÓN: 01.03.05- ASUNTOS JURÍDICOS</t>
  </si>
  <si>
    <t>PP: ASISTENCIA JURÍDICA AL SECTOR PÚBLICO Y SOCIAL</t>
  </si>
  <si>
    <t>SUBFUNCIÓN: 01.03.09- OTROS</t>
  </si>
  <si>
    <t>PP: INNOVACIÓN Y EFICIENCIA EN LA INFORMACIÓN PARA LA GESTIÓN PÚBLICA</t>
  </si>
  <si>
    <t>FUNCIÓN: 01.07- ASUNTOS DE ORDEN PÚBLICO Y DE SEGURIDAD INTERIOR</t>
  </si>
  <si>
    <t>SUBFUNCIÓN: 01.07.03- OTROS ASUNTOS DE ORDEN PÚBLICO Y SEGURIDAD</t>
  </si>
  <si>
    <t>PP: GESTIÓN EFICIENTE DE LAS INSTITUCIONES DEL SECTOR SEGURIDAD, PAZ, JUSTICIA Y BUEN GOBIERNO</t>
  </si>
  <si>
    <t>SUBFUNCIÓN: 01.08.01- SERVICIOS REGISTRALES ADMINISTRATIVOS Y PATRIMONIALES</t>
  </si>
  <si>
    <t>PP: CERTEZA JURÍDICA DE IDENTIDAD Y PATRIMONIO</t>
  </si>
  <si>
    <t>SUBFUNCIÓN: 01.08.03- SERVICIOS DE COMUNICACIÓN Y MEDIOS</t>
  </si>
  <si>
    <t>PP: TRANSPARENCIA DIFUSIÓN Y RENDICIÓN DE CUENTAS DEL PODER EJECUTIVO</t>
  </si>
  <si>
    <t>SUBFUNCIÓN: 01.03.01- PRESIDENCIA / GUBERNATURA</t>
  </si>
  <si>
    <t>PP: VINCULACIÓN NACIONAL E INTERNACIONAL DEL PODER EJECUTIVO</t>
  </si>
  <si>
    <t>FUNCIÓN: 02.06- PROTECCIÓN SOCIAL</t>
  </si>
  <si>
    <t>SUBFUNCIÓN: 02.06.08- OTROS GRUPOS VULNERABLES</t>
  </si>
  <si>
    <t>PP: ASISTENCIA SOCIAL A PERSONAS VULNERABLES</t>
  </si>
  <si>
    <t>PP: FORTALECIMIENTO DEL SISTEMA DE JUSTICIA PENAL</t>
  </si>
  <si>
    <t>SUBFUNCIÓN: 01.03.02- POLÍTICA INTERIOR</t>
  </si>
  <si>
    <t>PP: FOMENTO A LA PARTICIPACIÓN DE LOS ACTORES PÚBLICOS PRIVADOS Y ACADÉMICOS EN LOS PROGRAMAS Y ACCIONES DEL GOBIERNO DEL ESTADO</t>
  </si>
  <si>
    <t>SUBFUNCIÓN: 01.07.01- POLICÍA</t>
  </si>
  <si>
    <t>PP: FORTALECIMIENTO DE LAS INSTITUCIONES DE SEGURIDAD Y PROCURACIÓN DE JUSTICIA DEL ESTADO DE YUCATÁN</t>
  </si>
  <si>
    <t>PP: PREVENCIÓN DEL DELITO</t>
  </si>
  <si>
    <t>FUNCIÓN: 02.07- OTROS ASUNTOS SOCIALES</t>
  </si>
  <si>
    <t>SUBFUNCIÓN: 02.07.01- OTROS ASUNTOS SOCIALES</t>
  </si>
  <si>
    <t>PP: PREVENCIÓN Y ATENCIÓN A LAS VIOLENCIAS CONTRA LAS MUJERES</t>
  </si>
  <si>
    <t>PP: CONSOLIDACIÓN DEL SISTEMA DE SEGUIMIENTO Y EVALUACIÓN DEL DESEMPEÑO</t>
  </si>
  <si>
    <t>PP: MEJORA REGULATORIA</t>
  </si>
  <si>
    <t>FUNCIÓN: 01.05- ASUNTOS FINANCIEROS Y HACENDARIOS</t>
  </si>
  <si>
    <t>SUBFUNCIÓN: 01.05.02- ASUNTOS HACENDARIOS</t>
  </si>
  <si>
    <t>PP: GESTIÓN DE LA HACIENDA PÚBLICA</t>
  </si>
  <si>
    <t>PP: IMPLEMENTACIÓN DEL PRESUPUESTO BASADO EN RESULTADOS</t>
  </si>
  <si>
    <t>PP: REFORZAMIENTO DE LA CAPACIDAD RECAUDATORIA</t>
  </si>
  <si>
    <t>PP: ADMINISTRACIÓN DE LOS RECURSOS HUMANOS DEL PODER EJECUTIVO</t>
  </si>
  <si>
    <t>PP: ADMINISTRACIÓN DE LOS RECURSOS MATERIALES Y PATRIMONIALES DEL PODER EJECUTIVO</t>
  </si>
  <si>
    <t>FUNCIÓN: 02.02- VIVIENDA Y SERVICIOS A LA COMUNIDAD</t>
  </si>
  <si>
    <t>SUBFUNCIÓN: 02.02.01- URBANIZACIÓN</t>
  </si>
  <si>
    <t>PP: PLANEACIÓN, EJECUCIÓN Y SEGUIMIENTO DE LA INVERSIÓN EN OBRA PÚBLICA</t>
  </si>
  <si>
    <t>SUBFUNCIÓN: 02.06.02- EDAD AVANZADA</t>
  </si>
  <si>
    <t>PP: OTORGAMIENTO DEL SISTEMA DE JUBILACIONES Y PENSIONES DE LOS SERVIDORES PÚBLICOS DEL GOBIERNO DEL ESTADO</t>
  </si>
  <si>
    <t>SUBFUNCIÓN: 02.06.09- OTROS DE SEGURIDAD SOCIAL Y ASISTENCIA SOCIAL</t>
  </si>
  <si>
    <t>PP: GESTIÓN EFICIENTE DE LAS INSTITUCIONES DEL SECTOR MEJOR CALIDAD DE VIDA PARA LAS PERSONAS</t>
  </si>
  <si>
    <t>PP: OTORGAMIENTO DE PRESTACIONES PARA LA SEGURIDAD SOCIAL DE LOS TRABAJADORES DEL GOBIERNO DEL ESTADO</t>
  </si>
  <si>
    <t>FINALIDAD: 03- DESARROLLO ECONÓMICO</t>
  </si>
  <si>
    <t>FUNCIÓN: 03.01- ASUNTOS ECONÓMICOS, COMERCIALES Y LABORALES EN GENERAL</t>
  </si>
  <si>
    <t>SUBFUNCIÓN: 03.01.01- ASUNTOS ECONÓMICOS Y COMERCIALES EN GENERAL</t>
  </si>
  <si>
    <t>PP: PLANEACIÓN Y ARTICULACIÓN DE POLÍTICA DE COMPETITIVIDAD</t>
  </si>
  <si>
    <t>FUNCIÓN: 03.06- COMUNICACIONES</t>
  </si>
  <si>
    <t>SUBFUNCIÓN: 03.06.01- COMUNICACIONES</t>
  </si>
  <si>
    <t>PP: CONECTIVIDAD E INFRAESTRUCTURA PARA SERVICIOS GUBERNAMENTALES</t>
  </si>
  <si>
    <t>FINALIDAD: 04- OTRAS NO CLASIFICADAS EN FUNCIONES ANTERIORES</t>
  </si>
  <si>
    <t>FUNCIÓN: 04.01- TRANSACCIONES DE LA DEUDA PÚBLICA / COSTO FINANCIERO DE LA DEUDA</t>
  </si>
  <si>
    <t>SUBFUNCIÓN: 04.01.01- DEUDA PÚBLICA INTERNA</t>
  </si>
  <si>
    <t>PP: GESTIÓN DE LA DEUDA PÚBLICA</t>
  </si>
  <si>
    <t>SUBFUNCIÓN: 02.06.05- ALIMENTACIÓN Y NUTRICIÓN</t>
  </si>
  <si>
    <t>PP: PROCURACIÓN DEL ACCESO A LA ALIMENTACIÓN DE LA POBLACIÓN DEL ESTADO DE YUCATÁN</t>
  </si>
  <si>
    <t>FUNCIÓN: 03.02- AGROPECUARIA, SILVICULTURA, PESCA Y CAZA</t>
  </si>
  <si>
    <t>SUBFUNCIÓN: 03.02.01- AGROPECUARIA</t>
  </si>
  <si>
    <t>PP: FOMENTO A LA PRODUCCIÓN PECUARIA Y AGROINDUSTRIAL</t>
  </si>
  <si>
    <t>PP: FOMENTO DEL SECTOR AGRÍCOLA Y AGROINDUSTRIAL DE YUCATÁN</t>
  </si>
  <si>
    <t>FUNCIÓN: 03.09- OTRAS INDUSTRIAS Y OTROS ASUNTOS ECONÓMICOS</t>
  </si>
  <si>
    <t>SUBFUNCIÓN: 03.09.03- OTROS ASUNTOS ECONÓMICOS</t>
  </si>
  <si>
    <t>PP: GESTIÓN EFICIENTE DE LAS INSTITUCIONES DEL SECTOR PRÓSPERO Y COMPETITIVO</t>
  </si>
  <si>
    <t>PP: ATENCIÓN A VÍCTIMAS DE VIOLENCIA</t>
  </si>
  <si>
    <t>SUBFUNCIÓN: 02.02.05- VIVIENDA</t>
  </si>
  <si>
    <t>PP: AMPLIACIÓN DE LA COBERTURA PARA ACCESO A LOS SERVICIOS BÁSICOS DE LA VIVIENDA</t>
  </si>
  <si>
    <t>FUNCIÓN: 02.03- SALUD</t>
  </si>
  <si>
    <t>SUBFUNCIÓN: 02.03.02- PRESTACIÓN DE SERVICIOS DE SALUD A LA PERSONA</t>
  </si>
  <si>
    <t>PP: ATENCIÓN INTEGRAL A PERSONAS CON DISCAPACIDAD DEL ESTADO DE YUCATÁN</t>
  </si>
  <si>
    <t>PP: PRESTACIÓN DE SERVICIOS DE SALUD</t>
  </si>
  <si>
    <t>PP: PROMOCIÓN, PREVENCIÓN Y ATENCIÓN NUTRICIONAL DESDE LA PRIMERA INFANCIA</t>
  </si>
  <si>
    <t>SUBFUNCIÓN: 02.05.01- EDUCACIÓN BÁSICA</t>
  </si>
  <si>
    <t>PP: ACCESO Y PERMANENCIA EN EDUCACIÓN BÁSICA</t>
  </si>
  <si>
    <t>PP: COBERTURA CON EQUIDAD EN EDUCACIÓN BÁSICA</t>
  </si>
  <si>
    <t>SUBFUNCIÓN: 02.05.05- EDUCACIÓN PARA ADULTOS</t>
  </si>
  <si>
    <t>PP: ATENCIÓN DEL REZAGO EDUCATIVO Y ANALFABETISMO</t>
  </si>
  <si>
    <t>PP: ATENCIÓN INTEGRAL EN ALIMENTACIÓN A PERSONAS SUJETAS DE ASISTENCIA SOCIAL</t>
  </si>
  <si>
    <t>PP: ATENCIÓN Y DESARROLLO DE LAS ORGANIZACIONES SOCIALES</t>
  </si>
  <si>
    <t>PP: PROMOCIÓN Y RESTITUCIÓN DE DERECHOS DE NIÑAS NIÑOS Y ADOLESCENTES DEL ESTADO DE YUCATÁN</t>
  </si>
  <si>
    <t>PP: PROMOCIÓN Y VIGILANCIA DE LOS DERECHOS DE LAS PERSONAS CON DISCAPACIDAD</t>
  </si>
  <si>
    <t>PP: IMPULSO A LA POBLACIÓN EMPRENDEDORA Y EMPRESARIAL CON ENFOQUE DE INCLUSIÓN</t>
  </si>
  <si>
    <t>SUBFUNCIÓN: 01.03.08- TERRITORIO</t>
  </si>
  <si>
    <t>PP: DESARROLLO URBANO Y ORDENAMIENTO TERRITORIAL</t>
  </si>
  <si>
    <t>FUNCIÓN: 02.01- PROTECCIÓN AMBIENTAL</t>
  </si>
  <si>
    <t>SUBFUNCIÓN: 02.01.01- ORDENACIÓN DE DESECHOS</t>
  </si>
  <si>
    <t>PP: MANEJO INTEGRAL DE LOS RESIDUOS SÓLIDOS Y DE MANEJO ESPECIAL</t>
  </si>
  <si>
    <t>PP: REDUCCIÓN EN LA GENERACIÓN DE LOS RESIDUOS SÓLIDOS URBANOS Y DE MANEJO ESPECIAL</t>
  </si>
  <si>
    <t>SUBFUNCIÓN: 02.01.02- ADMINISTRACIÓN DEL AGUA</t>
  </si>
  <si>
    <t>PP: OPTIMIZACIÓN DEL USO Y APROVECHAMIENTO DEL AGUA EN YUCATÁN</t>
  </si>
  <si>
    <t>SUBFUNCIÓN: 02.01.04- REDUCCIÓN DE LA CONTAMINACIÓN</t>
  </si>
  <si>
    <t>PP: IMPLEMENTACION DE ESTRATEGIAS POLÍTICAS ACCIONES Y MECANISMOS DE COORDINACIÓN EN MATERIA DE CAMBIO CLIMÁTICO</t>
  </si>
  <si>
    <t>SUBFUNCIÓN: 02.01.05- PROTECCIÓN A LA DIVERSIDAD BIOLÓGICA Y DEL PAISAJE</t>
  </si>
  <si>
    <t>PP: CONSERVACIÓN DE ECOSISTEMAS PRIORITARIOS</t>
  </si>
  <si>
    <t>PP: CONSERVACIÓN DE LOS RECURSOS NATURALES</t>
  </si>
  <si>
    <t>PP: DISMINUCIÓN DE LA DEGRADACIÓN DE LOS RECURSOS FORESTALES</t>
  </si>
  <si>
    <t>SUBFUNCIÓN: 02.01.06- OTROS DE PROTECCIÓN AMBIENTAL</t>
  </si>
  <si>
    <t>PP: GESTIÓN EFICIENTE DE LAS INSTITUCIONES DEL SECTOR QUE CUIDA AL PLANETA DE MANERA RESPONSABLE</t>
  </si>
  <si>
    <t>SUBFUNCIÓN: 02.02.03- ABASTECIMIENTO DE AGUA</t>
  </si>
  <si>
    <t>PP: DOTACIÓN, PRESERVACIÓN Y SANEAMIENTO DEL AGUA EN YUCATÁN</t>
  </si>
  <si>
    <t>FUNCIÓN: 03.05- TRANSPORTE</t>
  </si>
  <si>
    <t>SUBFUNCIÓN: 03.05.06- OTROS RELACIONADOS CON TRANSPORTE</t>
  </si>
  <si>
    <t>PP: FORTALECIMIENTO A LA MOVILIDAD SUSTENTABLE</t>
  </si>
  <si>
    <t>PP: MODERNIZACIÓN DEL SISTEMA DE TRANSPORTE PÚBLICO</t>
  </si>
  <si>
    <t>FUNCIÓN: 02.04- RECREACIÓN, CULTURA Y OTRAS MANIFESTACIONES SOCIALES</t>
  </si>
  <si>
    <t>SUBFUNCIÓN: 02.04.01- DEPORTE Y RECREACIÓN</t>
  </si>
  <si>
    <t>PP: FOMENTO DE LA CULTURA FÍSICA Y RECREACIÓN</t>
  </si>
  <si>
    <t>PP: IMPULSO AL DEPORTE EN EL ESTADO</t>
  </si>
  <si>
    <t>PP: INNOVACIÓN EDUCATIVA Y GESTIÓN ESCOLAR</t>
  </si>
  <si>
    <t>PP: ACCESO Y PERMANENCIA EN EDUCACIÓN MEDIA SUPERIOR</t>
  </si>
  <si>
    <t>PP: ATENCIÓN EDUCATIVA EN MEDIA SUPERIOR</t>
  </si>
  <si>
    <t>PP: MEJORAMIENTO DE LA CALIDAD EN INSTITUCIONES DE EDUCACIÓN SUPERIOR PÚBLICAS</t>
  </si>
  <si>
    <t>PP: DESARROLLO PROFESIONAL DOCENTE</t>
  </si>
  <si>
    <t>SUBFUNCIÓN: 02.04.02- CULTURA</t>
  </si>
  <si>
    <t>PP: PRESERVACIÓN, FOMENTO Y DIFUSIÓN DE LAS TRADICIONES Y EL PATRIMONIO CULTURAL EN YUCATÁN</t>
  </si>
  <si>
    <t>PP: AUTONOMÍA Y EMPODERAMIENTO DE LAS MUJERES</t>
  </si>
  <si>
    <t>PP: CRECIMIENTO INDUSTRIAL SOSTENIBLE</t>
  </si>
  <si>
    <t>PP: FORTALECIMIENTO DE LAS EMPRESAS LOCALES</t>
  </si>
  <si>
    <t>PP: INCREMENTO DE LA INVERSIÓN EXTRANJERA</t>
  </si>
  <si>
    <t>PP: PRODUCTIVIDAD Y COMERCIALIZACIÓN EMPRESARIAL</t>
  </si>
  <si>
    <t>SUBFUNCIÓN: 03.01.02- ASUNTOS LABORALES GENERALES</t>
  </si>
  <si>
    <t>PP: EMPLEO DE CALIDAD INCLUYENTE Y FORMAL</t>
  </si>
  <si>
    <t>PP: PRODUCTIVIDAD LABORAL</t>
  </si>
  <si>
    <t>FUNCIÓN: 03.03- COMBUSTIBLE Y ENERGÍA</t>
  </si>
  <si>
    <t>SUBFUNCIÓN: 03.03.06- ENERGÍA NO ELÉCTRICA</t>
  </si>
  <si>
    <t>PP: FOMENTO DE ENERGÍA EFICIENTE Y LIMPIA EN EL ESTADO</t>
  </si>
  <si>
    <t>FUNCIÓN: 03.04- MINERÍA, MANUFACTURAS Y CONSTRUCCIÓN</t>
  </si>
  <si>
    <t>SUBFUNCIÓN: 03.04.02- MANUFACTURAS</t>
  </si>
  <si>
    <t>PP: MODERNIZACIÓN Y ENCADENAMIENTO DE LOS PROCESOS PRODUCTIVOS DE LA INDUSTRIA MANUFACTURERA</t>
  </si>
  <si>
    <t>PP: ACCESO INCLUYENTE A LOS BIENES Y SERVICIOS CULTURALES</t>
  </si>
  <si>
    <t>FUNCIÓN: 03.07- TURISMO</t>
  </si>
  <si>
    <t>SUBFUNCIÓN: 03.07.01- TURISMO</t>
  </si>
  <si>
    <t>PP: ESPECIALIZACIÓN DE PRESTADORES DE SERVICIOS TURÍSTICOS</t>
  </si>
  <si>
    <t>PP: FOMENTO A PRODUCTOS Y SERVICIOS TURÍSTICOS INCLUYENTES Y DE CALIDAD</t>
  </si>
  <si>
    <t>PP: IMPULSO A LOS ATRACTIVOS TURÍSTICOS Y SEGMENTOS DE MERCADO</t>
  </si>
  <si>
    <t>PP: EDUCACIÓN PARA LA PROFESIONALIZACIÓN ARTÍSTICA</t>
  </si>
  <si>
    <t>PP: EFICIENCIA TERMINAL EN EDUCACIÓN SUPERIOR</t>
  </si>
  <si>
    <t>PP: FORTALECIMIENTO DE LAS INSTITUCIONES DE EDUCACIÓN SUPERIOR</t>
  </si>
  <si>
    <t>SUBFUNCIÓN: 02.05.04- POSGRADO</t>
  </si>
  <si>
    <t>PP: FORMACIÓN DE CAPITAL HUMANO EN ÁREAS ESTRATÉGICAS</t>
  </si>
  <si>
    <t>FUNCIÓN: 03.08- CIENCIA, TECNOLOGÍA E INNOVACIÓN</t>
  </si>
  <si>
    <t>SUBFUNCIÓN: 03.08.01- INVESTIGACIÓN CIENTÍFICA</t>
  </si>
  <si>
    <t>PP: FORTALECIMIENTO AL CONOCIMIENTO CIENTÍFICO, TECNOLÓGICO E INNOVACIÓN</t>
  </si>
  <si>
    <t>SUBFUNCIÓN: 03.08.03- SERVICIOS CIENTÍFICOS Y TECNOLÓGICOS</t>
  </si>
  <si>
    <t>PP: VINCULACIÓN, PROMOCIÓN Y GESTIÓN CON EL SECTOR PRODUCTIVO Y SOCIAL</t>
  </si>
  <si>
    <t>PP: PREVENCIÓN Y SANCIÓN DE ACTOS DE CORRUPCIÓN</t>
  </si>
  <si>
    <t>PP: VIGILANCIA DE LA APLICACIÓN DE LOS RECURSOS PÚBLICOS</t>
  </si>
  <si>
    <t>PP: PREVENCIÓN DEL EMBARAZO EN ADOLESCENTES</t>
  </si>
  <si>
    <t>SUBFUNCIÓN: 02.03.04- RECTORÍA DEL SISTEMA DE SALUD</t>
  </si>
  <si>
    <t>PP: MEJORA DE LA CALIDAD DE LOS SERVICIOS DE SALUD</t>
  </si>
  <si>
    <t>SUBFUNCIÓN: 02.06.06- APOYO SOCIAL PARA LA VIVIENDA</t>
  </si>
  <si>
    <t>PP: PROMOCIÓN DE CALIDAD Y ESPACIOS EN LA VIVIENDA</t>
  </si>
  <si>
    <t>SUBFUNCIÓN: 03.05.01- TRANSPORTE POR CARRETERA</t>
  </si>
  <si>
    <t>PP: CONSTRUCCIÓN, MODERNIZACIÓN Y CONSERVACIÓN DE LAS VÍAS DE COMUNICACIÓN TERRESTRE</t>
  </si>
  <si>
    <t>SUBFUNCIÓN: 03.02.03- ACUACULTURA PESCA Y CAZA</t>
  </si>
  <si>
    <t>PP: DESARROLLO SUSTENTABLE DEL SECTOR PESQUERO</t>
  </si>
  <si>
    <t>PP: FORTALECIMIENTO DEL SECTOR ACUÍCOLA</t>
  </si>
  <si>
    <t>PP: PREVENCIÓN Y SEGURIDAD VIAL</t>
  </si>
  <si>
    <t>SUBFUNCIÓN: 02.03.01- PRESTACIÓN DE SERVICIOS DE SALUD A LA COMUNIDAD</t>
  </si>
  <si>
    <t>PP: MITIGACIÓN DE RIESGOS SANITARIOS</t>
  </si>
  <si>
    <t>PP: PREVENCIÓN Y CONTROL DE ENFERMEDADES TRANSMITIDAS POR VECTOR</t>
  </si>
  <si>
    <t>PP: PREVENCIÓN Y CONTROL DE ENFERMEDADES ZOONÓTICAS</t>
  </si>
  <si>
    <t>PP: PREVENCIÓN Y CONTROL DE VIH SIDA E INFECCIONES DE TRANSMISIÓN SEXUAL</t>
  </si>
  <si>
    <t>PP: PREVENCIÓN Y PROMOCIÓN DE LA SALUD EN LA COMUNIDAD</t>
  </si>
  <si>
    <t>PP: PROMOCIÓN PREVENCIÓN Y ATENCIÓN INTEGRAL DE LA SALUD MENTAL</t>
  </si>
  <si>
    <t>PP: VIGILANCIA EPIDEMIOLÓGICA</t>
  </si>
  <si>
    <t>PP: ATENCIÓN INTEGRAL A LA SALUD REPRODUCTIVA</t>
  </si>
  <si>
    <t>PP: PRESTACIÓN DE SERVICIOS DE SALUD A LA INFANCIA Y LA ADOLESCENCIA</t>
  </si>
  <si>
    <t>PP: PREVENCIÓN Y ATENCIÓN INTEGRAL DEL CÁNCER EN LA MUJER</t>
  </si>
  <si>
    <t>FUNCIÓN: 04.04- ADEUDOS DE EJERCICIOS FISCALES ANTERIORES</t>
  </si>
  <si>
    <t>SUBFUNCIÓN: 04.04.01- ADEUDOS DE EJERCICIOS FISCALES ANTERIORES</t>
  </si>
  <si>
    <t>PP: PREVISIONES PARA EL PAGO DE ADEUDOS DE EJERCICIOS FISCALES ANTERIORES (ADEFAS)</t>
  </si>
  <si>
    <t>PP: REFORZAMIENTO DE VIGILANCIA Y OPERATIVOS EN MATERIA DE SEGURIDAD PÚBLICA</t>
  </si>
  <si>
    <t>SUBFUNCIÓN: 01.07.02- PROTECCIÓN CIVIL</t>
  </si>
  <si>
    <t>PP: PROTECCIÓN CIVIL</t>
  </si>
  <si>
    <t>SUBFUNCIÓN: 01.02.03- RECLUSIÓN Y READAPTACIÓN SOCIAL</t>
  </si>
  <si>
    <t>PP: REINSERCIÓN SOCIAL</t>
  </si>
  <si>
    <t>PP: DESARROLLO INSTITUCIONAL DE LOS MUNICIPIOS</t>
  </si>
  <si>
    <t>SUBFUNCIÓN: 01.03.07- POBLACIÓN</t>
  </si>
  <si>
    <t>PP: ATENCIÓN A MIGRANTES</t>
  </si>
  <si>
    <t>SUBFUNCIÓN: 02.06.07- INDÍGENAS</t>
  </si>
  <si>
    <t>PP: PRESERVACIÓN DE LAS TRADICIONES E IDENTIDAD CULTURAL MAYA</t>
  </si>
  <si>
    <t>PP: PREVENCIÓN Y ELIMINACIÓN DE LA DISCRIMINACIÓN</t>
  </si>
  <si>
    <t>PARTICIPACIONES APORTACIONES Y TRANSFERENCIAS A MUNICIPIOS</t>
  </si>
  <si>
    <t>FUNCIÓN: 04.02- TRANSFERENCIAS, PARTICIPACIONES Y APORTACIONES ENTRE DIFERENTES NIVELES Y ÓRDENES DE GOBIERNO</t>
  </si>
  <si>
    <t>SUBFUNCIÓN: 04.02.02- PARTICIPACIONES ENTRE DIFERENTES NIVELES Y ÓRDENES DE GOBIERNO</t>
  </si>
  <si>
    <t>PP: DISTRIBUCIÓN DE PARTICIPACIONES FEDERALES</t>
  </si>
  <si>
    <t>SUBFUNCIÓN: 04.02.03- APORTACIONES ENTRE DIFERENTES NIVELES Y ÓRDENES DE GOBIERNO</t>
  </si>
  <si>
    <t>PP: DISTRIBUCIÓN DE APORTACIONES FEDERALES</t>
  </si>
  <si>
    <t>ANEXO 2.3.1 CLASIFICACIÓN POR RAMO, FINALIDAD, FUNCIÓN, PROGRAMA PRESUPUESTARIO</t>
  </si>
  <si>
    <t>ANEXO 5.1.2. DEUDA A CORTO PLAZO</t>
  </si>
  <si>
    <t>ANEXO 5.1.1. DEUDA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</si>
</sst>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1" formatCode="_-* #,##0_-;\-* #,##0_-;_-* &quot;-&quot;_-;_-@_-"/>
    <numFmt numFmtId="44" formatCode="_-&quot;$&quot;* #,##0.00_-;\-&quot;$&quot;* #,##0.00_-;_-&quot;$&quot;* &quot;-&quot;??_-;_-@_-"/>
    <numFmt numFmtId="43" formatCode="_-* #,##0.00_-;\-* #,##0.00_-;_-* &quot;-&quot;??_-;_-@_-"/>
    <numFmt numFmtId="164" formatCode="_-* #,##0_-;\-* #,##0_-;_-* &quot;-&quot;??_-;_-@_-"/>
    <numFmt numFmtId="165" formatCode="#,##0.00_ ;[Red]\-#,##0.00\ "/>
    <numFmt numFmtId="166" formatCode="#,##0_ ;\-#,##0\ "/>
  </numFmts>
  <fonts count="54" x14ac:knownFonts="1">
    <font>
      <sz val="11"/>
      <color theme="1"/>
      <name val="Calibri"/>
      <family val="2"/>
      <scheme val="minor"/>
    </font>
    <font>
      <b/>
      <sz val="12"/>
      <color rgb="FF000000"/>
      <name val="Arial"/>
      <family val="2"/>
    </font>
    <font>
      <b/>
      <sz val="12"/>
      <color rgb="FFFFFFFF"/>
      <name val="Arial"/>
      <family val="2"/>
    </font>
    <font>
      <sz val="12"/>
      <color rgb="FF000000"/>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0"/>
      <color rgb="FF000000"/>
      <name val="Arial"/>
      <family val="2"/>
    </font>
    <font>
      <b/>
      <sz val="8"/>
      <color rgb="FFFFFFFF"/>
      <name val="Arial"/>
      <family val="2"/>
    </font>
    <font>
      <sz val="8"/>
      <color rgb="FF000000"/>
      <name val="Arial"/>
      <family val="2"/>
    </font>
    <font>
      <sz val="8"/>
      <color theme="1"/>
      <name val="Arial"/>
      <family val="2"/>
    </font>
    <font>
      <sz val="8"/>
      <color theme="1"/>
      <name val="Calibri"/>
      <family val="2"/>
      <scheme val="minor"/>
    </font>
    <font>
      <b/>
      <sz val="9"/>
      <color rgb="FFFFFFFF"/>
      <name val="Arial"/>
      <family val="2"/>
    </font>
    <font>
      <sz val="9"/>
      <color rgb="FF111111"/>
      <name val="Arial"/>
      <family val="2"/>
    </font>
    <font>
      <sz val="9"/>
      <color rgb="FF000000"/>
      <name val="Arial"/>
      <family val="2"/>
    </font>
    <font>
      <b/>
      <sz val="10"/>
      <color rgb="FFFFFFFF"/>
      <name val="Arial"/>
      <family val="2"/>
    </font>
    <font>
      <sz val="10"/>
      <color rgb="FF111111"/>
      <name val="Arial"/>
      <family val="2"/>
    </font>
    <font>
      <b/>
      <sz val="10"/>
      <color theme="1"/>
      <name val="Arial"/>
      <family val="2"/>
    </font>
    <font>
      <sz val="10"/>
      <color rgb="FFFFFFFF"/>
      <name val="Arial"/>
      <family val="2"/>
    </font>
    <font>
      <sz val="10"/>
      <color rgb="FF000000"/>
      <name val="Arial"/>
      <family val="2"/>
    </font>
    <font>
      <sz val="12"/>
      <color theme="1"/>
      <name val="Arial"/>
      <family val="2"/>
    </font>
    <font>
      <sz val="10"/>
      <color theme="1"/>
      <name val="Arial"/>
      <family val="2"/>
    </font>
    <font>
      <sz val="9"/>
      <color theme="1"/>
      <name val="Arial"/>
      <family val="2"/>
    </font>
    <font>
      <b/>
      <sz val="12"/>
      <color theme="1"/>
      <name val="Arial"/>
      <family val="2"/>
    </font>
    <font>
      <sz val="9"/>
      <color rgb="FFFFFFFF"/>
      <name val="Arial"/>
      <family val="2"/>
    </font>
    <font>
      <sz val="9"/>
      <color theme="1"/>
      <name val="Barlow"/>
      <family val="2"/>
    </font>
    <font>
      <sz val="11"/>
      <color rgb="FF000000"/>
      <name val="Courier New"/>
      <family val="3"/>
    </font>
    <font>
      <sz val="12"/>
      <color rgb="FF111111"/>
      <name val="Arial"/>
      <family val="2"/>
    </font>
    <font>
      <sz val="12"/>
      <color rgb="FFFFFFFF"/>
      <name val="Arial"/>
      <family val="2"/>
    </font>
    <font>
      <sz val="10"/>
      <color theme="1"/>
      <name val="Calibri"/>
      <family val="2"/>
      <scheme val="minor"/>
    </font>
    <font>
      <sz val="11"/>
      <color rgb="FFFFFFFF"/>
      <name val="Arial"/>
      <family val="2"/>
    </font>
    <font>
      <sz val="11"/>
      <color rgb="FF111111"/>
      <name val="Arial"/>
      <family val="2"/>
    </font>
    <font>
      <sz val="11"/>
      <color theme="1"/>
      <name val="Arial"/>
      <family val="2"/>
    </font>
    <font>
      <b/>
      <sz val="11"/>
      <color rgb="FFFFFFFF"/>
      <name val="Arial"/>
      <family val="2"/>
    </font>
    <font>
      <sz val="11"/>
      <color rgb="FF000000"/>
      <name val="Arial"/>
      <family val="2"/>
    </font>
    <font>
      <sz val="12"/>
      <color theme="1"/>
      <name val="Calibri"/>
      <family val="2"/>
      <scheme val="minor"/>
    </font>
    <font>
      <vertAlign val="superscript"/>
      <sz val="9"/>
      <color rgb="FF000000"/>
      <name val="Arial"/>
      <family val="2"/>
    </font>
    <font>
      <b/>
      <sz val="6"/>
      <color rgb="FF000000"/>
      <name val="Arial"/>
      <family val="2"/>
    </font>
    <font>
      <sz val="6"/>
      <color rgb="FF000000"/>
      <name val="Arial"/>
      <family val="2"/>
    </font>
    <font>
      <vertAlign val="superscript"/>
      <sz val="6"/>
      <color rgb="FF000000"/>
      <name val="Arial"/>
      <family val="2"/>
    </font>
    <font>
      <b/>
      <sz val="7"/>
      <color rgb="FFFFFFFF"/>
      <name val="Arial"/>
      <family val="2"/>
    </font>
    <font>
      <b/>
      <sz val="7"/>
      <color rgb="FF000000"/>
      <name val="Arial"/>
      <family val="2"/>
    </font>
    <font>
      <sz val="7"/>
      <color rgb="FF000000"/>
      <name val="Arial"/>
      <family val="2"/>
    </font>
    <font>
      <sz val="6"/>
      <color theme="1"/>
      <name val="Arial"/>
      <family val="2"/>
    </font>
    <font>
      <sz val="5"/>
      <color theme="1"/>
      <name val="Arial"/>
      <family val="2"/>
    </font>
    <font>
      <b/>
      <vertAlign val="superscript"/>
      <sz val="12"/>
      <color rgb="FF000000"/>
      <name val="Arial"/>
      <family val="2"/>
    </font>
    <font>
      <b/>
      <sz val="7"/>
      <color theme="1"/>
      <name val="Arial"/>
      <family val="2"/>
    </font>
    <font>
      <sz val="7"/>
      <color theme="1"/>
      <name val="Arial"/>
      <family val="2"/>
    </font>
    <font>
      <b/>
      <sz val="12"/>
      <color rgb="FF4B4B4B"/>
      <name val="Arial"/>
      <family val="2"/>
    </font>
    <font>
      <u/>
      <sz val="11"/>
      <color theme="10"/>
      <name val="Calibri"/>
      <family val="2"/>
      <scheme val="minor"/>
    </font>
    <font>
      <b/>
      <u/>
      <sz val="12"/>
      <color theme="1"/>
      <name val="Arial"/>
      <family val="2"/>
    </font>
    <font>
      <u/>
      <sz val="12"/>
      <color theme="1"/>
      <name val="Arial"/>
      <family val="2"/>
    </font>
    <font>
      <b/>
      <sz val="12"/>
      <name val="Arial"/>
      <family val="2"/>
    </font>
    <font>
      <sz val="12"/>
      <name val="Arial"/>
      <family val="2"/>
    </font>
  </fonts>
  <fills count="18">
    <fill>
      <patternFill patternType="none"/>
    </fill>
    <fill>
      <patternFill patternType="gray125"/>
    </fill>
    <fill>
      <patternFill patternType="solid">
        <fgColor rgb="FF4B4B4B"/>
        <bgColor indexed="64"/>
      </patternFill>
    </fill>
    <fill>
      <patternFill patternType="solid">
        <fgColor rgb="FFF3F3F3"/>
        <bgColor indexed="64"/>
      </patternFill>
    </fill>
    <fill>
      <patternFill patternType="solid">
        <fgColor rgb="FFFFFFFF"/>
        <bgColor indexed="64"/>
      </patternFill>
    </fill>
    <fill>
      <patternFill patternType="solid">
        <fgColor theme="0"/>
        <bgColor indexed="64"/>
      </patternFill>
    </fill>
    <fill>
      <patternFill patternType="solid">
        <fgColor rgb="FFF2F2F2"/>
        <bgColor indexed="64"/>
      </patternFill>
    </fill>
    <fill>
      <patternFill patternType="solid">
        <fgColor rgb="FF757575"/>
        <bgColor indexed="64"/>
      </patternFill>
    </fill>
    <fill>
      <patternFill patternType="solid">
        <fgColor rgb="FF9B9B9B"/>
        <bgColor indexed="64"/>
      </patternFill>
    </fill>
    <fill>
      <patternFill patternType="solid">
        <fgColor rgb="FF808080"/>
        <bgColor indexed="64"/>
      </patternFill>
    </fill>
    <fill>
      <patternFill patternType="solid">
        <fgColor rgb="FFBFBFBF"/>
        <bgColor indexed="64"/>
      </patternFill>
    </fill>
    <fill>
      <patternFill patternType="solid">
        <fgColor rgb="FFD9D9D9"/>
        <bgColor indexed="64"/>
      </patternFill>
    </fill>
    <fill>
      <patternFill patternType="solid">
        <fgColor rgb="FF33333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s>
  <borders count="5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medium">
        <color rgb="FF366092"/>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top/>
      <bottom style="medium">
        <color indexed="64"/>
      </bottom>
      <diagonal/>
    </border>
    <border>
      <left/>
      <right style="medium">
        <color rgb="FFFFFFFF"/>
      </right>
      <top/>
      <bottom style="medium">
        <color rgb="FFFFFFFF"/>
      </bottom>
      <diagonal/>
    </border>
    <border>
      <left/>
      <right/>
      <top/>
      <bottom style="medium">
        <color rgb="FFFFFFFF"/>
      </bottom>
      <diagonal/>
    </border>
    <border>
      <left/>
      <right style="medium">
        <color rgb="FF4B4B4B"/>
      </right>
      <top style="thin">
        <color theme="0"/>
      </top>
      <bottom/>
      <diagonal/>
    </border>
    <border>
      <left style="medium">
        <color rgb="FF4B4B4B"/>
      </left>
      <right/>
      <top style="thin">
        <color theme="0"/>
      </top>
      <bottom/>
      <diagonal/>
    </border>
    <border>
      <left/>
      <right style="medium">
        <color rgb="FF4B4B4B"/>
      </right>
      <top/>
      <bottom/>
      <diagonal/>
    </border>
    <border>
      <left style="medium">
        <color rgb="FF4B4B4B"/>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right/>
      <top/>
      <bottom style="thick">
        <color rgb="FFFFFFFF"/>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rgb="FF969696"/>
      </left>
      <right style="medium">
        <color rgb="FF969696"/>
      </right>
      <top/>
      <bottom/>
      <diagonal/>
    </border>
    <border>
      <left/>
      <right style="medium">
        <color rgb="FF969696"/>
      </right>
      <top/>
      <bottom/>
      <diagonal/>
    </border>
    <border>
      <left style="medium">
        <color rgb="FF969696"/>
      </left>
      <right style="medium">
        <color rgb="FF969696"/>
      </right>
      <top/>
      <bottom style="medium">
        <color indexed="64"/>
      </bottom>
      <diagonal/>
    </border>
    <border>
      <left/>
      <right style="medium">
        <color rgb="FF969696"/>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right style="medium">
        <color rgb="FFFFFFFF"/>
      </right>
      <top/>
      <bottom/>
      <diagonal/>
    </border>
    <border>
      <left style="medium">
        <color rgb="FFFFFFFF"/>
      </left>
      <right/>
      <top/>
      <bottom style="medium">
        <color rgb="FFFFFFFF"/>
      </bottom>
      <diagonal/>
    </border>
    <border>
      <left style="medium">
        <color rgb="FFFFFFFF"/>
      </left>
      <right style="medium">
        <color rgb="FFFFFFFF"/>
      </right>
      <top/>
      <bottom style="medium">
        <color rgb="FFFFFFFF"/>
      </bottom>
      <diagonal/>
    </border>
    <border>
      <left style="thin">
        <color theme="0"/>
      </left>
      <right/>
      <top/>
      <bottom/>
      <diagonal/>
    </border>
  </borders>
  <cellStyleXfs count="5">
    <xf numFmtId="0" fontId="0" fillId="0" borderId="0"/>
    <xf numFmtId="44" fontId="4" fillId="0" borderId="0" applyFont="0" applyFill="0" applyBorder="0" applyAlignment="0" applyProtection="0"/>
    <xf numFmtId="0" fontId="25" fillId="0" borderId="0"/>
    <xf numFmtId="43" fontId="25" fillId="0" borderId="0" applyFont="0" applyFill="0" applyBorder="0" applyAlignment="0" applyProtection="0"/>
    <xf numFmtId="0" fontId="49" fillId="0" borderId="0" applyNumberFormat="0" applyFill="0" applyBorder="0" applyAlignment="0" applyProtection="0"/>
  </cellStyleXfs>
  <cellXfs count="566">
    <xf numFmtId="0" fontId="0" fillId="0" borderId="0" xfId="0"/>
    <xf numFmtId="0" fontId="0" fillId="0" borderId="1" xfId="0" applyBorder="1" applyAlignment="1">
      <alignment wrapText="1"/>
    </xf>
    <xf numFmtId="0" fontId="0" fillId="0" borderId="1" xfId="0" applyBorder="1"/>
    <xf numFmtId="0" fontId="1" fillId="0" borderId="1" xfId="0" applyFont="1" applyBorder="1" applyAlignment="1">
      <alignment horizontal="left" vertical="center"/>
    </xf>
    <xf numFmtId="0" fontId="2" fillId="2" borderId="0" xfId="0" applyFont="1" applyFill="1" applyAlignment="1">
      <alignment horizontal="center" vertical="center" wrapText="1"/>
    </xf>
    <xf numFmtId="0" fontId="3" fillId="0" borderId="0" xfId="0" applyFont="1" applyAlignment="1">
      <alignment horizontal="left" vertical="center" wrapText="1"/>
    </xf>
    <xf numFmtId="3" fontId="3" fillId="0" borderId="0" xfId="0" applyNumberFormat="1" applyFont="1" applyAlignment="1">
      <alignment horizontal="right" vertical="center" wrapText="1"/>
    </xf>
    <xf numFmtId="43" fontId="3" fillId="0" borderId="0" xfId="0" applyNumberFormat="1" applyFont="1" applyAlignment="1">
      <alignment horizontal="right" vertical="center" wrapText="1"/>
    </xf>
    <xf numFmtId="0" fontId="3" fillId="3" borderId="0" xfId="0" applyFont="1" applyFill="1" applyAlignment="1">
      <alignment horizontal="left" vertical="center" wrapText="1"/>
    </xf>
    <xf numFmtId="3" fontId="3" fillId="3" borderId="0" xfId="0" applyNumberFormat="1" applyFont="1" applyFill="1" applyAlignment="1">
      <alignment horizontal="right" vertical="center" wrapText="1"/>
    </xf>
    <xf numFmtId="0" fontId="3" fillId="3" borderId="0" xfId="0" applyFont="1" applyFill="1" applyAlignment="1">
      <alignment horizontal="right" vertical="center" wrapText="1"/>
    </xf>
    <xf numFmtId="0" fontId="3" fillId="0" borderId="0" xfId="0" applyFont="1" applyAlignment="1">
      <alignment horizontal="right" vertical="center" wrapText="1"/>
    </xf>
    <xf numFmtId="0" fontId="2" fillId="2" borderId="0" xfId="0" applyFont="1" applyFill="1" applyAlignment="1">
      <alignment horizontal="left" vertical="center" wrapText="1"/>
    </xf>
    <xf numFmtId="4" fontId="2" fillId="2" borderId="0" xfId="0" applyNumberFormat="1" applyFont="1" applyFill="1" applyAlignment="1">
      <alignment horizontal="right" vertical="center" wrapText="1"/>
    </xf>
    <xf numFmtId="0" fontId="0" fillId="0" borderId="0" xfId="0" applyAlignment="1">
      <alignment wrapText="1"/>
    </xf>
    <xf numFmtId="0" fontId="3" fillId="4" borderId="0" xfId="0" applyFont="1" applyFill="1" applyAlignment="1">
      <alignment horizontal="left" vertical="center" wrapText="1"/>
    </xf>
    <xf numFmtId="3" fontId="3" fillId="4" borderId="0" xfId="0" applyNumberFormat="1" applyFont="1" applyFill="1" applyAlignment="1">
      <alignment horizontal="right" vertical="center" wrapText="1"/>
    </xf>
    <xf numFmtId="3" fontId="2" fillId="2" borderId="0" xfId="0" applyNumberFormat="1" applyFont="1" applyFill="1" applyAlignment="1">
      <alignment horizontal="right"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7" fillId="0" borderId="2" xfId="0" applyFont="1" applyBorder="1" applyAlignment="1">
      <alignment vertical="center"/>
    </xf>
    <xf numFmtId="0" fontId="8" fillId="2" borderId="0" xfId="0" applyFont="1" applyFill="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3" borderId="0" xfId="0" applyFont="1" applyFill="1" applyAlignment="1">
      <alignment horizontal="left" vertical="center" wrapText="1"/>
    </xf>
    <xf numFmtId="0" fontId="9" fillId="3" borderId="0" xfId="0" applyFont="1" applyFill="1" applyAlignment="1">
      <alignment horizontal="center" vertical="center" wrapText="1"/>
    </xf>
    <xf numFmtId="3" fontId="9" fillId="3" borderId="0" xfId="0" applyNumberFormat="1" applyFont="1" applyFill="1" applyAlignment="1">
      <alignment horizontal="right" vertical="center" wrapText="1"/>
    </xf>
    <xf numFmtId="0" fontId="9" fillId="5" borderId="0" xfId="0" applyFont="1" applyFill="1" applyAlignment="1">
      <alignment horizontal="center" vertical="center" wrapText="1"/>
    </xf>
    <xf numFmtId="41" fontId="9" fillId="0" borderId="0" xfId="0" applyNumberFormat="1" applyFont="1" applyAlignment="1">
      <alignment horizontal="right" vertical="center" wrapText="1"/>
    </xf>
    <xf numFmtId="41" fontId="9" fillId="0" borderId="0" xfId="0" applyNumberFormat="1" applyFont="1" applyFill="1" applyAlignment="1">
      <alignment horizontal="right" vertical="center" wrapText="1"/>
    </xf>
    <xf numFmtId="41" fontId="9" fillId="3" borderId="0" xfId="0" applyNumberFormat="1" applyFont="1" applyFill="1" applyAlignment="1">
      <alignment horizontal="right" vertical="center" wrapText="1"/>
    </xf>
    <xf numFmtId="41" fontId="0" fillId="0" borderId="0" xfId="0" applyNumberFormat="1"/>
    <xf numFmtId="0" fontId="11" fillId="0" borderId="0" xfId="0" applyFont="1"/>
    <xf numFmtId="0" fontId="1" fillId="0" borderId="0" xfId="0" applyFont="1" applyAlignment="1">
      <alignment horizontal="left" vertical="center"/>
    </xf>
    <xf numFmtId="0" fontId="8" fillId="2" borderId="0" xfId="0" applyFont="1" applyFill="1" applyAlignment="1">
      <alignment vertical="center" wrapText="1"/>
    </xf>
    <xf numFmtId="44" fontId="0" fillId="0" borderId="0" xfId="1" applyFont="1"/>
    <xf numFmtId="14" fontId="9" fillId="3" borderId="0" xfId="0" applyNumberFormat="1" applyFont="1" applyFill="1" applyAlignment="1">
      <alignment horizontal="center" vertical="center" wrapText="1"/>
    </xf>
    <xf numFmtId="0" fontId="1" fillId="0" borderId="0" xfId="0" applyFont="1" applyBorder="1" applyAlignment="1">
      <alignment vertical="center"/>
    </xf>
    <xf numFmtId="0" fontId="0" fillId="0" borderId="0" xfId="0" applyBorder="1"/>
    <xf numFmtId="0" fontId="12" fillId="2" borderId="0" xfId="0" applyFont="1" applyFill="1" applyAlignment="1">
      <alignment horizontal="center" vertical="center" wrapText="1"/>
    </xf>
    <xf numFmtId="0" fontId="13" fillId="3" borderId="0" xfId="0" applyFont="1" applyFill="1" applyAlignment="1">
      <alignment horizontal="left" vertical="center" wrapText="1"/>
    </xf>
    <xf numFmtId="41" fontId="14" fillId="6" borderId="0" xfId="0" applyNumberFormat="1" applyFont="1" applyFill="1" applyAlignment="1">
      <alignment horizontal="right" vertical="center" wrapText="1"/>
    </xf>
    <xf numFmtId="0" fontId="13" fillId="0" borderId="0" xfId="0" applyFont="1" applyAlignment="1">
      <alignment horizontal="left" vertical="center" wrapText="1"/>
    </xf>
    <xf numFmtId="41" fontId="14" fillId="0" borderId="0" xfId="0" applyNumberFormat="1" applyFont="1" applyAlignment="1">
      <alignment horizontal="right" vertical="center" wrapText="1"/>
    </xf>
    <xf numFmtId="41" fontId="12" fillId="2" borderId="6"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0" fontId="16" fillId="4" borderId="0" xfId="0" applyFont="1" applyFill="1" applyAlignment="1">
      <alignment horizontal="left" vertical="center" wrapText="1"/>
    </xf>
    <xf numFmtId="0" fontId="16" fillId="3" borderId="0" xfId="0" applyFont="1" applyFill="1" applyAlignment="1">
      <alignment horizontal="left" vertical="center" wrapText="1"/>
    </xf>
    <xf numFmtId="0" fontId="15" fillId="2" borderId="0" xfId="0" applyFont="1" applyFill="1" applyAlignment="1">
      <alignment horizontal="left" vertical="center" wrapText="1"/>
    </xf>
    <xf numFmtId="43" fontId="17" fillId="2" borderId="0" xfId="0" applyNumberFormat="1" applyFont="1" applyFill="1" applyAlignment="1">
      <alignment horizontal="right" vertical="center" wrapText="1"/>
    </xf>
    <xf numFmtId="43" fontId="15" fillId="2" borderId="0" xfId="0" applyNumberFormat="1" applyFont="1" applyFill="1" applyAlignment="1">
      <alignment horizontal="right" vertical="center" wrapText="1"/>
    </xf>
    <xf numFmtId="43" fontId="0" fillId="0" borderId="0" xfId="0" applyNumberFormat="1"/>
    <xf numFmtId="0" fontId="1" fillId="0" borderId="0" xfId="0" applyFont="1"/>
    <xf numFmtId="0" fontId="18" fillId="2" borderId="7" xfId="0" applyFont="1" applyFill="1" applyBorder="1" applyAlignment="1">
      <alignment horizontal="center" vertical="center" wrapText="1"/>
    </xf>
    <xf numFmtId="0" fontId="19" fillId="6" borderId="8" xfId="0" applyFont="1" applyFill="1" applyBorder="1" applyAlignment="1">
      <alignment horizontal="left" vertical="center" wrapText="1"/>
    </xf>
    <xf numFmtId="3" fontId="19" fillId="6" borderId="9" xfId="0" applyNumberFormat="1" applyFont="1" applyFill="1" applyBorder="1" applyAlignment="1">
      <alignment horizontal="right" vertical="center" wrapText="1"/>
    </xf>
    <xf numFmtId="0" fontId="19" fillId="0" borderId="10" xfId="0" applyFont="1" applyBorder="1" applyAlignment="1">
      <alignment horizontal="left" vertical="center" wrapText="1"/>
    </xf>
    <xf numFmtId="3" fontId="19" fillId="0" borderId="11" xfId="0" applyNumberFormat="1" applyFont="1" applyBorder="1" applyAlignment="1">
      <alignment horizontal="right" vertical="center" wrapText="1"/>
    </xf>
    <xf numFmtId="0" fontId="19" fillId="6" borderId="10" xfId="0" applyFont="1" applyFill="1" applyBorder="1" applyAlignment="1">
      <alignment horizontal="left" vertical="center" wrapText="1"/>
    </xf>
    <xf numFmtId="3" fontId="19" fillId="6" borderId="11" xfId="0" applyNumberFormat="1" applyFont="1" applyFill="1" applyBorder="1" applyAlignment="1">
      <alignment horizontal="right" vertical="center" wrapText="1"/>
    </xf>
    <xf numFmtId="0" fontId="19" fillId="0" borderId="11" xfId="0" applyFont="1" applyBorder="1" applyAlignment="1">
      <alignment horizontal="right" vertical="center" wrapText="1"/>
    </xf>
    <xf numFmtId="0" fontId="19" fillId="6" borderId="11" xfId="0" applyFont="1" applyFill="1" applyBorder="1" applyAlignment="1">
      <alignment horizontal="right" vertical="center" wrapText="1"/>
    </xf>
    <xf numFmtId="0" fontId="2" fillId="5" borderId="0" xfId="0" applyFont="1" applyFill="1" applyAlignment="1">
      <alignment horizontal="left" vertical="center" wrapText="1"/>
    </xf>
    <xf numFmtId="43" fontId="20" fillId="5" borderId="0" xfId="0" applyNumberFormat="1" applyFont="1" applyFill="1" applyAlignment="1">
      <alignment horizontal="right" vertical="center" wrapText="1"/>
    </xf>
    <xf numFmtId="43" fontId="2" fillId="5" borderId="0" xfId="0" applyNumberFormat="1" applyFont="1" applyFill="1" applyAlignment="1">
      <alignment horizontal="right" vertical="center" wrapText="1"/>
    </xf>
    <xf numFmtId="0" fontId="0" fillId="5" borderId="0" xfId="0" applyFill="1"/>
    <xf numFmtId="8" fontId="0" fillId="0" borderId="0" xfId="0" applyNumberFormat="1"/>
    <xf numFmtId="0" fontId="22" fillId="0" borderId="0" xfId="0" applyFont="1" applyAlignment="1">
      <alignment horizontal="left" vertical="center" wrapText="1"/>
    </xf>
    <xf numFmtId="0" fontId="14" fillId="6" borderId="0" xfId="0" applyFont="1" applyFill="1" applyAlignment="1">
      <alignment horizontal="left" vertical="center" wrapText="1"/>
    </xf>
    <xf numFmtId="0" fontId="12" fillId="2" borderId="0" xfId="0" applyFont="1" applyFill="1" applyAlignment="1">
      <alignment horizontal="left" vertical="center" wrapText="1"/>
    </xf>
    <xf numFmtId="0" fontId="12" fillId="2" borderId="6" xfId="0" applyFont="1" applyFill="1" applyBorder="1" applyAlignment="1">
      <alignment horizontal="left" vertical="center" wrapText="1"/>
    </xf>
    <xf numFmtId="41" fontId="12" fillId="2" borderId="6" xfId="0" applyNumberFormat="1" applyFont="1" applyFill="1" applyBorder="1" applyAlignment="1">
      <alignment horizontal="right" vertical="center"/>
    </xf>
    <xf numFmtId="0" fontId="23" fillId="0" borderId="0" xfId="0" applyFont="1" applyAlignment="1">
      <alignment horizontal="left" vertical="center"/>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15" xfId="0" applyFont="1" applyFill="1" applyBorder="1" applyAlignment="1">
      <alignment horizontal="center" vertical="center" wrapText="1"/>
    </xf>
    <xf numFmtId="0" fontId="14" fillId="6" borderId="16" xfId="0" applyFont="1" applyFill="1" applyBorder="1" applyAlignment="1">
      <alignment horizontal="left" vertical="center" wrapText="1"/>
    </xf>
    <xf numFmtId="0" fontId="25" fillId="0" borderId="0" xfId="2"/>
    <xf numFmtId="0" fontId="25" fillId="0" borderId="0" xfId="2" applyBorder="1"/>
    <xf numFmtId="43" fontId="0" fillId="0" borderId="0" xfId="3" applyFont="1" applyBorder="1"/>
    <xf numFmtId="43" fontId="0" fillId="0" borderId="0" xfId="3" applyFont="1"/>
    <xf numFmtId="0" fontId="1" fillId="0" borderId="1" xfId="2" applyFont="1" applyBorder="1" applyAlignment="1">
      <alignment horizontal="left" vertical="center"/>
    </xf>
    <xf numFmtId="0" fontId="26" fillId="4" borderId="0" xfId="2" applyFont="1" applyFill="1" applyAlignment="1">
      <alignment vertical="center"/>
    </xf>
    <xf numFmtId="0" fontId="27" fillId="4" borderId="0" xfId="2" applyFont="1" applyFill="1" applyAlignment="1">
      <alignment horizontal="left" vertical="center" wrapText="1"/>
    </xf>
    <xf numFmtId="3" fontId="27" fillId="4" borderId="0" xfId="2" applyNumberFormat="1" applyFont="1" applyFill="1" applyAlignment="1">
      <alignment horizontal="right" vertical="center" wrapText="1"/>
    </xf>
    <xf numFmtId="3" fontId="25" fillId="0" borderId="0" xfId="2" applyNumberFormat="1"/>
    <xf numFmtId="43" fontId="25" fillId="0" borderId="0" xfId="2" applyNumberFormat="1"/>
    <xf numFmtId="0" fontId="27" fillId="3" borderId="0" xfId="2" applyFont="1" applyFill="1" applyAlignment="1">
      <alignment horizontal="left" vertical="center" wrapText="1"/>
    </xf>
    <xf numFmtId="3" fontId="27" fillId="3" borderId="0" xfId="2" applyNumberFormat="1" applyFont="1" applyFill="1" applyAlignment="1">
      <alignment horizontal="right" vertical="center" wrapText="1"/>
    </xf>
    <xf numFmtId="43" fontId="25" fillId="0" borderId="0" xfId="2" applyNumberFormat="1" applyFill="1"/>
    <xf numFmtId="0" fontId="25" fillId="0" borderId="0" xfId="2" applyFill="1"/>
    <xf numFmtId="0" fontId="27" fillId="4" borderId="0" xfId="2" applyFont="1" applyFill="1" applyAlignment="1">
      <alignment horizontal="right" vertical="center" wrapText="1"/>
    </xf>
    <xf numFmtId="0" fontId="27" fillId="3" borderId="0" xfId="2" applyFont="1" applyFill="1" applyAlignment="1">
      <alignment horizontal="right" vertical="center" wrapText="1"/>
    </xf>
    <xf numFmtId="0" fontId="19" fillId="0" borderId="0" xfId="2" applyFont="1" applyBorder="1" applyAlignment="1">
      <alignment vertical="center" wrapText="1"/>
    </xf>
    <xf numFmtId="0" fontId="2" fillId="2" borderId="0" xfId="2" applyFont="1" applyFill="1" applyAlignment="1">
      <alignment horizontal="left" vertical="center" wrapText="1"/>
    </xf>
    <xf numFmtId="3" fontId="2" fillId="2" borderId="0" xfId="2" applyNumberFormat="1" applyFont="1" applyFill="1" applyAlignment="1">
      <alignment horizontal="right" vertical="center" wrapText="1"/>
    </xf>
    <xf numFmtId="3" fontId="19" fillId="0" borderId="0" xfId="2" applyNumberFormat="1" applyFont="1" applyFill="1" applyBorder="1" applyAlignment="1">
      <alignment vertical="center"/>
    </xf>
    <xf numFmtId="0" fontId="1" fillId="0" borderId="0" xfId="2" applyFont="1" applyAlignment="1">
      <alignment horizontal="left" vertical="center"/>
    </xf>
    <xf numFmtId="0" fontId="2" fillId="2" borderId="18" xfId="0" applyFont="1" applyFill="1" applyBorder="1" applyAlignment="1">
      <alignment horizontal="left" vertical="center" wrapText="1"/>
    </xf>
    <xf numFmtId="3" fontId="2" fillId="2" borderId="18" xfId="0" applyNumberFormat="1" applyFont="1" applyFill="1" applyBorder="1" applyAlignment="1">
      <alignment horizontal="right" vertical="center" wrapText="1"/>
    </xf>
    <xf numFmtId="0" fontId="2" fillId="7" borderId="18" xfId="0" applyFont="1" applyFill="1" applyBorder="1" applyAlignment="1">
      <alignment horizontal="left" vertical="center" wrapText="1"/>
    </xf>
    <xf numFmtId="3" fontId="2" fillId="7" borderId="18" xfId="0" applyNumberFormat="1" applyFont="1" applyFill="1" applyBorder="1" applyAlignment="1">
      <alignment horizontal="right" vertical="center"/>
    </xf>
    <xf numFmtId="0" fontId="28" fillId="8" borderId="18" xfId="0" applyFont="1" applyFill="1" applyBorder="1" applyAlignment="1">
      <alignment horizontal="left" vertical="center" wrapText="1"/>
    </xf>
    <xf numFmtId="3" fontId="28" fillId="8" borderId="18" xfId="0" applyNumberFormat="1" applyFont="1" applyFill="1" applyBorder="1" applyAlignment="1">
      <alignment horizontal="right" vertical="center"/>
    </xf>
    <xf numFmtId="0" fontId="28" fillId="8" borderId="0" xfId="0" applyFont="1" applyFill="1" applyAlignment="1">
      <alignment horizontal="left" vertical="center" wrapText="1"/>
    </xf>
    <xf numFmtId="3" fontId="28" fillId="8" borderId="0" xfId="0" applyNumberFormat="1" applyFont="1" applyFill="1" applyAlignment="1">
      <alignment horizontal="right" vertical="center"/>
    </xf>
    <xf numFmtId="3" fontId="0" fillId="0" borderId="0" xfId="0" applyNumberFormat="1"/>
    <xf numFmtId="3" fontId="3" fillId="0" borderId="0" xfId="0" applyNumberFormat="1" applyFont="1" applyAlignment="1">
      <alignment horizontal="right" vertical="center"/>
    </xf>
    <xf numFmtId="0" fontId="2" fillId="7" borderId="0" xfId="0" applyFont="1" applyFill="1" applyAlignment="1">
      <alignment horizontal="left" vertical="center" wrapText="1"/>
    </xf>
    <xf numFmtId="3" fontId="2" fillId="7" borderId="0" xfId="0" applyNumberFormat="1" applyFont="1" applyFill="1" applyAlignment="1">
      <alignment horizontal="right" vertical="center"/>
    </xf>
    <xf numFmtId="0" fontId="28" fillId="8" borderId="0" xfId="0" applyFont="1" applyFill="1" applyAlignment="1">
      <alignment horizontal="right" vertical="center"/>
    </xf>
    <xf numFmtId="0" fontId="3" fillId="0" borderId="0" xfId="0" applyFont="1" applyAlignment="1">
      <alignment horizontal="right" vertical="center"/>
    </xf>
    <xf numFmtId="0" fontId="28" fillId="8" borderId="18" xfId="0" applyFont="1" applyFill="1" applyBorder="1" applyAlignment="1">
      <alignment horizontal="right" vertical="center"/>
    </xf>
    <xf numFmtId="0" fontId="3" fillId="4" borderId="0" xfId="0" applyFont="1" applyFill="1" applyAlignment="1">
      <alignment horizontal="left" vertical="center"/>
    </xf>
    <xf numFmtId="0" fontId="3" fillId="5" borderId="0" xfId="0" applyFont="1" applyFill="1" applyAlignment="1">
      <alignment horizontal="left" vertical="center" wrapText="1"/>
    </xf>
    <xf numFmtId="3" fontId="3" fillId="5" borderId="0" xfId="0" applyNumberFormat="1" applyFont="1" applyFill="1" applyAlignment="1">
      <alignment horizontal="right" vertical="center"/>
    </xf>
    <xf numFmtId="0" fontId="29" fillId="0" borderId="0" xfId="0" applyFont="1" applyAlignment="1">
      <alignment wrapText="1"/>
    </xf>
    <xf numFmtId="0" fontId="29" fillId="0" borderId="0" xfId="0" applyFont="1"/>
    <xf numFmtId="0" fontId="30" fillId="2" borderId="0" xfId="0" applyFont="1" applyFill="1" applyAlignment="1">
      <alignment horizontal="center" vertical="center" wrapText="1"/>
    </xf>
    <xf numFmtId="165" fontId="31" fillId="4" borderId="0" xfId="0" applyNumberFormat="1" applyFont="1" applyFill="1" applyAlignment="1">
      <alignment horizontal="center" vertical="center" wrapText="1"/>
    </xf>
    <xf numFmtId="165" fontId="31" fillId="3" borderId="0" xfId="0" applyNumberFormat="1" applyFont="1" applyFill="1" applyAlignment="1">
      <alignment horizontal="center" vertical="center" wrapText="1"/>
    </xf>
    <xf numFmtId="0" fontId="0" fillId="0" borderId="0" xfId="0" applyAlignment="1">
      <alignment horizontal="center"/>
    </xf>
    <xf numFmtId="0" fontId="5" fillId="0" borderId="0" xfId="0" applyFont="1"/>
    <xf numFmtId="0" fontId="0" fillId="0" borderId="0" xfId="0" applyAlignment="1">
      <alignment horizontal="left"/>
    </xf>
    <xf numFmtId="0" fontId="20" fillId="0" borderId="0" xfId="0" applyFont="1"/>
    <xf numFmtId="0" fontId="23" fillId="0" borderId="0" xfId="0" applyFont="1"/>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4" borderId="25" xfId="0" applyFont="1" applyFill="1" applyBorder="1" applyAlignment="1">
      <alignment horizontal="left" vertical="center" wrapText="1"/>
    </xf>
    <xf numFmtId="3" fontId="3" fillId="4" borderId="26" xfId="0" applyNumberFormat="1" applyFont="1" applyFill="1" applyBorder="1" applyAlignment="1">
      <alignment horizontal="right"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3" fillId="4" borderId="25" xfId="0" applyFont="1" applyFill="1" applyBorder="1" applyAlignment="1">
      <alignment horizontal="left" vertical="center"/>
    </xf>
    <xf numFmtId="3" fontId="3" fillId="4" borderId="26" xfId="0" applyNumberFormat="1" applyFont="1" applyFill="1" applyBorder="1" applyAlignment="1">
      <alignment horizontal="right" vertical="center"/>
    </xf>
    <xf numFmtId="0" fontId="20" fillId="0" borderId="0" xfId="0" applyFont="1" applyAlignment="1">
      <alignment wrapText="1"/>
    </xf>
    <xf numFmtId="0" fontId="2" fillId="2" borderId="8" xfId="0" applyFont="1" applyFill="1" applyBorder="1" applyAlignment="1">
      <alignment horizontal="center" vertical="center" wrapText="1"/>
    </xf>
    <xf numFmtId="0" fontId="34" fillId="0" borderId="10" xfId="0" applyFont="1" applyBorder="1" applyAlignment="1">
      <alignment horizontal="center" vertical="center" wrapText="1"/>
    </xf>
    <xf numFmtId="3" fontId="34" fillId="0" borderId="11" xfId="0" applyNumberFormat="1" applyFont="1" applyBorder="1" applyAlignment="1">
      <alignment horizontal="right" vertical="center" wrapText="1"/>
    </xf>
    <xf numFmtId="0" fontId="34"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3" fontId="3" fillId="0" borderId="11" xfId="0" applyNumberFormat="1" applyFont="1" applyBorder="1" applyAlignment="1">
      <alignment horizontal="right" vertical="center" wrapText="1"/>
    </xf>
    <xf numFmtId="0" fontId="3" fillId="0" borderId="11" xfId="0" applyFont="1" applyBorder="1" applyAlignment="1">
      <alignment horizontal="right" vertical="center" wrapText="1"/>
    </xf>
    <xf numFmtId="4" fontId="3" fillId="0" borderId="11" xfId="0" applyNumberFormat="1" applyFont="1" applyBorder="1" applyAlignment="1">
      <alignment horizontal="right" vertical="center" wrapText="1"/>
    </xf>
    <xf numFmtId="0" fontId="3" fillId="0" borderId="11" xfId="0" applyFont="1" applyBorder="1" applyAlignment="1">
      <alignment horizontal="center" vertical="center" wrapText="1"/>
    </xf>
    <xf numFmtId="4" fontId="3" fillId="0" borderId="11" xfId="0" applyNumberFormat="1" applyFont="1" applyBorder="1" applyAlignment="1">
      <alignment horizontal="center" vertical="center" wrapText="1"/>
    </xf>
    <xf numFmtId="0" fontId="2" fillId="9" borderId="7" xfId="0" applyFont="1" applyFill="1" applyBorder="1" applyAlignment="1">
      <alignment horizontal="center" vertical="center" wrapText="1"/>
    </xf>
    <xf numFmtId="0" fontId="34" fillId="4" borderId="28" xfId="0" applyFont="1" applyFill="1" applyBorder="1" applyAlignment="1">
      <alignment horizontal="justify" vertical="center" wrapText="1"/>
    </xf>
    <xf numFmtId="0" fontId="34" fillId="4" borderId="11" xfId="0" applyFont="1" applyFill="1" applyBorder="1" applyAlignment="1">
      <alignment horizontal="justify" vertical="center" wrapText="1"/>
    </xf>
    <xf numFmtId="0" fontId="34" fillId="4" borderId="30" xfId="0" applyFont="1" applyFill="1" applyBorder="1" applyAlignment="1">
      <alignment horizontal="justify" vertical="center" wrapText="1"/>
    </xf>
    <xf numFmtId="0" fontId="34" fillId="0" borderId="11" xfId="0" applyFont="1" applyBorder="1" applyAlignment="1">
      <alignment horizontal="justify" vertical="center" wrapText="1"/>
    </xf>
    <xf numFmtId="0" fontId="34" fillId="4" borderId="10" xfId="0" applyFont="1" applyFill="1" applyBorder="1" applyAlignment="1">
      <alignment horizontal="center" vertical="center" wrapText="1"/>
    </xf>
    <xf numFmtId="0" fontId="34" fillId="10" borderId="30" xfId="0" applyFont="1" applyFill="1" applyBorder="1" applyAlignment="1">
      <alignment horizontal="justify" vertical="center" wrapText="1"/>
    </xf>
    <xf numFmtId="0" fontId="34" fillId="10" borderId="11" xfId="0" applyFont="1" applyFill="1" applyBorder="1" applyAlignment="1">
      <alignment horizontal="justify" vertical="center" wrapText="1"/>
    </xf>
    <xf numFmtId="0" fontId="34" fillId="4" borderId="11" xfId="0" applyFont="1" applyFill="1" applyBorder="1" applyAlignment="1">
      <alignment horizontal="center" vertical="center" wrapText="1"/>
    </xf>
    <xf numFmtId="0" fontId="34" fillId="10" borderId="10" xfId="0" applyFont="1" applyFill="1" applyBorder="1" applyAlignment="1">
      <alignment horizontal="center" vertical="center" wrapText="1"/>
    </xf>
    <xf numFmtId="0" fontId="34" fillId="10" borderId="11" xfId="0" applyFont="1" applyFill="1" applyBorder="1" applyAlignment="1">
      <alignment horizontal="center" vertical="center" wrapText="1"/>
    </xf>
    <xf numFmtId="0" fontId="3" fillId="4" borderId="10" xfId="0" applyFont="1" applyFill="1" applyBorder="1" applyAlignment="1">
      <alignment horizontal="justify" vertical="center" wrapText="1"/>
    </xf>
    <xf numFmtId="3" fontId="34" fillId="4" borderId="11" xfId="0" applyNumberFormat="1" applyFont="1" applyFill="1" applyBorder="1" applyAlignment="1">
      <alignment horizontal="right" vertical="center" wrapText="1"/>
    </xf>
    <xf numFmtId="3" fontId="34" fillId="10" borderId="11" xfId="0" applyNumberFormat="1" applyFont="1" applyFill="1" applyBorder="1" applyAlignment="1">
      <alignment horizontal="right" vertical="center" wrapText="1"/>
    </xf>
    <xf numFmtId="3" fontId="1" fillId="4" borderId="11" xfId="0" applyNumberFormat="1" applyFont="1" applyFill="1" applyBorder="1" applyAlignment="1">
      <alignment horizontal="right" vertical="center" wrapText="1"/>
    </xf>
    <xf numFmtId="0" fontId="6" fillId="0" borderId="0" xfId="0" applyFont="1"/>
    <xf numFmtId="0" fontId="0" fillId="9" borderId="0" xfId="0" applyFill="1" applyAlignment="1">
      <alignment horizontal="center" vertical="center" wrapText="1"/>
    </xf>
    <xf numFmtId="0" fontId="2" fillId="9" borderId="16"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1" fillId="0" borderId="36" xfId="0" applyFont="1" applyBorder="1" applyAlignment="1">
      <alignment horizontal="left" vertical="center" wrapText="1"/>
    </xf>
    <xf numFmtId="0" fontId="3" fillId="0" borderId="36" xfId="0" applyFont="1" applyBorder="1" applyAlignment="1">
      <alignment horizontal="left" vertical="center" wrapText="1"/>
    </xf>
    <xf numFmtId="0" fontId="1" fillId="0" borderId="33" xfId="0" applyFont="1" applyBorder="1" applyAlignment="1">
      <alignment horizontal="left" vertical="center" wrapText="1"/>
    </xf>
    <xf numFmtId="0" fontId="35" fillId="0" borderId="0" xfId="0" applyFont="1" applyAlignment="1">
      <alignment wrapText="1"/>
    </xf>
    <xf numFmtId="0" fontId="1" fillId="0" borderId="0" xfId="0" applyFont="1" applyAlignment="1">
      <alignment horizontal="right" vertical="center" wrapText="1"/>
    </xf>
    <xf numFmtId="0" fontId="3" fillId="0" borderId="30" xfId="0" applyFont="1" applyBorder="1" applyAlignment="1">
      <alignment horizontal="right" vertical="center" wrapText="1"/>
    </xf>
    <xf numFmtId="0" fontId="2" fillId="9" borderId="35" xfId="0" applyFont="1" applyFill="1" applyBorder="1" applyAlignment="1">
      <alignment horizontal="center" vertical="center"/>
    </xf>
    <xf numFmtId="0" fontId="2" fillId="9" borderId="28" xfId="0" applyFont="1" applyFill="1" applyBorder="1" applyAlignment="1">
      <alignment horizontal="center" vertical="center"/>
    </xf>
    <xf numFmtId="0" fontId="2" fillId="9" borderId="16" xfId="0" applyFont="1" applyFill="1" applyBorder="1" applyAlignment="1">
      <alignment horizontal="center" vertical="center"/>
    </xf>
    <xf numFmtId="0" fontId="2" fillId="9" borderId="11" xfId="0" applyFont="1" applyFill="1" applyBorder="1" applyAlignment="1">
      <alignment horizontal="center" vertical="center"/>
    </xf>
    <xf numFmtId="0" fontId="1" fillId="0" borderId="36" xfId="0" applyFont="1" applyBorder="1" applyAlignment="1">
      <alignment horizontal="left" vertical="center"/>
    </xf>
    <xf numFmtId="4" fontId="23" fillId="0" borderId="0" xfId="0" applyNumberFormat="1" applyFont="1" applyAlignment="1">
      <alignment horizontal="right" vertical="center"/>
    </xf>
    <xf numFmtId="4" fontId="23" fillId="0" borderId="30" xfId="0" applyNumberFormat="1" applyFont="1" applyBorder="1" applyAlignment="1">
      <alignment horizontal="right" vertical="center"/>
    </xf>
    <xf numFmtId="0" fontId="3" fillId="0" borderId="36" xfId="0" applyFont="1" applyBorder="1" applyAlignment="1">
      <alignment horizontal="left" vertical="center"/>
    </xf>
    <xf numFmtId="4" fontId="20" fillId="0" borderId="0" xfId="0" applyNumberFormat="1" applyFont="1" applyAlignment="1">
      <alignment horizontal="right" vertical="center"/>
    </xf>
    <xf numFmtId="4" fontId="20" fillId="0" borderId="30" xfId="0" applyNumberFormat="1" applyFont="1" applyBorder="1" applyAlignment="1">
      <alignment horizontal="right" vertical="center"/>
    </xf>
    <xf numFmtId="0" fontId="1" fillId="0" borderId="33" xfId="0" applyFont="1" applyBorder="1" applyAlignment="1">
      <alignment horizontal="left" vertical="center"/>
    </xf>
    <xf numFmtId="4" fontId="23" fillId="0" borderId="16" xfId="0" applyNumberFormat="1" applyFont="1" applyBorder="1" applyAlignment="1">
      <alignment horizontal="right" vertical="center"/>
    </xf>
    <xf numFmtId="4" fontId="23" fillId="0" borderId="11" xfId="0" applyNumberFormat="1" applyFont="1" applyBorder="1" applyAlignment="1">
      <alignment horizontal="right" vertical="center"/>
    </xf>
    <xf numFmtId="0" fontId="35" fillId="0" borderId="0" xfId="0" applyFont="1" applyAlignment="1"/>
    <xf numFmtId="0" fontId="2" fillId="9" borderId="31" xfId="0" applyFont="1" applyFill="1" applyBorder="1" applyAlignment="1">
      <alignment horizontal="center" vertical="center"/>
    </xf>
    <xf numFmtId="0" fontId="2" fillId="9" borderId="34" xfId="0" applyFont="1" applyFill="1" applyBorder="1" applyAlignment="1">
      <alignment horizontal="center" vertical="center"/>
    </xf>
    <xf numFmtId="0" fontId="2" fillId="9" borderId="9" xfId="0" applyFont="1" applyFill="1" applyBorder="1" applyAlignment="1">
      <alignment horizontal="center" vertical="center"/>
    </xf>
    <xf numFmtId="4" fontId="1" fillId="0" borderId="0" xfId="0" applyNumberFormat="1" applyFont="1" applyAlignment="1">
      <alignment horizontal="right" vertical="center"/>
    </xf>
    <xf numFmtId="4" fontId="1" fillId="0" borderId="30" xfId="0" applyNumberFormat="1" applyFont="1" applyBorder="1" applyAlignment="1">
      <alignment horizontal="right" vertical="center"/>
    </xf>
    <xf numFmtId="0" fontId="0" fillId="0" borderId="0" xfId="0" applyAlignment="1"/>
    <xf numFmtId="0" fontId="2" fillId="2" borderId="40" xfId="0" applyFont="1" applyFill="1" applyBorder="1" applyAlignment="1">
      <alignment horizontal="left" vertical="center" wrapText="1"/>
    </xf>
    <xf numFmtId="0" fontId="2" fillId="2" borderId="40" xfId="0" applyFont="1" applyFill="1" applyBorder="1" applyAlignment="1">
      <alignment horizontal="center" vertical="center" wrapText="1"/>
    </xf>
    <xf numFmtId="0" fontId="2" fillId="2" borderId="40" xfId="0" applyFont="1" applyFill="1" applyBorder="1" applyAlignment="1">
      <alignment horizontal="left" vertical="center"/>
    </xf>
    <xf numFmtId="0" fontId="2" fillId="2" borderId="40" xfId="0" applyFont="1" applyFill="1" applyBorder="1" applyAlignment="1">
      <alignment horizontal="center" vertical="center"/>
    </xf>
    <xf numFmtId="3" fontId="3" fillId="4" borderId="0" xfId="0" applyNumberFormat="1" applyFont="1" applyFill="1" applyAlignment="1">
      <alignment horizontal="right" vertical="center"/>
    </xf>
    <xf numFmtId="0" fontId="3" fillId="3" borderId="0" xfId="0" applyFont="1" applyFill="1" applyAlignment="1">
      <alignment horizontal="left" vertical="center"/>
    </xf>
    <xf numFmtId="3" fontId="3" fillId="3" borderId="0" xfId="0" applyNumberFormat="1" applyFont="1" applyFill="1" applyAlignment="1">
      <alignment horizontal="right" vertical="center"/>
    </xf>
    <xf numFmtId="0" fontId="2" fillId="2" borderId="0" xfId="0" applyFont="1" applyFill="1" applyAlignment="1">
      <alignment horizontal="left" vertical="center"/>
    </xf>
    <xf numFmtId="3" fontId="2" fillId="2" borderId="0" xfId="0" applyNumberFormat="1" applyFont="1" applyFill="1" applyAlignment="1">
      <alignment horizontal="right" vertical="center"/>
    </xf>
    <xf numFmtId="0" fontId="28" fillId="7" borderId="0" xfId="0" applyFont="1" applyFill="1" applyAlignment="1">
      <alignment horizontal="left" vertical="center" wrapText="1"/>
    </xf>
    <xf numFmtId="3" fontId="2" fillId="7" borderId="0" xfId="0" applyNumberFormat="1" applyFont="1" applyFill="1" applyAlignment="1">
      <alignment horizontal="right" vertical="center" wrapText="1"/>
    </xf>
    <xf numFmtId="0" fontId="28" fillId="7" borderId="0" xfId="0" applyFont="1" applyFill="1" applyAlignment="1">
      <alignment horizontal="left" vertical="center"/>
    </xf>
    <xf numFmtId="0" fontId="2" fillId="7" borderId="0" xfId="0" applyFont="1" applyFill="1" applyAlignment="1">
      <alignment horizontal="left" vertical="center"/>
    </xf>
    <xf numFmtId="0" fontId="2" fillId="2" borderId="40" xfId="0" applyFont="1" applyFill="1" applyBorder="1" applyAlignment="1">
      <alignment horizontal="right" vertical="center"/>
    </xf>
    <xf numFmtId="0" fontId="2" fillId="7" borderId="40" xfId="0" applyFont="1" applyFill="1" applyBorder="1" applyAlignment="1">
      <alignment horizontal="left" vertical="center"/>
    </xf>
    <xf numFmtId="3" fontId="2" fillId="7" borderId="40" xfId="0" applyNumberFormat="1" applyFont="1" applyFill="1" applyBorder="1" applyAlignment="1">
      <alignment horizontal="right" vertical="center"/>
    </xf>
    <xf numFmtId="3" fontId="28" fillId="7" borderId="0" xfId="0" applyNumberFormat="1" applyFont="1" applyFill="1" applyAlignment="1">
      <alignment horizontal="right" vertical="center" wrapText="1"/>
    </xf>
    <xf numFmtId="3" fontId="28" fillId="8" borderId="0" xfId="0" applyNumberFormat="1" applyFont="1" applyFill="1" applyAlignment="1">
      <alignment horizontal="right" vertical="center" wrapText="1"/>
    </xf>
    <xf numFmtId="0" fontId="3" fillId="11" borderId="0" xfId="0" applyFont="1" applyFill="1" applyAlignment="1">
      <alignment horizontal="left" vertical="center" wrapText="1"/>
    </xf>
    <xf numFmtId="3" fontId="3" fillId="11" borderId="0" xfId="0" applyNumberFormat="1" applyFont="1" applyFill="1" applyAlignment="1">
      <alignment horizontal="right" vertical="center" wrapText="1"/>
    </xf>
    <xf numFmtId="0" fontId="3" fillId="11" borderId="0" xfId="0" applyFont="1" applyFill="1" applyAlignment="1">
      <alignment horizontal="right" vertical="center" wrapText="1"/>
    </xf>
    <xf numFmtId="0" fontId="3" fillId="4" borderId="0" xfId="0" applyFont="1" applyFill="1" applyAlignment="1">
      <alignment horizontal="right" vertical="center" wrapText="1"/>
    </xf>
    <xf numFmtId="0" fontId="39" fillId="0" borderId="0" xfId="0" applyFont="1" applyAlignment="1">
      <alignment horizontal="justify" vertical="center"/>
    </xf>
    <xf numFmtId="0" fontId="40" fillId="9" borderId="0" xfId="0" applyFont="1" applyFill="1" applyAlignment="1">
      <alignment horizontal="center" vertical="center" wrapText="1"/>
    </xf>
    <xf numFmtId="0" fontId="40" fillId="9" borderId="35" xfId="0" applyFont="1" applyFill="1" applyBorder="1" applyAlignment="1">
      <alignment horizontal="center" vertical="center" wrapText="1"/>
    </xf>
    <xf numFmtId="0" fontId="40" fillId="9" borderId="28" xfId="0" applyFont="1" applyFill="1" applyBorder="1" applyAlignment="1">
      <alignment horizontal="center" vertical="center" wrapText="1"/>
    </xf>
    <xf numFmtId="0" fontId="40" fillId="9" borderId="30" xfId="0" applyFont="1" applyFill="1" applyBorder="1" applyAlignment="1">
      <alignment horizontal="center" vertical="center" wrapText="1"/>
    </xf>
    <xf numFmtId="0" fontId="40" fillId="9" borderId="16" xfId="0" applyFont="1" applyFill="1" applyBorder="1" applyAlignment="1">
      <alignment horizontal="center" vertical="center" wrapText="1"/>
    </xf>
    <xf numFmtId="0" fontId="40" fillId="9" borderId="11" xfId="0" applyFont="1" applyFill="1" applyBorder="1" applyAlignment="1">
      <alignment horizontal="center" vertical="center" wrapText="1"/>
    </xf>
    <xf numFmtId="0" fontId="41" fillId="0" borderId="36" xfId="0" applyFont="1" applyBorder="1" applyAlignment="1">
      <alignment horizontal="left" vertical="center" wrapText="1"/>
    </xf>
    <xf numFmtId="0" fontId="41" fillId="0" borderId="0" xfId="0" applyFont="1" applyAlignment="1">
      <alignment horizontal="right" vertical="center"/>
    </xf>
    <xf numFmtId="0" fontId="41" fillId="0" borderId="30" xfId="0" applyFont="1" applyBorder="1" applyAlignment="1">
      <alignment horizontal="right" vertical="center"/>
    </xf>
    <xf numFmtId="0" fontId="42" fillId="0" borderId="36" xfId="0" applyFont="1" applyBorder="1" applyAlignment="1">
      <alignment horizontal="left" vertical="center" wrapText="1"/>
    </xf>
    <xf numFmtId="0" fontId="42" fillId="0" borderId="0" xfId="0" applyFont="1" applyAlignment="1">
      <alignment horizontal="right" vertical="center"/>
    </xf>
    <xf numFmtId="8" fontId="42" fillId="0" borderId="0" xfId="0" applyNumberFormat="1" applyFont="1" applyAlignment="1">
      <alignment horizontal="right" vertical="center"/>
    </xf>
    <xf numFmtId="10" fontId="42" fillId="0" borderId="30" xfId="0" applyNumberFormat="1" applyFont="1" applyBorder="1" applyAlignment="1">
      <alignment horizontal="right" vertical="center"/>
    </xf>
    <xf numFmtId="0" fontId="20" fillId="0" borderId="33" xfId="0" applyFont="1" applyBorder="1" applyAlignment="1">
      <alignment horizontal="left" vertical="center" wrapText="1"/>
    </xf>
    <xf numFmtId="0" fontId="38" fillId="0" borderId="33" xfId="0" applyFont="1" applyBorder="1" applyAlignment="1">
      <alignment horizontal="left" vertical="center" wrapText="1"/>
    </xf>
    <xf numFmtId="0" fontId="38" fillId="0" borderId="16" xfId="0" applyFont="1" applyBorder="1" applyAlignment="1">
      <alignment horizontal="left" vertical="center"/>
    </xf>
    <xf numFmtId="0" fontId="38" fillId="0" borderId="11" xfId="0" applyFont="1" applyBorder="1" applyAlignment="1">
      <alignment horizontal="left" vertic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6" borderId="36" xfId="0" applyFont="1" applyFill="1" applyBorder="1" applyAlignment="1">
      <alignment horizontal="left" vertical="center" wrapText="1"/>
    </xf>
    <xf numFmtId="3" fontId="1" fillId="6" borderId="29" xfId="0" applyNumberFormat="1" applyFont="1" applyFill="1" applyBorder="1" applyAlignment="1">
      <alignment horizontal="right" vertical="center" wrapText="1"/>
    </xf>
    <xf numFmtId="3" fontId="1" fillId="6" borderId="30" xfId="0" applyNumberFormat="1" applyFont="1" applyFill="1" applyBorder="1" applyAlignment="1">
      <alignment horizontal="right" vertical="center" wrapText="1"/>
    </xf>
    <xf numFmtId="3" fontId="3" fillId="0" borderId="29" xfId="0" applyNumberFormat="1" applyFont="1" applyBorder="1" applyAlignment="1">
      <alignment horizontal="right" vertical="center" wrapText="1"/>
    </xf>
    <xf numFmtId="3" fontId="3" fillId="0" borderId="30" xfId="0" applyNumberFormat="1" applyFont="1" applyBorder="1" applyAlignment="1">
      <alignment horizontal="right" vertical="center" wrapText="1"/>
    </xf>
    <xf numFmtId="0" fontId="3" fillId="0" borderId="29" xfId="0" applyFont="1" applyBorder="1" applyAlignment="1">
      <alignment horizontal="right" vertical="center" wrapText="1"/>
    </xf>
    <xf numFmtId="0" fontId="2" fillId="9" borderId="33" xfId="0" applyFont="1" applyFill="1" applyBorder="1" applyAlignment="1">
      <alignment horizontal="left" vertical="center" wrapText="1"/>
    </xf>
    <xf numFmtId="3" fontId="2" fillId="9" borderId="10" xfId="0" applyNumberFormat="1" applyFont="1" applyFill="1" applyBorder="1" applyAlignment="1">
      <alignment horizontal="right" vertical="center" wrapText="1"/>
    </xf>
    <xf numFmtId="3" fontId="2" fillId="9" borderId="11" xfId="0" applyNumberFormat="1" applyFont="1" applyFill="1" applyBorder="1" applyAlignment="1">
      <alignment horizontal="right" vertical="center" wrapText="1"/>
    </xf>
    <xf numFmtId="0" fontId="1" fillId="11" borderId="33" xfId="0" applyFont="1" applyFill="1" applyBorder="1" applyAlignment="1">
      <alignment horizontal="center" vertical="center" wrapText="1"/>
    </xf>
    <xf numFmtId="0" fontId="1" fillId="6" borderId="29" xfId="0" applyFont="1" applyFill="1" applyBorder="1" applyAlignment="1">
      <alignment horizontal="left" vertical="center" wrapText="1"/>
    </xf>
    <xf numFmtId="3" fontId="1" fillId="6" borderId="0" xfId="0" applyNumberFormat="1" applyFont="1" applyFill="1" applyAlignment="1">
      <alignment horizontal="right" vertical="center" wrapText="1"/>
    </xf>
    <xf numFmtId="0" fontId="3" fillId="0" borderId="29" xfId="0" applyFont="1" applyBorder="1" applyAlignment="1">
      <alignment horizontal="left" vertical="center" wrapText="1"/>
    </xf>
    <xf numFmtId="0" fontId="2" fillId="9" borderId="10" xfId="0" applyFont="1" applyFill="1" applyBorder="1" applyAlignment="1">
      <alignment horizontal="left" vertical="center" wrapText="1"/>
    </xf>
    <xf numFmtId="3" fontId="2" fillId="9" borderId="16" xfId="0" applyNumberFormat="1" applyFont="1" applyFill="1" applyBorder="1" applyAlignment="1">
      <alignment horizontal="right" vertical="center" wrapText="1"/>
    </xf>
    <xf numFmtId="0" fontId="45" fillId="0" borderId="0" xfId="0" applyFont="1" applyFill="1" applyBorder="1" applyAlignment="1">
      <alignment horizontal="center" vertical="center" wrapText="1"/>
    </xf>
    <xf numFmtId="49" fontId="1" fillId="11" borderId="10" xfId="0" applyNumberFormat="1" applyFont="1" applyFill="1" applyBorder="1" applyAlignment="1">
      <alignment horizontal="center" vertical="center" wrapText="1"/>
    </xf>
    <xf numFmtId="0" fontId="2" fillId="9" borderId="0" xfId="0" applyFont="1" applyFill="1" applyAlignment="1">
      <alignment horizontal="center" vertical="center" wrapText="1"/>
    </xf>
    <xf numFmtId="0" fontId="1" fillId="0" borderId="36" xfId="0" applyFont="1" applyBorder="1" applyAlignment="1">
      <alignment horizontal="justify" vertical="center" wrapText="1"/>
    </xf>
    <xf numFmtId="8" fontId="1" fillId="0" borderId="0" xfId="0" applyNumberFormat="1" applyFont="1" applyAlignment="1">
      <alignment horizontal="right" vertical="center" wrapText="1"/>
    </xf>
    <xf numFmtId="8" fontId="1" fillId="0" borderId="30" xfId="0" applyNumberFormat="1" applyFont="1" applyBorder="1" applyAlignment="1">
      <alignment horizontal="right" vertical="center" wrapText="1"/>
    </xf>
    <xf numFmtId="0" fontId="3" fillId="0" borderId="36" xfId="0" applyFont="1" applyBorder="1" applyAlignment="1">
      <alignment horizontal="justify" vertical="center" wrapText="1"/>
    </xf>
    <xf numFmtId="8" fontId="3" fillId="0" borderId="0" xfId="0" applyNumberFormat="1" applyFont="1" applyAlignment="1">
      <alignment horizontal="right" vertical="center" wrapText="1"/>
    </xf>
    <xf numFmtId="8" fontId="3" fillId="0" borderId="30" xfId="0" applyNumberFormat="1" applyFont="1" applyBorder="1" applyAlignment="1">
      <alignment horizontal="right" vertical="center" wrapText="1"/>
    </xf>
    <xf numFmtId="0" fontId="3" fillId="4" borderId="36" xfId="0" applyFont="1" applyFill="1" applyBorder="1" applyAlignment="1">
      <alignment horizontal="justify" vertical="center" wrapText="1"/>
    </xf>
    <xf numFmtId="8" fontId="3" fillId="4" borderId="0" xfId="0" applyNumberFormat="1" applyFont="1" applyFill="1" applyAlignment="1">
      <alignment horizontal="right" vertical="center" wrapText="1"/>
    </xf>
    <xf numFmtId="8" fontId="3" fillId="4" borderId="30" xfId="0" applyNumberFormat="1" applyFont="1" applyFill="1" applyBorder="1" applyAlignment="1">
      <alignment horizontal="right" vertical="center" wrapText="1"/>
    </xf>
    <xf numFmtId="0" fontId="3" fillId="0" borderId="33" xfId="0" applyFont="1" applyBorder="1" applyAlignment="1">
      <alignment horizontal="justify" vertical="center" wrapText="1"/>
    </xf>
    <xf numFmtId="8" fontId="3" fillId="0" borderId="16" xfId="0" applyNumberFormat="1" applyFont="1" applyBorder="1" applyAlignment="1">
      <alignment horizontal="right" vertical="center" wrapText="1"/>
    </xf>
    <xf numFmtId="8" fontId="3" fillId="0" borderId="11" xfId="0" applyNumberFormat="1" applyFont="1" applyBorder="1" applyAlignment="1">
      <alignment horizontal="right" vertical="center" wrapText="1"/>
    </xf>
    <xf numFmtId="0" fontId="20" fillId="0" borderId="0" xfId="0" applyFont="1" applyAlignment="1">
      <alignment horizontal="left" vertical="center" wrapText="1"/>
    </xf>
    <xf numFmtId="0" fontId="20" fillId="0" borderId="16" xfId="0" applyFont="1" applyBorder="1" applyAlignment="1">
      <alignment horizontal="left" vertical="center" wrapText="1"/>
    </xf>
    <xf numFmtId="0" fontId="2" fillId="9" borderId="0" xfId="0" applyFont="1" applyFill="1" applyAlignment="1">
      <alignment horizontal="center" vertical="center" wrapText="1"/>
    </xf>
    <xf numFmtId="0" fontId="2" fillId="9" borderId="30" xfId="0" applyFont="1" applyFill="1" applyBorder="1" applyAlignment="1">
      <alignment horizontal="center" vertical="center" wrapText="1"/>
    </xf>
    <xf numFmtId="0" fontId="1" fillId="0" borderId="0" xfId="0" applyFont="1" applyAlignment="1">
      <alignment horizontal="left" vertical="center" wrapText="1"/>
    </xf>
    <xf numFmtId="14" fontId="3" fillId="0" borderId="0" xfId="0" applyNumberFormat="1" applyFont="1" applyAlignment="1">
      <alignment horizontal="right" vertical="center" wrapText="1"/>
    </xf>
    <xf numFmtId="0" fontId="1" fillId="0" borderId="16" xfId="0" applyFont="1" applyBorder="1" applyAlignment="1">
      <alignment horizontal="left" vertical="center" wrapText="1"/>
    </xf>
    <xf numFmtId="8" fontId="1" fillId="0" borderId="16" xfId="0" applyNumberFormat="1" applyFont="1" applyBorder="1" applyAlignment="1">
      <alignment horizontal="right" vertical="center" wrapText="1"/>
    </xf>
    <xf numFmtId="8" fontId="1" fillId="0" borderId="11" xfId="0" applyNumberFormat="1" applyFont="1" applyBorder="1" applyAlignment="1">
      <alignment horizontal="right" vertical="center" wrapText="1"/>
    </xf>
    <xf numFmtId="0" fontId="3" fillId="0" borderId="0" xfId="0" applyFont="1" applyAlignment="1">
      <alignment horizontal="left" vertical="center" wrapText="1"/>
    </xf>
    <xf numFmtId="0" fontId="2" fillId="12" borderId="0" xfId="0" applyFont="1" applyFill="1" applyAlignment="1">
      <alignment horizontal="center" vertical="center" wrapText="1"/>
    </xf>
    <xf numFmtId="0" fontId="20" fillId="0" borderId="46" xfId="0" applyFont="1" applyBorder="1" applyAlignment="1">
      <alignment vertical="center" wrapText="1"/>
    </xf>
    <xf numFmtId="0" fontId="20" fillId="0" borderId="47" xfId="0" applyFont="1" applyBorder="1" applyAlignment="1">
      <alignment vertical="center" wrapText="1"/>
    </xf>
    <xf numFmtId="0" fontId="3" fillId="0" borderId="47" xfId="0" applyFont="1" applyBorder="1" applyAlignment="1">
      <alignment horizontal="center" vertical="center" wrapText="1"/>
    </xf>
    <xf numFmtId="0" fontId="20" fillId="0" borderId="44" xfId="0" applyFont="1" applyBorder="1" applyAlignment="1">
      <alignment wrapText="1"/>
    </xf>
    <xf numFmtId="0" fontId="20" fillId="0" borderId="45" xfId="0" applyFont="1" applyBorder="1" applyAlignment="1">
      <alignment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3" fontId="3" fillId="0" borderId="45" xfId="0" applyNumberFormat="1" applyFont="1" applyBorder="1" applyAlignment="1">
      <alignment horizontal="right" vertical="center" wrapText="1"/>
    </xf>
    <xf numFmtId="0" fontId="3" fillId="0" borderId="45" xfId="0" applyFont="1" applyBorder="1" applyAlignment="1">
      <alignment horizontal="right" vertical="center" wrapText="1"/>
    </xf>
    <xf numFmtId="3" fontId="3" fillId="0" borderId="44" xfId="0" applyNumberFormat="1" applyFont="1" applyBorder="1" applyAlignment="1">
      <alignment horizontal="right" vertical="center" wrapText="1"/>
    </xf>
    <xf numFmtId="0" fontId="3" fillId="0" borderId="44" xfId="0" applyFont="1" applyBorder="1" applyAlignment="1">
      <alignment horizontal="right" vertical="center" wrapText="1"/>
    </xf>
    <xf numFmtId="10" fontId="3" fillId="0" borderId="45" xfId="0" applyNumberFormat="1" applyFont="1" applyBorder="1" applyAlignment="1">
      <alignment horizontal="right" vertical="center" wrapText="1"/>
    </xf>
    <xf numFmtId="0" fontId="23" fillId="0" borderId="0" xfId="0" applyFont="1" applyAlignment="1">
      <alignment horizontal="left" vertical="center" wrapText="1"/>
    </xf>
    <xf numFmtId="4" fontId="3" fillId="0" borderId="45" xfId="0" applyNumberFormat="1" applyFont="1" applyBorder="1" applyAlignment="1">
      <alignment horizontal="right" vertical="center" wrapText="1"/>
    </xf>
    <xf numFmtId="4" fontId="3" fillId="0" borderId="44" xfId="0" applyNumberFormat="1" applyFont="1" applyBorder="1" applyAlignment="1">
      <alignment horizontal="right" vertical="center" wrapText="1"/>
    </xf>
    <xf numFmtId="4" fontId="20" fillId="0" borderId="45" xfId="0" applyNumberFormat="1" applyFont="1" applyBorder="1" applyAlignment="1">
      <alignment horizontal="right" vertical="center" wrapText="1"/>
    </xf>
    <xf numFmtId="0" fontId="20" fillId="6" borderId="33" xfId="0" applyFont="1" applyFill="1" applyBorder="1" applyAlignment="1">
      <alignment horizontal="left" vertic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48" xfId="0" applyFont="1" applyBorder="1" applyAlignment="1">
      <alignment horizontal="center" vertical="center" wrapText="1"/>
    </xf>
    <xf numFmtId="0" fontId="20" fillId="6" borderId="10"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9" xfId="0" applyFont="1" applyBorder="1" applyAlignment="1">
      <alignment horizontal="center" vertical="center" wrapText="1"/>
    </xf>
    <xf numFmtId="0" fontId="2" fillId="9" borderId="0" xfId="0" applyFont="1" applyFill="1" applyAlignment="1">
      <alignment horizontal="left" vertical="center" wrapText="1"/>
    </xf>
    <xf numFmtId="0" fontId="28" fillId="9" borderId="0" xfId="0" applyFont="1" applyFill="1" applyAlignment="1">
      <alignment horizontal="left" vertical="center" wrapText="1"/>
    </xf>
    <xf numFmtId="0" fontId="20" fillId="0" borderId="0" xfId="0" applyFont="1" applyAlignment="1">
      <alignment horizontal="justify" vertical="center"/>
    </xf>
    <xf numFmtId="0" fontId="2" fillId="2" borderId="0" xfId="0" applyFont="1" applyFill="1" applyAlignment="1">
      <alignment horizontal="right" vertical="center" wrapText="1"/>
    </xf>
    <xf numFmtId="0" fontId="3" fillId="3" borderId="40" xfId="0" applyFont="1" applyFill="1" applyBorder="1" applyAlignment="1">
      <alignment horizontal="left" vertical="center" wrapText="1"/>
    </xf>
    <xf numFmtId="3" fontId="3" fillId="3" borderId="40" xfId="0" applyNumberFormat="1" applyFont="1" applyFill="1" applyBorder="1" applyAlignment="1">
      <alignment horizontal="right" vertical="center" wrapText="1"/>
    </xf>
    <xf numFmtId="0" fontId="1" fillId="0" borderId="0" xfId="0" applyFont="1" applyAlignment="1">
      <alignment vertical="center"/>
    </xf>
    <xf numFmtId="0" fontId="23" fillId="0" borderId="0" xfId="0" applyFont="1" applyAlignment="1"/>
    <xf numFmtId="0" fontId="3" fillId="6" borderId="0" xfId="0" applyFont="1" applyFill="1" applyAlignment="1">
      <alignment horizontal="left" vertical="center" wrapText="1"/>
    </xf>
    <xf numFmtId="3" fontId="3" fillId="6" borderId="0" xfId="0" applyNumberFormat="1" applyFont="1" applyFill="1" applyAlignment="1">
      <alignment horizontal="right" vertical="center"/>
    </xf>
    <xf numFmtId="3" fontId="2" fillId="2" borderId="40" xfId="0" applyNumberFormat="1" applyFont="1" applyFill="1" applyBorder="1" applyAlignment="1">
      <alignment horizontal="right" vertical="center" wrapText="1"/>
    </xf>
    <xf numFmtId="0" fontId="2" fillId="9" borderId="8" xfId="0" applyFont="1" applyFill="1" applyBorder="1" applyAlignment="1">
      <alignment horizontal="center" vertical="center"/>
    </xf>
    <xf numFmtId="0" fontId="20" fillId="0" borderId="10" xfId="0" applyFont="1" applyBorder="1" applyAlignment="1">
      <alignment horizontal="left" vertical="center"/>
    </xf>
    <xf numFmtId="4" fontId="20" fillId="0" borderId="11" xfId="0" applyNumberFormat="1" applyFont="1" applyBorder="1" applyAlignment="1">
      <alignment horizontal="right" vertical="center"/>
    </xf>
    <xf numFmtId="0" fontId="20" fillId="6" borderId="10" xfId="0" applyFont="1" applyFill="1" applyBorder="1" applyAlignment="1">
      <alignment horizontal="left" vertical="center"/>
    </xf>
    <xf numFmtId="4" fontId="20" fillId="6" borderId="11" xfId="0" applyNumberFormat="1" applyFont="1" applyFill="1" applyBorder="1" applyAlignment="1">
      <alignment horizontal="right" vertical="center"/>
    </xf>
    <xf numFmtId="0" fontId="28" fillId="9" borderId="10" xfId="0" applyFont="1" applyFill="1" applyBorder="1" applyAlignment="1">
      <alignment horizontal="left" vertical="center"/>
    </xf>
    <xf numFmtId="4" fontId="28" fillId="9" borderId="11" xfId="0" applyNumberFormat="1" applyFont="1" applyFill="1" applyBorder="1" applyAlignment="1">
      <alignment horizontal="right" vertical="center"/>
    </xf>
    <xf numFmtId="0" fontId="20" fillId="0" borderId="0" xfId="0" applyFont="1" applyAlignment="1">
      <alignment vertical="center"/>
    </xf>
    <xf numFmtId="0" fontId="23" fillId="0" borderId="0" xfId="0" applyFont="1" applyAlignment="1">
      <alignment horizontal="left"/>
    </xf>
    <xf numFmtId="0" fontId="2" fillId="9" borderId="10" xfId="0" applyFont="1" applyFill="1" applyBorder="1" applyAlignment="1">
      <alignment horizontal="left" vertical="center"/>
    </xf>
    <xf numFmtId="4" fontId="2" fillId="9" borderId="11" xfId="0" applyNumberFormat="1" applyFont="1" applyFill="1" applyBorder="1" applyAlignment="1">
      <alignment horizontal="right" vertical="center"/>
    </xf>
    <xf numFmtId="0" fontId="33" fillId="9" borderId="8" xfId="0" applyFont="1" applyFill="1" applyBorder="1" applyAlignment="1">
      <alignment horizontal="center" vertical="center"/>
    </xf>
    <xf numFmtId="0" fontId="33" fillId="9" borderId="9" xfId="0" applyFont="1" applyFill="1" applyBorder="1" applyAlignment="1">
      <alignment horizontal="center" vertical="center"/>
    </xf>
    <xf numFmtId="0" fontId="32" fillId="0" borderId="10" xfId="0" applyFont="1" applyBorder="1" applyAlignment="1">
      <alignment horizontal="left" vertical="center"/>
    </xf>
    <xf numFmtId="4" fontId="32" fillId="0" borderId="11" xfId="0" applyNumberFormat="1" applyFont="1" applyBorder="1" applyAlignment="1">
      <alignment horizontal="right" vertical="center"/>
    </xf>
    <xf numFmtId="0" fontId="32" fillId="6" borderId="10" xfId="0" applyFont="1" applyFill="1" applyBorder="1" applyAlignment="1">
      <alignment horizontal="left" vertical="center"/>
    </xf>
    <xf numFmtId="4" fontId="32" fillId="6" borderId="11" xfId="0" applyNumberFormat="1" applyFont="1" applyFill="1" applyBorder="1" applyAlignment="1">
      <alignment horizontal="right" vertical="center"/>
    </xf>
    <xf numFmtId="0" fontId="33" fillId="9" borderId="10" xfId="0" applyFont="1" applyFill="1" applyBorder="1" applyAlignment="1">
      <alignment horizontal="left" vertical="center"/>
    </xf>
    <xf numFmtId="4" fontId="33" fillId="9" borderId="11" xfId="0" applyNumberFormat="1" applyFont="1" applyFill="1" applyBorder="1" applyAlignment="1">
      <alignment horizontal="right" vertical="center"/>
    </xf>
    <xf numFmtId="0" fontId="46" fillId="11" borderId="8" xfId="0" applyFont="1" applyFill="1" applyBorder="1" applyAlignment="1">
      <alignment horizontal="left" vertical="center" wrapText="1"/>
    </xf>
    <xf numFmtId="0" fontId="46" fillId="11" borderId="9" xfId="0" applyFont="1" applyFill="1" applyBorder="1" applyAlignment="1">
      <alignment horizontal="center" vertical="center" wrapText="1"/>
    </xf>
    <xf numFmtId="0" fontId="42" fillId="0" borderId="30" xfId="0" applyFont="1" applyBorder="1" applyAlignment="1">
      <alignment horizontal="center" vertical="center" wrapText="1"/>
    </xf>
    <xf numFmtId="8" fontId="47" fillId="0" borderId="11" xfId="0" applyNumberFormat="1" applyFont="1" applyBorder="1" applyAlignment="1">
      <alignment horizontal="center" vertical="center" wrapText="1"/>
    </xf>
    <xf numFmtId="0" fontId="47" fillId="0" borderId="30"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29" xfId="0" applyFont="1" applyBorder="1" applyAlignment="1">
      <alignment horizontal="left" vertical="center" wrapText="1"/>
    </xf>
    <xf numFmtId="0" fontId="42" fillId="0" borderId="29" xfId="0" applyFont="1" applyBorder="1" applyAlignment="1">
      <alignment horizontal="left" vertical="center" wrapText="1"/>
    </xf>
    <xf numFmtId="0" fontId="47" fillId="0" borderId="10" xfId="0" applyFont="1" applyBorder="1" applyAlignment="1">
      <alignment horizontal="left" vertical="center" wrapText="1"/>
    </xf>
    <xf numFmtId="8" fontId="3" fillId="4" borderId="49"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2" fillId="9" borderId="53" xfId="0" applyFont="1" applyFill="1" applyBorder="1" applyAlignment="1">
      <alignment horizontal="center" vertical="center" wrapText="1"/>
    </xf>
    <xf numFmtId="0" fontId="0" fillId="9" borderId="53" xfId="0" applyFill="1" applyBorder="1" applyAlignment="1">
      <alignment vertical="center" wrapText="1"/>
    </xf>
    <xf numFmtId="0" fontId="2" fillId="9" borderId="55"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17" xfId="0" applyFont="1" applyFill="1" applyBorder="1" applyAlignment="1">
      <alignment horizontal="left" vertical="center" wrapText="1"/>
    </xf>
    <xf numFmtId="0" fontId="3" fillId="6" borderId="55" xfId="0" applyFont="1" applyFill="1" applyBorder="1" applyAlignment="1">
      <alignment horizontal="center" vertical="center" wrapText="1"/>
    </xf>
    <xf numFmtId="4" fontId="3" fillId="6" borderId="17" xfId="0" applyNumberFormat="1" applyFont="1" applyFill="1" applyBorder="1" applyAlignment="1">
      <alignment horizontal="center" vertical="center" wrapText="1"/>
    </xf>
    <xf numFmtId="4" fontId="3" fillId="0" borderId="55" xfId="0" applyNumberFormat="1" applyFont="1" applyBorder="1" applyAlignment="1">
      <alignment horizontal="center" vertical="center" wrapText="1"/>
    </xf>
    <xf numFmtId="4" fontId="3" fillId="0" borderId="17" xfId="0" applyNumberFormat="1" applyFont="1" applyBorder="1" applyAlignment="1">
      <alignment horizontal="center" vertical="center" wrapText="1"/>
    </xf>
    <xf numFmtId="4" fontId="3" fillId="6" borderId="55" xfId="0" applyNumberFormat="1"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0" borderId="0" xfId="0" applyFont="1" applyAlignment="1">
      <alignment horizontal="left" vertical="center"/>
    </xf>
    <xf numFmtId="0" fontId="3" fillId="6" borderId="0" xfId="0" applyFont="1" applyFill="1" applyAlignment="1">
      <alignment horizontal="left" vertical="center"/>
    </xf>
    <xf numFmtId="0" fontId="3" fillId="0" borderId="0" xfId="0" applyFont="1" applyAlignment="1">
      <alignment horizontal="center" vertical="center" wrapText="1"/>
    </xf>
    <xf numFmtId="0" fontId="3" fillId="6" borderId="0" xfId="0" applyFont="1" applyFill="1" applyAlignment="1">
      <alignment horizontal="center" vertical="center" wrapText="1"/>
    </xf>
    <xf numFmtId="3" fontId="3" fillId="6" borderId="0" xfId="0" applyNumberFormat="1" applyFont="1" applyFill="1" applyAlignment="1">
      <alignment horizontal="right" vertical="center" wrapText="1"/>
    </xf>
    <xf numFmtId="0" fontId="3" fillId="9" borderId="0" xfId="0" applyFont="1" applyFill="1" applyAlignment="1">
      <alignment horizontal="left" vertical="center" wrapText="1"/>
    </xf>
    <xf numFmtId="3" fontId="2" fillId="9" borderId="0" xfId="0" applyNumberFormat="1" applyFont="1" applyFill="1" applyAlignment="1">
      <alignment horizontal="right" vertical="center" wrapText="1"/>
    </xf>
    <xf numFmtId="0" fontId="12" fillId="2" borderId="0" xfId="0" applyFont="1" applyFill="1" applyAlignment="1">
      <alignment horizontal="left" vertical="center" textRotation="90" wrapText="1"/>
    </xf>
    <xf numFmtId="0" fontId="14" fillId="4" borderId="0" xfId="0" applyFont="1" applyFill="1" applyAlignment="1">
      <alignment horizontal="left" vertical="center" wrapText="1"/>
    </xf>
    <xf numFmtId="3" fontId="14" fillId="4" borderId="0" xfId="0" applyNumberFormat="1" applyFont="1" applyFill="1" applyAlignment="1">
      <alignment horizontal="right" vertical="center" wrapText="1"/>
    </xf>
    <xf numFmtId="0" fontId="14" fillId="4" borderId="0" xfId="0" applyFont="1" applyFill="1" applyAlignment="1">
      <alignment horizontal="right" vertical="center" wrapText="1"/>
    </xf>
    <xf numFmtId="0" fontId="14" fillId="3" borderId="0" xfId="0" applyFont="1" applyFill="1" applyAlignment="1">
      <alignment horizontal="left" vertical="center" wrapText="1"/>
    </xf>
    <xf numFmtId="0" fontId="14" fillId="3" borderId="0" xfId="0" applyFont="1" applyFill="1" applyAlignment="1">
      <alignment horizontal="right" vertical="center" wrapText="1"/>
    </xf>
    <xf numFmtId="3" fontId="14" fillId="3" borderId="0" xfId="0" applyNumberFormat="1" applyFont="1" applyFill="1" applyAlignment="1">
      <alignment horizontal="right" vertical="center" wrapText="1"/>
    </xf>
    <xf numFmtId="4" fontId="14" fillId="4" borderId="0" xfId="0" applyNumberFormat="1" applyFont="1" applyFill="1" applyAlignment="1">
      <alignment horizontal="right" vertical="center" wrapText="1"/>
    </xf>
    <xf numFmtId="4" fontId="14" fillId="3"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4" fontId="12" fillId="2" borderId="0" xfId="0" applyNumberFormat="1" applyFont="1" applyFill="1" applyAlignment="1">
      <alignment horizontal="right" vertical="center" wrapText="1"/>
    </xf>
    <xf numFmtId="0" fontId="2" fillId="2" borderId="0" xfId="0" applyFont="1" applyFill="1" applyAlignment="1">
      <alignment horizontal="center" vertical="center"/>
    </xf>
    <xf numFmtId="0" fontId="20" fillId="7" borderId="0" xfId="0" applyFont="1" applyFill="1" applyAlignment="1">
      <alignment horizontal="left" vertical="center" wrapText="1"/>
    </xf>
    <xf numFmtId="0" fontId="3" fillId="7" borderId="0" xfId="0" applyFont="1" applyFill="1" applyAlignment="1">
      <alignment horizontal="left" vertical="center" wrapText="1"/>
    </xf>
    <xf numFmtId="0" fontId="3" fillId="2" borderId="0" xfId="0" applyFont="1" applyFill="1" applyAlignment="1">
      <alignment horizontal="left" vertical="center" wrapText="1"/>
    </xf>
    <xf numFmtId="0" fontId="28" fillId="8" borderId="0" xfId="0" applyFont="1" applyFill="1" applyAlignment="1">
      <alignment horizontal="right" vertical="center" wrapText="1"/>
    </xf>
    <xf numFmtId="0" fontId="48" fillId="2" borderId="0" xfId="0" applyFont="1" applyFill="1" applyAlignment="1">
      <alignment horizontal="center" vertical="center" wrapText="1"/>
    </xf>
    <xf numFmtId="0" fontId="28" fillId="7" borderId="0" xfId="0" applyFont="1" applyFill="1" applyAlignment="1">
      <alignment horizontal="right" vertical="center" wrapText="1"/>
    </xf>
    <xf numFmtId="0" fontId="22" fillId="0" borderId="0" xfId="0" applyFont="1"/>
    <xf numFmtId="0" fontId="28" fillId="7" borderId="40" xfId="0" applyFont="1" applyFill="1" applyBorder="1" applyAlignment="1">
      <alignment horizontal="left" vertical="center" wrapText="1"/>
    </xf>
    <xf numFmtId="0" fontId="28" fillId="7" borderId="40" xfId="0" applyFont="1" applyFill="1" applyBorder="1" applyAlignment="1">
      <alignment horizontal="right" vertical="center" wrapText="1"/>
    </xf>
    <xf numFmtId="3" fontId="28" fillId="7" borderId="40" xfId="0" applyNumberFormat="1" applyFont="1" applyFill="1" applyBorder="1" applyAlignment="1">
      <alignment horizontal="right" vertical="center" wrapText="1"/>
    </xf>
    <xf numFmtId="0" fontId="20" fillId="0" borderId="1" xfId="0" applyFont="1" applyBorder="1"/>
    <xf numFmtId="0" fontId="50" fillId="0" borderId="1" xfId="4" applyFont="1" applyFill="1" applyBorder="1"/>
    <xf numFmtId="0" fontId="20" fillId="0" borderId="1" xfId="0" applyFont="1" applyFill="1" applyBorder="1"/>
    <xf numFmtId="0" fontId="23" fillId="0" borderId="1" xfId="0" applyFont="1" applyFill="1" applyBorder="1"/>
    <xf numFmtId="0" fontId="20" fillId="0" borderId="1" xfId="0" applyFont="1" applyFill="1" applyBorder="1" applyAlignment="1">
      <alignment horizontal="left" indent="1"/>
    </xf>
    <xf numFmtId="0" fontId="51" fillId="0" borderId="1" xfId="4" applyFont="1" applyFill="1" applyBorder="1" applyAlignment="1">
      <alignment horizontal="left" indent="2"/>
    </xf>
    <xf numFmtId="0" fontId="51" fillId="0" borderId="1" xfId="4" applyFont="1" applyFill="1" applyBorder="1" applyAlignment="1">
      <alignment horizontal="left" indent="1"/>
    </xf>
    <xf numFmtId="0" fontId="20" fillId="0" borderId="1" xfId="0" applyFont="1" applyFill="1" applyBorder="1" applyAlignment="1">
      <alignment horizontal="left" indent="2"/>
    </xf>
    <xf numFmtId="0" fontId="50" fillId="0" borderId="1" xfId="0" applyFont="1" applyFill="1" applyBorder="1"/>
    <xf numFmtId="0" fontId="50" fillId="0" borderId="1" xfId="4" applyFont="1" applyBorder="1"/>
    <xf numFmtId="0" fontId="2" fillId="2" borderId="0" xfId="0" applyFont="1" applyFill="1" applyAlignment="1">
      <alignment horizontal="left" vertical="center" wrapText="1"/>
    </xf>
    <xf numFmtId="2" fontId="32" fillId="0" borderId="0" xfId="0" applyNumberFormat="1" applyFont="1" applyAlignment="1"/>
    <xf numFmtId="0" fontId="2" fillId="2" borderId="0" xfId="0" applyFont="1" applyFill="1" applyAlignment="1">
      <alignment horizontal="left" vertical="center" wrapText="1"/>
    </xf>
    <xf numFmtId="0" fontId="2" fillId="9" borderId="35" xfId="0" applyFont="1" applyFill="1" applyBorder="1" applyAlignment="1">
      <alignment horizontal="center" vertical="center"/>
    </xf>
    <xf numFmtId="0" fontId="2" fillId="9" borderId="16" xfId="0" applyFont="1" applyFill="1" applyBorder="1" applyAlignment="1">
      <alignment horizontal="center" vertical="center"/>
    </xf>
    <xf numFmtId="0" fontId="2" fillId="9" borderId="0" xfId="0" applyFont="1" applyFill="1" applyAlignment="1">
      <alignment horizontal="left" vertical="center" wrapText="1"/>
    </xf>
    <xf numFmtId="0" fontId="2" fillId="2" borderId="0" xfId="0" applyFont="1" applyFill="1" applyAlignment="1">
      <alignment horizontal="right" vertical="center"/>
    </xf>
    <xf numFmtId="3" fontId="28" fillId="7" borderId="0" xfId="0" applyNumberFormat="1" applyFont="1" applyFill="1" applyAlignment="1">
      <alignment horizontal="right" vertical="center"/>
    </xf>
    <xf numFmtId="0" fontId="27" fillId="4" borderId="0" xfId="2" applyFont="1" applyFill="1" applyAlignment="1">
      <alignment horizontal="left" vertical="center"/>
    </xf>
    <xf numFmtId="0" fontId="27" fillId="0" borderId="0" xfId="2" applyFont="1" applyFill="1" applyAlignment="1">
      <alignment horizontal="left" vertical="center" wrapText="1"/>
    </xf>
    <xf numFmtId="3" fontId="27" fillId="0" borderId="0" xfId="2" applyNumberFormat="1" applyFont="1" applyFill="1" applyAlignment="1">
      <alignment horizontal="right" vertical="center" wrapText="1"/>
    </xf>
    <xf numFmtId="0" fontId="3" fillId="0" borderId="0" xfId="0" applyFont="1" applyBorder="1" applyAlignment="1">
      <alignment horizontal="left" vertical="center"/>
    </xf>
    <xf numFmtId="2" fontId="23" fillId="0" borderId="0" xfId="0" applyNumberFormat="1" applyFont="1" applyAlignment="1">
      <alignment horizontal="right" vertical="center"/>
    </xf>
    <xf numFmtId="2" fontId="23" fillId="0" borderId="30" xfId="0" applyNumberFormat="1" applyFont="1" applyBorder="1" applyAlignment="1">
      <alignment horizontal="right" vertical="center"/>
    </xf>
    <xf numFmtId="2" fontId="20" fillId="0" borderId="0" xfId="0" applyNumberFormat="1" applyFont="1" applyAlignment="1">
      <alignment horizontal="right" vertical="center"/>
    </xf>
    <xf numFmtId="2" fontId="20" fillId="0" borderId="30" xfId="0" applyNumberFormat="1" applyFont="1" applyBorder="1" applyAlignment="1">
      <alignment horizontal="right" vertical="center"/>
    </xf>
    <xf numFmtId="2" fontId="1" fillId="0" borderId="0" xfId="0" applyNumberFormat="1" applyFont="1" applyAlignment="1">
      <alignment horizontal="right" vertical="center"/>
    </xf>
    <xf numFmtId="2" fontId="1" fillId="0" borderId="30" xfId="0" applyNumberFormat="1" applyFont="1" applyBorder="1" applyAlignment="1">
      <alignment horizontal="right" vertical="center"/>
    </xf>
    <xf numFmtId="2" fontId="3" fillId="0" borderId="0" xfId="0" applyNumberFormat="1" applyFont="1" applyAlignment="1">
      <alignment horizontal="right" vertical="center"/>
    </xf>
    <xf numFmtId="2" fontId="3" fillId="0" borderId="30" xfId="0" applyNumberFormat="1" applyFont="1" applyBorder="1" applyAlignment="1">
      <alignment horizontal="right" vertical="center"/>
    </xf>
    <xf numFmtId="166" fontId="9" fillId="3" borderId="0" xfId="0" applyNumberFormat="1" applyFont="1" applyFill="1" applyAlignment="1">
      <alignment horizontal="right" vertical="center" wrapText="1"/>
    </xf>
    <xf numFmtId="37" fontId="9" fillId="0" borderId="0" xfId="0" applyNumberFormat="1" applyFont="1" applyFill="1" applyAlignment="1">
      <alignment horizontal="right" vertical="center" wrapText="1"/>
    </xf>
    <xf numFmtId="166" fontId="9" fillId="0" borderId="0" xfId="0" applyNumberFormat="1" applyFont="1" applyFill="1" applyAlignment="1">
      <alignment horizontal="right" vertical="center" wrapText="1"/>
    </xf>
    <xf numFmtId="166" fontId="9" fillId="0" borderId="0" xfId="0" applyNumberFormat="1" applyFont="1" applyAlignment="1">
      <alignment horizontal="right" vertical="center" wrapText="1"/>
    </xf>
    <xf numFmtId="166" fontId="14" fillId="6" borderId="0" xfId="0" applyNumberFormat="1" applyFont="1" applyFill="1" applyAlignment="1">
      <alignment horizontal="right" vertical="center" wrapText="1"/>
    </xf>
    <xf numFmtId="166" fontId="14" fillId="0" borderId="0" xfId="0" applyNumberFormat="1" applyFont="1" applyAlignment="1">
      <alignment horizontal="right" vertical="center" wrapText="1"/>
    </xf>
    <xf numFmtId="3" fontId="22" fillId="0" borderId="0" xfId="0" applyNumberFormat="1" applyFont="1" applyAlignment="1">
      <alignment horizontal="right" vertical="center" wrapText="1"/>
    </xf>
    <xf numFmtId="3" fontId="14" fillId="6" borderId="0" xfId="0" applyNumberFormat="1" applyFont="1" applyFill="1" applyAlignment="1">
      <alignment horizontal="right" vertical="center" wrapText="1"/>
    </xf>
    <xf numFmtId="3" fontId="12" fillId="2" borderId="6" xfId="0" applyNumberFormat="1" applyFont="1" applyFill="1" applyBorder="1" applyAlignment="1">
      <alignment horizontal="right" vertical="center" wrapText="1"/>
    </xf>
    <xf numFmtId="166" fontId="12" fillId="2" borderId="6" xfId="0" applyNumberFormat="1" applyFont="1" applyFill="1" applyBorder="1" applyAlignment="1">
      <alignment horizontal="right" vertical="center" wrapText="1"/>
    </xf>
    <xf numFmtId="3" fontId="14" fillId="6" borderId="10" xfId="0" applyNumberFormat="1" applyFont="1" applyFill="1" applyBorder="1" applyAlignment="1">
      <alignment horizontal="right" vertical="center" wrapText="1"/>
    </xf>
    <xf numFmtId="3" fontId="14" fillId="6" borderId="11" xfId="0" applyNumberFormat="1" applyFont="1" applyFill="1" applyBorder="1" applyAlignment="1">
      <alignment horizontal="right" vertical="center" wrapText="1"/>
    </xf>
    <xf numFmtId="0" fontId="23" fillId="0" borderId="0" xfId="0" applyFont="1" applyFill="1" applyAlignment="1">
      <alignment horizontal="left" vertical="center"/>
    </xf>
    <xf numFmtId="0" fontId="2" fillId="15" borderId="0" xfId="0" applyFont="1" applyFill="1" applyAlignment="1">
      <alignment horizontal="left" vertical="center" wrapText="1"/>
    </xf>
    <xf numFmtId="3" fontId="2" fillId="15" borderId="0" xfId="0" applyNumberFormat="1" applyFont="1" applyFill="1" applyAlignment="1">
      <alignment horizontal="right" vertical="center" wrapText="1"/>
    </xf>
    <xf numFmtId="0" fontId="2" fillId="16" borderId="0" xfId="0" applyFont="1" applyFill="1" applyAlignment="1">
      <alignment horizontal="left" vertical="center" wrapText="1"/>
    </xf>
    <xf numFmtId="3" fontId="2" fillId="16" borderId="0" xfId="0" applyNumberFormat="1" applyFont="1" applyFill="1" applyAlignment="1">
      <alignment horizontal="right" vertical="center" wrapText="1"/>
    </xf>
    <xf numFmtId="0" fontId="2" fillId="14" borderId="0" xfId="0" applyFont="1" applyFill="1" applyAlignment="1">
      <alignment horizontal="left" vertical="center" wrapText="1"/>
    </xf>
    <xf numFmtId="3" fontId="2" fillId="14" borderId="0" xfId="0" applyNumberFormat="1" applyFont="1" applyFill="1" applyAlignment="1">
      <alignment horizontal="right" vertical="center" wrapText="1"/>
    </xf>
    <xf numFmtId="0" fontId="52" fillId="17" borderId="0" xfId="0" applyFont="1" applyFill="1" applyAlignment="1">
      <alignment horizontal="left" vertical="center" wrapText="1"/>
    </xf>
    <xf numFmtId="3" fontId="52" fillId="17" borderId="0" xfId="0" applyNumberFormat="1" applyFont="1" applyFill="1" applyAlignment="1">
      <alignment horizontal="right" vertical="center" wrapText="1"/>
    </xf>
    <xf numFmtId="0" fontId="53" fillId="17" borderId="0" xfId="0" applyFont="1" applyFill="1" applyAlignment="1">
      <alignment horizontal="left" vertical="center" wrapText="1"/>
    </xf>
    <xf numFmtId="3" fontId="53" fillId="17" borderId="0" xfId="0" applyNumberFormat="1" applyFont="1" applyFill="1" applyAlignment="1">
      <alignment horizontal="right" vertical="center" wrapText="1"/>
    </xf>
    <xf numFmtId="0" fontId="53" fillId="0" borderId="0" xfId="0" applyFont="1" applyFill="1" applyAlignment="1">
      <alignment horizontal="left" vertical="center" wrapText="1"/>
    </xf>
    <xf numFmtId="0" fontId="53" fillId="13" borderId="0" xfId="0" applyFont="1" applyFill="1" applyAlignment="1">
      <alignment horizontal="left" vertical="center" wrapText="1"/>
    </xf>
    <xf numFmtId="0" fontId="52" fillId="11" borderId="0" xfId="0" applyFont="1" applyFill="1" applyAlignment="1">
      <alignment horizontal="left" vertical="center" wrapText="1"/>
    </xf>
    <xf numFmtId="3" fontId="52" fillId="11" borderId="0" xfId="0" applyNumberFormat="1" applyFont="1" applyFill="1" applyAlignment="1">
      <alignment horizontal="right" vertical="center" wrapText="1"/>
    </xf>
    <xf numFmtId="0" fontId="53" fillId="6" borderId="0" xfId="0" applyFont="1" applyFill="1" applyAlignment="1">
      <alignment horizontal="left" vertical="center" wrapText="1"/>
    </xf>
    <xf numFmtId="3" fontId="53" fillId="0" borderId="0" xfId="0" applyNumberFormat="1" applyFont="1" applyFill="1" applyAlignment="1">
      <alignment horizontal="right" vertical="center" wrapText="1"/>
    </xf>
    <xf numFmtId="3" fontId="53" fillId="13" borderId="0" xfId="0" applyNumberFormat="1" applyFont="1" applyFill="1" applyAlignment="1">
      <alignment horizontal="right" vertical="center" wrapText="1"/>
    </xf>
    <xf numFmtId="3" fontId="53" fillId="6" borderId="0" xfId="0" applyNumberFormat="1" applyFont="1" applyFill="1" applyAlignment="1">
      <alignment horizontal="right" vertical="center" wrapText="1"/>
    </xf>
    <xf numFmtId="164" fontId="16" fillId="4" borderId="0" xfId="0" applyNumberFormat="1" applyFont="1" applyFill="1" applyAlignment="1">
      <alignment horizontal="right" vertical="center" wrapText="1"/>
    </xf>
    <xf numFmtId="164" fontId="16" fillId="3" borderId="0" xfId="0" applyNumberFormat="1" applyFont="1" applyFill="1" applyAlignment="1">
      <alignment horizontal="right" vertical="center" wrapText="1"/>
    </xf>
    <xf numFmtId="164" fontId="17" fillId="2" borderId="0" xfId="0" applyNumberFormat="1" applyFont="1" applyFill="1" applyAlignment="1">
      <alignment horizontal="right" vertical="center" wrapText="1"/>
    </xf>
    <xf numFmtId="164" fontId="15" fillId="2" borderId="0" xfId="0" applyNumberFormat="1" applyFont="1" applyFill="1" applyAlignment="1">
      <alignment horizontal="right" vertical="center" wrapText="1"/>
    </xf>
    <xf numFmtId="0" fontId="32" fillId="0" borderId="0" xfId="0" applyFont="1" applyAlignment="1">
      <alignment wrapText="1"/>
    </xf>
    <xf numFmtId="0" fontId="49" fillId="0" borderId="0" xfId="4" quotePrefix="1"/>
    <xf numFmtId="0" fontId="2" fillId="2" borderId="0" xfId="0" applyFont="1" applyFill="1" applyAlignment="1">
      <alignment horizontal="left" vertical="center" wrapText="1"/>
    </xf>
    <xf numFmtId="0" fontId="1" fillId="0" borderId="56" xfId="0" applyFont="1" applyBorder="1" applyAlignment="1">
      <alignment horizontal="center" vertical="center"/>
    </xf>
    <xf numFmtId="0" fontId="1" fillId="0" borderId="0" xfId="0" applyFont="1" applyBorder="1" applyAlignment="1">
      <alignment horizontal="center" vertical="center"/>
    </xf>
    <xf numFmtId="0" fontId="1" fillId="0" borderId="5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9" fillId="0" borderId="0" xfId="0" applyFont="1" applyAlignment="1">
      <alignment horizontal="center" vertical="center" wrapText="1"/>
    </xf>
    <xf numFmtId="0" fontId="9" fillId="3" borderId="0" xfId="0" applyFont="1" applyFill="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10"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wrapText="1"/>
    </xf>
    <xf numFmtId="0" fontId="12" fillId="2" borderId="0" xfId="0" applyFont="1" applyFill="1" applyAlignment="1">
      <alignment horizontal="left" vertical="center" wrapText="1"/>
    </xf>
    <xf numFmtId="0" fontId="1" fillId="0" borderId="0" xfId="0" applyFont="1" applyAlignment="1">
      <alignment horizontal="left" vertical="center"/>
    </xf>
    <xf numFmtId="0" fontId="21" fillId="5" borderId="0" xfId="0" applyFont="1" applyFill="1" applyAlignment="1">
      <alignment horizontal="left" vertical="top" wrapText="1"/>
    </xf>
    <xf numFmtId="0" fontId="22" fillId="5" borderId="0" xfId="0" applyFont="1" applyFill="1" applyAlignment="1">
      <alignment horizontal="left" vertical="top" wrapText="1"/>
    </xf>
    <xf numFmtId="0" fontId="2" fillId="2" borderId="5" xfId="2" applyFont="1" applyFill="1" applyBorder="1" applyAlignment="1">
      <alignment horizontal="center" vertical="center" wrapText="1"/>
    </xf>
    <xf numFmtId="0" fontId="2" fillId="2" borderId="0" xfId="2" applyFont="1" applyFill="1" applyAlignment="1">
      <alignment horizontal="center" vertical="center" wrapText="1"/>
    </xf>
    <xf numFmtId="0" fontId="0" fillId="9" borderId="54" xfId="0" applyFill="1" applyBorder="1" applyAlignment="1">
      <alignment vertical="center" wrapText="1"/>
    </xf>
    <xf numFmtId="0" fontId="0" fillId="9" borderId="17" xfId="0" applyFill="1" applyBorder="1" applyAlignment="1">
      <alignment vertical="center" wrapText="1"/>
    </xf>
    <xf numFmtId="0" fontId="19" fillId="0" borderId="0" xfId="0" applyFont="1" applyAlignment="1">
      <alignment horizontal="left" vertical="center" wrapText="1"/>
    </xf>
    <xf numFmtId="0" fontId="2" fillId="9" borderId="50"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2" fillId="9" borderId="52" xfId="0" applyFont="1" applyFill="1" applyBorder="1" applyAlignment="1">
      <alignment horizontal="center" vertical="center" wrapText="1"/>
    </xf>
    <xf numFmtId="0" fontId="2" fillId="9" borderId="53" xfId="0" applyFont="1" applyFill="1" applyBorder="1" applyAlignment="1">
      <alignment horizontal="center" vertical="center" wrapText="1"/>
    </xf>
    <xf numFmtId="0" fontId="0" fillId="9" borderId="52" xfId="0" applyFill="1" applyBorder="1" applyAlignment="1">
      <alignment vertical="center" wrapText="1"/>
    </xf>
    <xf numFmtId="0" fontId="0" fillId="9" borderId="53" xfId="0" applyFill="1" applyBorder="1" applyAlignment="1">
      <alignment vertical="center" wrapText="1"/>
    </xf>
    <xf numFmtId="0" fontId="30" fillId="2" borderId="5"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0" xfId="0" applyFont="1" applyFill="1" applyAlignment="1">
      <alignment horizontal="center" vertical="center" wrapText="1"/>
    </xf>
    <xf numFmtId="0" fontId="1" fillId="0" borderId="0" xfId="0" applyFont="1" applyAlignment="1">
      <alignment horizontal="center" vertical="center"/>
    </xf>
    <xf numFmtId="0" fontId="23" fillId="0" borderId="0" xfId="0" applyFont="1" applyAlignment="1">
      <alignment horizontal="left"/>
    </xf>
    <xf numFmtId="0" fontId="0" fillId="0" borderId="0" xfId="0" applyAlignment="1">
      <alignment horizontal="center" vertical="center" wrapText="1"/>
    </xf>
    <xf numFmtId="0" fontId="42" fillId="0" borderId="27" xfId="0" applyFont="1" applyBorder="1" applyAlignment="1">
      <alignment horizontal="center" vertical="center" wrapText="1"/>
    </xf>
    <xf numFmtId="0" fontId="42" fillId="0" borderId="10" xfId="0" applyFont="1" applyBorder="1" applyAlignment="1">
      <alignment horizontal="center" vertical="center" wrapText="1"/>
    </xf>
    <xf numFmtId="8" fontId="42" fillId="0" borderId="27" xfId="0" applyNumberFormat="1" applyFont="1" applyBorder="1" applyAlignment="1">
      <alignment horizontal="center" vertical="center" wrapText="1"/>
    </xf>
    <xf numFmtId="8" fontId="42" fillId="0" borderId="10" xfId="0" applyNumberFormat="1" applyFont="1" applyBorder="1" applyAlignment="1">
      <alignment horizontal="center" vertical="center" wrapText="1"/>
    </xf>
    <xf numFmtId="0" fontId="42" fillId="0" borderId="27" xfId="0" applyFont="1" applyBorder="1" applyAlignment="1">
      <alignment horizontal="left" vertical="center" wrapText="1"/>
    </xf>
    <xf numFmtId="0" fontId="42" fillId="0" borderId="10" xfId="0" applyFont="1" applyBorder="1" applyAlignment="1">
      <alignment horizontal="left" vertical="center" wrapText="1"/>
    </xf>
    <xf numFmtId="0" fontId="47" fillId="0" borderId="27" xfId="0" applyFont="1" applyBorder="1" applyAlignment="1">
      <alignment horizontal="center" vertical="center" wrapText="1"/>
    </xf>
    <xf numFmtId="0" fontId="47" fillId="0" borderId="10" xfId="0" applyFont="1" applyBorder="1" applyAlignment="1">
      <alignment horizontal="center" vertical="center" wrapText="1"/>
    </xf>
    <xf numFmtId="0" fontId="42" fillId="0" borderId="29" xfId="0" applyFont="1" applyBorder="1" applyAlignment="1">
      <alignment horizontal="left" vertical="center" wrapText="1"/>
    </xf>
    <xf numFmtId="0" fontId="42" fillId="0" borderId="29" xfId="0" applyFont="1" applyBorder="1" applyAlignment="1">
      <alignment horizontal="center" vertical="center" wrapText="1"/>
    </xf>
    <xf numFmtId="8" fontId="42" fillId="0" borderId="29" xfId="0" applyNumberFormat="1" applyFont="1" applyBorder="1" applyAlignment="1">
      <alignment horizontal="center" vertical="center" wrapText="1"/>
    </xf>
    <xf numFmtId="0" fontId="47" fillId="0" borderId="29" xfId="0" applyFont="1" applyBorder="1" applyAlignment="1">
      <alignment horizontal="center" vertical="center" wrapText="1"/>
    </xf>
    <xf numFmtId="8" fontId="47" fillId="0" borderId="27" xfId="0" applyNumberFormat="1" applyFont="1" applyBorder="1" applyAlignment="1">
      <alignment horizontal="center" vertical="center" wrapText="1"/>
    </xf>
    <xf numFmtId="8" fontId="47" fillId="0" borderId="29" xfId="0" applyNumberFormat="1" applyFont="1" applyBorder="1" applyAlignment="1">
      <alignment horizontal="center" vertical="center" wrapText="1"/>
    </xf>
    <xf numFmtId="8" fontId="47" fillId="0" borderId="10"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4" fillId="4" borderId="27" xfId="0" applyFont="1" applyFill="1" applyBorder="1" applyAlignment="1">
      <alignment horizontal="center" vertical="center" wrapText="1"/>
    </xf>
    <xf numFmtId="0" fontId="34" fillId="4" borderId="10" xfId="0" applyFont="1" applyFill="1" applyBorder="1" applyAlignment="1">
      <alignment horizontal="center" vertical="center" wrapText="1"/>
    </xf>
    <xf numFmtId="3" fontId="34" fillId="4" borderId="27" xfId="0" applyNumberFormat="1" applyFont="1" applyFill="1" applyBorder="1" applyAlignment="1">
      <alignment horizontal="right" vertical="center" wrapText="1"/>
    </xf>
    <xf numFmtId="3" fontId="34" fillId="4" borderId="10" xfId="0" applyNumberFormat="1" applyFont="1" applyFill="1" applyBorder="1" applyAlignment="1">
      <alignment horizontal="right" vertical="center" wrapText="1"/>
    </xf>
    <xf numFmtId="0" fontId="34" fillId="4" borderId="27" xfId="0" applyFont="1" applyFill="1" applyBorder="1" applyAlignment="1">
      <alignment horizontal="justify" vertical="center" wrapText="1"/>
    </xf>
    <xf numFmtId="0" fontId="34" fillId="4" borderId="10" xfId="0" applyFont="1" applyFill="1" applyBorder="1" applyAlignment="1">
      <alignment horizontal="justify" vertical="center" wrapText="1"/>
    </xf>
    <xf numFmtId="0" fontId="34" fillId="10" borderId="27" xfId="0" applyFont="1" applyFill="1" applyBorder="1" applyAlignment="1">
      <alignment horizontal="center" vertical="center" wrapText="1"/>
    </xf>
    <xf numFmtId="0" fontId="34" fillId="10" borderId="10" xfId="0" applyFont="1" applyFill="1" applyBorder="1" applyAlignment="1">
      <alignment horizontal="center" vertical="center" wrapText="1"/>
    </xf>
    <xf numFmtId="3" fontId="34" fillId="10" borderId="27" xfId="0" applyNumberFormat="1" applyFont="1" applyFill="1" applyBorder="1" applyAlignment="1">
      <alignment horizontal="right" vertical="center" wrapText="1"/>
    </xf>
    <xf numFmtId="3" fontId="34" fillId="10" borderId="10" xfId="0" applyNumberFormat="1" applyFont="1" applyFill="1" applyBorder="1" applyAlignment="1">
      <alignment horizontal="right" vertical="center" wrapText="1"/>
    </xf>
    <xf numFmtId="0" fontId="34" fillId="10" borderId="27" xfId="0" applyFont="1" applyFill="1" applyBorder="1" applyAlignment="1">
      <alignment horizontal="justify" vertical="center" wrapText="1"/>
    </xf>
    <xf numFmtId="0" fontId="34" fillId="10" borderId="10" xfId="0" applyFont="1" applyFill="1" applyBorder="1" applyAlignment="1">
      <alignment horizontal="justify" vertical="center" wrapText="1"/>
    </xf>
    <xf numFmtId="0" fontId="2" fillId="9" borderId="32" xfId="0" applyFont="1" applyFill="1" applyBorder="1" applyAlignment="1">
      <alignment horizontal="center" vertical="center"/>
    </xf>
    <xf numFmtId="0" fontId="2" fillId="9" borderId="33" xfId="0" applyFont="1" applyFill="1" applyBorder="1" applyAlignment="1">
      <alignment horizontal="center" vertical="center"/>
    </xf>
    <xf numFmtId="0" fontId="2" fillId="9" borderId="35" xfId="0" applyFont="1" applyFill="1" applyBorder="1" applyAlignment="1">
      <alignment horizontal="center" vertical="center"/>
    </xf>
    <xf numFmtId="0" fontId="2" fillId="9" borderId="16" xfId="0" applyFont="1" applyFill="1" applyBorder="1" applyAlignment="1">
      <alignment horizontal="center" vertical="center"/>
    </xf>
    <xf numFmtId="0" fontId="1" fillId="0" borderId="0" xfId="0" applyFont="1" applyAlignment="1">
      <alignment horizontal="center" vertical="center" wrapText="1"/>
    </xf>
    <xf numFmtId="0" fontId="1" fillId="0" borderId="16" xfId="0" applyFont="1" applyBorder="1" applyAlignment="1">
      <alignment horizontal="center" vertical="center" wrapText="1"/>
    </xf>
    <xf numFmtId="0" fontId="1" fillId="11" borderId="32" xfId="0" applyFont="1" applyFill="1" applyBorder="1" applyAlignment="1">
      <alignment horizontal="center" vertical="center" wrapText="1"/>
    </xf>
    <xf numFmtId="0" fontId="1" fillId="11" borderId="35" xfId="0" applyFont="1" applyFill="1" applyBorder="1" applyAlignment="1">
      <alignment horizontal="center" vertical="center" wrapText="1"/>
    </xf>
    <xf numFmtId="0" fontId="1" fillId="11" borderId="37" xfId="0" applyFont="1" applyFill="1" applyBorder="1" applyAlignment="1">
      <alignment horizontal="center" vertical="center" wrapText="1"/>
    </xf>
    <xf numFmtId="0" fontId="1" fillId="11" borderId="36"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38" xfId="0" applyFont="1" applyFill="1" applyBorder="1" applyAlignment="1">
      <alignment horizontal="center" vertical="center" wrapText="1"/>
    </xf>
    <xf numFmtId="0" fontId="1" fillId="11" borderId="33"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 fillId="11" borderId="39" xfId="0" applyFont="1" applyFill="1" applyBorder="1" applyAlignment="1">
      <alignment horizontal="center" vertical="center" wrapText="1"/>
    </xf>
    <xf numFmtId="0" fontId="14" fillId="0" borderId="0" xfId="0" applyFont="1" applyAlignment="1">
      <alignment horizontal="left" vertical="center" wrapText="1"/>
    </xf>
    <xf numFmtId="0" fontId="36" fillId="0" borderId="35" xfId="0" applyFont="1" applyBorder="1" applyAlignment="1">
      <alignment horizontal="left" vertical="center" wrapText="1"/>
    </xf>
    <xf numFmtId="0" fontId="36" fillId="0" borderId="0" xfId="0" applyFont="1" applyAlignment="1">
      <alignment horizontal="left" vertical="center" wrapText="1"/>
    </xf>
    <xf numFmtId="0" fontId="2" fillId="9" borderId="28" xfId="0" applyFont="1" applyFill="1" applyBorder="1" applyAlignment="1">
      <alignment horizontal="center" vertical="center" wrapText="1"/>
    </xf>
    <xf numFmtId="0" fontId="2" fillId="9" borderId="43" xfId="0" applyFont="1" applyFill="1" applyBorder="1" applyAlignment="1">
      <alignment horizontal="center" vertical="center" wrapText="1"/>
    </xf>
    <xf numFmtId="0" fontId="40" fillId="9" borderId="32" xfId="0" applyFont="1" applyFill="1" applyBorder="1" applyAlignment="1">
      <alignment horizontal="center" vertical="center" wrapText="1"/>
    </xf>
    <xf numFmtId="0" fontId="40" fillId="9" borderId="36" xfId="0" applyFont="1" applyFill="1" applyBorder="1" applyAlignment="1">
      <alignment horizontal="center" vertical="center" wrapText="1"/>
    </xf>
    <xf numFmtId="0" fontId="40" fillId="9" borderId="41" xfId="0" applyFont="1" applyFill="1" applyBorder="1" applyAlignment="1">
      <alignment horizontal="center" vertical="center" wrapText="1"/>
    </xf>
    <xf numFmtId="0" fontId="40" fillId="9" borderId="3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42" xfId="0" applyFont="1" applyFill="1" applyBorder="1" applyAlignment="1">
      <alignment horizontal="center" vertical="center" wrapText="1"/>
    </xf>
    <xf numFmtId="0" fontId="43" fillId="0" borderId="0" xfId="0" applyFont="1" applyAlignment="1">
      <alignment horizontal="left" vertical="center" wrapText="1"/>
    </xf>
    <xf numFmtId="0" fontId="37" fillId="0" borderId="16" xfId="0" applyFont="1" applyBorder="1" applyAlignment="1">
      <alignment horizontal="center" vertical="center" wrapText="1"/>
    </xf>
    <xf numFmtId="0" fontId="2" fillId="9" borderId="32" xfId="0" applyFont="1" applyFill="1" applyBorder="1" applyAlignment="1">
      <alignment horizontal="center" vertical="center" wrapText="1"/>
    </xf>
    <xf numFmtId="0" fontId="2" fillId="9" borderId="41"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42" xfId="0" applyFont="1" applyFill="1" applyBorder="1" applyAlignment="1">
      <alignment horizontal="center" vertical="center" wrapText="1"/>
    </xf>
    <xf numFmtId="0" fontId="3" fillId="0" borderId="0" xfId="0" applyFont="1" applyAlignment="1">
      <alignment horizontal="left" vertical="center" wrapText="1"/>
    </xf>
    <xf numFmtId="0" fontId="2" fillId="9" borderId="0" xfId="0" applyFont="1" applyFill="1" applyAlignment="1">
      <alignment horizontal="center" vertical="center" wrapText="1"/>
    </xf>
    <xf numFmtId="0" fontId="2" fillId="9" borderId="16" xfId="0" applyFont="1" applyFill="1" applyBorder="1" applyAlignment="1">
      <alignment horizontal="center" vertical="center" wrapText="1"/>
    </xf>
    <xf numFmtId="0" fontId="3" fillId="0" borderId="35" xfId="0" applyFont="1" applyBorder="1" applyAlignment="1">
      <alignment horizontal="left" vertical="center" wrapText="1"/>
    </xf>
    <xf numFmtId="0" fontId="2" fillId="9" borderId="36"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9" borderId="0" xfId="0" applyFont="1" applyFill="1" applyAlignment="1">
      <alignment horizontal="left" vertical="center" wrapText="1"/>
    </xf>
  </cellXfs>
  <cellStyles count="5">
    <cellStyle name="Hipervínculo" xfId="4" builtinId="8"/>
    <cellStyle name="Millares 2" xfId="3"/>
    <cellStyle name="Moneda" xfId="1" builtinId="4"/>
    <cellStyle name="Normal" xfId="0" builtinId="0"/>
    <cellStyle name="Normal 2" xfId="2"/>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11</xdr:col>
      <xdr:colOff>0</xdr:colOff>
      <xdr:row>51</xdr:row>
      <xdr:rowOff>0</xdr:rowOff>
    </xdr:from>
    <xdr:to>
      <xdr:col>13</xdr:col>
      <xdr:colOff>277344</xdr:colOff>
      <xdr:row>56</xdr:row>
      <xdr:rowOff>0</xdr:rowOff>
    </xdr:to>
    <xdr:grpSp>
      <xdr:nvGrpSpPr>
        <xdr:cNvPr id="2" name="Grupo 1">
          <a:hlinkClick xmlns:r="http://schemas.openxmlformats.org/officeDocument/2006/relationships" r:id="rId1"/>
          <a:extLst>
            <a:ext uri="{FF2B5EF4-FFF2-40B4-BE49-F238E27FC236}">
              <a16:creationId xmlns:a16="http://schemas.microsoft.com/office/drawing/2014/main" id="{C6323AEB-8369-47F1-8D18-CB99D2BC32B8}"/>
            </a:ext>
          </a:extLst>
        </xdr:cNvPr>
        <xdr:cNvGrpSpPr/>
      </xdr:nvGrpSpPr>
      <xdr:grpSpPr>
        <a:xfrm>
          <a:off x="25325917" y="11408833"/>
          <a:ext cx="1801344" cy="952500"/>
          <a:chOff x="9832490" y="10965180"/>
          <a:chExt cx="1854684" cy="895350"/>
        </a:xfrm>
      </xdr:grpSpPr>
      <xdr:sp macro="" textlink="">
        <xdr:nvSpPr>
          <xdr:cNvPr id="3" name="Flecha: a la derecha con bandas 2">
            <a:extLst>
              <a:ext uri="{FF2B5EF4-FFF2-40B4-BE49-F238E27FC236}">
                <a16:creationId xmlns:a16="http://schemas.microsoft.com/office/drawing/2014/main" id="{66997657-FC9A-4857-8390-0DDA496D6C47}"/>
              </a:ext>
            </a:extLst>
          </xdr:cNvPr>
          <xdr:cNvSpPr/>
        </xdr:nvSpPr>
        <xdr:spPr>
          <a:xfrm rot="10800000">
            <a:off x="9832490" y="10965180"/>
            <a:ext cx="1854684" cy="895350"/>
          </a:xfrm>
          <a:prstGeom prst="stripedRightArrow">
            <a:avLst/>
          </a:prstGeom>
          <a:solidFill>
            <a:schemeClr val="bg1">
              <a:lumMod val="7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nchorCtr="1">
            <a:noAutofit/>
          </a:bodyPr>
          <a:lstStyle/>
          <a:p>
            <a:pPr algn="l"/>
            <a:endParaRPr lang="es-MX"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4" name="CuadroTexto 3">
            <a:extLst>
              <a:ext uri="{FF2B5EF4-FFF2-40B4-BE49-F238E27FC236}">
                <a16:creationId xmlns:a16="http://schemas.microsoft.com/office/drawing/2014/main" id="{F7A562D6-9154-4146-875A-76642B6531CF}"/>
              </a:ext>
            </a:extLst>
          </xdr:cNvPr>
          <xdr:cNvSpPr txBox="1"/>
        </xdr:nvSpPr>
        <xdr:spPr>
          <a:xfrm>
            <a:off x="10635616" y="11294745"/>
            <a:ext cx="554355" cy="2476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latin typeface="Arial" panose="020B0604020202020204" pitchFamily="34" charset="0"/>
                <a:cs typeface="Arial" panose="020B0604020202020204" pitchFamily="34" charset="0"/>
              </a:rPr>
              <a:t>Inicio</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263525</xdr:colOff>
      <xdr:row>7</xdr:row>
      <xdr:rowOff>209550</xdr:rowOff>
    </xdr:from>
    <xdr:ext cx="65" cy="172227"/>
    <xdr:sp macro="" textlink="">
      <xdr:nvSpPr>
        <xdr:cNvPr id="2" name="CuadroTexto 1"/>
        <xdr:cNvSpPr txBox="1"/>
      </xdr:nvSpPr>
      <xdr:spPr>
        <a:xfrm>
          <a:off x="5540375" y="158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erto.heredia/Documents/ASESORES/ANEXOS%202023/ANEXO%205/5%20Anexo%205%20Deuda%20P&#250;blic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5.1"/>
      <sheetName val="ANEXO 5.2"/>
      <sheetName val="ANEXO 5.3"/>
    </sheetNames>
    <sheetDataSet>
      <sheetData sheetId="0">
        <row r="19">
          <cell r="C19">
            <v>306931762</v>
          </cell>
          <cell r="D19">
            <v>2560263346</v>
          </cell>
          <cell r="E19">
            <v>783499834</v>
          </cell>
          <cell r="F19">
            <v>1175594446</v>
          </cell>
          <cell r="G19">
            <v>1352199421</v>
          </cell>
          <cell r="H19">
            <v>1734999217</v>
          </cell>
        </row>
        <row r="42">
          <cell r="C42">
            <v>300000000</v>
          </cell>
          <cell r="D42">
            <v>57000000</v>
          </cell>
          <cell r="E42">
            <v>509000000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workbookViewId="0"/>
  </sheetViews>
  <sheetFormatPr baseColWidth="10" defaultRowHeight="14.5" x14ac:dyDescent="0.35"/>
  <sheetData>
    <row r="1" spans="1:2" ht="15.5" x14ac:dyDescent="0.35">
      <c r="A1" s="388"/>
    </row>
    <row r="2" spans="1:2" ht="15.5" x14ac:dyDescent="0.35">
      <c r="A2" s="389" t="s">
        <v>1808</v>
      </c>
    </row>
    <row r="3" spans="1:2" ht="15.5" x14ac:dyDescent="0.35">
      <c r="A3" s="390"/>
    </row>
    <row r="4" spans="1:2" ht="15.5" x14ac:dyDescent="0.35">
      <c r="A4" s="389" t="s">
        <v>1374</v>
      </c>
    </row>
    <row r="5" spans="1:2" ht="15.5" x14ac:dyDescent="0.35">
      <c r="A5" s="390"/>
    </row>
    <row r="6" spans="1:2" ht="15.5" x14ac:dyDescent="0.35">
      <c r="A6" s="391" t="s">
        <v>1809</v>
      </c>
    </row>
    <row r="7" spans="1:2" ht="15.5" x14ac:dyDescent="0.35">
      <c r="A7" s="392" t="s">
        <v>1385</v>
      </c>
    </row>
    <row r="8" spans="1:2" ht="15.5" x14ac:dyDescent="0.35">
      <c r="A8" s="393" t="s">
        <v>1386</v>
      </c>
    </row>
    <row r="9" spans="1:2" ht="15.5" x14ac:dyDescent="0.35">
      <c r="A9" s="393" t="s">
        <v>1825</v>
      </c>
      <c r="B9" s="393"/>
    </row>
    <row r="10" spans="1:2" ht="15.75" customHeight="1" x14ac:dyDescent="0.35">
      <c r="A10" s="393" t="s">
        <v>1854</v>
      </c>
      <c r="B10" s="393"/>
    </row>
    <row r="11" spans="1:2" ht="15.75" customHeight="1" x14ac:dyDescent="0.35">
      <c r="A11" s="393" t="s">
        <v>1858</v>
      </c>
      <c r="B11" s="393"/>
    </row>
    <row r="12" spans="1:2" ht="15.5" x14ac:dyDescent="0.35">
      <c r="A12" s="394" t="s">
        <v>1387</v>
      </c>
    </row>
    <row r="13" spans="1:2" ht="15.5" x14ac:dyDescent="0.35">
      <c r="A13" s="394" t="s">
        <v>1810</v>
      </c>
    </row>
    <row r="14" spans="1:2" ht="15.5" x14ac:dyDescent="0.35">
      <c r="A14" s="393" t="s">
        <v>2094</v>
      </c>
    </row>
    <row r="15" spans="1:2" ht="15.5" x14ac:dyDescent="0.35">
      <c r="A15" s="394" t="s">
        <v>1485</v>
      </c>
    </row>
    <row r="16" spans="1:2" ht="15.5" x14ac:dyDescent="0.35">
      <c r="A16" s="394" t="s">
        <v>1540</v>
      </c>
    </row>
    <row r="17" spans="1:1" ht="15.5" x14ac:dyDescent="0.35">
      <c r="A17" s="394" t="s">
        <v>1545</v>
      </c>
    </row>
    <row r="18" spans="1:1" ht="15.5" x14ac:dyDescent="0.35">
      <c r="A18" s="394" t="s">
        <v>1712</v>
      </c>
    </row>
    <row r="19" spans="1:1" ht="15.5" x14ac:dyDescent="0.35">
      <c r="A19" s="394" t="s">
        <v>1811</v>
      </c>
    </row>
    <row r="20" spans="1:1" ht="15.5" x14ac:dyDescent="0.35">
      <c r="A20" s="394" t="s">
        <v>1769</v>
      </c>
    </row>
    <row r="21" spans="1:1" ht="15.5" x14ac:dyDescent="0.35">
      <c r="A21" s="394"/>
    </row>
    <row r="22" spans="1:1" ht="15.5" x14ac:dyDescent="0.35">
      <c r="A22" s="389" t="s">
        <v>1776</v>
      </c>
    </row>
    <row r="23" spans="1:1" ht="15.5" x14ac:dyDescent="0.35">
      <c r="A23" s="391"/>
    </row>
    <row r="24" spans="1:1" ht="15.5" x14ac:dyDescent="0.35">
      <c r="A24" s="391" t="s">
        <v>0</v>
      </c>
    </row>
    <row r="25" spans="1:1" ht="15.5" x14ac:dyDescent="0.35">
      <c r="A25" s="394" t="s">
        <v>1</v>
      </c>
    </row>
    <row r="26" spans="1:1" ht="15.5" x14ac:dyDescent="0.35">
      <c r="A26" s="394" t="s">
        <v>123</v>
      </c>
    </row>
    <row r="27" spans="1:1" ht="15.5" x14ac:dyDescent="0.35">
      <c r="A27" s="392"/>
    </row>
    <row r="28" spans="1:1" ht="15.5" x14ac:dyDescent="0.35">
      <c r="A28" s="391" t="s">
        <v>129</v>
      </c>
    </row>
    <row r="29" spans="1:1" ht="15.5" x14ac:dyDescent="0.35">
      <c r="A29" s="394" t="s">
        <v>1812</v>
      </c>
    </row>
    <row r="30" spans="1:1" ht="15.5" x14ac:dyDescent="0.35">
      <c r="A30" s="394" t="s">
        <v>1813</v>
      </c>
    </row>
    <row r="31" spans="1:1" ht="15.5" x14ac:dyDescent="0.35">
      <c r="A31" s="394" t="s">
        <v>1814</v>
      </c>
    </row>
    <row r="32" spans="1:1" ht="15.5" x14ac:dyDescent="0.35">
      <c r="A32" s="395"/>
    </row>
    <row r="33" spans="1:1" ht="15.5" x14ac:dyDescent="0.35">
      <c r="A33" s="391" t="s">
        <v>1797</v>
      </c>
    </row>
    <row r="34" spans="1:1" ht="15.5" x14ac:dyDescent="0.35">
      <c r="A34" s="394" t="s">
        <v>1798</v>
      </c>
    </row>
    <row r="35" spans="1:1" ht="15.5" x14ac:dyDescent="0.35">
      <c r="A35" s="394" t="s">
        <v>1801</v>
      </c>
    </row>
    <row r="36" spans="1:1" ht="15.5" x14ac:dyDescent="0.35">
      <c r="A36" s="394" t="s">
        <v>1805</v>
      </c>
    </row>
    <row r="37" spans="1:1" ht="15.5" x14ac:dyDescent="0.35">
      <c r="A37" s="392"/>
    </row>
    <row r="38" spans="1:1" ht="15.5" x14ac:dyDescent="0.35">
      <c r="A38" s="391" t="s">
        <v>1199</v>
      </c>
    </row>
    <row r="39" spans="1:1" ht="15.5" x14ac:dyDescent="0.35">
      <c r="A39" s="394" t="s">
        <v>1200</v>
      </c>
    </row>
    <row r="40" spans="1:1" ht="15.5" x14ac:dyDescent="0.35">
      <c r="A40" s="394" t="s">
        <v>1271</v>
      </c>
    </row>
    <row r="41" spans="1:1" ht="15.5" x14ac:dyDescent="0.35">
      <c r="A41" s="394" t="s">
        <v>1357</v>
      </c>
    </row>
    <row r="42" spans="1:1" ht="15.5" x14ac:dyDescent="0.35">
      <c r="A42" s="394" t="s">
        <v>1359</v>
      </c>
    </row>
    <row r="43" spans="1:1" ht="15.5" x14ac:dyDescent="0.35">
      <c r="A43" s="394" t="s">
        <v>1815</v>
      </c>
    </row>
    <row r="44" spans="1:1" ht="15.5" x14ac:dyDescent="0.35">
      <c r="A44" s="394" t="s">
        <v>1372</v>
      </c>
    </row>
    <row r="45" spans="1:1" ht="15.5" x14ac:dyDescent="0.35">
      <c r="A45" s="390"/>
    </row>
    <row r="46" spans="1:1" ht="15.5" x14ac:dyDescent="0.35">
      <c r="A46" s="389" t="s">
        <v>305</v>
      </c>
    </row>
    <row r="47" spans="1:1" ht="15.5" x14ac:dyDescent="0.35">
      <c r="A47" s="390"/>
    </row>
    <row r="48" spans="1:1" ht="15.5" x14ac:dyDescent="0.35">
      <c r="A48" s="396" t="s">
        <v>1175</v>
      </c>
    </row>
    <row r="49" spans="1:1" ht="15.5" x14ac:dyDescent="0.35">
      <c r="A49" s="390"/>
    </row>
    <row r="50" spans="1:1" ht="15.5" x14ac:dyDescent="0.35">
      <c r="A50" s="391" t="s">
        <v>1178</v>
      </c>
    </row>
    <row r="51" spans="1:1" ht="15.5" x14ac:dyDescent="0.35">
      <c r="A51" s="394" t="s">
        <v>1179</v>
      </c>
    </row>
    <row r="52" spans="1:1" ht="15.5" x14ac:dyDescent="0.35">
      <c r="A52" s="394" t="s">
        <v>332</v>
      </c>
    </row>
    <row r="53" spans="1:1" ht="15.5" x14ac:dyDescent="0.35">
      <c r="A53" s="390"/>
    </row>
    <row r="54" spans="1:1" ht="15.5" x14ac:dyDescent="0.35">
      <c r="A54" s="391" t="s">
        <v>1816</v>
      </c>
    </row>
    <row r="55" spans="1:1" ht="15.5" x14ac:dyDescent="0.35">
      <c r="A55" s="394" t="s">
        <v>1822</v>
      </c>
    </row>
    <row r="56" spans="1:1" ht="15.5" x14ac:dyDescent="0.35">
      <c r="A56" s="394" t="s">
        <v>1823</v>
      </c>
    </row>
    <row r="57" spans="1:1" ht="15.5" x14ac:dyDescent="0.35">
      <c r="A57" s="394" t="s">
        <v>1006</v>
      </c>
    </row>
    <row r="58" spans="1:1" ht="15.5" x14ac:dyDescent="0.35">
      <c r="A58" s="394" t="s">
        <v>1014</v>
      </c>
    </row>
    <row r="59" spans="1:1" ht="15.5" x14ac:dyDescent="0.35">
      <c r="A59" s="394" t="s">
        <v>1818</v>
      </c>
    </row>
    <row r="60" spans="1:1" ht="15.5" x14ac:dyDescent="0.35">
      <c r="A60" s="394" t="s">
        <v>1055</v>
      </c>
    </row>
    <row r="61" spans="1:1" ht="15.5" x14ac:dyDescent="0.35">
      <c r="A61" s="394" t="s">
        <v>1819</v>
      </c>
    </row>
    <row r="62" spans="1:1" ht="15.5" x14ac:dyDescent="0.35">
      <c r="A62" s="394" t="s">
        <v>1058</v>
      </c>
    </row>
    <row r="63" spans="1:1" ht="15.5" x14ac:dyDescent="0.35">
      <c r="A63" s="394" t="s">
        <v>1820</v>
      </c>
    </row>
    <row r="64" spans="1:1" ht="15.5" x14ac:dyDescent="0.35">
      <c r="A64" s="390"/>
    </row>
    <row r="65" spans="1:13" ht="15.5" x14ac:dyDescent="0.35">
      <c r="A65" s="389" t="s">
        <v>342</v>
      </c>
    </row>
    <row r="66" spans="1:13" ht="15.5" x14ac:dyDescent="0.35">
      <c r="A66" s="391"/>
    </row>
    <row r="67" spans="1:13" ht="15.5" x14ac:dyDescent="0.35">
      <c r="A67" s="389" t="s">
        <v>347</v>
      </c>
    </row>
    <row r="68" spans="1:13" ht="15.5" x14ac:dyDescent="0.35">
      <c r="A68" s="391"/>
    </row>
    <row r="69" spans="1:13" ht="15.5" x14ac:dyDescent="0.35">
      <c r="A69" s="389" t="s">
        <v>350</v>
      </c>
    </row>
    <row r="70" spans="1:13" ht="15.5" x14ac:dyDescent="0.35">
      <c r="A70" s="391"/>
    </row>
    <row r="71" spans="1:13" ht="15.5" x14ac:dyDescent="0.35">
      <c r="A71" s="389" t="s">
        <v>442</v>
      </c>
    </row>
    <row r="72" spans="1:13" ht="15.5" x14ac:dyDescent="0.35">
      <c r="A72" s="390"/>
    </row>
    <row r="73" spans="1:13" ht="15.5" x14ac:dyDescent="0.35">
      <c r="A73" s="391" t="s">
        <v>517</v>
      </c>
    </row>
    <row r="74" spans="1:13" ht="15.5" x14ac:dyDescent="0.35">
      <c r="A74" s="394" t="s">
        <v>518</v>
      </c>
    </row>
    <row r="75" spans="1:13" ht="15.5" x14ac:dyDescent="0.35">
      <c r="A75" s="394" t="s">
        <v>561</v>
      </c>
    </row>
    <row r="76" spans="1:13" ht="15.5" x14ac:dyDescent="0.35">
      <c r="A76" s="394" t="s">
        <v>579</v>
      </c>
    </row>
    <row r="77" spans="1:13" ht="15.5" x14ac:dyDescent="0.35">
      <c r="A77" s="394" t="s">
        <v>584</v>
      </c>
    </row>
    <row r="78" spans="1:13" ht="15.5" x14ac:dyDescent="0.35">
      <c r="A78" s="394" t="s">
        <v>595</v>
      </c>
    </row>
    <row r="79" spans="1:13" ht="15.5" x14ac:dyDescent="0.35">
      <c r="A79" s="394" t="s">
        <v>1821</v>
      </c>
      <c r="M79" s="454"/>
    </row>
    <row r="80" spans="1:13" ht="15.5" x14ac:dyDescent="0.35">
      <c r="A80" s="394" t="s">
        <v>664</v>
      </c>
    </row>
    <row r="81" spans="1:1" ht="15.5" x14ac:dyDescent="0.35">
      <c r="A81" s="394" t="s">
        <v>787</v>
      </c>
    </row>
    <row r="82" spans="1:1" ht="15.5" x14ac:dyDescent="0.35">
      <c r="A82" s="394" t="s">
        <v>841</v>
      </c>
    </row>
    <row r="83" spans="1:1" ht="15.5" x14ac:dyDescent="0.35">
      <c r="A83" s="394" t="s">
        <v>870</v>
      </c>
    </row>
    <row r="84" spans="1:1" ht="15.5" x14ac:dyDescent="0.35">
      <c r="A84" s="390"/>
    </row>
    <row r="85" spans="1:1" ht="15.5" x14ac:dyDescent="0.35">
      <c r="A85" s="397" t="s">
        <v>920</v>
      </c>
    </row>
  </sheetData>
  <hyperlinks>
    <hyperlink ref="A2" location="Índice!A1" display="ANEXOS"/>
    <hyperlink ref="A4" location="'ANEXO 1'!A1" display="ANEXO 1. GASTO TOTAL, CLASIFICADO POR RAMOS AUTÓNOMOS, ADMINISTRATIVOS Y GENERALES"/>
    <hyperlink ref="A8" location="'ANEXO 2.1.1'!A1" display="ANEXO 2.1.1. PODER EJECUTIVO"/>
    <hyperlink ref="A12" location="'ANEXO 2.2'!A1" display="ANEXO 2.2. CLASIFICACIÓN POR FUENTE DE FINANCIAMIENTO E IMPORTE"/>
    <hyperlink ref="A13" location="'ANEXO 2.3'!A1" display="ANEXO 2.3. CLASIFICACIÓN FUNCIONAL POR FINALIDAD, FUNCIÓN, SUBFUNCIÓN E IMPORTE"/>
    <hyperlink ref="A15" location="'ANEXO 2.4'!A1" display="ANEXO 2.4. CLASIFICACIÓN PROGRAMÁTICA POR TIPO DE PROGRAMA E IMPORTE"/>
    <hyperlink ref="A16" location="'ANEXO 2.5'!A1" display="ANEXO 2.5. CLASIFICACIÓN POR TIPO DE GASTO E IMPORTE"/>
    <hyperlink ref="A17" location="'ANEXO 2.6'!A1" display="ANEXO 2.6. CLASIFICACIÓN POR OBJETO DEL GASTO POR CAPÍTULO, CONCEPTO, PARTIDA GENÉRICA E IMPORTE"/>
    <hyperlink ref="A25" location="'ANEXO 4.1'!A1" display="ANEXO 4.1. PARTICIPACIONES FEDERALES Y ESTATALES A MUNICIPIOS"/>
    <hyperlink ref="A26" location="'ANEXO 4.2'!A1" display="ANEXO 4.2. APORTACIONES A MUNICIPIOS"/>
    <hyperlink ref="A29" location="'ANEXO 5.1'!A1" display="ANEXO 5.1. INFORMACIÓN SOBRE LA DEUDA PÚBLICA"/>
    <hyperlink ref="A30" location="'ANEXO 5.2'!A1" display="ANEXO 5.2. PROGRAMA FINANCIERO DE LA DEUDA PÚBLICA 2021"/>
    <hyperlink ref="A31" location="'ANEXO 5.3'!A1" display="ANEXO 5.3. PRESUPUESTO DE LA DEUDA PÚBLICA 2021"/>
    <hyperlink ref="A34" location="'ANEXO 6.1'!A1" display="ANEXO 6.1. JUBILACIONES Y PENSIONES POR PARTIDA E IMPORTE"/>
    <hyperlink ref="A35" location="'ANEXO 6.2'!A1" display="ANEXO 6.2. EROGACIONES PREVISTAS PARA JUBILACIONES"/>
    <hyperlink ref="A36" location="'ANEXO 6.3'!A1" display="ANEXO 6.3. EROGACIONES PREVISTAS PARA PENSIONES"/>
    <hyperlink ref="A39" location="'ANEXO 7.1'!A1" display="ANEXO 7.1. PRINCIPALES PROGRAMAS PRESUPUESTARIOS"/>
    <hyperlink ref="A40" location="'ANEXO 7.2'!A1" display="ANEXO 7.2. PROGRAMAS POR FUENTE DE FINANCIAMIENTO"/>
    <hyperlink ref="A41" location="'ANEXO 7.3'!A1" display="ANEXO 7.3. PROGRAMAS PRESUPUESTARIOS POR OBJETO DEL GASTO"/>
    <hyperlink ref="A42" location="'ANEXO 7.4'!A1" display="ANEXO 7.4. DESTINO DE LOS RECURSOS DEL RAMO 33"/>
    <hyperlink ref="A43" location="'ANEXO 7.5'!A1" display="ANEXO 7.5. PROGRAMAS CON RECURSOS CONCURRENTES"/>
    <hyperlink ref="A44" location="'ANEXO 7.6'!A1" display="ANEXO 7.6. PROGRAMAS SUJETOS A REGLAS DE OPERACIÓN"/>
    <hyperlink ref="A46" location="'ANEXO 8'!A1" display="ANEXO 8. RESUMEN DE PLAZAS"/>
    <hyperlink ref="A51" location="'ANEXO 10.1'!A1" display="ANEXO 10.1. MONTOS MÁXIMOS DE ADQUISICIONES, ARRENDAMIENTOS Y SERVICIOS RELACIONADOS CON BIENES MUEBLES"/>
    <hyperlink ref="A52" location="'ANEXO 10.2'!A1" display="ANEXO 10.2. MONTOS MÁXIMOS PARA LA ADJUDICACIÓN DE OBRAS PÚBLICAS"/>
    <hyperlink ref="A55" location="'ANEXO 11.1.1'!A1" display="ANEXO 11.1.1 PRESUPUESTO ASIGNADO A DONATIVOS, SUBSIDIOS Y SUBVENCIONES"/>
    <hyperlink ref="A57" location="'ANEXO 11.2'!A1" display="ANEXO 11.2. SUBSIDIOS A LA PRODUCCIÓN"/>
    <hyperlink ref="A58" location="'ANEXO 11.3'!A1" display="ANEXO 11.3. PRESUPUESTO ASIGNADO PARA AYUDAS SOCIALES"/>
    <hyperlink ref="A59" location="'ANEXO 11.4'!A1" display="ANEXO 11.4. FINANCIAMIENTOS A PARTIDOS POLÍTICOS"/>
    <hyperlink ref="A60" location="'ANEXO 11.5'!A1" display="ANEXO 11.5. DESTINO DEL FINANCIAMIENTO ADICIONAL A LOS PARTIDOS POLÍTICOS"/>
    <hyperlink ref="A62" location="'ANEXO 11.7'!A1" display="ANEXO 11.7. CALENDARIO DE ENTREGA DE PRERROGATIVAS A PARTIDOS POLÍTICOS"/>
    <hyperlink ref="A63" location="'ANEXO 11.8'!A1" display="ANEXO 11.8. MONTOS ASIGNADOS A FIDEICOMISOS PÚBLICOS"/>
    <hyperlink ref="A65" location="'ANEXO 12'!A1" display="ANEXO 12. TRANSFERENCIAS AL INSTITUTO DE SALUD PARA EL BIENESTAR"/>
    <hyperlink ref="A67" location="'ANEXO 13'!A1" display="ANEXO 13. PRESUPUESTO ASIGNADO A GASTOS DE COMUNICACION SOCIAL"/>
    <hyperlink ref="A69" location="'ANEXO 14'!A1" display="ANEXO 14. GASTOS OBLIGATORIOS, EROGACIONES Y COMPROMISOS PLURIANUALES"/>
    <hyperlink ref="A71" location="'ANEXO 15'!A1" display="ANEXO 15. PROGRAMAS Y PROYECTOS DE INVERSIÓN EN CARTERA"/>
    <hyperlink ref="A74" location="'ANEXO 16.1'!A1" display="ANEXO 16.1. BALANCE PRESUPUESTARIO"/>
    <hyperlink ref="A75" location="'ANEXO 16.2'!A1" display="ANEXO 16.2. PROYECCIÓN DE EGRESOS"/>
    <hyperlink ref="A76" location="'ANEXO 16.3'!A1" display="ANEXO 16.3. RESULTADO DE EGRESOS"/>
    <hyperlink ref="A77" location="'ANEXO 16.4'!A1" display="ANEXO 16.4. CLASIFICADOR POR OBJETO DEL GASTO, A NIVEL CAPÍTULO"/>
    <hyperlink ref="A78" location="'ANEXO 16.5'!A1" display="ANEXO 16.5. CLASIFICADOR POR OBJETO DEL GASTO A NIVEL CAPÍTULO Y CONCEPTO"/>
    <hyperlink ref="A79" location="'ANEXO 16.6'!A1" display="ANEXO 16.6. CLASIFICACIÓN ADMINISTRATIVA"/>
    <hyperlink ref="A80" location="'ANEXO 16.7'!A1" display="ANEXO 16.7. CLASIFICACIÓN FUNCIONAL POR FINALIDAD, EJE, FUNCIÓN, SUBFUNCIÓN E IMPORTE"/>
    <hyperlink ref="A81" location="'ANEXO 16.8'!A1" display="ANEXO 16.8. INFORME ANÁLITICO DE LA DEUDA PÚBLICA Y OTROS PASIVOS"/>
    <hyperlink ref="A82" location="'ANEXO 16.9'!A1" display="ANEXO 16.9. INFORME ANALÍTICO DE OBLIGACIONES DIFERENTES DE FINANCIAMIENTOS"/>
    <hyperlink ref="A83" location="'ANEXO 16.10'!A1" display="ANEXO 16.10. INFORME SOBRE ESTUDIOS ACTUARIALES"/>
    <hyperlink ref="A85" location="'ANEXO 17'!A1" display="ANEXO 17. CUENTAS BANCARIAS PRODUCTIVAS"/>
    <hyperlink ref="A22" location="'ANEXO 3'!A1" display="ANEXO 3. INTEGRACIÓN DEL GASTO DE EDUCACIÓN POR TIPO DE RECURSO"/>
    <hyperlink ref="A18" location="'ANEXO 2.7'!A1" display="ANEXO 2.7 ALINEACIÓN CON EL PLAN ESTATAL DE DESARROLLO (PED 2018-2024)"/>
    <hyperlink ref="A19" location="'ANEXO 2.8'!A1" display="ANEXO 2.8 ALINEACIÓN CON LOS OBJETIVOS DEL DESARROLLO SOSTENIBLE (ODS)"/>
    <hyperlink ref="A48" location="'ANEXO 9'!A1" display="ANEXO 9. PREVISIONES ECONÓMICAS PARA DESASTRES NATURALES"/>
    <hyperlink ref="A61" location="'ANEXO 11.6'!A1" display="ANEXO 11.6. FINANCIAMIENTO PÚBLICO A PARTIDOS POLÍTICOS PARA LA OBTENCIÓN DEL VOTO"/>
    <hyperlink ref="A56" location="'ANEXO 11.1.2'!A1" display="ANEXO 11.1.2 PRESUPUESTO ASIGNADO A SUBSIDIOS Y SUBVENCIONES"/>
    <hyperlink ref="A9" location="'ANEXO 2.1.2'!A1" display="ANEXO 2.1.2. ENTIDADES PARAESTATALES Y FIDEICOMISOS NO EMPRESARIALES Y NO FINANCIEROS"/>
    <hyperlink ref="A10" location="'ANEXO 2.1.3'!A1" display="ANEXO 2.1.3. ENTIDADES PARAESTATALES EMPRESARIALES NO FINANCIERAS CON PARTICIPACIÓN ESTATAL MAYORITARIA"/>
    <hyperlink ref="A11" location="'ANEXO 2.1.4'!A1" display="ANEXO 2.1.4. INSTITUCIONES PÚBLICAS DE SEGURIDAD SOCIAL"/>
    <hyperlink ref="A14" location="'ANEXO 2.3.1'!A1" display="ANEXO 2.3.1 CLASIFICACIÓN POR RAMO, FINALIDAD, FUNCIÓN, PROGRAMA PRESUPUESTARIO"/>
    <hyperlink ref="A20" location="'ANEXO 2.9'!A1" display="ANEXO 2.9 GASTO PROGRAMABLE NO PROGRAMABL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zoomScale="70" zoomScaleNormal="70" workbookViewId="0"/>
  </sheetViews>
  <sheetFormatPr baseColWidth="10" defaultRowHeight="14.5" x14ac:dyDescent="0.35"/>
  <cols>
    <col min="2" max="2" width="54.81640625" customWidth="1"/>
    <col min="4" max="4" width="26.54296875" customWidth="1"/>
  </cols>
  <sheetData>
    <row r="2" spans="2:4" ht="15.5" x14ac:dyDescent="0.35">
      <c r="B2" s="3" t="s">
        <v>1485</v>
      </c>
    </row>
    <row r="4" spans="2:4" ht="15.5" x14ac:dyDescent="0.35">
      <c r="B4" s="12" t="s">
        <v>1486</v>
      </c>
      <c r="C4" s="382" t="s">
        <v>1487</v>
      </c>
      <c r="D4" s="309" t="s">
        <v>344</v>
      </c>
    </row>
    <row r="5" spans="2:4" ht="31" x14ac:dyDescent="0.35">
      <c r="B5" s="204" t="s">
        <v>1488</v>
      </c>
      <c r="C5" s="378"/>
      <c r="D5" s="211">
        <v>2549443541</v>
      </c>
    </row>
    <row r="6" spans="2:4" ht="15.5" x14ac:dyDescent="0.35">
      <c r="B6" s="8" t="s">
        <v>1489</v>
      </c>
      <c r="C6" s="8" t="s">
        <v>1490</v>
      </c>
      <c r="D6" s="9">
        <v>2549443541</v>
      </c>
    </row>
    <row r="7" spans="2:4" ht="15.5" x14ac:dyDescent="0.35">
      <c r="B7" s="15" t="s">
        <v>1491</v>
      </c>
      <c r="C7" s="15" t="s">
        <v>1492</v>
      </c>
      <c r="D7" s="216">
        <v>0</v>
      </c>
    </row>
    <row r="8" spans="2:4" ht="15.5" x14ac:dyDescent="0.35">
      <c r="B8" s="204" t="s">
        <v>1493</v>
      </c>
      <c r="C8" s="378"/>
      <c r="D8" s="211">
        <v>29494878141</v>
      </c>
    </row>
    <row r="9" spans="2:4" ht="15.5" x14ac:dyDescent="0.35">
      <c r="B9" s="15" t="s">
        <v>1494</v>
      </c>
      <c r="C9" s="15" t="s">
        <v>1495</v>
      </c>
      <c r="D9" s="16">
        <v>24932673550</v>
      </c>
    </row>
    <row r="10" spans="2:4" ht="15.5" x14ac:dyDescent="0.35">
      <c r="B10" s="8" t="s">
        <v>1496</v>
      </c>
      <c r="C10" s="8" t="s">
        <v>1497</v>
      </c>
      <c r="D10" s="10">
        <v>0</v>
      </c>
    </row>
    <row r="11" spans="2:4" ht="31" x14ac:dyDescent="0.35">
      <c r="B11" s="15" t="s">
        <v>1498</v>
      </c>
      <c r="C11" s="15" t="s">
        <v>1499</v>
      </c>
      <c r="D11" s="16">
        <v>293986313</v>
      </c>
    </row>
    <row r="12" spans="2:4" ht="15.5" x14ac:dyDescent="0.35">
      <c r="B12" s="8" t="s">
        <v>1500</v>
      </c>
      <c r="C12" s="8" t="s">
        <v>1501</v>
      </c>
      <c r="D12" s="9">
        <v>2715716819</v>
      </c>
    </row>
    <row r="13" spans="2:4" ht="15.5" x14ac:dyDescent="0.35">
      <c r="B13" s="15" t="s">
        <v>1502</v>
      </c>
      <c r="C13" s="15" t="s">
        <v>1503</v>
      </c>
      <c r="D13" s="16">
        <v>400932723</v>
      </c>
    </row>
    <row r="14" spans="2:4" ht="31" x14ac:dyDescent="0.35">
      <c r="B14" s="8" t="s">
        <v>1504</v>
      </c>
      <c r="C14" s="8" t="s">
        <v>1505</v>
      </c>
      <c r="D14" s="10">
        <v>0</v>
      </c>
    </row>
    <row r="15" spans="2:4" ht="15.5" x14ac:dyDescent="0.35">
      <c r="B15" s="15" t="s">
        <v>1506</v>
      </c>
      <c r="C15" s="15" t="s">
        <v>1507</v>
      </c>
      <c r="D15" s="16">
        <v>605438901</v>
      </c>
    </row>
    <row r="16" spans="2:4" ht="15.5" x14ac:dyDescent="0.35">
      <c r="B16" s="8" t="s">
        <v>1508</v>
      </c>
      <c r="C16" s="8" t="s">
        <v>1509</v>
      </c>
      <c r="D16" s="9">
        <v>546129835</v>
      </c>
    </row>
    <row r="17" spans="2:4" ht="15.5" x14ac:dyDescent="0.35">
      <c r="B17" s="204" t="s">
        <v>1510</v>
      </c>
      <c r="C17" s="378"/>
      <c r="D17" s="211">
        <v>7883252917</v>
      </c>
    </row>
    <row r="18" spans="2:4" ht="31" x14ac:dyDescent="0.35">
      <c r="B18" s="8" t="s">
        <v>1511</v>
      </c>
      <c r="C18" s="8" t="s">
        <v>1512</v>
      </c>
      <c r="D18" s="9">
        <v>7685327022</v>
      </c>
    </row>
    <row r="19" spans="2:4" ht="31" x14ac:dyDescent="0.35">
      <c r="B19" s="15" t="s">
        <v>1513</v>
      </c>
      <c r="C19" s="15" t="s">
        <v>1514</v>
      </c>
      <c r="D19" s="16">
        <v>197925895</v>
      </c>
    </row>
    <row r="20" spans="2:4" ht="15.5" x14ac:dyDescent="0.35">
      <c r="B20" s="8" t="s">
        <v>1515</v>
      </c>
      <c r="C20" s="8" t="s">
        <v>1516</v>
      </c>
      <c r="D20" s="10">
        <v>0</v>
      </c>
    </row>
    <row r="21" spans="2:4" ht="15.5" x14ac:dyDescent="0.35">
      <c r="B21" s="204" t="s">
        <v>1517</v>
      </c>
      <c r="C21" s="378"/>
      <c r="D21" s="383">
        <v>0</v>
      </c>
    </row>
    <row r="22" spans="2:4" ht="31" x14ac:dyDescent="0.35">
      <c r="B22" s="8" t="s">
        <v>1518</v>
      </c>
      <c r="C22" s="8" t="s">
        <v>1519</v>
      </c>
      <c r="D22" s="10">
        <v>0</v>
      </c>
    </row>
    <row r="23" spans="2:4" ht="15.5" x14ac:dyDescent="0.35">
      <c r="B23" s="15" t="s">
        <v>1520</v>
      </c>
      <c r="C23" s="15" t="s">
        <v>1521</v>
      </c>
      <c r="D23" s="216">
        <v>0</v>
      </c>
    </row>
    <row r="24" spans="2:4" ht="15.5" x14ac:dyDescent="0.35">
      <c r="B24" s="204" t="s">
        <v>1522</v>
      </c>
      <c r="C24" s="378"/>
      <c r="D24" s="211">
        <v>2646924673</v>
      </c>
    </row>
    <row r="25" spans="2:4" ht="15.5" x14ac:dyDescent="0.35">
      <c r="B25" s="15" t="s">
        <v>1523</v>
      </c>
      <c r="C25" s="15" t="s">
        <v>1524</v>
      </c>
      <c r="D25" s="16">
        <v>2646924673</v>
      </c>
    </row>
    <row r="26" spans="2:4" ht="15.5" x14ac:dyDescent="0.35">
      <c r="B26" s="8" t="s">
        <v>1525</v>
      </c>
      <c r="C26" s="8" t="s">
        <v>1526</v>
      </c>
      <c r="D26" s="10">
        <v>0</v>
      </c>
    </row>
    <row r="27" spans="2:4" ht="31" x14ac:dyDescent="0.35">
      <c r="B27" s="15" t="s">
        <v>1527</v>
      </c>
      <c r="C27" s="15" t="s">
        <v>1528</v>
      </c>
      <c r="D27" s="216">
        <v>0</v>
      </c>
    </row>
    <row r="28" spans="2:4" ht="31" x14ac:dyDescent="0.35">
      <c r="B28" s="8" t="s">
        <v>1529</v>
      </c>
      <c r="C28" s="8" t="s">
        <v>1530</v>
      </c>
      <c r="D28" s="10">
        <v>0</v>
      </c>
    </row>
    <row r="29" spans="2:4" ht="31" x14ac:dyDescent="0.35">
      <c r="B29" s="204" t="s">
        <v>1531</v>
      </c>
      <c r="C29" s="378"/>
      <c r="D29" s="211">
        <v>11730693870</v>
      </c>
    </row>
    <row r="30" spans="2:4" ht="15.5" x14ac:dyDescent="0.35">
      <c r="B30" s="8" t="s">
        <v>1532</v>
      </c>
      <c r="C30" s="8" t="s">
        <v>1533</v>
      </c>
      <c r="D30" s="9">
        <v>4451583708</v>
      </c>
    </row>
    <row r="31" spans="2:4" ht="31" x14ac:dyDescent="0.35">
      <c r="B31" s="15" t="s">
        <v>1534</v>
      </c>
      <c r="C31" s="15" t="s">
        <v>1535</v>
      </c>
      <c r="D31" s="16">
        <v>5088927497</v>
      </c>
    </row>
    <row r="32" spans="2:4" ht="31" x14ac:dyDescent="0.35">
      <c r="B32" s="8" t="s">
        <v>1536</v>
      </c>
      <c r="C32" s="8" t="s">
        <v>1537</v>
      </c>
      <c r="D32" s="9">
        <v>1985182665</v>
      </c>
    </row>
    <row r="33" spans="2:4" ht="31" x14ac:dyDescent="0.35">
      <c r="B33" s="15" t="s">
        <v>1538</v>
      </c>
      <c r="C33" s="15" t="s">
        <v>1539</v>
      </c>
      <c r="D33" s="16">
        <v>205000000</v>
      </c>
    </row>
    <row r="34" spans="2:4" ht="15.5" x14ac:dyDescent="0.35">
      <c r="B34" s="112" t="s">
        <v>122</v>
      </c>
      <c r="C34" s="378"/>
      <c r="D34" s="205">
        <v>54305193142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workbookViewId="0"/>
  </sheetViews>
  <sheetFormatPr baseColWidth="10" defaultRowHeight="14.5" x14ac:dyDescent="0.35"/>
  <cols>
    <col min="2" max="2" width="54.1796875" customWidth="1"/>
    <col min="3" max="3" width="31.26953125" customWidth="1"/>
  </cols>
  <sheetData>
    <row r="2" spans="2:3" ht="15.5" x14ac:dyDescent="0.35">
      <c r="B2" s="3" t="s">
        <v>1540</v>
      </c>
    </row>
    <row r="4" spans="2:3" ht="15.5" x14ac:dyDescent="0.35">
      <c r="B4" s="12" t="s">
        <v>1541</v>
      </c>
      <c r="C4" s="4" t="s">
        <v>344</v>
      </c>
    </row>
    <row r="5" spans="2:3" ht="15.5" x14ac:dyDescent="0.35">
      <c r="B5" s="15" t="s">
        <v>1542</v>
      </c>
      <c r="C5" s="16">
        <v>44323420654</v>
      </c>
    </row>
    <row r="6" spans="2:3" ht="15.5" x14ac:dyDescent="0.35">
      <c r="B6" s="8" t="s">
        <v>1543</v>
      </c>
      <c r="C6" s="9">
        <v>1224990226</v>
      </c>
    </row>
    <row r="7" spans="2:3" ht="15.5" x14ac:dyDescent="0.35">
      <c r="B7" s="15" t="s">
        <v>593</v>
      </c>
      <c r="C7" s="16">
        <v>5088927497</v>
      </c>
    </row>
    <row r="8" spans="2:3" ht="15.5" x14ac:dyDescent="0.35">
      <c r="B8" s="8" t="s">
        <v>622</v>
      </c>
      <c r="C8" s="9">
        <v>3037078810</v>
      </c>
    </row>
    <row r="9" spans="2:3" ht="31" x14ac:dyDescent="0.35">
      <c r="B9" s="15" t="s">
        <v>1544</v>
      </c>
      <c r="C9" s="16">
        <v>630775955</v>
      </c>
    </row>
    <row r="10" spans="2:3" ht="15.5" x14ac:dyDescent="0.35">
      <c r="B10" s="12" t="s">
        <v>122</v>
      </c>
      <c r="C10" s="17">
        <v>54305193142</v>
      </c>
    </row>
    <row r="12" spans="2:3" ht="70.5" x14ac:dyDescent="0.35">
      <c r="B12" s="453" t="s">
        <v>1775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2"/>
  <sheetViews>
    <sheetView workbookViewId="0">
      <selection activeCell="A2" sqref="A2"/>
    </sheetView>
  </sheetViews>
  <sheetFormatPr baseColWidth="10" defaultRowHeight="14.5" x14ac:dyDescent="0.35"/>
  <cols>
    <col min="2" max="2" width="64.453125" customWidth="1"/>
    <col min="3" max="3" width="34.54296875" customWidth="1"/>
  </cols>
  <sheetData>
    <row r="2" spans="2:3" ht="15.5" x14ac:dyDescent="0.35">
      <c r="B2" s="3" t="s">
        <v>1545</v>
      </c>
    </row>
    <row r="4" spans="2:3" ht="15.5" x14ac:dyDescent="0.35">
      <c r="B4" s="12" t="s">
        <v>1546</v>
      </c>
      <c r="C4" s="4" t="s">
        <v>344</v>
      </c>
    </row>
    <row r="5" spans="2:3" ht="15.5" x14ac:dyDescent="0.35">
      <c r="B5" s="204" t="s">
        <v>586</v>
      </c>
      <c r="C5" s="211">
        <v>15129117738</v>
      </c>
    </row>
    <row r="6" spans="2:3" ht="31" x14ac:dyDescent="0.35">
      <c r="B6" s="108" t="s">
        <v>597</v>
      </c>
      <c r="C6" s="212">
        <v>7491464879</v>
      </c>
    </row>
    <row r="7" spans="2:3" ht="15.5" x14ac:dyDescent="0.35">
      <c r="B7" s="15" t="s">
        <v>1547</v>
      </c>
      <c r="C7" s="16">
        <v>7491464879</v>
      </c>
    </row>
    <row r="8" spans="2:3" ht="31" x14ac:dyDescent="0.35">
      <c r="B8" s="108" t="s">
        <v>601</v>
      </c>
      <c r="C8" s="212">
        <v>1297286829</v>
      </c>
    </row>
    <row r="9" spans="2:3" ht="15.5" x14ac:dyDescent="0.35">
      <c r="B9" s="15" t="s">
        <v>1548</v>
      </c>
      <c r="C9" s="16">
        <v>448620716</v>
      </c>
    </row>
    <row r="10" spans="2:3" ht="15.5" x14ac:dyDescent="0.35">
      <c r="B10" s="8" t="s">
        <v>1549</v>
      </c>
      <c r="C10" s="9">
        <v>848666113</v>
      </c>
    </row>
    <row r="11" spans="2:3" ht="15.5" x14ac:dyDescent="0.35">
      <c r="B11" s="108" t="s">
        <v>598</v>
      </c>
      <c r="C11" s="212">
        <v>1968517240</v>
      </c>
    </row>
    <row r="12" spans="2:3" ht="31" x14ac:dyDescent="0.35">
      <c r="B12" s="8" t="s">
        <v>1550</v>
      </c>
      <c r="C12" s="9">
        <v>27154546</v>
      </c>
    </row>
    <row r="13" spans="2:3" ht="31" x14ac:dyDescent="0.35">
      <c r="B13" s="15" t="s">
        <v>1551</v>
      </c>
      <c r="C13" s="16">
        <v>1236502718</v>
      </c>
    </row>
    <row r="14" spans="2:3" ht="15.5" x14ac:dyDescent="0.35">
      <c r="B14" s="8" t="s">
        <v>1552</v>
      </c>
      <c r="C14" s="9">
        <v>1990107</v>
      </c>
    </row>
    <row r="15" spans="2:3" ht="15.5" x14ac:dyDescent="0.35">
      <c r="B15" s="15" t="s">
        <v>1553</v>
      </c>
      <c r="C15" s="16">
        <v>314287539</v>
      </c>
    </row>
    <row r="16" spans="2:3" ht="15.5" x14ac:dyDescent="0.35">
      <c r="B16" s="8" t="s">
        <v>1554</v>
      </c>
      <c r="C16" s="9">
        <v>16896348</v>
      </c>
    </row>
    <row r="17" spans="2:3" ht="31" x14ac:dyDescent="0.35">
      <c r="B17" s="15" t="s">
        <v>1555</v>
      </c>
      <c r="C17" s="16">
        <v>371685982</v>
      </c>
    </row>
    <row r="18" spans="2:3" ht="15.5" x14ac:dyDescent="0.35">
      <c r="B18" s="108" t="s">
        <v>599</v>
      </c>
      <c r="C18" s="212">
        <v>1491901838</v>
      </c>
    </row>
    <row r="19" spans="2:3" ht="15.5" x14ac:dyDescent="0.35">
      <c r="B19" s="15" t="s">
        <v>1556</v>
      </c>
      <c r="C19" s="16">
        <v>1058475759</v>
      </c>
    </row>
    <row r="20" spans="2:3" ht="15.5" x14ac:dyDescent="0.35">
      <c r="B20" s="8" t="s">
        <v>1557</v>
      </c>
      <c r="C20" s="9">
        <v>239627194</v>
      </c>
    </row>
    <row r="21" spans="2:3" ht="15.5" x14ac:dyDescent="0.35">
      <c r="B21" s="15" t="s">
        <v>1558</v>
      </c>
      <c r="C21" s="16">
        <v>193798885</v>
      </c>
    </row>
    <row r="22" spans="2:3" ht="15.5" x14ac:dyDescent="0.35">
      <c r="B22" s="108" t="s">
        <v>602</v>
      </c>
      <c r="C22" s="212">
        <v>1211174142</v>
      </c>
    </row>
    <row r="23" spans="2:3" ht="31" x14ac:dyDescent="0.35">
      <c r="B23" s="15" t="s">
        <v>1559</v>
      </c>
      <c r="C23" s="16">
        <v>67301556</v>
      </c>
    </row>
    <row r="24" spans="2:3" ht="15.5" x14ac:dyDescent="0.35">
      <c r="B24" s="8" t="s">
        <v>1560</v>
      </c>
      <c r="C24" s="9">
        <v>40000000</v>
      </c>
    </row>
    <row r="25" spans="2:3" ht="15.5" x14ac:dyDescent="0.35">
      <c r="B25" s="15" t="s">
        <v>1561</v>
      </c>
      <c r="C25" s="16">
        <v>19078561</v>
      </c>
    </row>
    <row r="26" spans="2:3" ht="15.5" x14ac:dyDescent="0.35">
      <c r="B26" s="8" t="s">
        <v>1562</v>
      </c>
      <c r="C26" s="9">
        <v>171762282</v>
      </c>
    </row>
    <row r="27" spans="2:3" ht="15.5" x14ac:dyDescent="0.35">
      <c r="B27" s="15" t="s">
        <v>602</v>
      </c>
      <c r="C27" s="16">
        <v>913031743</v>
      </c>
    </row>
    <row r="28" spans="2:3" ht="15.5" x14ac:dyDescent="0.35">
      <c r="B28" s="108" t="s">
        <v>603</v>
      </c>
      <c r="C28" s="212">
        <v>334255736</v>
      </c>
    </row>
    <row r="29" spans="2:3" ht="31" x14ac:dyDescent="0.35">
      <c r="B29" s="15" t="s">
        <v>1563</v>
      </c>
      <c r="C29" s="16">
        <v>334255736</v>
      </c>
    </row>
    <row r="30" spans="2:3" ht="15.5" x14ac:dyDescent="0.35">
      <c r="B30" s="108" t="s">
        <v>600</v>
      </c>
      <c r="C30" s="212">
        <v>1334517074</v>
      </c>
    </row>
    <row r="31" spans="2:3" ht="15.5" x14ac:dyDescent="0.35">
      <c r="B31" s="15" t="s">
        <v>1564</v>
      </c>
      <c r="C31" s="16">
        <v>1334517074</v>
      </c>
    </row>
    <row r="32" spans="2:3" ht="15.5" x14ac:dyDescent="0.35">
      <c r="B32" s="204" t="s">
        <v>587</v>
      </c>
      <c r="C32" s="211">
        <v>1417421057</v>
      </c>
    </row>
    <row r="33" spans="2:3" ht="31" x14ac:dyDescent="0.35">
      <c r="B33" s="108" t="s">
        <v>605</v>
      </c>
      <c r="C33" s="212">
        <v>234370201</v>
      </c>
    </row>
    <row r="34" spans="2:3" ht="15.5" x14ac:dyDescent="0.35">
      <c r="B34" s="8" t="s">
        <v>1565</v>
      </c>
      <c r="C34" s="9">
        <v>41656892</v>
      </c>
    </row>
    <row r="35" spans="2:3" ht="15.5" x14ac:dyDescent="0.35">
      <c r="B35" s="15" t="s">
        <v>1566</v>
      </c>
      <c r="C35" s="16">
        <v>15659537</v>
      </c>
    </row>
    <row r="36" spans="2:3" ht="31" x14ac:dyDescent="0.35">
      <c r="B36" s="8" t="s">
        <v>1567</v>
      </c>
      <c r="C36" s="9">
        <v>27868044</v>
      </c>
    </row>
    <row r="37" spans="2:3" ht="15.5" x14ac:dyDescent="0.35">
      <c r="B37" s="15" t="s">
        <v>1568</v>
      </c>
      <c r="C37" s="16">
        <v>8942322</v>
      </c>
    </row>
    <row r="38" spans="2:3" ht="15.5" x14ac:dyDescent="0.35">
      <c r="B38" s="8" t="s">
        <v>1569</v>
      </c>
      <c r="C38" s="9">
        <v>67434149</v>
      </c>
    </row>
    <row r="39" spans="2:3" ht="15.5" x14ac:dyDescent="0.35">
      <c r="B39" s="15" t="s">
        <v>1570</v>
      </c>
      <c r="C39" s="16">
        <v>70562444</v>
      </c>
    </row>
    <row r="40" spans="2:3" ht="31" x14ac:dyDescent="0.35">
      <c r="B40" s="8" t="s">
        <v>1571</v>
      </c>
      <c r="C40" s="9">
        <v>2246813</v>
      </c>
    </row>
    <row r="41" spans="2:3" ht="15.5" x14ac:dyDescent="0.35">
      <c r="B41" s="108" t="s">
        <v>606</v>
      </c>
      <c r="C41" s="212">
        <v>224260787</v>
      </c>
    </row>
    <row r="42" spans="2:3" ht="15.5" x14ac:dyDescent="0.35">
      <c r="B42" s="8" t="s">
        <v>1572</v>
      </c>
      <c r="C42" s="9">
        <v>201796394</v>
      </c>
    </row>
    <row r="43" spans="2:3" ht="15.5" x14ac:dyDescent="0.35">
      <c r="B43" s="15" t="s">
        <v>1573</v>
      </c>
      <c r="C43" s="16">
        <v>2360300</v>
      </c>
    </row>
    <row r="44" spans="2:3" ht="15.5" x14ac:dyDescent="0.35">
      <c r="B44" s="8" t="s">
        <v>1574</v>
      </c>
      <c r="C44" s="9">
        <v>20104093</v>
      </c>
    </row>
    <row r="45" spans="2:3" ht="31" x14ac:dyDescent="0.35">
      <c r="B45" s="108" t="s">
        <v>608</v>
      </c>
      <c r="C45" s="212">
        <v>146083400</v>
      </c>
    </row>
    <row r="46" spans="2:3" ht="15.5" x14ac:dyDescent="0.35">
      <c r="B46" s="8" t="s">
        <v>1575</v>
      </c>
      <c r="C46" s="9">
        <v>25055187</v>
      </c>
    </row>
    <row r="47" spans="2:3" ht="15.5" x14ac:dyDescent="0.35">
      <c r="B47" s="15" t="s">
        <v>1576</v>
      </c>
      <c r="C47" s="16">
        <v>19658050</v>
      </c>
    </row>
    <row r="48" spans="2:3" ht="15.5" x14ac:dyDescent="0.35">
      <c r="B48" s="8" t="s">
        <v>1577</v>
      </c>
      <c r="C48" s="9">
        <v>14393659</v>
      </c>
    </row>
    <row r="49" spans="2:3" ht="15.5" x14ac:dyDescent="0.35">
      <c r="B49" s="15" t="s">
        <v>1578</v>
      </c>
      <c r="C49" s="16">
        <v>6931654</v>
      </c>
    </row>
    <row r="50" spans="2:3" ht="15.5" x14ac:dyDescent="0.35">
      <c r="B50" s="8" t="s">
        <v>1579</v>
      </c>
      <c r="C50" s="9">
        <v>5702527</v>
      </c>
    </row>
    <row r="51" spans="2:3" ht="15.5" x14ac:dyDescent="0.35">
      <c r="B51" s="15" t="s">
        <v>1580</v>
      </c>
      <c r="C51" s="16">
        <v>28127511</v>
      </c>
    </row>
    <row r="52" spans="2:3" ht="15.5" x14ac:dyDescent="0.35">
      <c r="B52" s="8" t="s">
        <v>1581</v>
      </c>
      <c r="C52" s="9">
        <v>12130879</v>
      </c>
    </row>
    <row r="53" spans="2:3" ht="15.5" x14ac:dyDescent="0.35">
      <c r="B53" s="15" t="s">
        <v>1582</v>
      </c>
      <c r="C53" s="16">
        <v>19253726</v>
      </c>
    </row>
    <row r="54" spans="2:3" ht="31" x14ac:dyDescent="0.35">
      <c r="B54" s="8" t="s">
        <v>1583</v>
      </c>
      <c r="C54" s="9">
        <v>14830207</v>
      </c>
    </row>
    <row r="55" spans="2:3" ht="31" x14ac:dyDescent="0.35">
      <c r="B55" s="108" t="s">
        <v>609</v>
      </c>
      <c r="C55" s="212">
        <v>102335299</v>
      </c>
    </row>
    <row r="56" spans="2:3" ht="15.5" x14ac:dyDescent="0.35">
      <c r="B56" s="8" t="s">
        <v>1584</v>
      </c>
      <c r="C56" s="9">
        <v>14090804</v>
      </c>
    </row>
    <row r="57" spans="2:3" ht="15.5" x14ac:dyDescent="0.35">
      <c r="B57" s="15" t="s">
        <v>1585</v>
      </c>
      <c r="C57" s="16">
        <v>19477359</v>
      </c>
    </row>
    <row r="58" spans="2:3" ht="15.5" x14ac:dyDescent="0.35">
      <c r="B58" s="8" t="s">
        <v>1586</v>
      </c>
      <c r="C58" s="9">
        <v>20314051</v>
      </c>
    </row>
    <row r="59" spans="2:3" ht="15.5" x14ac:dyDescent="0.35">
      <c r="B59" s="15" t="s">
        <v>1587</v>
      </c>
      <c r="C59" s="16">
        <v>14247554</v>
      </c>
    </row>
    <row r="60" spans="2:3" ht="31" x14ac:dyDescent="0.35">
      <c r="B60" s="8" t="s">
        <v>1588</v>
      </c>
      <c r="C60" s="9">
        <v>1296795</v>
      </c>
    </row>
    <row r="61" spans="2:3" ht="15.5" x14ac:dyDescent="0.35">
      <c r="B61" s="15" t="s">
        <v>1589</v>
      </c>
      <c r="C61" s="16">
        <v>16519736</v>
      </c>
    </row>
    <row r="62" spans="2:3" ht="15.5" x14ac:dyDescent="0.35">
      <c r="B62" s="8" t="s">
        <v>1590</v>
      </c>
      <c r="C62" s="9">
        <v>16389000</v>
      </c>
    </row>
    <row r="63" spans="2:3" ht="15.5" x14ac:dyDescent="0.35">
      <c r="B63" s="108" t="s">
        <v>604</v>
      </c>
      <c r="C63" s="212">
        <v>399449682</v>
      </c>
    </row>
    <row r="64" spans="2:3" ht="15.5" x14ac:dyDescent="0.35">
      <c r="B64" s="8" t="s">
        <v>604</v>
      </c>
      <c r="C64" s="9">
        <v>399449682</v>
      </c>
    </row>
    <row r="65" spans="2:3" ht="31" x14ac:dyDescent="0.35">
      <c r="B65" s="108" t="s">
        <v>610</v>
      </c>
      <c r="C65" s="212">
        <v>92798825</v>
      </c>
    </row>
    <row r="66" spans="2:3" ht="15.5" x14ac:dyDescent="0.35">
      <c r="B66" s="8" t="s">
        <v>1591</v>
      </c>
      <c r="C66" s="9">
        <v>78013888</v>
      </c>
    </row>
    <row r="67" spans="2:3" ht="15.5" x14ac:dyDescent="0.35">
      <c r="B67" s="15" t="s">
        <v>1592</v>
      </c>
      <c r="C67" s="16">
        <v>10663053</v>
      </c>
    </row>
    <row r="68" spans="2:3" ht="15.5" x14ac:dyDescent="0.35">
      <c r="B68" s="8" t="s">
        <v>1593</v>
      </c>
      <c r="C68" s="9">
        <v>2600115</v>
      </c>
    </row>
    <row r="69" spans="2:3" ht="15.5" x14ac:dyDescent="0.35">
      <c r="B69" s="15" t="s">
        <v>1594</v>
      </c>
      <c r="C69" s="16">
        <v>1397015</v>
      </c>
    </row>
    <row r="70" spans="2:3" ht="31" x14ac:dyDescent="0.35">
      <c r="B70" s="8" t="s">
        <v>1595</v>
      </c>
      <c r="C70" s="9">
        <v>124754</v>
      </c>
    </row>
    <row r="71" spans="2:3" ht="15.5" x14ac:dyDescent="0.35">
      <c r="B71" s="108" t="s">
        <v>611</v>
      </c>
      <c r="C71" s="212">
        <v>39390000</v>
      </c>
    </row>
    <row r="72" spans="2:3" ht="15.5" x14ac:dyDescent="0.35">
      <c r="B72" s="8" t="s">
        <v>1596</v>
      </c>
      <c r="C72" s="9">
        <v>37740000</v>
      </c>
    </row>
    <row r="73" spans="2:3" ht="31" x14ac:dyDescent="0.35">
      <c r="B73" s="15" t="s">
        <v>1597</v>
      </c>
      <c r="C73" s="16">
        <v>1650000</v>
      </c>
    </row>
    <row r="74" spans="2:3" ht="15.5" x14ac:dyDescent="0.35">
      <c r="B74" s="108" t="s">
        <v>607</v>
      </c>
      <c r="C74" s="212">
        <v>178732863</v>
      </c>
    </row>
    <row r="75" spans="2:3" ht="15.5" x14ac:dyDescent="0.35">
      <c r="B75" s="15" t="s">
        <v>1598</v>
      </c>
      <c r="C75" s="16">
        <v>7615793</v>
      </c>
    </row>
    <row r="76" spans="2:3" ht="15.5" x14ac:dyDescent="0.35">
      <c r="B76" s="8" t="s">
        <v>1599</v>
      </c>
      <c r="C76" s="9">
        <v>8800796</v>
      </c>
    </row>
    <row r="77" spans="2:3" ht="46.5" x14ac:dyDescent="0.35">
      <c r="B77" s="15" t="s">
        <v>1600</v>
      </c>
      <c r="C77" s="16">
        <v>35346186</v>
      </c>
    </row>
    <row r="78" spans="2:3" ht="31" x14ac:dyDescent="0.35">
      <c r="B78" s="8" t="s">
        <v>1601</v>
      </c>
      <c r="C78" s="9">
        <v>12613811</v>
      </c>
    </row>
    <row r="79" spans="2:3" ht="31" x14ac:dyDescent="0.35">
      <c r="B79" s="15" t="s">
        <v>1602</v>
      </c>
      <c r="C79" s="16">
        <v>6107374</v>
      </c>
    </row>
    <row r="80" spans="2:3" ht="31" x14ac:dyDescent="0.35">
      <c r="B80" s="8" t="s">
        <v>1603</v>
      </c>
      <c r="C80" s="9">
        <v>81096465</v>
      </c>
    </row>
    <row r="81" spans="2:3" ht="31" x14ac:dyDescent="0.35">
      <c r="B81" s="15" t="s">
        <v>1604</v>
      </c>
      <c r="C81" s="16">
        <v>24415246</v>
      </c>
    </row>
    <row r="82" spans="2:3" ht="31" x14ac:dyDescent="0.35">
      <c r="B82" s="8" t="s">
        <v>1605</v>
      </c>
      <c r="C82" s="9">
        <v>1207731</v>
      </c>
    </row>
    <row r="83" spans="2:3" ht="31" x14ac:dyDescent="0.35">
      <c r="B83" s="15" t="s">
        <v>1606</v>
      </c>
      <c r="C83" s="16">
        <v>1529461</v>
      </c>
    </row>
    <row r="84" spans="2:3" ht="15.5" x14ac:dyDescent="0.35">
      <c r="B84" s="204" t="s">
        <v>588</v>
      </c>
      <c r="C84" s="211">
        <v>4186234793</v>
      </c>
    </row>
    <row r="85" spans="2:3" ht="15.5" x14ac:dyDescent="0.35">
      <c r="B85" s="108" t="s">
        <v>616</v>
      </c>
      <c r="C85" s="212">
        <v>389381093</v>
      </c>
    </row>
    <row r="86" spans="2:3" ht="15.5" x14ac:dyDescent="0.35">
      <c r="B86" s="8" t="s">
        <v>1607</v>
      </c>
      <c r="C86" s="9">
        <v>222488851</v>
      </c>
    </row>
    <row r="87" spans="2:3" ht="15.5" x14ac:dyDescent="0.35">
      <c r="B87" s="15" t="s">
        <v>1608</v>
      </c>
      <c r="C87" s="16">
        <v>4993548</v>
      </c>
    </row>
    <row r="88" spans="2:3" ht="15.5" x14ac:dyDescent="0.35">
      <c r="B88" s="8" t="s">
        <v>1609</v>
      </c>
      <c r="C88" s="9">
        <v>9872264</v>
      </c>
    </row>
    <row r="89" spans="2:3" ht="15.5" x14ac:dyDescent="0.35">
      <c r="B89" s="15" t="s">
        <v>1610</v>
      </c>
      <c r="C89" s="16">
        <v>28634105</v>
      </c>
    </row>
    <row r="90" spans="2:3" ht="15.5" x14ac:dyDescent="0.35">
      <c r="B90" s="8" t="s">
        <v>1611</v>
      </c>
      <c r="C90" s="9">
        <v>2648448</v>
      </c>
    </row>
    <row r="91" spans="2:3" ht="15.5" x14ac:dyDescent="0.35">
      <c r="B91" s="15" t="s">
        <v>1612</v>
      </c>
      <c r="C91" s="16">
        <v>20794600</v>
      </c>
    </row>
    <row r="92" spans="2:3" ht="31" x14ac:dyDescent="0.35">
      <c r="B92" s="8" t="s">
        <v>1613</v>
      </c>
      <c r="C92" s="9">
        <v>90943699</v>
      </c>
    </row>
    <row r="93" spans="2:3" ht="15.5" x14ac:dyDescent="0.35">
      <c r="B93" s="15" t="s">
        <v>1614</v>
      </c>
      <c r="C93" s="16">
        <v>9005578</v>
      </c>
    </row>
    <row r="94" spans="2:3" ht="15.5" x14ac:dyDescent="0.35">
      <c r="B94" s="108" t="s">
        <v>612</v>
      </c>
      <c r="C94" s="212">
        <v>993765381</v>
      </c>
    </row>
    <row r="95" spans="2:3" ht="15.5" x14ac:dyDescent="0.35">
      <c r="B95" s="15" t="s">
        <v>1615</v>
      </c>
      <c r="C95" s="16">
        <v>33071014</v>
      </c>
    </row>
    <row r="96" spans="2:3" ht="31" x14ac:dyDescent="0.35">
      <c r="B96" s="8" t="s">
        <v>1616</v>
      </c>
      <c r="C96" s="9">
        <v>70487807</v>
      </c>
    </row>
    <row r="97" spans="2:3" ht="31" x14ac:dyDescent="0.35">
      <c r="B97" s="15" t="s">
        <v>1617</v>
      </c>
      <c r="C97" s="16">
        <v>23408580</v>
      </c>
    </row>
    <row r="98" spans="2:3" ht="15.5" x14ac:dyDescent="0.35">
      <c r="B98" s="8" t="s">
        <v>1618</v>
      </c>
      <c r="C98" s="9">
        <v>560170358</v>
      </c>
    </row>
    <row r="99" spans="2:3" ht="31" x14ac:dyDescent="0.35">
      <c r="B99" s="15" t="s">
        <v>1619</v>
      </c>
      <c r="C99" s="16">
        <v>13096125</v>
      </c>
    </row>
    <row r="100" spans="2:3" ht="15.5" x14ac:dyDescent="0.35">
      <c r="B100" s="8" t="s">
        <v>1620</v>
      </c>
      <c r="C100" s="9">
        <v>27814235</v>
      </c>
    </row>
    <row r="101" spans="2:3" ht="15.5" x14ac:dyDescent="0.35">
      <c r="B101" s="15" t="s">
        <v>1621</v>
      </c>
      <c r="C101" s="16">
        <v>265717262</v>
      </c>
    </row>
    <row r="102" spans="2:3" ht="31" x14ac:dyDescent="0.35">
      <c r="B102" s="108" t="s">
        <v>615</v>
      </c>
      <c r="C102" s="212">
        <v>635396799</v>
      </c>
    </row>
    <row r="103" spans="2:3" ht="31" x14ac:dyDescent="0.35">
      <c r="B103" s="15" t="s">
        <v>1622</v>
      </c>
      <c r="C103" s="16">
        <v>153026302</v>
      </c>
    </row>
    <row r="104" spans="2:3" ht="31" x14ac:dyDescent="0.35">
      <c r="B104" s="8" t="s">
        <v>1623</v>
      </c>
      <c r="C104" s="9">
        <v>2535901</v>
      </c>
    </row>
    <row r="105" spans="2:3" ht="46.5" x14ac:dyDescent="0.35">
      <c r="B105" s="15" t="s">
        <v>1624</v>
      </c>
      <c r="C105" s="16">
        <v>107080130</v>
      </c>
    </row>
    <row r="106" spans="2:3" ht="15.5" x14ac:dyDescent="0.35">
      <c r="B106" s="8" t="s">
        <v>1625</v>
      </c>
      <c r="C106" s="9">
        <v>98107851</v>
      </c>
    </row>
    <row r="107" spans="2:3" ht="31" x14ac:dyDescent="0.35">
      <c r="B107" s="15" t="s">
        <v>1626</v>
      </c>
      <c r="C107" s="16">
        <v>9724396</v>
      </c>
    </row>
    <row r="108" spans="2:3" ht="31" x14ac:dyDescent="0.35">
      <c r="B108" s="8" t="s">
        <v>1627</v>
      </c>
      <c r="C108" s="9">
        <v>72248831</v>
      </c>
    </row>
    <row r="109" spans="2:3" ht="15.5" x14ac:dyDescent="0.35">
      <c r="B109" s="15" t="s">
        <v>1628</v>
      </c>
      <c r="C109" s="16">
        <v>48767274</v>
      </c>
    </row>
    <row r="110" spans="2:3" ht="31" x14ac:dyDescent="0.35">
      <c r="B110" s="8" t="s">
        <v>1629</v>
      </c>
      <c r="C110" s="9">
        <v>143906114</v>
      </c>
    </row>
    <row r="111" spans="2:3" ht="15.5" x14ac:dyDescent="0.35">
      <c r="B111" s="108" t="s">
        <v>618</v>
      </c>
      <c r="C111" s="212">
        <v>185475253</v>
      </c>
    </row>
    <row r="112" spans="2:3" ht="15.5" x14ac:dyDescent="0.35">
      <c r="B112" s="8" t="s">
        <v>1630</v>
      </c>
      <c r="C112" s="9">
        <v>101416225</v>
      </c>
    </row>
    <row r="113" spans="2:3" ht="31" x14ac:dyDescent="0.35">
      <c r="B113" s="15" t="s">
        <v>1631</v>
      </c>
      <c r="C113" s="16">
        <v>7800000</v>
      </c>
    </row>
    <row r="114" spans="2:3" ht="31" x14ac:dyDescent="0.35">
      <c r="B114" s="8" t="s">
        <v>1632</v>
      </c>
      <c r="C114" s="9">
        <v>81600</v>
      </c>
    </row>
    <row r="115" spans="2:3" ht="15.5" x14ac:dyDescent="0.35">
      <c r="B115" s="15" t="s">
        <v>1633</v>
      </c>
      <c r="C115" s="16">
        <v>71625632</v>
      </c>
    </row>
    <row r="116" spans="2:3" ht="15.5" x14ac:dyDescent="0.35">
      <c r="B116" s="8" t="s">
        <v>1634</v>
      </c>
      <c r="C116" s="9">
        <v>1071796</v>
      </c>
    </row>
    <row r="117" spans="2:3" ht="15.5" x14ac:dyDescent="0.35">
      <c r="B117" s="15" t="s">
        <v>1635</v>
      </c>
      <c r="C117" s="16">
        <v>3480000</v>
      </c>
    </row>
    <row r="118" spans="2:3" ht="31" x14ac:dyDescent="0.35">
      <c r="B118" s="108" t="s">
        <v>613</v>
      </c>
      <c r="C118" s="212">
        <v>785807514</v>
      </c>
    </row>
    <row r="119" spans="2:3" ht="31" x14ac:dyDescent="0.35">
      <c r="B119" s="15" t="s">
        <v>1636</v>
      </c>
      <c r="C119" s="16">
        <v>356516411</v>
      </c>
    </row>
    <row r="120" spans="2:3" ht="46.5" x14ac:dyDescent="0.35">
      <c r="B120" s="8" t="s">
        <v>1637</v>
      </c>
      <c r="C120" s="9">
        <v>41514457</v>
      </c>
    </row>
    <row r="121" spans="2:3" ht="46.5" x14ac:dyDescent="0.35">
      <c r="B121" s="15" t="s">
        <v>1638</v>
      </c>
      <c r="C121" s="16">
        <v>108890755</v>
      </c>
    </row>
    <row r="122" spans="2:3" ht="31" x14ac:dyDescent="0.35">
      <c r="B122" s="8" t="s">
        <v>1639</v>
      </c>
      <c r="C122" s="9">
        <v>6105500</v>
      </c>
    </row>
    <row r="123" spans="2:3" ht="31" x14ac:dyDescent="0.35">
      <c r="B123" s="15" t="s">
        <v>1640</v>
      </c>
      <c r="C123" s="16">
        <v>101388389</v>
      </c>
    </row>
    <row r="124" spans="2:3" ht="31" x14ac:dyDescent="0.35">
      <c r="B124" s="8" t="s">
        <v>1641</v>
      </c>
      <c r="C124" s="9">
        <v>50000000</v>
      </c>
    </row>
    <row r="125" spans="2:3" ht="31" x14ac:dyDescent="0.35">
      <c r="B125" s="15" t="s">
        <v>1642</v>
      </c>
      <c r="C125" s="16">
        <v>47048009</v>
      </c>
    </row>
    <row r="126" spans="2:3" ht="15.5" x14ac:dyDescent="0.35">
      <c r="B126" s="8" t="s">
        <v>1643</v>
      </c>
      <c r="C126" s="9">
        <v>58103099</v>
      </c>
    </row>
    <row r="127" spans="2:3" ht="15.5" x14ac:dyDescent="0.35">
      <c r="B127" s="15" t="s">
        <v>1644</v>
      </c>
      <c r="C127" s="16">
        <v>16240894</v>
      </c>
    </row>
    <row r="128" spans="2:3" ht="15.5" x14ac:dyDescent="0.35">
      <c r="B128" s="108" t="s">
        <v>620</v>
      </c>
      <c r="C128" s="212">
        <v>113680901</v>
      </c>
    </row>
    <row r="129" spans="2:3" ht="46.5" x14ac:dyDescent="0.35">
      <c r="B129" s="15" t="s">
        <v>1645</v>
      </c>
      <c r="C129" s="16">
        <v>87020534</v>
      </c>
    </row>
    <row r="130" spans="2:3" ht="46.5" x14ac:dyDescent="0.35">
      <c r="B130" s="8" t="s">
        <v>1646</v>
      </c>
      <c r="C130" s="9">
        <v>24193976</v>
      </c>
    </row>
    <row r="131" spans="2:3" ht="31" x14ac:dyDescent="0.35">
      <c r="B131" s="15" t="s">
        <v>1647</v>
      </c>
      <c r="C131" s="16">
        <v>54751</v>
      </c>
    </row>
    <row r="132" spans="2:3" ht="15.5" x14ac:dyDescent="0.35">
      <c r="B132" s="8" t="s">
        <v>1648</v>
      </c>
      <c r="C132" s="9">
        <v>2411640</v>
      </c>
    </row>
    <row r="133" spans="2:3" ht="15.5" x14ac:dyDescent="0.35">
      <c r="B133" s="108" t="s">
        <v>619</v>
      </c>
      <c r="C133" s="212">
        <v>134615351</v>
      </c>
    </row>
    <row r="134" spans="2:3" ht="15.5" x14ac:dyDescent="0.35">
      <c r="B134" s="8" t="s">
        <v>1649</v>
      </c>
      <c r="C134" s="9">
        <v>15954180</v>
      </c>
    </row>
    <row r="135" spans="2:3" ht="15.5" x14ac:dyDescent="0.35">
      <c r="B135" s="15" t="s">
        <v>1650</v>
      </c>
      <c r="C135" s="16">
        <v>409214</v>
      </c>
    </row>
    <row r="136" spans="2:3" ht="15.5" x14ac:dyDescent="0.35">
      <c r="B136" s="8" t="s">
        <v>1651</v>
      </c>
      <c r="C136" s="9">
        <v>84000</v>
      </c>
    </row>
    <row r="137" spans="2:3" ht="15.5" x14ac:dyDescent="0.35">
      <c r="B137" s="15" t="s">
        <v>1652</v>
      </c>
      <c r="C137" s="16">
        <v>23734486</v>
      </c>
    </row>
    <row r="138" spans="2:3" ht="15.5" x14ac:dyDescent="0.35">
      <c r="B138" s="8" t="s">
        <v>1653</v>
      </c>
      <c r="C138" s="9">
        <v>3217659</v>
      </c>
    </row>
    <row r="139" spans="2:3" ht="15.5" x14ac:dyDescent="0.35">
      <c r="B139" s="15" t="s">
        <v>1654</v>
      </c>
      <c r="C139" s="16">
        <v>80000000</v>
      </c>
    </row>
    <row r="140" spans="2:3" ht="15.5" x14ac:dyDescent="0.35">
      <c r="B140" s="8" t="s">
        <v>1655</v>
      </c>
      <c r="C140" s="9">
        <v>11215812</v>
      </c>
    </row>
    <row r="141" spans="2:3" ht="15.5" x14ac:dyDescent="0.35">
      <c r="B141" s="108" t="s">
        <v>617</v>
      </c>
      <c r="C141" s="212">
        <v>257685005</v>
      </c>
    </row>
    <row r="142" spans="2:3" ht="15.5" x14ac:dyDescent="0.35">
      <c r="B142" s="8" t="s">
        <v>1656</v>
      </c>
      <c r="C142" s="9">
        <v>17190313</v>
      </c>
    </row>
    <row r="143" spans="2:3" ht="15.5" x14ac:dyDescent="0.35">
      <c r="B143" s="15" t="s">
        <v>1657</v>
      </c>
      <c r="C143" s="16">
        <v>33550723</v>
      </c>
    </row>
    <row r="144" spans="2:3" ht="15.5" x14ac:dyDescent="0.35">
      <c r="B144" s="8" t="s">
        <v>1658</v>
      </c>
      <c r="C144" s="9">
        <v>89500875</v>
      </c>
    </row>
    <row r="145" spans="2:3" ht="15.5" x14ac:dyDescent="0.35">
      <c r="B145" s="15" t="s">
        <v>1659</v>
      </c>
      <c r="C145" s="16">
        <v>117443094</v>
      </c>
    </row>
    <row r="146" spans="2:3" ht="15.5" x14ac:dyDescent="0.35">
      <c r="B146" s="108" t="s">
        <v>614</v>
      </c>
      <c r="C146" s="212">
        <v>690427496</v>
      </c>
    </row>
    <row r="147" spans="2:3" ht="15.5" x14ac:dyDescent="0.35">
      <c r="B147" s="15" t="s">
        <v>1660</v>
      </c>
      <c r="C147" s="16">
        <v>9587947</v>
      </c>
    </row>
    <row r="148" spans="2:3" ht="15.5" x14ac:dyDescent="0.35">
      <c r="B148" s="8" t="s">
        <v>1661</v>
      </c>
      <c r="C148" s="9">
        <v>13374992</v>
      </c>
    </row>
    <row r="149" spans="2:3" ht="15.5" x14ac:dyDescent="0.35">
      <c r="B149" s="15" t="s">
        <v>1662</v>
      </c>
      <c r="C149" s="16">
        <v>28789624</v>
      </c>
    </row>
    <row r="150" spans="2:3" ht="15.5" x14ac:dyDescent="0.35">
      <c r="B150" s="8" t="s">
        <v>1663</v>
      </c>
      <c r="C150" s="9">
        <v>166825</v>
      </c>
    </row>
    <row r="151" spans="2:3" ht="31" x14ac:dyDescent="0.35">
      <c r="B151" s="15" t="s">
        <v>1664</v>
      </c>
      <c r="C151" s="16">
        <v>636906108</v>
      </c>
    </row>
    <row r="152" spans="2:3" ht="15.5" x14ac:dyDescent="0.35">
      <c r="B152" s="8" t="s">
        <v>614</v>
      </c>
      <c r="C152" s="9">
        <v>1602000</v>
      </c>
    </row>
    <row r="153" spans="2:3" ht="31" x14ac:dyDescent="0.35">
      <c r="B153" s="204" t="s">
        <v>589</v>
      </c>
      <c r="C153" s="211">
        <v>22048058969</v>
      </c>
    </row>
    <row r="154" spans="2:3" ht="31" x14ac:dyDescent="0.35">
      <c r="B154" s="108" t="s">
        <v>621</v>
      </c>
      <c r="C154" s="212">
        <v>17569255401</v>
      </c>
    </row>
    <row r="155" spans="2:3" ht="15.5" x14ac:dyDescent="0.35">
      <c r="B155" s="15" t="s">
        <v>1665</v>
      </c>
      <c r="C155" s="16">
        <v>250257711</v>
      </c>
    </row>
    <row r="156" spans="2:3" ht="31" x14ac:dyDescent="0.35">
      <c r="B156" s="8" t="s">
        <v>1666</v>
      </c>
      <c r="C156" s="9">
        <v>239966384</v>
      </c>
    </row>
    <row r="157" spans="2:3" ht="15.5" x14ac:dyDescent="0.35">
      <c r="B157" s="15" t="s">
        <v>1667</v>
      </c>
      <c r="C157" s="16">
        <v>804390931</v>
      </c>
    </row>
    <row r="158" spans="2:3" ht="31" x14ac:dyDescent="0.35">
      <c r="B158" s="8" t="s">
        <v>1668</v>
      </c>
      <c r="C158" s="9">
        <v>3062369600</v>
      </c>
    </row>
    <row r="159" spans="2:3" ht="31" x14ac:dyDescent="0.35">
      <c r="B159" s="15" t="s">
        <v>1669</v>
      </c>
      <c r="C159" s="16">
        <v>13062291914</v>
      </c>
    </row>
    <row r="160" spans="2:3" ht="31" x14ac:dyDescent="0.35">
      <c r="B160" s="8" t="s">
        <v>1670</v>
      </c>
      <c r="C160" s="9">
        <v>149978861</v>
      </c>
    </row>
    <row r="161" spans="2:3" ht="15.5" x14ac:dyDescent="0.35">
      <c r="B161" s="108" t="s">
        <v>1671</v>
      </c>
      <c r="C161" s="212">
        <v>5959700</v>
      </c>
    </row>
    <row r="162" spans="2:3" ht="46.5" x14ac:dyDescent="0.35">
      <c r="B162" s="8" t="s">
        <v>1672</v>
      </c>
      <c r="C162" s="9">
        <v>4959700</v>
      </c>
    </row>
    <row r="163" spans="2:3" ht="31" x14ac:dyDescent="0.35">
      <c r="B163" s="15" t="s">
        <v>1673</v>
      </c>
      <c r="C163" s="16">
        <v>1000000</v>
      </c>
    </row>
    <row r="164" spans="2:3" ht="15.5" x14ac:dyDescent="0.35">
      <c r="B164" s="108" t="s">
        <v>623</v>
      </c>
      <c r="C164" s="212">
        <v>648439248</v>
      </c>
    </row>
    <row r="165" spans="2:3" ht="15.5" x14ac:dyDescent="0.35">
      <c r="B165" s="15" t="s">
        <v>1007</v>
      </c>
      <c r="C165" s="16">
        <v>264668820</v>
      </c>
    </row>
    <row r="166" spans="2:3" ht="15.5" x14ac:dyDescent="0.35">
      <c r="B166" s="8" t="s">
        <v>987</v>
      </c>
      <c r="C166" s="9">
        <v>198544941</v>
      </c>
    </row>
    <row r="167" spans="2:3" ht="15.5" x14ac:dyDescent="0.35">
      <c r="B167" s="15" t="s">
        <v>991</v>
      </c>
      <c r="C167" s="16">
        <v>124265566</v>
      </c>
    </row>
    <row r="168" spans="2:3" ht="15.5" x14ac:dyDescent="0.35">
      <c r="B168" s="8" t="s">
        <v>1004</v>
      </c>
      <c r="C168" s="9">
        <v>14550000</v>
      </c>
    </row>
    <row r="169" spans="2:3" ht="15.5" x14ac:dyDescent="0.35">
      <c r="B169" s="15" t="s">
        <v>1002</v>
      </c>
      <c r="C169" s="16">
        <v>17271261</v>
      </c>
    </row>
    <row r="170" spans="2:3" ht="15.5" x14ac:dyDescent="0.35">
      <c r="B170" s="8" t="s">
        <v>994</v>
      </c>
      <c r="C170" s="9">
        <v>29138660</v>
      </c>
    </row>
    <row r="171" spans="2:3" ht="15.5" x14ac:dyDescent="0.35">
      <c r="B171" s="108" t="s">
        <v>625</v>
      </c>
      <c r="C171" s="212">
        <v>490831503</v>
      </c>
    </row>
    <row r="172" spans="2:3" ht="15.5" x14ac:dyDescent="0.35">
      <c r="B172" s="8" t="s">
        <v>1017</v>
      </c>
      <c r="C172" s="9">
        <v>308768442</v>
      </c>
    </row>
    <row r="173" spans="2:3" ht="31" x14ac:dyDescent="0.35">
      <c r="B173" s="15" t="s">
        <v>1043</v>
      </c>
      <c r="C173" s="16">
        <v>7733197</v>
      </c>
    </row>
    <row r="174" spans="2:3" ht="15.5" x14ac:dyDescent="0.35">
      <c r="B174" s="8" t="s">
        <v>1038</v>
      </c>
      <c r="C174" s="9">
        <v>61804394</v>
      </c>
    </row>
    <row r="175" spans="2:3" ht="15.5" x14ac:dyDescent="0.35">
      <c r="B175" s="15" t="s">
        <v>1036</v>
      </c>
      <c r="C175" s="16">
        <v>112525470</v>
      </c>
    </row>
    <row r="176" spans="2:3" ht="15.5" x14ac:dyDescent="0.35">
      <c r="B176" s="108" t="s">
        <v>622</v>
      </c>
      <c r="C176" s="212">
        <v>2544388654</v>
      </c>
    </row>
    <row r="177" spans="2:3" ht="15.5" x14ac:dyDescent="0.35">
      <c r="B177" s="15" t="s">
        <v>1674</v>
      </c>
      <c r="C177" s="16">
        <v>333177632</v>
      </c>
    </row>
    <row r="178" spans="2:3" ht="15.5" x14ac:dyDescent="0.35">
      <c r="B178" s="8" t="s">
        <v>1675</v>
      </c>
      <c r="C178" s="9">
        <v>2192964542</v>
      </c>
    </row>
    <row r="179" spans="2:3" ht="15.5" x14ac:dyDescent="0.35">
      <c r="B179" s="15" t="s">
        <v>1676</v>
      </c>
      <c r="C179" s="16">
        <v>18246480</v>
      </c>
    </row>
    <row r="180" spans="2:3" ht="31" x14ac:dyDescent="0.35">
      <c r="B180" s="108" t="s">
        <v>1677</v>
      </c>
      <c r="C180" s="212">
        <v>257245666</v>
      </c>
    </row>
    <row r="181" spans="2:3" ht="31" x14ac:dyDescent="0.35">
      <c r="B181" s="15" t="s">
        <v>1678</v>
      </c>
      <c r="C181" s="16">
        <v>28500000</v>
      </c>
    </row>
    <row r="182" spans="2:3" ht="46.5" x14ac:dyDescent="0.35">
      <c r="B182" s="8" t="s">
        <v>1679</v>
      </c>
      <c r="C182" s="9">
        <v>2500000</v>
      </c>
    </row>
    <row r="183" spans="2:3" ht="15.5" x14ac:dyDescent="0.35">
      <c r="B183" s="15" t="s">
        <v>1680</v>
      </c>
      <c r="C183" s="16">
        <v>226245666</v>
      </c>
    </row>
    <row r="184" spans="2:3" ht="15.5" x14ac:dyDescent="0.35">
      <c r="B184" s="108" t="s">
        <v>624</v>
      </c>
      <c r="C184" s="212">
        <v>492690156</v>
      </c>
    </row>
    <row r="185" spans="2:3" ht="15.5" x14ac:dyDescent="0.35">
      <c r="B185" s="15" t="s">
        <v>1681</v>
      </c>
      <c r="C185" s="16">
        <v>492690156</v>
      </c>
    </row>
    <row r="186" spans="2:3" ht="15.5" x14ac:dyDescent="0.35">
      <c r="B186" s="108" t="s">
        <v>627</v>
      </c>
      <c r="C186" s="212">
        <v>39248641</v>
      </c>
    </row>
    <row r="187" spans="2:3" ht="15.5" x14ac:dyDescent="0.35">
      <c r="B187" s="15" t="s">
        <v>980</v>
      </c>
      <c r="C187" s="16">
        <v>39248641</v>
      </c>
    </row>
    <row r="188" spans="2:3" ht="15.5" x14ac:dyDescent="0.35">
      <c r="B188" s="204" t="s">
        <v>590</v>
      </c>
      <c r="C188" s="211">
        <v>133930510</v>
      </c>
    </row>
    <row r="189" spans="2:3" ht="15.5" x14ac:dyDescent="0.35">
      <c r="B189" s="108" t="s">
        <v>629</v>
      </c>
      <c r="C189" s="212">
        <v>63328748</v>
      </c>
    </row>
    <row r="190" spans="2:3" ht="15.5" x14ac:dyDescent="0.35">
      <c r="B190" s="8" t="s">
        <v>1682</v>
      </c>
      <c r="C190" s="9">
        <v>2836285</v>
      </c>
    </row>
    <row r="191" spans="2:3" ht="31" x14ac:dyDescent="0.35">
      <c r="B191" s="15" t="s">
        <v>1683</v>
      </c>
      <c r="C191" s="16">
        <v>58704463</v>
      </c>
    </row>
    <row r="192" spans="2:3" ht="15.5" x14ac:dyDescent="0.35">
      <c r="B192" s="8" t="s">
        <v>1684</v>
      </c>
      <c r="C192" s="9">
        <v>1788000</v>
      </c>
    </row>
    <row r="193" spans="2:3" ht="15.5" x14ac:dyDescent="0.35">
      <c r="B193" s="108" t="s">
        <v>631</v>
      </c>
      <c r="C193" s="212">
        <v>11359483</v>
      </c>
    </row>
    <row r="194" spans="2:3" ht="15.5" x14ac:dyDescent="0.35">
      <c r="B194" s="8" t="s">
        <v>1685</v>
      </c>
      <c r="C194" s="9">
        <v>4439868</v>
      </c>
    </row>
    <row r="195" spans="2:3" ht="15.5" x14ac:dyDescent="0.35">
      <c r="B195" s="15" t="s">
        <v>1686</v>
      </c>
      <c r="C195" s="16">
        <v>462146</v>
      </c>
    </row>
    <row r="196" spans="2:3" ht="31" x14ac:dyDescent="0.35">
      <c r="B196" s="8" t="s">
        <v>1687</v>
      </c>
      <c r="C196" s="9">
        <v>6457469</v>
      </c>
    </row>
    <row r="197" spans="2:3" ht="15.5" x14ac:dyDescent="0.35">
      <c r="B197" s="108" t="s">
        <v>632</v>
      </c>
      <c r="C197" s="212">
        <v>7549089</v>
      </c>
    </row>
    <row r="198" spans="2:3" ht="15.5" x14ac:dyDescent="0.35">
      <c r="B198" s="8" t="s">
        <v>1688</v>
      </c>
      <c r="C198" s="9">
        <v>7549089</v>
      </c>
    </row>
    <row r="199" spans="2:3" ht="15.5" x14ac:dyDescent="0.35">
      <c r="B199" s="108" t="s">
        <v>634</v>
      </c>
      <c r="C199" s="212">
        <v>1500000</v>
      </c>
    </row>
    <row r="200" spans="2:3" ht="15.5" x14ac:dyDescent="0.35">
      <c r="B200" s="8" t="s">
        <v>1689</v>
      </c>
      <c r="C200" s="9">
        <v>1500000</v>
      </c>
    </row>
    <row r="201" spans="2:3" ht="15.5" x14ac:dyDescent="0.35">
      <c r="B201" s="108" t="s">
        <v>630</v>
      </c>
      <c r="C201" s="212">
        <v>44372725</v>
      </c>
    </row>
    <row r="202" spans="2:3" ht="15.5" x14ac:dyDescent="0.35">
      <c r="B202" s="8" t="s">
        <v>1690</v>
      </c>
      <c r="C202" s="9">
        <v>1223543</v>
      </c>
    </row>
    <row r="203" spans="2:3" ht="15.5" x14ac:dyDescent="0.35">
      <c r="B203" s="15" t="s">
        <v>1691</v>
      </c>
      <c r="C203" s="16">
        <v>40000000</v>
      </c>
    </row>
    <row r="204" spans="2:3" ht="31" x14ac:dyDescent="0.35">
      <c r="B204" s="8" t="s">
        <v>1692</v>
      </c>
      <c r="C204" s="9">
        <v>1959800</v>
      </c>
    </row>
    <row r="205" spans="2:3" ht="15.5" x14ac:dyDescent="0.35">
      <c r="B205" s="15" t="s">
        <v>1693</v>
      </c>
      <c r="C205" s="16">
        <v>1189382</v>
      </c>
    </row>
    <row r="206" spans="2:3" ht="15.5" x14ac:dyDescent="0.35">
      <c r="B206" s="108" t="s">
        <v>633</v>
      </c>
      <c r="C206" s="212">
        <v>5820465</v>
      </c>
    </row>
    <row r="207" spans="2:3" ht="15.5" x14ac:dyDescent="0.35">
      <c r="B207" s="15" t="s">
        <v>1694</v>
      </c>
      <c r="C207" s="16">
        <v>882550</v>
      </c>
    </row>
    <row r="208" spans="2:3" ht="15.5" x14ac:dyDescent="0.35">
      <c r="B208" s="8" t="s">
        <v>1695</v>
      </c>
      <c r="C208" s="9">
        <v>4937915</v>
      </c>
    </row>
    <row r="209" spans="2:3" ht="15.5" x14ac:dyDescent="0.35">
      <c r="B209" s="204" t="s">
        <v>591</v>
      </c>
      <c r="C209" s="211">
        <v>135383356</v>
      </c>
    </row>
    <row r="210" spans="2:3" ht="15.5" x14ac:dyDescent="0.35">
      <c r="B210" s="108" t="s">
        <v>635</v>
      </c>
      <c r="C210" s="212">
        <v>135383356</v>
      </c>
    </row>
    <row r="211" spans="2:3" ht="15.5" x14ac:dyDescent="0.35">
      <c r="B211" s="15" t="s">
        <v>1696</v>
      </c>
      <c r="C211" s="16">
        <v>134018755</v>
      </c>
    </row>
    <row r="212" spans="2:3" ht="15.5" x14ac:dyDescent="0.35">
      <c r="B212" s="8" t="s">
        <v>1697</v>
      </c>
      <c r="C212" s="9">
        <v>739600</v>
      </c>
    </row>
    <row r="213" spans="2:3" ht="31" x14ac:dyDescent="0.35">
      <c r="B213" s="15" t="s">
        <v>1698</v>
      </c>
      <c r="C213" s="16">
        <v>625001</v>
      </c>
    </row>
    <row r="214" spans="2:3" ht="15.5" x14ac:dyDescent="0.35">
      <c r="B214" s="204" t="s">
        <v>592</v>
      </c>
      <c r="C214" s="211">
        <v>20790599</v>
      </c>
    </row>
    <row r="215" spans="2:3" ht="31" x14ac:dyDescent="0.35">
      <c r="B215" s="108" t="s">
        <v>637</v>
      </c>
      <c r="C215" s="212">
        <v>4200000</v>
      </c>
    </row>
    <row r="216" spans="2:3" ht="46.5" x14ac:dyDescent="0.35">
      <c r="B216" s="8" t="s">
        <v>1699</v>
      </c>
      <c r="C216" s="9">
        <v>4200000</v>
      </c>
    </row>
    <row r="217" spans="2:3" ht="15.5" x14ac:dyDescent="0.35">
      <c r="B217" s="108" t="s">
        <v>638</v>
      </c>
      <c r="C217" s="212">
        <v>1190599</v>
      </c>
    </row>
    <row r="218" spans="2:3" ht="46.5" x14ac:dyDescent="0.35">
      <c r="B218" s="8" t="s">
        <v>1700</v>
      </c>
      <c r="C218" s="9">
        <v>1190599</v>
      </c>
    </row>
    <row r="219" spans="2:3" ht="15.5" x14ac:dyDescent="0.35">
      <c r="B219" s="108" t="s">
        <v>639</v>
      </c>
      <c r="C219" s="212">
        <v>600000</v>
      </c>
    </row>
    <row r="220" spans="2:3" ht="31" x14ac:dyDescent="0.35">
      <c r="B220" s="8" t="s">
        <v>1701</v>
      </c>
      <c r="C220" s="9">
        <v>600000</v>
      </c>
    </row>
    <row r="221" spans="2:3" ht="31" x14ac:dyDescent="0.35">
      <c r="B221" s="108" t="s">
        <v>636</v>
      </c>
      <c r="C221" s="212">
        <v>14800000</v>
      </c>
    </row>
    <row r="222" spans="2:3" ht="15.5" x14ac:dyDescent="0.35">
      <c r="B222" s="8" t="s">
        <v>1702</v>
      </c>
      <c r="C222" s="9">
        <v>3000000</v>
      </c>
    </row>
    <row r="223" spans="2:3" ht="15.5" x14ac:dyDescent="0.35">
      <c r="B223" s="15" t="s">
        <v>1703</v>
      </c>
      <c r="C223" s="16">
        <v>11800000</v>
      </c>
    </row>
    <row r="224" spans="2:3" ht="15.5" x14ac:dyDescent="0.35">
      <c r="B224" s="204" t="s">
        <v>593</v>
      </c>
      <c r="C224" s="211">
        <v>9540511205</v>
      </c>
    </row>
    <row r="225" spans="2:3" ht="15.5" x14ac:dyDescent="0.35">
      <c r="B225" s="108" t="s">
        <v>640</v>
      </c>
      <c r="C225" s="212">
        <v>5088927497</v>
      </c>
    </row>
    <row r="226" spans="2:3" ht="15.5" x14ac:dyDescent="0.35">
      <c r="B226" s="8" t="s">
        <v>159</v>
      </c>
      <c r="C226" s="9">
        <v>3014715823</v>
      </c>
    </row>
    <row r="227" spans="2:3" ht="15.5" x14ac:dyDescent="0.35">
      <c r="B227" s="15" t="s">
        <v>1704</v>
      </c>
      <c r="C227" s="16">
        <v>1184730027</v>
      </c>
    </row>
    <row r="228" spans="2:3" ht="31" x14ac:dyDescent="0.35">
      <c r="B228" s="8" t="s">
        <v>1705</v>
      </c>
      <c r="C228" s="9">
        <v>889481647</v>
      </c>
    </row>
    <row r="229" spans="2:3" ht="15.5" x14ac:dyDescent="0.35">
      <c r="B229" s="108" t="s">
        <v>641</v>
      </c>
      <c r="C229" s="212">
        <v>4451583708</v>
      </c>
    </row>
    <row r="230" spans="2:3" ht="15.5" x14ac:dyDescent="0.35">
      <c r="B230" s="8" t="s">
        <v>1706</v>
      </c>
      <c r="C230" s="9">
        <v>4451583708</v>
      </c>
    </row>
    <row r="231" spans="2:3" ht="15.5" x14ac:dyDescent="0.35">
      <c r="B231" s="204" t="s">
        <v>594</v>
      </c>
      <c r="C231" s="211">
        <v>1693744915</v>
      </c>
    </row>
    <row r="232" spans="2:3" ht="15.5" x14ac:dyDescent="0.35">
      <c r="B232" s="108" t="s">
        <v>236</v>
      </c>
      <c r="C232" s="212">
        <v>630775955</v>
      </c>
    </row>
    <row r="233" spans="2:3" ht="31" x14ac:dyDescent="0.35">
      <c r="B233" s="15" t="s">
        <v>1707</v>
      </c>
      <c r="C233" s="16">
        <v>630775955</v>
      </c>
    </row>
    <row r="234" spans="2:3" ht="15.5" x14ac:dyDescent="0.35">
      <c r="B234" s="108" t="s">
        <v>237</v>
      </c>
      <c r="C234" s="212">
        <v>821588200</v>
      </c>
    </row>
    <row r="235" spans="2:3" ht="31" x14ac:dyDescent="0.35">
      <c r="B235" s="15" t="s">
        <v>1708</v>
      </c>
      <c r="C235" s="16">
        <v>821588200</v>
      </c>
    </row>
    <row r="236" spans="2:3" ht="15.5" x14ac:dyDescent="0.35">
      <c r="B236" s="108" t="s">
        <v>239</v>
      </c>
      <c r="C236" s="212">
        <v>5636546</v>
      </c>
    </row>
    <row r="237" spans="2:3" ht="15.5" x14ac:dyDescent="0.35">
      <c r="B237" s="15" t="s">
        <v>1709</v>
      </c>
      <c r="C237" s="16">
        <v>5636546</v>
      </c>
    </row>
    <row r="238" spans="2:3" ht="15.5" x14ac:dyDescent="0.35">
      <c r="B238" s="108" t="s">
        <v>240</v>
      </c>
      <c r="C238" s="212">
        <v>35744214</v>
      </c>
    </row>
    <row r="239" spans="2:3" ht="31" x14ac:dyDescent="0.35">
      <c r="B239" s="15" t="s">
        <v>1710</v>
      </c>
      <c r="C239" s="16">
        <v>35744214</v>
      </c>
    </row>
    <row r="240" spans="2:3" ht="31" x14ac:dyDescent="0.35">
      <c r="B240" s="108" t="s">
        <v>225</v>
      </c>
      <c r="C240" s="212">
        <v>200000000</v>
      </c>
    </row>
    <row r="241" spans="2:3" ht="15.5" x14ac:dyDescent="0.35">
      <c r="B241" s="15" t="s">
        <v>1711</v>
      </c>
      <c r="C241" s="16">
        <v>200000000</v>
      </c>
    </row>
    <row r="242" spans="2:3" ht="15.5" x14ac:dyDescent="0.35">
      <c r="B242" s="12" t="s">
        <v>122</v>
      </c>
      <c r="C242" s="17">
        <v>54305193142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1"/>
  <sheetViews>
    <sheetView workbookViewId="0"/>
  </sheetViews>
  <sheetFormatPr baseColWidth="10" defaultRowHeight="14.5" x14ac:dyDescent="0.35"/>
  <cols>
    <col min="2" max="2" width="62.7265625" customWidth="1"/>
    <col min="3" max="3" width="35.7265625" customWidth="1"/>
  </cols>
  <sheetData>
    <row r="2" spans="2:3" ht="15.5" x14ac:dyDescent="0.35">
      <c r="B2" s="3" t="s">
        <v>1712</v>
      </c>
    </row>
    <row r="4" spans="2:3" ht="15.5" x14ac:dyDescent="0.35">
      <c r="B4" s="12" t="s">
        <v>1713</v>
      </c>
      <c r="C4" s="4" t="s">
        <v>344</v>
      </c>
    </row>
    <row r="5" spans="2:3" ht="31" x14ac:dyDescent="0.35">
      <c r="B5" s="204" t="s">
        <v>1714</v>
      </c>
      <c r="C5" s="211">
        <v>25974374387</v>
      </c>
    </row>
    <row r="6" spans="2:3" ht="15.5" x14ac:dyDescent="0.35">
      <c r="B6" s="8" t="s">
        <v>1715</v>
      </c>
      <c r="C6" s="9">
        <v>5662929243</v>
      </c>
    </row>
    <row r="7" spans="2:3" ht="15.5" x14ac:dyDescent="0.35">
      <c r="B7" s="15" t="s">
        <v>1716</v>
      </c>
      <c r="C7" s="16">
        <v>421768060</v>
      </c>
    </row>
    <row r="8" spans="2:3" ht="15.5" x14ac:dyDescent="0.35">
      <c r="B8" s="8" t="s">
        <v>1717</v>
      </c>
      <c r="C8" s="9">
        <v>11391082043</v>
      </c>
    </row>
    <row r="9" spans="2:3" ht="15.5" x14ac:dyDescent="0.35">
      <c r="B9" s="15" t="s">
        <v>1718</v>
      </c>
      <c r="C9" s="16">
        <v>506910566</v>
      </c>
    </row>
    <row r="10" spans="2:3" ht="15.5" x14ac:dyDescent="0.35">
      <c r="B10" s="8" t="s">
        <v>1719</v>
      </c>
      <c r="C10" s="9">
        <v>3270597433</v>
      </c>
    </row>
    <row r="11" spans="2:3" ht="15.5" x14ac:dyDescent="0.35">
      <c r="B11" s="15" t="s">
        <v>1720</v>
      </c>
      <c r="C11" s="16">
        <v>687657309</v>
      </c>
    </row>
    <row r="12" spans="2:3" ht="15.5" x14ac:dyDescent="0.35">
      <c r="B12" s="8" t="s">
        <v>1721</v>
      </c>
      <c r="C12" s="9">
        <v>3801227860</v>
      </c>
    </row>
    <row r="13" spans="2:3" ht="15.5" x14ac:dyDescent="0.35">
      <c r="B13" s="15" t="s">
        <v>1722</v>
      </c>
      <c r="C13" s="16">
        <v>175216241</v>
      </c>
    </row>
    <row r="14" spans="2:3" ht="15.5" x14ac:dyDescent="0.35">
      <c r="B14" s="8" t="s">
        <v>1723</v>
      </c>
      <c r="C14" s="9">
        <v>56985632</v>
      </c>
    </row>
    <row r="15" spans="2:3" ht="15.5" x14ac:dyDescent="0.35">
      <c r="B15" s="204" t="s">
        <v>1724</v>
      </c>
      <c r="C15" s="211">
        <v>7748617303</v>
      </c>
    </row>
    <row r="16" spans="2:3" ht="15.5" x14ac:dyDescent="0.35">
      <c r="B16" s="8" t="s">
        <v>1725</v>
      </c>
      <c r="C16" s="9">
        <v>430858701</v>
      </c>
    </row>
    <row r="17" spans="2:3" ht="15.5" x14ac:dyDescent="0.35">
      <c r="B17" s="15" t="s">
        <v>1726</v>
      </c>
      <c r="C17" s="16">
        <v>1272271046</v>
      </c>
    </row>
    <row r="18" spans="2:3" ht="15.5" x14ac:dyDescent="0.35">
      <c r="B18" s="8" t="s">
        <v>1727</v>
      </c>
      <c r="C18" s="9">
        <v>65678787</v>
      </c>
    </row>
    <row r="19" spans="2:3" ht="31" x14ac:dyDescent="0.35">
      <c r="B19" s="15" t="s">
        <v>1728</v>
      </c>
      <c r="C19" s="16">
        <v>313204159</v>
      </c>
    </row>
    <row r="20" spans="2:3" ht="15.5" x14ac:dyDescent="0.35">
      <c r="B20" s="8" t="s">
        <v>1729</v>
      </c>
      <c r="C20" s="9">
        <v>79902186</v>
      </c>
    </row>
    <row r="21" spans="2:3" ht="15.5" x14ac:dyDescent="0.35">
      <c r="B21" s="15" t="s">
        <v>1730</v>
      </c>
      <c r="C21" s="16">
        <v>334011147</v>
      </c>
    </row>
    <row r="22" spans="2:3" ht="15.5" x14ac:dyDescent="0.35">
      <c r="B22" s="8" t="s">
        <v>1731</v>
      </c>
      <c r="C22" s="9">
        <v>4828783443</v>
      </c>
    </row>
    <row r="23" spans="2:3" ht="15.5" x14ac:dyDescent="0.35">
      <c r="B23" s="15" t="s">
        <v>1732</v>
      </c>
      <c r="C23" s="16">
        <v>302362078</v>
      </c>
    </row>
    <row r="24" spans="2:3" ht="15.5" x14ac:dyDescent="0.35">
      <c r="B24" s="8" t="s">
        <v>1733</v>
      </c>
      <c r="C24" s="9">
        <v>103644938</v>
      </c>
    </row>
    <row r="25" spans="2:3" ht="15.5" x14ac:dyDescent="0.35">
      <c r="B25" s="15" t="s">
        <v>1734</v>
      </c>
      <c r="C25" s="16">
        <v>17900818</v>
      </c>
    </row>
    <row r="26" spans="2:3" ht="31" x14ac:dyDescent="0.35">
      <c r="B26" s="204" t="s">
        <v>1735</v>
      </c>
      <c r="C26" s="211">
        <v>3167007764</v>
      </c>
    </row>
    <row r="27" spans="2:3" ht="15.5" x14ac:dyDescent="0.35">
      <c r="B27" s="15" t="s">
        <v>1736</v>
      </c>
      <c r="C27" s="16">
        <v>364856199</v>
      </c>
    </row>
    <row r="28" spans="2:3" ht="15.5" x14ac:dyDescent="0.35">
      <c r="B28" s="8" t="s">
        <v>1737</v>
      </c>
      <c r="C28" s="9">
        <v>2861797</v>
      </c>
    </row>
    <row r="29" spans="2:3" ht="15.5" x14ac:dyDescent="0.35">
      <c r="B29" s="15" t="s">
        <v>1738</v>
      </c>
      <c r="C29" s="16">
        <v>122354820</v>
      </c>
    </row>
    <row r="30" spans="2:3" ht="15.5" x14ac:dyDescent="0.35">
      <c r="B30" s="8" t="s">
        <v>1739</v>
      </c>
      <c r="C30" s="9">
        <v>40138000</v>
      </c>
    </row>
    <row r="31" spans="2:3" ht="31" x14ac:dyDescent="0.35">
      <c r="B31" s="15" t="s">
        <v>1740</v>
      </c>
      <c r="C31" s="16">
        <v>2636796948</v>
      </c>
    </row>
    <row r="32" spans="2:3" ht="31" x14ac:dyDescent="0.35">
      <c r="B32" s="204" t="s">
        <v>1741</v>
      </c>
      <c r="C32" s="211">
        <v>7991955404</v>
      </c>
    </row>
    <row r="33" spans="2:3" ht="15.5" x14ac:dyDescent="0.35">
      <c r="B33" s="15" t="s">
        <v>1742</v>
      </c>
      <c r="C33" s="16">
        <v>3960738791</v>
      </c>
    </row>
    <row r="34" spans="2:3" ht="15.5" x14ac:dyDescent="0.35">
      <c r="B34" s="8" t="s">
        <v>1743</v>
      </c>
      <c r="C34" s="9">
        <v>4031216613</v>
      </c>
    </row>
    <row r="35" spans="2:3" ht="31" x14ac:dyDescent="0.35">
      <c r="B35" s="204" t="s">
        <v>1744</v>
      </c>
      <c r="C35" s="211">
        <v>9423238284</v>
      </c>
    </row>
    <row r="36" spans="2:3" ht="15.5" x14ac:dyDescent="0.35">
      <c r="B36" s="8" t="s">
        <v>1745</v>
      </c>
      <c r="C36" s="9">
        <v>872306281</v>
      </c>
    </row>
    <row r="37" spans="2:3" ht="15.5" x14ac:dyDescent="0.35">
      <c r="B37" s="15" t="s">
        <v>1746</v>
      </c>
      <c r="C37" s="16">
        <v>2927985886</v>
      </c>
    </row>
    <row r="38" spans="2:3" ht="15.5" x14ac:dyDescent="0.35">
      <c r="B38" s="8" t="s">
        <v>1747</v>
      </c>
      <c r="C38" s="9">
        <v>5193716076</v>
      </c>
    </row>
    <row r="39" spans="2:3" ht="31" x14ac:dyDescent="0.35">
      <c r="B39" s="15" t="s">
        <v>1748</v>
      </c>
      <c r="C39" s="16">
        <v>202486837</v>
      </c>
    </row>
    <row r="40" spans="2:3" ht="31" x14ac:dyDescent="0.35">
      <c r="B40" s="8" t="s">
        <v>1749</v>
      </c>
      <c r="C40" s="9">
        <v>226743204</v>
      </c>
    </row>
    <row r="41" spans="2:3" ht="15.5" x14ac:dyDescent="0.35">
      <c r="B41" s="12" t="s">
        <v>122</v>
      </c>
      <c r="C41" s="17">
        <v>54305193142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workbookViewId="0"/>
  </sheetViews>
  <sheetFormatPr baseColWidth="10" defaultRowHeight="14.5" x14ac:dyDescent="0.35"/>
  <cols>
    <col min="2" max="2" width="98.1796875" customWidth="1"/>
    <col min="3" max="3" width="26.26953125" customWidth="1"/>
  </cols>
  <sheetData>
    <row r="2" spans="2:3" ht="15.5" x14ac:dyDescent="0.35">
      <c r="B2" s="3" t="s">
        <v>1750</v>
      </c>
    </row>
    <row r="4" spans="2:3" ht="15.5" x14ac:dyDescent="0.35">
      <c r="B4" s="306" t="s">
        <v>1751</v>
      </c>
      <c r="C4" s="269" t="s">
        <v>344</v>
      </c>
    </row>
    <row r="5" spans="2:3" ht="15.5" x14ac:dyDescent="0.35">
      <c r="B5" s="276" t="s">
        <v>1752</v>
      </c>
      <c r="C5" s="6">
        <v>283844077</v>
      </c>
    </row>
    <row r="6" spans="2:3" ht="31" x14ac:dyDescent="0.35">
      <c r="B6" s="276" t="s">
        <v>1753</v>
      </c>
      <c r="C6" s="6">
        <v>3325163883</v>
      </c>
    </row>
    <row r="7" spans="2:3" ht="31" x14ac:dyDescent="0.35">
      <c r="B7" s="276" t="s">
        <v>1754</v>
      </c>
      <c r="C7" s="6">
        <v>7372868414</v>
      </c>
    </row>
    <row r="8" spans="2:3" ht="31" x14ac:dyDescent="0.35">
      <c r="B8" s="276" t="s">
        <v>1755</v>
      </c>
      <c r="C8" s="6">
        <v>14405075245</v>
      </c>
    </row>
    <row r="9" spans="2:3" ht="31" x14ac:dyDescent="0.35">
      <c r="B9" s="276" t="s">
        <v>1756</v>
      </c>
      <c r="C9" s="6">
        <v>255702514</v>
      </c>
    </row>
    <row r="10" spans="2:3" ht="31" x14ac:dyDescent="0.35">
      <c r="B10" s="276" t="s">
        <v>1757</v>
      </c>
      <c r="C10" s="6">
        <v>567084766</v>
      </c>
    </row>
    <row r="11" spans="2:3" ht="31" x14ac:dyDescent="0.35">
      <c r="B11" s="276" t="s">
        <v>1758</v>
      </c>
      <c r="C11" s="6">
        <v>2861797</v>
      </c>
    </row>
    <row r="12" spans="2:3" ht="31" x14ac:dyDescent="0.35">
      <c r="B12" s="276" t="s">
        <v>1759</v>
      </c>
      <c r="C12" s="6">
        <v>1235706614</v>
      </c>
    </row>
    <row r="13" spans="2:3" ht="31" x14ac:dyDescent="0.35">
      <c r="B13" s="276" t="s">
        <v>1760</v>
      </c>
      <c r="C13" s="6">
        <v>1080258594</v>
      </c>
    </row>
    <row r="14" spans="2:3" ht="15.5" x14ac:dyDescent="0.35">
      <c r="B14" s="276" t="s">
        <v>1761</v>
      </c>
      <c r="C14" s="6">
        <v>221038844</v>
      </c>
    </row>
    <row r="15" spans="2:3" ht="31" x14ac:dyDescent="0.35">
      <c r="B15" s="276" t="s">
        <v>1762</v>
      </c>
      <c r="C15" s="6">
        <v>3232223566</v>
      </c>
    </row>
    <row r="16" spans="2:3" ht="15.5" x14ac:dyDescent="0.35">
      <c r="B16" s="276" t="s">
        <v>1763</v>
      </c>
      <c r="C16" s="6">
        <v>40338000</v>
      </c>
    </row>
    <row r="17" spans="2:3" ht="31" x14ac:dyDescent="0.35">
      <c r="B17" s="276" t="s">
        <v>1764</v>
      </c>
      <c r="C17" s="6">
        <v>53207023</v>
      </c>
    </row>
    <row r="18" spans="2:3" ht="31" x14ac:dyDescent="0.35">
      <c r="B18" s="276" t="s">
        <v>1765</v>
      </c>
      <c r="C18" s="6">
        <v>8677519</v>
      </c>
    </row>
    <row r="19" spans="2:3" ht="77.5" x14ac:dyDescent="0.35">
      <c r="B19" s="276" t="s">
        <v>1766</v>
      </c>
      <c r="C19" s="6">
        <v>43490862</v>
      </c>
    </row>
    <row r="20" spans="2:3" ht="46.5" x14ac:dyDescent="0.35">
      <c r="B20" s="276" t="s">
        <v>1767</v>
      </c>
      <c r="C20" s="6">
        <v>21849130938</v>
      </c>
    </row>
    <row r="21" spans="2:3" ht="31" x14ac:dyDescent="0.35">
      <c r="B21" s="276" t="s">
        <v>1768</v>
      </c>
      <c r="C21" s="6">
        <v>97890443</v>
      </c>
    </row>
    <row r="22" spans="2:3" ht="15.5" x14ac:dyDescent="0.35">
      <c r="B22" s="306" t="s">
        <v>122</v>
      </c>
      <c r="C22" s="365">
        <v>54074563099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baseColWidth="10" defaultRowHeight="14.5" x14ac:dyDescent="0.35"/>
  <cols>
    <col min="2" max="2" width="42.7265625" customWidth="1"/>
    <col min="3" max="3" width="21.26953125" customWidth="1"/>
  </cols>
  <sheetData>
    <row r="2" spans="2:3" ht="15.5" x14ac:dyDescent="0.35">
      <c r="B2" s="3" t="s">
        <v>1769</v>
      </c>
    </row>
    <row r="4" spans="2:3" ht="15.5" x14ac:dyDescent="0.35">
      <c r="B4" s="202" t="s">
        <v>1770</v>
      </c>
      <c r="C4" s="377" t="s">
        <v>1771</v>
      </c>
    </row>
    <row r="5" spans="2:3" ht="15.5" x14ac:dyDescent="0.35">
      <c r="B5" s="360" t="s">
        <v>1772</v>
      </c>
      <c r="C5" s="315">
        <v>21186695385</v>
      </c>
    </row>
    <row r="6" spans="2:3" ht="15.5" x14ac:dyDescent="0.35">
      <c r="B6" s="359" t="s">
        <v>1773</v>
      </c>
      <c r="C6" s="111">
        <v>6126118166</v>
      </c>
    </row>
    <row r="7" spans="2:3" ht="15.5" x14ac:dyDescent="0.35">
      <c r="B7" s="202" t="s">
        <v>122</v>
      </c>
      <c r="C7" s="203">
        <v>27312813551</v>
      </c>
    </row>
    <row r="9" spans="2:3" x14ac:dyDescent="0.35">
      <c r="B9" s="384" t="s">
        <v>1774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workbookViewId="0"/>
  </sheetViews>
  <sheetFormatPr baseColWidth="10" defaultRowHeight="14.5" x14ac:dyDescent="0.35"/>
  <cols>
    <col min="2" max="2" width="37.453125" customWidth="1"/>
    <col min="3" max="6" width="26.26953125" customWidth="1"/>
  </cols>
  <sheetData>
    <row r="2" spans="2:6" ht="15.5" x14ac:dyDescent="0.35">
      <c r="B2" s="3" t="s">
        <v>1776</v>
      </c>
    </row>
    <row r="4" spans="2:6" ht="31.5" thickBot="1" x14ac:dyDescent="0.4">
      <c r="B4" s="195" t="s">
        <v>1777</v>
      </c>
      <c r="C4" s="196" t="s">
        <v>1390</v>
      </c>
      <c r="D4" s="196" t="s">
        <v>1391</v>
      </c>
      <c r="E4" s="196" t="s">
        <v>1392</v>
      </c>
      <c r="F4" s="196" t="s">
        <v>122</v>
      </c>
    </row>
    <row r="5" spans="2:6" ht="16.5" thickTop="1" thickBot="1" x14ac:dyDescent="0.4">
      <c r="B5" s="385" t="s">
        <v>307</v>
      </c>
      <c r="C5" s="386">
        <v>0</v>
      </c>
      <c r="D5" s="387">
        <v>12337022568</v>
      </c>
      <c r="E5" s="387">
        <v>391730943</v>
      </c>
      <c r="F5" s="387">
        <v>12728753511</v>
      </c>
    </row>
    <row r="6" spans="2:6" ht="16" thickTop="1" x14ac:dyDescent="0.35">
      <c r="B6" s="8" t="s">
        <v>655</v>
      </c>
      <c r="C6" s="10">
        <v>0</v>
      </c>
      <c r="D6" s="9">
        <v>12184482030</v>
      </c>
      <c r="E6" s="9">
        <v>299197961</v>
      </c>
      <c r="F6" s="9">
        <v>12483679991</v>
      </c>
    </row>
    <row r="7" spans="2:6" ht="46.5" x14ac:dyDescent="0.35">
      <c r="B7" s="15" t="s">
        <v>657</v>
      </c>
      <c r="C7" s="11">
        <v>0</v>
      </c>
      <c r="D7" s="16">
        <v>152540538</v>
      </c>
      <c r="E7" s="16">
        <v>92532982</v>
      </c>
      <c r="F7" s="16">
        <v>245073520</v>
      </c>
    </row>
    <row r="8" spans="2:6" ht="62.5" thickBot="1" x14ac:dyDescent="0.4">
      <c r="B8" s="385" t="s">
        <v>1778</v>
      </c>
      <c r="C8" s="387">
        <v>135492780</v>
      </c>
      <c r="D8" s="387">
        <v>1392842271</v>
      </c>
      <c r="E8" s="387">
        <v>129609586</v>
      </c>
      <c r="F8" s="387">
        <v>1657944637</v>
      </c>
    </row>
    <row r="9" spans="2:6" ht="31.5" thickTop="1" x14ac:dyDescent="0.35">
      <c r="B9" s="8" t="s">
        <v>1779</v>
      </c>
      <c r="C9" s="9">
        <v>39285500</v>
      </c>
      <c r="D9" s="9">
        <v>526589664</v>
      </c>
      <c r="E9" s="10">
        <v>0</v>
      </c>
      <c r="F9" s="9">
        <v>565875164</v>
      </c>
    </row>
    <row r="10" spans="2:6" ht="46.5" x14ac:dyDescent="0.35">
      <c r="B10" s="15" t="s">
        <v>1780</v>
      </c>
      <c r="C10" s="16">
        <v>12500000</v>
      </c>
      <c r="D10" s="16">
        <v>135448858</v>
      </c>
      <c r="E10" s="216">
        <v>0</v>
      </c>
      <c r="F10" s="16">
        <v>147948858</v>
      </c>
    </row>
    <row r="11" spans="2:6" ht="46.5" x14ac:dyDescent="0.35">
      <c r="B11" s="8" t="s">
        <v>1781</v>
      </c>
      <c r="C11" s="9">
        <v>2023200</v>
      </c>
      <c r="D11" s="9">
        <v>103467737</v>
      </c>
      <c r="E11" s="10">
        <v>0</v>
      </c>
      <c r="F11" s="9">
        <v>105490937</v>
      </c>
    </row>
    <row r="12" spans="2:6" ht="31" x14ac:dyDescent="0.35">
      <c r="B12" s="15" t="s">
        <v>1782</v>
      </c>
      <c r="C12" s="16">
        <v>4770636</v>
      </c>
      <c r="D12" s="16">
        <v>31679386</v>
      </c>
      <c r="E12" s="216">
        <v>0</v>
      </c>
      <c r="F12" s="16">
        <v>36450022</v>
      </c>
    </row>
    <row r="13" spans="2:6" ht="46.5" x14ac:dyDescent="0.35">
      <c r="B13" s="8" t="s">
        <v>1783</v>
      </c>
      <c r="C13" s="9">
        <v>1150000</v>
      </c>
      <c r="D13" s="9">
        <v>9749485</v>
      </c>
      <c r="E13" s="10">
        <v>0</v>
      </c>
      <c r="F13" s="9">
        <v>10899485</v>
      </c>
    </row>
    <row r="14" spans="2:6" ht="46.5" x14ac:dyDescent="0.35">
      <c r="B14" s="15" t="s">
        <v>1784</v>
      </c>
      <c r="C14" s="216">
        <v>0</v>
      </c>
      <c r="D14" s="16">
        <v>107397243</v>
      </c>
      <c r="E14" s="216">
        <v>0</v>
      </c>
      <c r="F14" s="16">
        <v>107397243</v>
      </c>
    </row>
    <row r="15" spans="2:6" ht="31" x14ac:dyDescent="0.35">
      <c r="B15" s="8" t="s">
        <v>407</v>
      </c>
      <c r="C15" s="9">
        <v>8345302</v>
      </c>
      <c r="D15" s="9">
        <v>147927451</v>
      </c>
      <c r="E15" s="9">
        <v>126195379</v>
      </c>
      <c r="F15" s="9">
        <v>282468132</v>
      </c>
    </row>
    <row r="16" spans="2:6" ht="31" x14ac:dyDescent="0.35">
      <c r="B16" s="15" t="s">
        <v>1785</v>
      </c>
      <c r="C16" s="16">
        <v>3800000</v>
      </c>
      <c r="D16" s="16">
        <v>9009560</v>
      </c>
      <c r="E16" s="216">
        <v>0</v>
      </c>
      <c r="F16" s="16">
        <v>12809560</v>
      </c>
    </row>
    <row r="17" spans="2:6" ht="31" x14ac:dyDescent="0.35">
      <c r="B17" s="8" t="s">
        <v>1786</v>
      </c>
      <c r="C17" s="9">
        <v>5980605</v>
      </c>
      <c r="D17" s="9">
        <v>12308197</v>
      </c>
      <c r="E17" s="10">
        <v>0</v>
      </c>
      <c r="F17" s="9">
        <v>18288802</v>
      </c>
    </row>
    <row r="18" spans="2:6" ht="46.5" x14ac:dyDescent="0.35">
      <c r="B18" s="15" t="s">
        <v>1787</v>
      </c>
      <c r="C18" s="16">
        <v>4080000</v>
      </c>
      <c r="D18" s="16">
        <v>11957874</v>
      </c>
      <c r="E18" s="216">
        <v>0</v>
      </c>
      <c r="F18" s="16">
        <v>16037874</v>
      </c>
    </row>
    <row r="19" spans="2:6" ht="31" x14ac:dyDescent="0.35">
      <c r="B19" s="8" t="s">
        <v>1788</v>
      </c>
      <c r="C19" s="9">
        <v>4493971</v>
      </c>
      <c r="D19" s="9">
        <v>8952058</v>
      </c>
      <c r="E19" s="10">
        <v>0</v>
      </c>
      <c r="F19" s="9">
        <v>13446029</v>
      </c>
    </row>
    <row r="20" spans="2:6" ht="31" x14ac:dyDescent="0.35">
      <c r="B20" s="15" t="s">
        <v>1789</v>
      </c>
      <c r="C20" s="16">
        <v>566861</v>
      </c>
      <c r="D20" s="16">
        <v>7585793</v>
      </c>
      <c r="E20" s="16">
        <v>3414207</v>
      </c>
      <c r="F20" s="16">
        <v>11566861</v>
      </c>
    </row>
    <row r="21" spans="2:6" ht="15.5" x14ac:dyDescent="0.35">
      <c r="B21" s="8" t="s">
        <v>1790</v>
      </c>
      <c r="C21" s="9">
        <v>4459348</v>
      </c>
      <c r="D21" s="9">
        <v>32780121</v>
      </c>
      <c r="E21" s="10">
        <v>0</v>
      </c>
      <c r="F21" s="9">
        <v>37239469</v>
      </c>
    </row>
    <row r="22" spans="2:6" ht="31" x14ac:dyDescent="0.35">
      <c r="B22" s="15" t="s">
        <v>1791</v>
      </c>
      <c r="C22" s="16">
        <v>6192910</v>
      </c>
      <c r="D22" s="16">
        <v>28332700</v>
      </c>
      <c r="E22" s="216">
        <v>0</v>
      </c>
      <c r="F22" s="16">
        <v>34525610</v>
      </c>
    </row>
    <row r="23" spans="2:6" ht="31" x14ac:dyDescent="0.35">
      <c r="B23" s="8" t="s">
        <v>1792</v>
      </c>
      <c r="C23" s="9">
        <v>2660000</v>
      </c>
      <c r="D23" s="9">
        <v>25484431</v>
      </c>
      <c r="E23" s="10">
        <v>0</v>
      </c>
      <c r="F23" s="9">
        <v>28144431</v>
      </c>
    </row>
    <row r="24" spans="2:6" ht="31" x14ac:dyDescent="0.35">
      <c r="B24" s="15" t="s">
        <v>1793</v>
      </c>
      <c r="C24" s="16">
        <v>849800</v>
      </c>
      <c r="D24" s="16">
        <v>21899609</v>
      </c>
      <c r="E24" s="216">
        <v>0</v>
      </c>
      <c r="F24" s="16">
        <v>22749409</v>
      </c>
    </row>
    <row r="25" spans="2:6" ht="31" x14ac:dyDescent="0.35">
      <c r="B25" s="8" t="s">
        <v>1794</v>
      </c>
      <c r="C25" s="9">
        <v>1919071</v>
      </c>
      <c r="D25" s="9">
        <v>21329738</v>
      </c>
      <c r="E25" s="10">
        <v>0</v>
      </c>
      <c r="F25" s="9">
        <v>23248809</v>
      </c>
    </row>
    <row r="26" spans="2:6" ht="31" x14ac:dyDescent="0.35">
      <c r="B26" s="15" t="s">
        <v>1795</v>
      </c>
      <c r="C26" s="16">
        <v>27422106</v>
      </c>
      <c r="D26" s="16">
        <v>120946942</v>
      </c>
      <c r="E26" s="216">
        <v>0</v>
      </c>
      <c r="F26" s="16">
        <v>148369048</v>
      </c>
    </row>
    <row r="27" spans="2:6" ht="31" x14ac:dyDescent="0.35">
      <c r="B27" s="8" t="s">
        <v>1796</v>
      </c>
      <c r="C27" s="9">
        <v>4993470</v>
      </c>
      <c r="D27" s="9">
        <v>29995424</v>
      </c>
      <c r="E27" s="10">
        <v>0</v>
      </c>
      <c r="F27" s="9">
        <v>34988894</v>
      </c>
    </row>
    <row r="28" spans="2:6" ht="15.5" x14ac:dyDescent="0.35">
      <c r="B28" s="12" t="s">
        <v>122</v>
      </c>
      <c r="C28" s="17">
        <v>135492780</v>
      </c>
      <c r="D28" s="17">
        <v>13729864839</v>
      </c>
      <c r="E28" s="17">
        <v>521340529</v>
      </c>
      <c r="F28" s="17">
        <v>14386698148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2"/>
  <sheetViews>
    <sheetView zoomScale="80" zoomScaleNormal="80" workbookViewId="0"/>
  </sheetViews>
  <sheetFormatPr baseColWidth="10" defaultRowHeight="14.5" x14ac:dyDescent="0.35"/>
  <cols>
    <col min="1" max="1" width="6.26953125" customWidth="1"/>
    <col min="2" max="2" width="37.7265625" style="14" customWidth="1"/>
    <col min="3" max="15" width="28.26953125" customWidth="1"/>
    <col min="257" max="257" width="6.26953125" customWidth="1"/>
    <col min="258" max="258" width="37.7265625" customWidth="1"/>
    <col min="259" max="259" width="20.54296875" customWidth="1"/>
    <col min="260" max="260" width="15.26953125" bestFit="1" customWidth="1"/>
    <col min="261" max="261" width="16.26953125" customWidth="1"/>
    <col min="262" max="262" width="12.7265625" bestFit="1" customWidth="1"/>
    <col min="263" max="263" width="17.7265625" customWidth="1"/>
    <col min="264" max="264" width="13.7265625" bestFit="1" customWidth="1"/>
    <col min="265" max="265" width="20.26953125" customWidth="1"/>
    <col min="266" max="266" width="13.7265625" bestFit="1" customWidth="1"/>
    <col min="267" max="267" width="16" customWidth="1"/>
    <col min="268" max="268" width="16.26953125" customWidth="1"/>
    <col min="269" max="269" width="26.54296875" customWidth="1"/>
    <col min="270" max="270" width="25.26953125" customWidth="1"/>
    <col min="271" max="271" width="22" customWidth="1"/>
    <col min="513" max="513" width="6.26953125" customWidth="1"/>
    <col min="514" max="514" width="37.7265625" customWidth="1"/>
    <col min="515" max="515" width="20.54296875" customWidth="1"/>
    <col min="516" max="516" width="15.26953125" bestFit="1" customWidth="1"/>
    <col min="517" max="517" width="16.26953125" customWidth="1"/>
    <col min="518" max="518" width="12.7265625" bestFit="1" customWidth="1"/>
    <col min="519" max="519" width="17.7265625" customWidth="1"/>
    <col min="520" max="520" width="13.7265625" bestFit="1" customWidth="1"/>
    <col min="521" max="521" width="20.26953125" customWidth="1"/>
    <col min="522" max="522" width="13.7265625" bestFit="1" customWidth="1"/>
    <col min="523" max="523" width="16" customWidth="1"/>
    <col min="524" max="524" width="16.26953125" customWidth="1"/>
    <col min="525" max="525" width="26.54296875" customWidth="1"/>
    <col min="526" max="526" width="25.26953125" customWidth="1"/>
    <col min="527" max="527" width="22" customWidth="1"/>
    <col min="769" max="769" width="6.26953125" customWidth="1"/>
    <col min="770" max="770" width="37.7265625" customWidth="1"/>
    <col min="771" max="771" width="20.54296875" customWidth="1"/>
    <col min="772" max="772" width="15.26953125" bestFit="1" customWidth="1"/>
    <col min="773" max="773" width="16.26953125" customWidth="1"/>
    <col min="774" max="774" width="12.7265625" bestFit="1" customWidth="1"/>
    <col min="775" max="775" width="17.7265625" customWidth="1"/>
    <col min="776" max="776" width="13.7265625" bestFit="1" customWidth="1"/>
    <col min="777" max="777" width="20.26953125" customWidth="1"/>
    <col min="778" max="778" width="13.7265625" bestFit="1" customWidth="1"/>
    <col min="779" max="779" width="16" customWidth="1"/>
    <col min="780" max="780" width="16.26953125" customWidth="1"/>
    <col min="781" max="781" width="26.54296875" customWidth="1"/>
    <col min="782" max="782" width="25.26953125" customWidth="1"/>
    <col min="783" max="783" width="22" customWidth="1"/>
    <col min="1025" max="1025" width="6.26953125" customWidth="1"/>
    <col min="1026" max="1026" width="37.7265625" customWidth="1"/>
    <col min="1027" max="1027" width="20.54296875" customWidth="1"/>
    <col min="1028" max="1028" width="15.26953125" bestFit="1" customWidth="1"/>
    <col min="1029" max="1029" width="16.26953125" customWidth="1"/>
    <col min="1030" max="1030" width="12.7265625" bestFit="1" customWidth="1"/>
    <col min="1031" max="1031" width="17.7265625" customWidth="1"/>
    <col min="1032" max="1032" width="13.7265625" bestFit="1" customWidth="1"/>
    <col min="1033" max="1033" width="20.26953125" customWidth="1"/>
    <col min="1034" max="1034" width="13.7265625" bestFit="1" customWidth="1"/>
    <col min="1035" max="1035" width="16" customWidth="1"/>
    <col min="1036" max="1036" width="16.26953125" customWidth="1"/>
    <col min="1037" max="1037" width="26.54296875" customWidth="1"/>
    <col min="1038" max="1038" width="25.26953125" customWidth="1"/>
    <col min="1039" max="1039" width="22" customWidth="1"/>
    <col min="1281" max="1281" width="6.26953125" customWidth="1"/>
    <col min="1282" max="1282" width="37.7265625" customWidth="1"/>
    <col min="1283" max="1283" width="20.54296875" customWidth="1"/>
    <col min="1284" max="1284" width="15.26953125" bestFit="1" customWidth="1"/>
    <col min="1285" max="1285" width="16.26953125" customWidth="1"/>
    <col min="1286" max="1286" width="12.7265625" bestFit="1" customWidth="1"/>
    <col min="1287" max="1287" width="17.7265625" customWidth="1"/>
    <col min="1288" max="1288" width="13.7265625" bestFit="1" customWidth="1"/>
    <col min="1289" max="1289" width="20.26953125" customWidth="1"/>
    <col min="1290" max="1290" width="13.7265625" bestFit="1" customWidth="1"/>
    <col min="1291" max="1291" width="16" customWidth="1"/>
    <col min="1292" max="1292" width="16.26953125" customWidth="1"/>
    <col min="1293" max="1293" width="26.54296875" customWidth="1"/>
    <col min="1294" max="1294" width="25.26953125" customWidth="1"/>
    <col min="1295" max="1295" width="22" customWidth="1"/>
    <col min="1537" max="1537" width="6.26953125" customWidth="1"/>
    <col min="1538" max="1538" width="37.7265625" customWidth="1"/>
    <col min="1539" max="1539" width="20.54296875" customWidth="1"/>
    <col min="1540" max="1540" width="15.26953125" bestFit="1" customWidth="1"/>
    <col min="1541" max="1541" width="16.26953125" customWidth="1"/>
    <col min="1542" max="1542" width="12.7265625" bestFit="1" customWidth="1"/>
    <col min="1543" max="1543" width="17.7265625" customWidth="1"/>
    <col min="1544" max="1544" width="13.7265625" bestFit="1" customWidth="1"/>
    <col min="1545" max="1545" width="20.26953125" customWidth="1"/>
    <col min="1546" max="1546" width="13.7265625" bestFit="1" customWidth="1"/>
    <col min="1547" max="1547" width="16" customWidth="1"/>
    <col min="1548" max="1548" width="16.26953125" customWidth="1"/>
    <col min="1549" max="1549" width="26.54296875" customWidth="1"/>
    <col min="1550" max="1550" width="25.26953125" customWidth="1"/>
    <col min="1551" max="1551" width="22" customWidth="1"/>
    <col min="1793" max="1793" width="6.26953125" customWidth="1"/>
    <col min="1794" max="1794" width="37.7265625" customWidth="1"/>
    <col min="1795" max="1795" width="20.54296875" customWidth="1"/>
    <col min="1796" max="1796" width="15.26953125" bestFit="1" customWidth="1"/>
    <col min="1797" max="1797" width="16.26953125" customWidth="1"/>
    <col min="1798" max="1798" width="12.7265625" bestFit="1" customWidth="1"/>
    <col min="1799" max="1799" width="17.7265625" customWidth="1"/>
    <col min="1800" max="1800" width="13.7265625" bestFit="1" customWidth="1"/>
    <col min="1801" max="1801" width="20.26953125" customWidth="1"/>
    <col min="1802" max="1802" width="13.7265625" bestFit="1" customWidth="1"/>
    <col min="1803" max="1803" width="16" customWidth="1"/>
    <col min="1804" max="1804" width="16.26953125" customWidth="1"/>
    <col min="1805" max="1805" width="26.54296875" customWidth="1"/>
    <col min="1806" max="1806" width="25.26953125" customWidth="1"/>
    <col min="1807" max="1807" width="22" customWidth="1"/>
    <col min="2049" max="2049" width="6.26953125" customWidth="1"/>
    <col min="2050" max="2050" width="37.7265625" customWidth="1"/>
    <col min="2051" max="2051" width="20.54296875" customWidth="1"/>
    <col min="2052" max="2052" width="15.26953125" bestFit="1" customWidth="1"/>
    <col min="2053" max="2053" width="16.26953125" customWidth="1"/>
    <col min="2054" max="2054" width="12.7265625" bestFit="1" customWidth="1"/>
    <col min="2055" max="2055" width="17.7265625" customWidth="1"/>
    <col min="2056" max="2056" width="13.7265625" bestFit="1" customWidth="1"/>
    <col min="2057" max="2057" width="20.26953125" customWidth="1"/>
    <col min="2058" max="2058" width="13.7265625" bestFit="1" customWidth="1"/>
    <col min="2059" max="2059" width="16" customWidth="1"/>
    <col min="2060" max="2060" width="16.26953125" customWidth="1"/>
    <col min="2061" max="2061" width="26.54296875" customWidth="1"/>
    <col min="2062" max="2062" width="25.26953125" customWidth="1"/>
    <col min="2063" max="2063" width="22" customWidth="1"/>
    <col min="2305" max="2305" width="6.26953125" customWidth="1"/>
    <col min="2306" max="2306" width="37.7265625" customWidth="1"/>
    <col min="2307" max="2307" width="20.54296875" customWidth="1"/>
    <col min="2308" max="2308" width="15.26953125" bestFit="1" customWidth="1"/>
    <col min="2309" max="2309" width="16.26953125" customWidth="1"/>
    <col min="2310" max="2310" width="12.7265625" bestFit="1" customWidth="1"/>
    <col min="2311" max="2311" width="17.7265625" customWidth="1"/>
    <col min="2312" max="2312" width="13.7265625" bestFit="1" customWidth="1"/>
    <col min="2313" max="2313" width="20.26953125" customWidth="1"/>
    <col min="2314" max="2314" width="13.7265625" bestFit="1" customWidth="1"/>
    <col min="2315" max="2315" width="16" customWidth="1"/>
    <col min="2316" max="2316" width="16.26953125" customWidth="1"/>
    <col min="2317" max="2317" width="26.54296875" customWidth="1"/>
    <col min="2318" max="2318" width="25.26953125" customWidth="1"/>
    <col min="2319" max="2319" width="22" customWidth="1"/>
    <col min="2561" max="2561" width="6.26953125" customWidth="1"/>
    <col min="2562" max="2562" width="37.7265625" customWidth="1"/>
    <col min="2563" max="2563" width="20.54296875" customWidth="1"/>
    <col min="2564" max="2564" width="15.26953125" bestFit="1" customWidth="1"/>
    <col min="2565" max="2565" width="16.26953125" customWidth="1"/>
    <col min="2566" max="2566" width="12.7265625" bestFit="1" customWidth="1"/>
    <col min="2567" max="2567" width="17.7265625" customWidth="1"/>
    <col min="2568" max="2568" width="13.7265625" bestFit="1" customWidth="1"/>
    <col min="2569" max="2569" width="20.26953125" customWidth="1"/>
    <col min="2570" max="2570" width="13.7265625" bestFit="1" customWidth="1"/>
    <col min="2571" max="2571" width="16" customWidth="1"/>
    <col min="2572" max="2572" width="16.26953125" customWidth="1"/>
    <col min="2573" max="2573" width="26.54296875" customWidth="1"/>
    <col min="2574" max="2574" width="25.26953125" customWidth="1"/>
    <col min="2575" max="2575" width="22" customWidth="1"/>
    <col min="2817" max="2817" width="6.26953125" customWidth="1"/>
    <col min="2818" max="2818" width="37.7265625" customWidth="1"/>
    <col min="2819" max="2819" width="20.54296875" customWidth="1"/>
    <col min="2820" max="2820" width="15.26953125" bestFit="1" customWidth="1"/>
    <col min="2821" max="2821" width="16.26953125" customWidth="1"/>
    <col min="2822" max="2822" width="12.7265625" bestFit="1" customWidth="1"/>
    <col min="2823" max="2823" width="17.7265625" customWidth="1"/>
    <col min="2824" max="2824" width="13.7265625" bestFit="1" customWidth="1"/>
    <col min="2825" max="2825" width="20.26953125" customWidth="1"/>
    <col min="2826" max="2826" width="13.7265625" bestFit="1" customWidth="1"/>
    <col min="2827" max="2827" width="16" customWidth="1"/>
    <col min="2828" max="2828" width="16.26953125" customWidth="1"/>
    <col min="2829" max="2829" width="26.54296875" customWidth="1"/>
    <col min="2830" max="2830" width="25.26953125" customWidth="1"/>
    <col min="2831" max="2831" width="22" customWidth="1"/>
    <col min="3073" max="3073" width="6.26953125" customWidth="1"/>
    <col min="3074" max="3074" width="37.7265625" customWidth="1"/>
    <col min="3075" max="3075" width="20.54296875" customWidth="1"/>
    <col min="3076" max="3076" width="15.26953125" bestFit="1" customWidth="1"/>
    <col min="3077" max="3077" width="16.26953125" customWidth="1"/>
    <col min="3078" max="3078" width="12.7265625" bestFit="1" customWidth="1"/>
    <col min="3079" max="3079" width="17.7265625" customWidth="1"/>
    <col min="3080" max="3080" width="13.7265625" bestFit="1" customWidth="1"/>
    <col min="3081" max="3081" width="20.26953125" customWidth="1"/>
    <col min="3082" max="3082" width="13.7265625" bestFit="1" customWidth="1"/>
    <col min="3083" max="3083" width="16" customWidth="1"/>
    <col min="3084" max="3084" width="16.26953125" customWidth="1"/>
    <col min="3085" max="3085" width="26.54296875" customWidth="1"/>
    <col min="3086" max="3086" width="25.26953125" customWidth="1"/>
    <col min="3087" max="3087" width="22" customWidth="1"/>
    <col min="3329" max="3329" width="6.26953125" customWidth="1"/>
    <col min="3330" max="3330" width="37.7265625" customWidth="1"/>
    <col min="3331" max="3331" width="20.54296875" customWidth="1"/>
    <col min="3332" max="3332" width="15.26953125" bestFit="1" customWidth="1"/>
    <col min="3333" max="3333" width="16.26953125" customWidth="1"/>
    <col min="3334" max="3334" width="12.7265625" bestFit="1" customWidth="1"/>
    <col min="3335" max="3335" width="17.7265625" customWidth="1"/>
    <col min="3336" max="3336" width="13.7265625" bestFit="1" customWidth="1"/>
    <col min="3337" max="3337" width="20.26953125" customWidth="1"/>
    <col min="3338" max="3338" width="13.7265625" bestFit="1" customWidth="1"/>
    <col min="3339" max="3339" width="16" customWidth="1"/>
    <col min="3340" max="3340" width="16.26953125" customWidth="1"/>
    <col min="3341" max="3341" width="26.54296875" customWidth="1"/>
    <col min="3342" max="3342" width="25.26953125" customWidth="1"/>
    <col min="3343" max="3343" width="22" customWidth="1"/>
    <col min="3585" max="3585" width="6.26953125" customWidth="1"/>
    <col min="3586" max="3586" width="37.7265625" customWidth="1"/>
    <col min="3587" max="3587" width="20.54296875" customWidth="1"/>
    <col min="3588" max="3588" width="15.26953125" bestFit="1" customWidth="1"/>
    <col min="3589" max="3589" width="16.26953125" customWidth="1"/>
    <col min="3590" max="3590" width="12.7265625" bestFit="1" customWidth="1"/>
    <col min="3591" max="3591" width="17.7265625" customWidth="1"/>
    <col min="3592" max="3592" width="13.7265625" bestFit="1" customWidth="1"/>
    <col min="3593" max="3593" width="20.26953125" customWidth="1"/>
    <col min="3594" max="3594" width="13.7265625" bestFit="1" customWidth="1"/>
    <col min="3595" max="3595" width="16" customWidth="1"/>
    <col min="3596" max="3596" width="16.26953125" customWidth="1"/>
    <col min="3597" max="3597" width="26.54296875" customWidth="1"/>
    <col min="3598" max="3598" width="25.26953125" customWidth="1"/>
    <col min="3599" max="3599" width="22" customWidth="1"/>
    <col min="3841" max="3841" width="6.26953125" customWidth="1"/>
    <col min="3842" max="3842" width="37.7265625" customWidth="1"/>
    <col min="3843" max="3843" width="20.54296875" customWidth="1"/>
    <col min="3844" max="3844" width="15.26953125" bestFit="1" customWidth="1"/>
    <col min="3845" max="3845" width="16.26953125" customWidth="1"/>
    <col min="3846" max="3846" width="12.7265625" bestFit="1" customWidth="1"/>
    <col min="3847" max="3847" width="17.7265625" customWidth="1"/>
    <col min="3848" max="3848" width="13.7265625" bestFit="1" customWidth="1"/>
    <col min="3849" max="3849" width="20.26953125" customWidth="1"/>
    <col min="3850" max="3850" width="13.7265625" bestFit="1" customWidth="1"/>
    <col min="3851" max="3851" width="16" customWidth="1"/>
    <col min="3852" max="3852" width="16.26953125" customWidth="1"/>
    <col min="3853" max="3853" width="26.54296875" customWidth="1"/>
    <col min="3854" max="3854" width="25.26953125" customWidth="1"/>
    <col min="3855" max="3855" width="22" customWidth="1"/>
    <col min="4097" max="4097" width="6.26953125" customWidth="1"/>
    <col min="4098" max="4098" width="37.7265625" customWidth="1"/>
    <col min="4099" max="4099" width="20.54296875" customWidth="1"/>
    <col min="4100" max="4100" width="15.26953125" bestFit="1" customWidth="1"/>
    <col min="4101" max="4101" width="16.26953125" customWidth="1"/>
    <col min="4102" max="4102" width="12.7265625" bestFit="1" customWidth="1"/>
    <col min="4103" max="4103" width="17.7265625" customWidth="1"/>
    <col min="4104" max="4104" width="13.7265625" bestFit="1" customWidth="1"/>
    <col min="4105" max="4105" width="20.26953125" customWidth="1"/>
    <col min="4106" max="4106" width="13.7265625" bestFit="1" customWidth="1"/>
    <col min="4107" max="4107" width="16" customWidth="1"/>
    <col min="4108" max="4108" width="16.26953125" customWidth="1"/>
    <col min="4109" max="4109" width="26.54296875" customWidth="1"/>
    <col min="4110" max="4110" width="25.26953125" customWidth="1"/>
    <col min="4111" max="4111" width="22" customWidth="1"/>
    <col min="4353" max="4353" width="6.26953125" customWidth="1"/>
    <col min="4354" max="4354" width="37.7265625" customWidth="1"/>
    <col min="4355" max="4355" width="20.54296875" customWidth="1"/>
    <col min="4356" max="4356" width="15.26953125" bestFit="1" customWidth="1"/>
    <col min="4357" max="4357" width="16.26953125" customWidth="1"/>
    <col min="4358" max="4358" width="12.7265625" bestFit="1" customWidth="1"/>
    <col min="4359" max="4359" width="17.7265625" customWidth="1"/>
    <col min="4360" max="4360" width="13.7265625" bestFit="1" customWidth="1"/>
    <col min="4361" max="4361" width="20.26953125" customWidth="1"/>
    <col min="4362" max="4362" width="13.7265625" bestFit="1" customWidth="1"/>
    <col min="4363" max="4363" width="16" customWidth="1"/>
    <col min="4364" max="4364" width="16.26953125" customWidth="1"/>
    <col min="4365" max="4365" width="26.54296875" customWidth="1"/>
    <col min="4366" max="4366" width="25.26953125" customWidth="1"/>
    <col min="4367" max="4367" width="22" customWidth="1"/>
    <col min="4609" max="4609" width="6.26953125" customWidth="1"/>
    <col min="4610" max="4610" width="37.7265625" customWidth="1"/>
    <col min="4611" max="4611" width="20.54296875" customWidth="1"/>
    <col min="4612" max="4612" width="15.26953125" bestFit="1" customWidth="1"/>
    <col min="4613" max="4613" width="16.26953125" customWidth="1"/>
    <col min="4614" max="4614" width="12.7265625" bestFit="1" customWidth="1"/>
    <col min="4615" max="4615" width="17.7265625" customWidth="1"/>
    <col min="4616" max="4616" width="13.7265625" bestFit="1" customWidth="1"/>
    <col min="4617" max="4617" width="20.26953125" customWidth="1"/>
    <col min="4618" max="4618" width="13.7265625" bestFit="1" customWidth="1"/>
    <col min="4619" max="4619" width="16" customWidth="1"/>
    <col min="4620" max="4620" width="16.26953125" customWidth="1"/>
    <col min="4621" max="4621" width="26.54296875" customWidth="1"/>
    <col min="4622" max="4622" width="25.26953125" customWidth="1"/>
    <col min="4623" max="4623" width="22" customWidth="1"/>
    <col min="4865" max="4865" width="6.26953125" customWidth="1"/>
    <col min="4866" max="4866" width="37.7265625" customWidth="1"/>
    <col min="4867" max="4867" width="20.54296875" customWidth="1"/>
    <col min="4868" max="4868" width="15.26953125" bestFit="1" customWidth="1"/>
    <col min="4869" max="4869" width="16.26953125" customWidth="1"/>
    <col min="4870" max="4870" width="12.7265625" bestFit="1" customWidth="1"/>
    <col min="4871" max="4871" width="17.7265625" customWidth="1"/>
    <col min="4872" max="4872" width="13.7265625" bestFit="1" customWidth="1"/>
    <col min="4873" max="4873" width="20.26953125" customWidth="1"/>
    <col min="4874" max="4874" width="13.7265625" bestFit="1" customWidth="1"/>
    <col min="4875" max="4875" width="16" customWidth="1"/>
    <col min="4876" max="4876" width="16.26953125" customWidth="1"/>
    <col min="4877" max="4877" width="26.54296875" customWidth="1"/>
    <col min="4878" max="4878" width="25.26953125" customWidth="1"/>
    <col min="4879" max="4879" width="22" customWidth="1"/>
    <col min="5121" max="5121" width="6.26953125" customWidth="1"/>
    <col min="5122" max="5122" width="37.7265625" customWidth="1"/>
    <col min="5123" max="5123" width="20.54296875" customWidth="1"/>
    <col min="5124" max="5124" width="15.26953125" bestFit="1" customWidth="1"/>
    <col min="5125" max="5125" width="16.26953125" customWidth="1"/>
    <col min="5126" max="5126" width="12.7265625" bestFit="1" customWidth="1"/>
    <col min="5127" max="5127" width="17.7265625" customWidth="1"/>
    <col min="5128" max="5128" width="13.7265625" bestFit="1" customWidth="1"/>
    <col min="5129" max="5129" width="20.26953125" customWidth="1"/>
    <col min="5130" max="5130" width="13.7265625" bestFit="1" customWidth="1"/>
    <col min="5131" max="5131" width="16" customWidth="1"/>
    <col min="5132" max="5132" width="16.26953125" customWidth="1"/>
    <col min="5133" max="5133" width="26.54296875" customWidth="1"/>
    <col min="5134" max="5134" width="25.26953125" customWidth="1"/>
    <col min="5135" max="5135" width="22" customWidth="1"/>
    <col min="5377" max="5377" width="6.26953125" customWidth="1"/>
    <col min="5378" max="5378" width="37.7265625" customWidth="1"/>
    <col min="5379" max="5379" width="20.54296875" customWidth="1"/>
    <col min="5380" max="5380" width="15.26953125" bestFit="1" customWidth="1"/>
    <col min="5381" max="5381" width="16.26953125" customWidth="1"/>
    <col min="5382" max="5382" width="12.7265625" bestFit="1" customWidth="1"/>
    <col min="5383" max="5383" width="17.7265625" customWidth="1"/>
    <col min="5384" max="5384" width="13.7265625" bestFit="1" customWidth="1"/>
    <col min="5385" max="5385" width="20.26953125" customWidth="1"/>
    <col min="5386" max="5386" width="13.7265625" bestFit="1" customWidth="1"/>
    <col min="5387" max="5387" width="16" customWidth="1"/>
    <col min="5388" max="5388" width="16.26953125" customWidth="1"/>
    <col min="5389" max="5389" width="26.54296875" customWidth="1"/>
    <col min="5390" max="5390" width="25.26953125" customWidth="1"/>
    <col min="5391" max="5391" width="22" customWidth="1"/>
    <col min="5633" max="5633" width="6.26953125" customWidth="1"/>
    <col min="5634" max="5634" width="37.7265625" customWidth="1"/>
    <col min="5635" max="5635" width="20.54296875" customWidth="1"/>
    <col min="5636" max="5636" width="15.26953125" bestFit="1" customWidth="1"/>
    <col min="5637" max="5637" width="16.26953125" customWidth="1"/>
    <col min="5638" max="5638" width="12.7265625" bestFit="1" customWidth="1"/>
    <col min="5639" max="5639" width="17.7265625" customWidth="1"/>
    <col min="5640" max="5640" width="13.7265625" bestFit="1" customWidth="1"/>
    <col min="5641" max="5641" width="20.26953125" customWidth="1"/>
    <col min="5642" max="5642" width="13.7265625" bestFit="1" customWidth="1"/>
    <col min="5643" max="5643" width="16" customWidth="1"/>
    <col min="5644" max="5644" width="16.26953125" customWidth="1"/>
    <col min="5645" max="5645" width="26.54296875" customWidth="1"/>
    <col min="5646" max="5646" width="25.26953125" customWidth="1"/>
    <col min="5647" max="5647" width="22" customWidth="1"/>
    <col min="5889" max="5889" width="6.26953125" customWidth="1"/>
    <col min="5890" max="5890" width="37.7265625" customWidth="1"/>
    <col min="5891" max="5891" width="20.54296875" customWidth="1"/>
    <col min="5892" max="5892" width="15.26953125" bestFit="1" customWidth="1"/>
    <col min="5893" max="5893" width="16.26953125" customWidth="1"/>
    <col min="5894" max="5894" width="12.7265625" bestFit="1" customWidth="1"/>
    <col min="5895" max="5895" width="17.7265625" customWidth="1"/>
    <col min="5896" max="5896" width="13.7265625" bestFit="1" customWidth="1"/>
    <col min="5897" max="5897" width="20.26953125" customWidth="1"/>
    <col min="5898" max="5898" width="13.7265625" bestFit="1" customWidth="1"/>
    <col min="5899" max="5899" width="16" customWidth="1"/>
    <col min="5900" max="5900" width="16.26953125" customWidth="1"/>
    <col min="5901" max="5901" width="26.54296875" customWidth="1"/>
    <col min="5902" max="5902" width="25.26953125" customWidth="1"/>
    <col min="5903" max="5903" width="22" customWidth="1"/>
    <col min="6145" max="6145" width="6.26953125" customWidth="1"/>
    <col min="6146" max="6146" width="37.7265625" customWidth="1"/>
    <col min="6147" max="6147" width="20.54296875" customWidth="1"/>
    <col min="6148" max="6148" width="15.26953125" bestFit="1" customWidth="1"/>
    <col min="6149" max="6149" width="16.26953125" customWidth="1"/>
    <col min="6150" max="6150" width="12.7265625" bestFit="1" customWidth="1"/>
    <col min="6151" max="6151" width="17.7265625" customWidth="1"/>
    <col min="6152" max="6152" width="13.7265625" bestFit="1" customWidth="1"/>
    <col min="6153" max="6153" width="20.26953125" customWidth="1"/>
    <col min="6154" max="6154" width="13.7265625" bestFit="1" customWidth="1"/>
    <col min="6155" max="6155" width="16" customWidth="1"/>
    <col min="6156" max="6156" width="16.26953125" customWidth="1"/>
    <col min="6157" max="6157" width="26.54296875" customWidth="1"/>
    <col min="6158" max="6158" width="25.26953125" customWidth="1"/>
    <col min="6159" max="6159" width="22" customWidth="1"/>
    <col min="6401" max="6401" width="6.26953125" customWidth="1"/>
    <col min="6402" max="6402" width="37.7265625" customWidth="1"/>
    <col min="6403" max="6403" width="20.54296875" customWidth="1"/>
    <col min="6404" max="6404" width="15.26953125" bestFit="1" customWidth="1"/>
    <col min="6405" max="6405" width="16.26953125" customWidth="1"/>
    <col min="6406" max="6406" width="12.7265625" bestFit="1" customWidth="1"/>
    <col min="6407" max="6407" width="17.7265625" customWidth="1"/>
    <col min="6408" max="6408" width="13.7265625" bestFit="1" customWidth="1"/>
    <col min="6409" max="6409" width="20.26953125" customWidth="1"/>
    <col min="6410" max="6410" width="13.7265625" bestFit="1" customWidth="1"/>
    <col min="6411" max="6411" width="16" customWidth="1"/>
    <col min="6412" max="6412" width="16.26953125" customWidth="1"/>
    <col min="6413" max="6413" width="26.54296875" customWidth="1"/>
    <col min="6414" max="6414" width="25.26953125" customWidth="1"/>
    <col min="6415" max="6415" width="22" customWidth="1"/>
    <col min="6657" max="6657" width="6.26953125" customWidth="1"/>
    <col min="6658" max="6658" width="37.7265625" customWidth="1"/>
    <col min="6659" max="6659" width="20.54296875" customWidth="1"/>
    <col min="6660" max="6660" width="15.26953125" bestFit="1" customWidth="1"/>
    <col min="6661" max="6661" width="16.26953125" customWidth="1"/>
    <col min="6662" max="6662" width="12.7265625" bestFit="1" customWidth="1"/>
    <col min="6663" max="6663" width="17.7265625" customWidth="1"/>
    <col min="6664" max="6664" width="13.7265625" bestFit="1" customWidth="1"/>
    <col min="6665" max="6665" width="20.26953125" customWidth="1"/>
    <col min="6666" max="6666" width="13.7265625" bestFit="1" customWidth="1"/>
    <col min="6667" max="6667" width="16" customWidth="1"/>
    <col min="6668" max="6668" width="16.26953125" customWidth="1"/>
    <col min="6669" max="6669" width="26.54296875" customWidth="1"/>
    <col min="6670" max="6670" width="25.26953125" customWidth="1"/>
    <col min="6671" max="6671" width="22" customWidth="1"/>
    <col min="6913" max="6913" width="6.26953125" customWidth="1"/>
    <col min="6914" max="6914" width="37.7265625" customWidth="1"/>
    <col min="6915" max="6915" width="20.54296875" customWidth="1"/>
    <col min="6916" max="6916" width="15.26953125" bestFit="1" customWidth="1"/>
    <col min="6917" max="6917" width="16.26953125" customWidth="1"/>
    <col min="6918" max="6918" width="12.7265625" bestFit="1" customWidth="1"/>
    <col min="6919" max="6919" width="17.7265625" customWidth="1"/>
    <col min="6920" max="6920" width="13.7265625" bestFit="1" customWidth="1"/>
    <col min="6921" max="6921" width="20.26953125" customWidth="1"/>
    <col min="6922" max="6922" width="13.7265625" bestFit="1" customWidth="1"/>
    <col min="6923" max="6923" width="16" customWidth="1"/>
    <col min="6924" max="6924" width="16.26953125" customWidth="1"/>
    <col min="6925" max="6925" width="26.54296875" customWidth="1"/>
    <col min="6926" max="6926" width="25.26953125" customWidth="1"/>
    <col min="6927" max="6927" width="22" customWidth="1"/>
    <col min="7169" max="7169" width="6.26953125" customWidth="1"/>
    <col min="7170" max="7170" width="37.7265625" customWidth="1"/>
    <col min="7171" max="7171" width="20.54296875" customWidth="1"/>
    <col min="7172" max="7172" width="15.26953125" bestFit="1" customWidth="1"/>
    <col min="7173" max="7173" width="16.26953125" customWidth="1"/>
    <col min="7174" max="7174" width="12.7265625" bestFit="1" customWidth="1"/>
    <col min="7175" max="7175" width="17.7265625" customWidth="1"/>
    <col min="7176" max="7176" width="13.7265625" bestFit="1" customWidth="1"/>
    <col min="7177" max="7177" width="20.26953125" customWidth="1"/>
    <col min="7178" max="7178" width="13.7265625" bestFit="1" customWidth="1"/>
    <col min="7179" max="7179" width="16" customWidth="1"/>
    <col min="7180" max="7180" width="16.26953125" customWidth="1"/>
    <col min="7181" max="7181" width="26.54296875" customWidth="1"/>
    <col min="7182" max="7182" width="25.26953125" customWidth="1"/>
    <col min="7183" max="7183" width="22" customWidth="1"/>
    <col min="7425" max="7425" width="6.26953125" customWidth="1"/>
    <col min="7426" max="7426" width="37.7265625" customWidth="1"/>
    <col min="7427" max="7427" width="20.54296875" customWidth="1"/>
    <col min="7428" max="7428" width="15.26953125" bestFit="1" customWidth="1"/>
    <col min="7429" max="7429" width="16.26953125" customWidth="1"/>
    <col min="7430" max="7430" width="12.7265625" bestFit="1" customWidth="1"/>
    <col min="7431" max="7431" width="17.7265625" customWidth="1"/>
    <col min="7432" max="7432" width="13.7265625" bestFit="1" customWidth="1"/>
    <col min="7433" max="7433" width="20.26953125" customWidth="1"/>
    <col min="7434" max="7434" width="13.7265625" bestFit="1" customWidth="1"/>
    <col min="7435" max="7435" width="16" customWidth="1"/>
    <col min="7436" max="7436" width="16.26953125" customWidth="1"/>
    <col min="7437" max="7437" width="26.54296875" customWidth="1"/>
    <col min="7438" max="7438" width="25.26953125" customWidth="1"/>
    <col min="7439" max="7439" width="22" customWidth="1"/>
    <col min="7681" max="7681" width="6.26953125" customWidth="1"/>
    <col min="7682" max="7682" width="37.7265625" customWidth="1"/>
    <col min="7683" max="7683" width="20.54296875" customWidth="1"/>
    <col min="7684" max="7684" width="15.26953125" bestFit="1" customWidth="1"/>
    <col min="7685" max="7685" width="16.26953125" customWidth="1"/>
    <col min="7686" max="7686" width="12.7265625" bestFit="1" customWidth="1"/>
    <col min="7687" max="7687" width="17.7265625" customWidth="1"/>
    <col min="7688" max="7688" width="13.7265625" bestFit="1" customWidth="1"/>
    <col min="7689" max="7689" width="20.26953125" customWidth="1"/>
    <col min="7690" max="7690" width="13.7265625" bestFit="1" customWidth="1"/>
    <col min="7691" max="7691" width="16" customWidth="1"/>
    <col min="7692" max="7692" width="16.26953125" customWidth="1"/>
    <col min="7693" max="7693" width="26.54296875" customWidth="1"/>
    <col min="7694" max="7694" width="25.26953125" customWidth="1"/>
    <col min="7695" max="7695" width="22" customWidth="1"/>
    <col min="7937" max="7937" width="6.26953125" customWidth="1"/>
    <col min="7938" max="7938" width="37.7265625" customWidth="1"/>
    <col min="7939" max="7939" width="20.54296875" customWidth="1"/>
    <col min="7940" max="7940" width="15.26953125" bestFit="1" customWidth="1"/>
    <col min="7941" max="7941" width="16.26953125" customWidth="1"/>
    <col min="7942" max="7942" width="12.7265625" bestFit="1" customWidth="1"/>
    <col min="7943" max="7943" width="17.7265625" customWidth="1"/>
    <col min="7944" max="7944" width="13.7265625" bestFit="1" customWidth="1"/>
    <col min="7945" max="7945" width="20.26953125" customWidth="1"/>
    <col min="7946" max="7946" width="13.7265625" bestFit="1" customWidth="1"/>
    <col min="7947" max="7947" width="16" customWidth="1"/>
    <col min="7948" max="7948" width="16.26953125" customWidth="1"/>
    <col min="7949" max="7949" width="26.54296875" customWidth="1"/>
    <col min="7950" max="7950" width="25.26953125" customWidth="1"/>
    <col min="7951" max="7951" width="22" customWidth="1"/>
    <col min="8193" max="8193" width="6.26953125" customWidth="1"/>
    <col min="8194" max="8194" width="37.7265625" customWidth="1"/>
    <col min="8195" max="8195" width="20.54296875" customWidth="1"/>
    <col min="8196" max="8196" width="15.26953125" bestFit="1" customWidth="1"/>
    <col min="8197" max="8197" width="16.26953125" customWidth="1"/>
    <col min="8198" max="8198" width="12.7265625" bestFit="1" customWidth="1"/>
    <col min="8199" max="8199" width="17.7265625" customWidth="1"/>
    <col min="8200" max="8200" width="13.7265625" bestFit="1" customWidth="1"/>
    <col min="8201" max="8201" width="20.26953125" customWidth="1"/>
    <col min="8202" max="8202" width="13.7265625" bestFit="1" customWidth="1"/>
    <col min="8203" max="8203" width="16" customWidth="1"/>
    <col min="8204" max="8204" width="16.26953125" customWidth="1"/>
    <col min="8205" max="8205" width="26.54296875" customWidth="1"/>
    <col min="8206" max="8206" width="25.26953125" customWidth="1"/>
    <col min="8207" max="8207" width="22" customWidth="1"/>
    <col min="8449" max="8449" width="6.26953125" customWidth="1"/>
    <col min="8450" max="8450" width="37.7265625" customWidth="1"/>
    <col min="8451" max="8451" width="20.54296875" customWidth="1"/>
    <col min="8452" max="8452" width="15.26953125" bestFit="1" customWidth="1"/>
    <col min="8453" max="8453" width="16.26953125" customWidth="1"/>
    <col min="8454" max="8454" width="12.7265625" bestFit="1" customWidth="1"/>
    <col min="8455" max="8455" width="17.7265625" customWidth="1"/>
    <col min="8456" max="8456" width="13.7265625" bestFit="1" customWidth="1"/>
    <col min="8457" max="8457" width="20.26953125" customWidth="1"/>
    <col min="8458" max="8458" width="13.7265625" bestFit="1" customWidth="1"/>
    <col min="8459" max="8459" width="16" customWidth="1"/>
    <col min="8460" max="8460" width="16.26953125" customWidth="1"/>
    <col min="8461" max="8461" width="26.54296875" customWidth="1"/>
    <col min="8462" max="8462" width="25.26953125" customWidth="1"/>
    <col min="8463" max="8463" width="22" customWidth="1"/>
    <col min="8705" max="8705" width="6.26953125" customWidth="1"/>
    <col min="8706" max="8706" width="37.7265625" customWidth="1"/>
    <col min="8707" max="8707" width="20.54296875" customWidth="1"/>
    <col min="8708" max="8708" width="15.26953125" bestFit="1" customWidth="1"/>
    <col min="8709" max="8709" width="16.26953125" customWidth="1"/>
    <col min="8710" max="8710" width="12.7265625" bestFit="1" customWidth="1"/>
    <col min="8711" max="8711" width="17.7265625" customWidth="1"/>
    <col min="8712" max="8712" width="13.7265625" bestFit="1" customWidth="1"/>
    <col min="8713" max="8713" width="20.26953125" customWidth="1"/>
    <col min="8714" max="8714" width="13.7265625" bestFit="1" customWidth="1"/>
    <col min="8715" max="8715" width="16" customWidth="1"/>
    <col min="8716" max="8716" width="16.26953125" customWidth="1"/>
    <col min="8717" max="8717" width="26.54296875" customWidth="1"/>
    <col min="8718" max="8718" width="25.26953125" customWidth="1"/>
    <col min="8719" max="8719" width="22" customWidth="1"/>
    <col min="8961" max="8961" width="6.26953125" customWidth="1"/>
    <col min="8962" max="8962" width="37.7265625" customWidth="1"/>
    <col min="8963" max="8963" width="20.54296875" customWidth="1"/>
    <col min="8964" max="8964" width="15.26953125" bestFit="1" customWidth="1"/>
    <col min="8965" max="8965" width="16.26953125" customWidth="1"/>
    <col min="8966" max="8966" width="12.7265625" bestFit="1" customWidth="1"/>
    <col min="8967" max="8967" width="17.7265625" customWidth="1"/>
    <col min="8968" max="8968" width="13.7265625" bestFit="1" customWidth="1"/>
    <col min="8969" max="8969" width="20.26953125" customWidth="1"/>
    <col min="8970" max="8970" width="13.7265625" bestFit="1" customWidth="1"/>
    <col min="8971" max="8971" width="16" customWidth="1"/>
    <col min="8972" max="8972" width="16.26953125" customWidth="1"/>
    <col min="8973" max="8973" width="26.54296875" customWidth="1"/>
    <col min="8974" max="8974" width="25.26953125" customWidth="1"/>
    <col min="8975" max="8975" width="22" customWidth="1"/>
    <col min="9217" max="9217" width="6.26953125" customWidth="1"/>
    <col min="9218" max="9218" width="37.7265625" customWidth="1"/>
    <col min="9219" max="9219" width="20.54296875" customWidth="1"/>
    <col min="9220" max="9220" width="15.26953125" bestFit="1" customWidth="1"/>
    <col min="9221" max="9221" width="16.26953125" customWidth="1"/>
    <col min="9222" max="9222" width="12.7265625" bestFit="1" customWidth="1"/>
    <col min="9223" max="9223" width="17.7265625" customWidth="1"/>
    <col min="9224" max="9224" width="13.7265625" bestFit="1" customWidth="1"/>
    <col min="9225" max="9225" width="20.26953125" customWidth="1"/>
    <col min="9226" max="9226" width="13.7265625" bestFit="1" customWidth="1"/>
    <col min="9227" max="9227" width="16" customWidth="1"/>
    <col min="9228" max="9228" width="16.26953125" customWidth="1"/>
    <col min="9229" max="9229" width="26.54296875" customWidth="1"/>
    <col min="9230" max="9230" width="25.26953125" customWidth="1"/>
    <col min="9231" max="9231" width="22" customWidth="1"/>
    <col min="9473" max="9473" width="6.26953125" customWidth="1"/>
    <col min="9474" max="9474" width="37.7265625" customWidth="1"/>
    <col min="9475" max="9475" width="20.54296875" customWidth="1"/>
    <col min="9476" max="9476" width="15.26953125" bestFit="1" customWidth="1"/>
    <col min="9477" max="9477" width="16.26953125" customWidth="1"/>
    <col min="9478" max="9478" width="12.7265625" bestFit="1" customWidth="1"/>
    <col min="9479" max="9479" width="17.7265625" customWidth="1"/>
    <col min="9480" max="9480" width="13.7265625" bestFit="1" customWidth="1"/>
    <col min="9481" max="9481" width="20.26953125" customWidth="1"/>
    <col min="9482" max="9482" width="13.7265625" bestFit="1" customWidth="1"/>
    <col min="9483" max="9483" width="16" customWidth="1"/>
    <col min="9484" max="9484" width="16.26953125" customWidth="1"/>
    <col min="9485" max="9485" width="26.54296875" customWidth="1"/>
    <col min="9486" max="9486" width="25.26953125" customWidth="1"/>
    <col min="9487" max="9487" width="22" customWidth="1"/>
    <col min="9729" max="9729" width="6.26953125" customWidth="1"/>
    <col min="9730" max="9730" width="37.7265625" customWidth="1"/>
    <col min="9731" max="9731" width="20.54296875" customWidth="1"/>
    <col min="9732" max="9732" width="15.26953125" bestFit="1" customWidth="1"/>
    <col min="9733" max="9733" width="16.26953125" customWidth="1"/>
    <col min="9734" max="9734" width="12.7265625" bestFit="1" customWidth="1"/>
    <col min="9735" max="9735" width="17.7265625" customWidth="1"/>
    <col min="9736" max="9736" width="13.7265625" bestFit="1" customWidth="1"/>
    <col min="9737" max="9737" width="20.26953125" customWidth="1"/>
    <col min="9738" max="9738" width="13.7265625" bestFit="1" customWidth="1"/>
    <col min="9739" max="9739" width="16" customWidth="1"/>
    <col min="9740" max="9740" width="16.26953125" customWidth="1"/>
    <col min="9741" max="9741" width="26.54296875" customWidth="1"/>
    <col min="9742" max="9742" width="25.26953125" customWidth="1"/>
    <col min="9743" max="9743" width="22" customWidth="1"/>
    <col min="9985" max="9985" width="6.26953125" customWidth="1"/>
    <col min="9986" max="9986" width="37.7265625" customWidth="1"/>
    <col min="9987" max="9987" width="20.54296875" customWidth="1"/>
    <col min="9988" max="9988" width="15.26953125" bestFit="1" customWidth="1"/>
    <col min="9989" max="9989" width="16.26953125" customWidth="1"/>
    <col min="9990" max="9990" width="12.7265625" bestFit="1" customWidth="1"/>
    <col min="9991" max="9991" width="17.7265625" customWidth="1"/>
    <col min="9992" max="9992" width="13.7265625" bestFit="1" customWidth="1"/>
    <col min="9993" max="9993" width="20.26953125" customWidth="1"/>
    <col min="9994" max="9994" width="13.7265625" bestFit="1" customWidth="1"/>
    <col min="9995" max="9995" width="16" customWidth="1"/>
    <col min="9996" max="9996" width="16.26953125" customWidth="1"/>
    <col min="9997" max="9997" width="26.54296875" customWidth="1"/>
    <col min="9998" max="9998" width="25.26953125" customWidth="1"/>
    <col min="9999" max="9999" width="22" customWidth="1"/>
    <col min="10241" max="10241" width="6.26953125" customWidth="1"/>
    <col min="10242" max="10242" width="37.7265625" customWidth="1"/>
    <col min="10243" max="10243" width="20.54296875" customWidth="1"/>
    <col min="10244" max="10244" width="15.26953125" bestFit="1" customWidth="1"/>
    <col min="10245" max="10245" width="16.26953125" customWidth="1"/>
    <col min="10246" max="10246" width="12.7265625" bestFit="1" customWidth="1"/>
    <col min="10247" max="10247" width="17.7265625" customWidth="1"/>
    <col min="10248" max="10248" width="13.7265625" bestFit="1" customWidth="1"/>
    <col min="10249" max="10249" width="20.26953125" customWidth="1"/>
    <col min="10250" max="10250" width="13.7265625" bestFit="1" customWidth="1"/>
    <col min="10251" max="10251" width="16" customWidth="1"/>
    <col min="10252" max="10252" width="16.26953125" customWidth="1"/>
    <col min="10253" max="10253" width="26.54296875" customWidth="1"/>
    <col min="10254" max="10254" width="25.26953125" customWidth="1"/>
    <col min="10255" max="10255" width="22" customWidth="1"/>
    <col min="10497" max="10497" width="6.26953125" customWidth="1"/>
    <col min="10498" max="10498" width="37.7265625" customWidth="1"/>
    <col min="10499" max="10499" width="20.54296875" customWidth="1"/>
    <col min="10500" max="10500" width="15.26953125" bestFit="1" customWidth="1"/>
    <col min="10501" max="10501" width="16.26953125" customWidth="1"/>
    <col min="10502" max="10502" width="12.7265625" bestFit="1" customWidth="1"/>
    <col min="10503" max="10503" width="17.7265625" customWidth="1"/>
    <col min="10504" max="10504" width="13.7265625" bestFit="1" customWidth="1"/>
    <col min="10505" max="10505" width="20.26953125" customWidth="1"/>
    <col min="10506" max="10506" width="13.7265625" bestFit="1" customWidth="1"/>
    <col min="10507" max="10507" width="16" customWidth="1"/>
    <col min="10508" max="10508" width="16.26953125" customWidth="1"/>
    <col min="10509" max="10509" width="26.54296875" customWidth="1"/>
    <col min="10510" max="10510" width="25.26953125" customWidth="1"/>
    <col min="10511" max="10511" width="22" customWidth="1"/>
    <col min="10753" max="10753" width="6.26953125" customWidth="1"/>
    <col min="10754" max="10754" width="37.7265625" customWidth="1"/>
    <col min="10755" max="10755" width="20.54296875" customWidth="1"/>
    <col min="10756" max="10756" width="15.26953125" bestFit="1" customWidth="1"/>
    <col min="10757" max="10757" width="16.26953125" customWidth="1"/>
    <col min="10758" max="10758" width="12.7265625" bestFit="1" customWidth="1"/>
    <col min="10759" max="10759" width="17.7265625" customWidth="1"/>
    <col min="10760" max="10760" width="13.7265625" bestFit="1" customWidth="1"/>
    <col min="10761" max="10761" width="20.26953125" customWidth="1"/>
    <col min="10762" max="10762" width="13.7265625" bestFit="1" customWidth="1"/>
    <col min="10763" max="10763" width="16" customWidth="1"/>
    <col min="10764" max="10764" width="16.26953125" customWidth="1"/>
    <col min="10765" max="10765" width="26.54296875" customWidth="1"/>
    <col min="10766" max="10766" width="25.26953125" customWidth="1"/>
    <col min="10767" max="10767" width="22" customWidth="1"/>
    <col min="11009" max="11009" width="6.26953125" customWidth="1"/>
    <col min="11010" max="11010" width="37.7265625" customWidth="1"/>
    <col min="11011" max="11011" width="20.54296875" customWidth="1"/>
    <col min="11012" max="11012" width="15.26953125" bestFit="1" customWidth="1"/>
    <col min="11013" max="11013" width="16.26953125" customWidth="1"/>
    <col min="11014" max="11014" width="12.7265625" bestFit="1" customWidth="1"/>
    <col min="11015" max="11015" width="17.7265625" customWidth="1"/>
    <col min="11016" max="11016" width="13.7265625" bestFit="1" customWidth="1"/>
    <col min="11017" max="11017" width="20.26953125" customWidth="1"/>
    <col min="11018" max="11018" width="13.7265625" bestFit="1" customWidth="1"/>
    <col min="11019" max="11019" width="16" customWidth="1"/>
    <col min="11020" max="11020" width="16.26953125" customWidth="1"/>
    <col min="11021" max="11021" width="26.54296875" customWidth="1"/>
    <col min="11022" max="11022" width="25.26953125" customWidth="1"/>
    <col min="11023" max="11023" width="22" customWidth="1"/>
    <col min="11265" max="11265" width="6.26953125" customWidth="1"/>
    <col min="11266" max="11266" width="37.7265625" customWidth="1"/>
    <col min="11267" max="11267" width="20.54296875" customWidth="1"/>
    <col min="11268" max="11268" width="15.26953125" bestFit="1" customWidth="1"/>
    <col min="11269" max="11269" width="16.26953125" customWidth="1"/>
    <col min="11270" max="11270" width="12.7265625" bestFit="1" customWidth="1"/>
    <col min="11271" max="11271" width="17.7265625" customWidth="1"/>
    <col min="11272" max="11272" width="13.7265625" bestFit="1" customWidth="1"/>
    <col min="11273" max="11273" width="20.26953125" customWidth="1"/>
    <col min="11274" max="11274" width="13.7265625" bestFit="1" customWidth="1"/>
    <col min="11275" max="11275" width="16" customWidth="1"/>
    <col min="11276" max="11276" width="16.26953125" customWidth="1"/>
    <col min="11277" max="11277" width="26.54296875" customWidth="1"/>
    <col min="11278" max="11278" width="25.26953125" customWidth="1"/>
    <col min="11279" max="11279" width="22" customWidth="1"/>
    <col min="11521" max="11521" width="6.26953125" customWidth="1"/>
    <col min="11522" max="11522" width="37.7265625" customWidth="1"/>
    <col min="11523" max="11523" width="20.54296875" customWidth="1"/>
    <col min="11524" max="11524" width="15.26953125" bestFit="1" customWidth="1"/>
    <col min="11525" max="11525" width="16.26953125" customWidth="1"/>
    <col min="11526" max="11526" width="12.7265625" bestFit="1" customWidth="1"/>
    <col min="11527" max="11527" width="17.7265625" customWidth="1"/>
    <col min="11528" max="11528" width="13.7265625" bestFit="1" customWidth="1"/>
    <col min="11529" max="11529" width="20.26953125" customWidth="1"/>
    <col min="11530" max="11530" width="13.7265625" bestFit="1" customWidth="1"/>
    <col min="11531" max="11531" width="16" customWidth="1"/>
    <col min="11532" max="11532" width="16.26953125" customWidth="1"/>
    <col min="11533" max="11533" width="26.54296875" customWidth="1"/>
    <col min="11534" max="11534" width="25.26953125" customWidth="1"/>
    <col min="11535" max="11535" width="22" customWidth="1"/>
    <col min="11777" max="11777" width="6.26953125" customWidth="1"/>
    <col min="11778" max="11778" width="37.7265625" customWidth="1"/>
    <col min="11779" max="11779" width="20.54296875" customWidth="1"/>
    <col min="11780" max="11780" width="15.26953125" bestFit="1" customWidth="1"/>
    <col min="11781" max="11781" width="16.26953125" customWidth="1"/>
    <col min="11782" max="11782" width="12.7265625" bestFit="1" customWidth="1"/>
    <col min="11783" max="11783" width="17.7265625" customWidth="1"/>
    <col min="11784" max="11784" width="13.7265625" bestFit="1" customWidth="1"/>
    <col min="11785" max="11785" width="20.26953125" customWidth="1"/>
    <col min="11786" max="11786" width="13.7265625" bestFit="1" customWidth="1"/>
    <col min="11787" max="11787" width="16" customWidth="1"/>
    <col min="11788" max="11788" width="16.26953125" customWidth="1"/>
    <col min="11789" max="11789" width="26.54296875" customWidth="1"/>
    <col min="11790" max="11790" width="25.26953125" customWidth="1"/>
    <col min="11791" max="11791" width="22" customWidth="1"/>
    <col min="12033" max="12033" width="6.26953125" customWidth="1"/>
    <col min="12034" max="12034" width="37.7265625" customWidth="1"/>
    <col min="12035" max="12035" width="20.54296875" customWidth="1"/>
    <col min="12036" max="12036" width="15.26953125" bestFit="1" customWidth="1"/>
    <col min="12037" max="12037" width="16.26953125" customWidth="1"/>
    <col min="12038" max="12038" width="12.7265625" bestFit="1" customWidth="1"/>
    <col min="12039" max="12039" width="17.7265625" customWidth="1"/>
    <col min="12040" max="12040" width="13.7265625" bestFit="1" customWidth="1"/>
    <col min="12041" max="12041" width="20.26953125" customWidth="1"/>
    <col min="12042" max="12042" width="13.7265625" bestFit="1" customWidth="1"/>
    <col min="12043" max="12043" width="16" customWidth="1"/>
    <col min="12044" max="12044" width="16.26953125" customWidth="1"/>
    <col min="12045" max="12045" width="26.54296875" customWidth="1"/>
    <col min="12046" max="12046" width="25.26953125" customWidth="1"/>
    <col min="12047" max="12047" width="22" customWidth="1"/>
    <col min="12289" max="12289" width="6.26953125" customWidth="1"/>
    <col min="12290" max="12290" width="37.7265625" customWidth="1"/>
    <col min="12291" max="12291" width="20.54296875" customWidth="1"/>
    <col min="12292" max="12292" width="15.26953125" bestFit="1" customWidth="1"/>
    <col min="12293" max="12293" width="16.26953125" customWidth="1"/>
    <col min="12294" max="12294" width="12.7265625" bestFit="1" customWidth="1"/>
    <col min="12295" max="12295" width="17.7265625" customWidth="1"/>
    <col min="12296" max="12296" width="13.7265625" bestFit="1" customWidth="1"/>
    <col min="12297" max="12297" width="20.26953125" customWidth="1"/>
    <col min="12298" max="12298" width="13.7265625" bestFit="1" customWidth="1"/>
    <col min="12299" max="12299" width="16" customWidth="1"/>
    <col min="12300" max="12300" width="16.26953125" customWidth="1"/>
    <col min="12301" max="12301" width="26.54296875" customWidth="1"/>
    <col min="12302" max="12302" width="25.26953125" customWidth="1"/>
    <col min="12303" max="12303" width="22" customWidth="1"/>
    <col min="12545" max="12545" width="6.26953125" customWidth="1"/>
    <col min="12546" max="12546" width="37.7265625" customWidth="1"/>
    <col min="12547" max="12547" width="20.54296875" customWidth="1"/>
    <col min="12548" max="12548" width="15.26953125" bestFit="1" customWidth="1"/>
    <col min="12549" max="12549" width="16.26953125" customWidth="1"/>
    <col min="12550" max="12550" width="12.7265625" bestFit="1" customWidth="1"/>
    <col min="12551" max="12551" width="17.7265625" customWidth="1"/>
    <col min="12552" max="12552" width="13.7265625" bestFit="1" customWidth="1"/>
    <col min="12553" max="12553" width="20.26953125" customWidth="1"/>
    <col min="12554" max="12554" width="13.7265625" bestFit="1" customWidth="1"/>
    <col min="12555" max="12555" width="16" customWidth="1"/>
    <col min="12556" max="12556" width="16.26953125" customWidth="1"/>
    <col min="12557" max="12557" width="26.54296875" customWidth="1"/>
    <col min="12558" max="12558" width="25.26953125" customWidth="1"/>
    <col min="12559" max="12559" width="22" customWidth="1"/>
    <col min="12801" max="12801" width="6.26953125" customWidth="1"/>
    <col min="12802" max="12802" width="37.7265625" customWidth="1"/>
    <col min="12803" max="12803" width="20.54296875" customWidth="1"/>
    <col min="12804" max="12804" width="15.26953125" bestFit="1" customWidth="1"/>
    <col min="12805" max="12805" width="16.26953125" customWidth="1"/>
    <col min="12806" max="12806" width="12.7265625" bestFit="1" customWidth="1"/>
    <col min="12807" max="12807" width="17.7265625" customWidth="1"/>
    <col min="12808" max="12808" width="13.7265625" bestFit="1" customWidth="1"/>
    <col min="12809" max="12809" width="20.26953125" customWidth="1"/>
    <col min="12810" max="12810" width="13.7265625" bestFit="1" customWidth="1"/>
    <col min="12811" max="12811" width="16" customWidth="1"/>
    <col min="12812" max="12812" width="16.26953125" customWidth="1"/>
    <col min="12813" max="12813" width="26.54296875" customWidth="1"/>
    <col min="12814" max="12814" width="25.26953125" customWidth="1"/>
    <col min="12815" max="12815" width="22" customWidth="1"/>
    <col min="13057" max="13057" width="6.26953125" customWidth="1"/>
    <col min="13058" max="13058" width="37.7265625" customWidth="1"/>
    <col min="13059" max="13059" width="20.54296875" customWidth="1"/>
    <col min="13060" max="13060" width="15.26953125" bestFit="1" customWidth="1"/>
    <col min="13061" max="13061" width="16.26953125" customWidth="1"/>
    <col min="13062" max="13062" width="12.7265625" bestFit="1" customWidth="1"/>
    <col min="13063" max="13063" width="17.7265625" customWidth="1"/>
    <col min="13064" max="13064" width="13.7265625" bestFit="1" customWidth="1"/>
    <col min="13065" max="13065" width="20.26953125" customWidth="1"/>
    <col min="13066" max="13066" width="13.7265625" bestFit="1" customWidth="1"/>
    <col min="13067" max="13067" width="16" customWidth="1"/>
    <col min="13068" max="13068" width="16.26953125" customWidth="1"/>
    <col min="13069" max="13069" width="26.54296875" customWidth="1"/>
    <col min="13070" max="13070" width="25.26953125" customWidth="1"/>
    <col min="13071" max="13071" width="22" customWidth="1"/>
    <col min="13313" max="13313" width="6.26953125" customWidth="1"/>
    <col min="13314" max="13314" width="37.7265625" customWidth="1"/>
    <col min="13315" max="13315" width="20.54296875" customWidth="1"/>
    <col min="13316" max="13316" width="15.26953125" bestFit="1" customWidth="1"/>
    <col min="13317" max="13317" width="16.26953125" customWidth="1"/>
    <col min="13318" max="13318" width="12.7265625" bestFit="1" customWidth="1"/>
    <col min="13319" max="13319" width="17.7265625" customWidth="1"/>
    <col min="13320" max="13320" width="13.7265625" bestFit="1" customWidth="1"/>
    <col min="13321" max="13321" width="20.26953125" customWidth="1"/>
    <col min="13322" max="13322" width="13.7265625" bestFit="1" customWidth="1"/>
    <col min="13323" max="13323" width="16" customWidth="1"/>
    <col min="13324" max="13324" width="16.26953125" customWidth="1"/>
    <col min="13325" max="13325" width="26.54296875" customWidth="1"/>
    <col min="13326" max="13326" width="25.26953125" customWidth="1"/>
    <col min="13327" max="13327" width="22" customWidth="1"/>
    <col min="13569" max="13569" width="6.26953125" customWidth="1"/>
    <col min="13570" max="13570" width="37.7265625" customWidth="1"/>
    <col min="13571" max="13571" width="20.54296875" customWidth="1"/>
    <col min="13572" max="13572" width="15.26953125" bestFit="1" customWidth="1"/>
    <col min="13573" max="13573" width="16.26953125" customWidth="1"/>
    <col min="13574" max="13574" width="12.7265625" bestFit="1" customWidth="1"/>
    <col min="13575" max="13575" width="17.7265625" customWidth="1"/>
    <col min="13576" max="13576" width="13.7265625" bestFit="1" customWidth="1"/>
    <col min="13577" max="13577" width="20.26953125" customWidth="1"/>
    <col min="13578" max="13578" width="13.7265625" bestFit="1" customWidth="1"/>
    <col min="13579" max="13579" width="16" customWidth="1"/>
    <col min="13580" max="13580" width="16.26953125" customWidth="1"/>
    <col min="13581" max="13581" width="26.54296875" customWidth="1"/>
    <col min="13582" max="13582" width="25.26953125" customWidth="1"/>
    <col min="13583" max="13583" width="22" customWidth="1"/>
    <col min="13825" max="13825" width="6.26953125" customWidth="1"/>
    <col min="13826" max="13826" width="37.7265625" customWidth="1"/>
    <col min="13827" max="13827" width="20.54296875" customWidth="1"/>
    <col min="13828" max="13828" width="15.26953125" bestFit="1" customWidth="1"/>
    <col min="13829" max="13829" width="16.26953125" customWidth="1"/>
    <col min="13830" max="13830" width="12.7265625" bestFit="1" customWidth="1"/>
    <col min="13831" max="13831" width="17.7265625" customWidth="1"/>
    <col min="13832" max="13832" width="13.7265625" bestFit="1" customWidth="1"/>
    <col min="13833" max="13833" width="20.26953125" customWidth="1"/>
    <col min="13834" max="13834" width="13.7265625" bestFit="1" customWidth="1"/>
    <col min="13835" max="13835" width="16" customWidth="1"/>
    <col min="13836" max="13836" width="16.26953125" customWidth="1"/>
    <col min="13837" max="13837" width="26.54296875" customWidth="1"/>
    <col min="13838" max="13838" width="25.26953125" customWidth="1"/>
    <col min="13839" max="13839" width="22" customWidth="1"/>
    <col min="14081" max="14081" width="6.26953125" customWidth="1"/>
    <col min="14082" max="14082" width="37.7265625" customWidth="1"/>
    <col min="14083" max="14083" width="20.54296875" customWidth="1"/>
    <col min="14084" max="14084" width="15.26953125" bestFit="1" customWidth="1"/>
    <col min="14085" max="14085" width="16.26953125" customWidth="1"/>
    <col min="14086" max="14086" width="12.7265625" bestFit="1" customWidth="1"/>
    <col min="14087" max="14087" width="17.7265625" customWidth="1"/>
    <col min="14088" max="14088" width="13.7265625" bestFit="1" customWidth="1"/>
    <col min="14089" max="14089" width="20.26953125" customWidth="1"/>
    <col min="14090" max="14090" width="13.7265625" bestFit="1" customWidth="1"/>
    <col min="14091" max="14091" width="16" customWidth="1"/>
    <col min="14092" max="14092" width="16.26953125" customWidth="1"/>
    <col min="14093" max="14093" width="26.54296875" customWidth="1"/>
    <col min="14094" max="14094" width="25.26953125" customWidth="1"/>
    <col min="14095" max="14095" width="22" customWidth="1"/>
    <col min="14337" max="14337" width="6.26953125" customWidth="1"/>
    <col min="14338" max="14338" width="37.7265625" customWidth="1"/>
    <col min="14339" max="14339" width="20.54296875" customWidth="1"/>
    <col min="14340" max="14340" width="15.26953125" bestFit="1" customWidth="1"/>
    <col min="14341" max="14341" width="16.26953125" customWidth="1"/>
    <col min="14342" max="14342" width="12.7265625" bestFit="1" customWidth="1"/>
    <col min="14343" max="14343" width="17.7265625" customWidth="1"/>
    <col min="14344" max="14344" width="13.7265625" bestFit="1" customWidth="1"/>
    <col min="14345" max="14345" width="20.26953125" customWidth="1"/>
    <col min="14346" max="14346" width="13.7265625" bestFit="1" customWidth="1"/>
    <col min="14347" max="14347" width="16" customWidth="1"/>
    <col min="14348" max="14348" width="16.26953125" customWidth="1"/>
    <col min="14349" max="14349" width="26.54296875" customWidth="1"/>
    <col min="14350" max="14350" width="25.26953125" customWidth="1"/>
    <col min="14351" max="14351" width="22" customWidth="1"/>
    <col min="14593" max="14593" width="6.26953125" customWidth="1"/>
    <col min="14594" max="14594" width="37.7265625" customWidth="1"/>
    <col min="14595" max="14595" width="20.54296875" customWidth="1"/>
    <col min="14596" max="14596" width="15.26953125" bestFit="1" customWidth="1"/>
    <col min="14597" max="14597" width="16.26953125" customWidth="1"/>
    <col min="14598" max="14598" width="12.7265625" bestFit="1" customWidth="1"/>
    <col min="14599" max="14599" width="17.7265625" customWidth="1"/>
    <col min="14600" max="14600" width="13.7265625" bestFit="1" customWidth="1"/>
    <col min="14601" max="14601" width="20.26953125" customWidth="1"/>
    <col min="14602" max="14602" width="13.7265625" bestFit="1" customWidth="1"/>
    <col min="14603" max="14603" width="16" customWidth="1"/>
    <col min="14604" max="14604" width="16.26953125" customWidth="1"/>
    <col min="14605" max="14605" width="26.54296875" customWidth="1"/>
    <col min="14606" max="14606" width="25.26953125" customWidth="1"/>
    <col min="14607" max="14607" width="22" customWidth="1"/>
    <col min="14849" max="14849" width="6.26953125" customWidth="1"/>
    <col min="14850" max="14850" width="37.7265625" customWidth="1"/>
    <col min="14851" max="14851" width="20.54296875" customWidth="1"/>
    <col min="14852" max="14852" width="15.26953125" bestFit="1" customWidth="1"/>
    <col min="14853" max="14853" width="16.26953125" customWidth="1"/>
    <col min="14854" max="14854" width="12.7265625" bestFit="1" customWidth="1"/>
    <col min="14855" max="14855" width="17.7265625" customWidth="1"/>
    <col min="14856" max="14856" width="13.7265625" bestFit="1" customWidth="1"/>
    <col min="14857" max="14857" width="20.26953125" customWidth="1"/>
    <col min="14858" max="14858" width="13.7265625" bestFit="1" customWidth="1"/>
    <col min="14859" max="14859" width="16" customWidth="1"/>
    <col min="14860" max="14860" width="16.26953125" customWidth="1"/>
    <col min="14861" max="14861" width="26.54296875" customWidth="1"/>
    <col min="14862" max="14862" width="25.26953125" customWidth="1"/>
    <col min="14863" max="14863" width="22" customWidth="1"/>
    <col min="15105" max="15105" width="6.26953125" customWidth="1"/>
    <col min="15106" max="15106" width="37.7265625" customWidth="1"/>
    <col min="15107" max="15107" width="20.54296875" customWidth="1"/>
    <col min="15108" max="15108" width="15.26953125" bestFit="1" customWidth="1"/>
    <col min="15109" max="15109" width="16.26953125" customWidth="1"/>
    <col min="15110" max="15110" width="12.7265625" bestFit="1" customWidth="1"/>
    <col min="15111" max="15111" width="17.7265625" customWidth="1"/>
    <col min="15112" max="15112" width="13.7265625" bestFit="1" customWidth="1"/>
    <col min="15113" max="15113" width="20.26953125" customWidth="1"/>
    <col min="15114" max="15114" width="13.7265625" bestFit="1" customWidth="1"/>
    <col min="15115" max="15115" width="16" customWidth="1"/>
    <col min="15116" max="15116" width="16.26953125" customWidth="1"/>
    <col min="15117" max="15117" width="26.54296875" customWidth="1"/>
    <col min="15118" max="15118" width="25.26953125" customWidth="1"/>
    <col min="15119" max="15119" width="22" customWidth="1"/>
    <col min="15361" max="15361" width="6.26953125" customWidth="1"/>
    <col min="15362" max="15362" width="37.7265625" customWidth="1"/>
    <col min="15363" max="15363" width="20.54296875" customWidth="1"/>
    <col min="15364" max="15364" width="15.26953125" bestFit="1" customWidth="1"/>
    <col min="15365" max="15365" width="16.26953125" customWidth="1"/>
    <col min="15366" max="15366" width="12.7265625" bestFit="1" customWidth="1"/>
    <col min="15367" max="15367" width="17.7265625" customWidth="1"/>
    <col min="15368" max="15368" width="13.7265625" bestFit="1" customWidth="1"/>
    <col min="15369" max="15369" width="20.26953125" customWidth="1"/>
    <col min="15370" max="15370" width="13.7265625" bestFit="1" customWidth="1"/>
    <col min="15371" max="15371" width="16" customWidth="1"/>
    <col min="15372" max="15372" width="16.26953125" customWidth="1"/>
    <col min="15373" max="15373" width="26.54296875" customWidth="1"/>
    <col min="15374" max="15374" width="25.26953125" customWidth="1"/>
    <col min="15375" max="15375" width="22" customWidth="1"/>
    <col min="15617" max="15617" width="6.26953125" customWidth="1"/>
    <col min="15618" max="15618" width="37.7265625" customWidth="1"/>
    <col min="15619" max="15619" width="20.54296875" customWidth="1"/>
    <col min="15620" max="15620" width="15.26953125" bestFit="1" customWidth="1"/>
    <col min="15621" max="15621" width="16.26953125" customWidth="1"/>
    <col min="15622" max="15622" width="12.7265625" bestFit="1" customWidth="1"/>
    <col min="15623" max="15623" width="17.7265625" customWidth="1"/>
    <col min="15624" max="15624" width="13.7265625" bestFit="1" customWidth="1"/>
    <col min="15625" max="15625" width="20.26953125" customWidth="1"/>
    <col min="15626" max="15626" width="13.7265625" bestFit="1" customWidth="1"/>
    <col min="15627" max="15627" width="16" customWidth="1"/>
    <col min="15628" max="15628" width="16.26953125" customWidth="1"/>
    <col min="15629" max="15629" width="26.54296875" customWidth="1"/>
    <col min="15630" max="15630" width="25.26953125" customWidth="1"/>
    <col min="15631" max="15631" width="22" customWidth="1"/>
    <col min="15873" max="15873" width="6.26953125" customWidth="1"/>
    <col min="15874" max="15874" width="37.7265625" customWidth="1"/>
    <col min="15875" max="15875" width="20.54296875" customWidth="1"/>
    <col min="15876" max="15876" width="15.26953125" bestFit="1" customWidth="1"/>
    <col min="15877" max="15877" width="16.26953125" customWidth="1"/>
    <col min="15878" max="15878" width="12.7265625" bestFit="1" customWidth="1"/>
    <col min="15879" max="15879" width="17.7265625" customWidth="1"/>
    <col min="15880" max="15880" width="13.7265625" bestFit="1" customWidth="1"/>
    <col min="15881" max="15881" width="20.26953125" customWidth="1"/>
    <col min="15882" max="15882" width="13.7265625" bestFit="1" customWidth="1"/>
    <col min="15883" max="15883" width="16" customWidth="1"/>
    <col min="15884" max="15884" width="16.26953125" customWidth="1"/>
    <col min="15885" max="15885" width="26.54296875" customWidth="1"/>
    <col min="15886" max="15886" width="25.26953125" customWidth="1"/>
    <col min="15887" max="15887" width="22" customWidth="1"/>
    <col min="16129" max="16129" width="6.26953125" customWidth="1"/>
    <col min="16130" max="16130" width="37.7265625" customWidth="1"/>
    <col min="16131" max="16131" width="20.54296875" customWidth="1"/>
    <col min="16132" max="16132" width="15.26953125" bestFit="1" customWidth="1"/>
    <col min="16133" max="16133" width="16.26953125" customWidth="1"/>
    <col min="16134" max="16134" width="12.7265625" bestFit="1" customWidth="1"/>
    <col min="16135" max="16135" width="17.7265625" customWidth="1"/>
    <col min="16136" max="16136" width="13.7265625" bestFit="1" customWidth="1"/>
    <col min="16137" max="16137" width="20.26953125" customWidth="1"/>
    <col min="16138" max="16138" width="13.7265625" bestFit="1" customWidth="1"/>
    <col min="16139" max="16139" width="16" customWidth="1"/>
    <col min="16140" max="16140" width="16.26953125" customWidth="1"/>
    <col min="16141" max="16141" width="26.54296875" customWidth="1"/>
    <col min="16142" max="16142" width="25.26953125" customWidth="1"/>
    <col min="16143" max="16143" width="22" customWidth="1"/>
  </cols>
  <sheetData>
    <row r="1" spans="2:15" s="2" customFormat="1" x14ac:dyDescent="0.35">
      <c r="B1" s="1"/>
    </row>
    <row r="2" spans="2:15" s="2" customFormat="1" ht="15.5" x14ac:dyDescent="0.35">
      <c r="B2" s="3" t="s">
        <v>0</v>
      </c>
    </row>
    <row r="3" spans="2:15" s="2" customFormat="1" ht="15.5" x14ac:dyDescent="0.35">
      <c r="B3" s="3" t="s">
        <v>1</v>
      </c>
    </row>
    <row r="4" spans="2:15" s="2" customFormat="1" x14ac:dyDescent="0.35">
      <c r="B4" s="1"/>
    </row>
    <row r="5" spans="2:15" ht="62" x14ac:dyDescent="0.35">
      <c r="B5" s="4" t="s">
        <v>2</v>
      </c>
      <c r="C5" s="4" t="s">
        <v>3</v>
      </c>
      <c r="D5" s="4" t="s">
        <v>4</v>
      </c>
      <c r="E5" s="4" t="s">
        <v>5</v>
      </c>
      <c r="F5" s="4" t="s">
        <v>6</v>
      </c>
      <c r="G5" s="4" t="s">
        <v>7</v>
      </c>
      <c r="H5" s="4" t="s">
        <v>8</v>
      </c>
      <c r="I5" s="4" t="s">
        <v>9</v>
      </c>
      <c r="J5" s="4" t="s">
        <v>10</v>
      </c>
      <c r="K5" s="4" t="s">
        <v>11</v>
      </c>
      <c r="L5" s="4" t="s">
        <v>12</v>
      </c>
      <c r="M5" s="4" t="s">
        <v>13</v>
      </c>
      <c r="N5" s="4" t="s">
        <v>14</v>
      </c>
      <c r="O5" s="4" t="s">
        <v>15</v>
      </c>
    </row>
    <row r="6" spans="2:15" ht="15.5" x14ac:dyDescent="0.35">
      <c r="B6" s="5" t="s">
        <v>16</v>
      </c>
      <c r="C6" s="6">
        <v>13486615</v>
      </c>
      <c r="D6" s="6">
        <v>5300001</v>
      </c>
      <c r="E6" s="6">
        <v>488001</v>
      </c>
      <c r="F6" s="6">
        <v>181392</v>
      </c>
      <c r="G6" s="6">
        <v>38155</v>
      </c>
      <c r="H6" s="6">
        <v>1283840</v>
      </c>
      <c r="I6" s="6">
        <v>391054</v>
      </c>
      <c r="J6" s="7">
        <v>124098</v>
      </c>
      <c r="K6" s="6">
        <v>159179</v>
      </c>
      <c r="L6" s="6">
        <v>21452335</v>
      </c>
      <c r="M6" s="6">
        <v>175775</v>
      </c>
      <c r="N6" s="6">
        <v>28805</v>
      </c>
      <c r="O6" s="6">
        <v>21656915</v>
      </c>
    </row>
    <row r="7" spans="2:15" ht="15.5" x14ac:dyDescent="0.35">
      <c r="B7" s="8" t="s">
        <v>17</v>
      </c>
      <c r="C7" s="9">
        <v>22317162</v>
      </c>
      <c r="D7" s="9">
        <v>8770250</v>
      </c>
      <c r="E7" s="9">
        <v>807526</v>
      </c>
      <c r="F7" s="9">
        <v>300160</v>
      </c>
      <c r="G7" s="9">
        <v>63138</v>
      </c>
      <c r="H7" s="9">
        <v>2124452</v>
      </c>
      <c r="I7" s="9">
        <v>891356</v>
      </c>
      <c r="J7" s="10">
        <v>0</v>
      </c>
      <c r="K7" s="9">
        <v>263403</v>
      </c>
      <c r="L7" s="9">
        <v>35537447</v>
      </c>
      <c r="M7" s="9">
        <v>290866</v>
      </c>
      <c r="N7" s="9">
        <v>47666</v>
      </c>
      <c r="O7" s="9">
        <v>35875979</v>
      </c>
    </row>
    <row r="8" spans="2:15" ht="15.5" x14ac:dyDescent="0.35">
      <c r="B8" s="5" t="s">
        <v>18</v>
      </c>
      <c r="C8" s="6">
        <v>18508269</v>
      </c>
      <c r="D8" s="6">
        <v>7273422</v>
      </c>
      <c r="E8" s="6">
        <v>669705</v>
      </c>
      <c r="F8" s="6">
        <v>248932</v>
      </c>
      <c r="G8" s="6">
        <v>52362</v>
      </c>
      <c r="H8" s="6">
        <v>1761869</v>
      </c>
      <c r="I8" s="6">
        <v>686527</v>
      </c>
      <c r="J8" s="11">
        <v>173737</v>
      </c>
      <c r="K8" s="6">
        <v>218448</v>
      </c>
      <c r="L8" s="6">
        <v>29593271</v>
      </c>
      <c r="M8" s="6">
        <v>241224</v>
      </c>
      <c r="N8" s="6">
        <v>39531</v>
      </c>
      <c r="O8" s="6">
        <v>29874026</v>
      </c>
    </row>
    <row r="9" spans="2:15" ht="15.5" x14ac:dyDescent="0.35">
      <c r="B9" s="8" t="s">
        <v>19</v>
      </c>
      <c r="C9" s="9">
        <v>13132462</v>
      </c>
      <c r="D9" s="9">
        <v>5160825</v>
      </c>
      <c r="E9" s="9">
        <v>475186</v>
      </c>
      <c r="F9" s="9">
        <v>176628</v>
      </c>
      <c r="G9" s="9">
        <v>37153</v>
      </c>
      <c r="H9" s="9">
        <v>1250127</v>
      </c>
      <c r="I9" s="9">
        <v>329995</v>
      </c>
      <c r="J9" s="10">
        <v>372293</v>
      </c>
      <c r="K9" s="9">
        <v>154999</v>
      </c>
      <c r="L9" s="9">
        <v>21089668</v>
      </c>
      <c r="M9" s="9">
        <v>171159</v>
      </c>
      <c r="N9" s="9">
        <v>28049</v>
      </c>
      <c r="O9" s="9">
        <v>21288876</v>
      </c>
    </row>
    <row r="10" spans="2:15" ht="15.5" x14ac:dyDescent="0.35">
      <c r="B10" s="5" t="s">
        <v>20</v>
      </c>
      <c r="C10" s="6">
        <v>9575446</v>
      </c>
      <c r="D10" s="6">
        <v>3762981</v>
      </c>
      <c r="E10" s="6">
        <v>346479</v>
      </c>
      <c r="F10" s="6">
        <v>128787</v>
      </c>
      <c r="G10" s="6">
        <v>27090</v>
      </c>
      <c r="H10" s="6">
        <v>911522</v>
      </c>
      <c r="I10" s="6">
        <v>118462</v>
      </c>
      <c r="J10" s="6">
        <v>0</v>
      </c>
      <c r="K10" s="6">
        <v>113016</v>
      </c>
      <c r="L10" s="6">
        <v>14983783</v>
      </c>
      <c r="M10" s="6">
        <v>124800</v>
      </c>
      <c r="N10" s="6">
        <v>20452</v>
      </c>
      <c r="O10" s="6">
        <v>15129035</v>
      </c>
    </row>
    <row r="11" spans="2:15" ht="15.5" x14ac:dyDescent="0.35">
      <c r="B11" s="8" t="s">
        <v>21</v>
      </c>
      <c r="C11" s="9">
        <v>15747126</v>
      </c>
      <c r="D11" s="9">
        <v>6188342</v>
      </c>
      <c r="E11" s="9">
        <v>569795</v>
      </c>
      <c r="F11" s="9">
        <v>211795</v>
      </c>
      <c r="G11" s="9">
        <v>44550</v>
      </c>
      <c r="H11" s="9">
        <v>1499026</v>
      </c>
      <c r="I11" s="9">
        <v>505404</v>
      </c>
      <c r="J11" s="10">
        <v>0</v>
      </c>
      <c r="K11" s="9">
        <v>185859</v>
      </c>
      <c r="L11" s="9">
        <v>24951897</v>
      </c>
      <c r="M11" s="9">
        <v>205237</v>
      </c>
      <c r="N11" s="9">
        <v>33634</v>
      </c>
      <c r="O11" s="9">
        <v>25190768</v>
      </c>
    </row>
    <row r="12" spans="2:15" ht="15.5" x14ac:dyDescent="0.35">
      <c r="B12" s="5" t="s">
        <v>22</v>
      </c>
      <c r="C12" s="6">
        <v>14180067</v>
      </c>
      <c r="D12" s="6">
        <v>5572515</v>
      </c>
      <c r="E12" s="6">
        <v>513093</v>
      </c>
      <c r="F12" s="6">
        <v>190718</v>
      </c>
      <c r="G12" s="6">
        <v>40117</v>
      </c>
      <c r="H12" s="6">
        <v>1349852</v>
      </c>
      <c r="I12" s="6">
        <v>378970</v>
      </c>
      <c r="J12" s="11">
        <v>0</v>
      </c>
      <c r="K12" s="6">
        <v>167363</v>
      </c>
      <c r="L12" s="6">
        <v>22392695</v>
      </c>
      <c r="M12" s="6">
        <v>184813</v>
      </c>
      <c r="N12" s="6">
        <v>30287</v>
      </c>
      <c r="O12" s="6">
        <v>22607795</v>
      </c>
    </row>
    <row r="13" spans="2:15" ht="15.5" x14ac:dyDescent="0.35">
      <c r="B13" s="8" t="s">
        <v>23</v>
      </c>
      <c r="C13" s="9">
        <v>11187967</v>
      </c>
      <c r="D13" s="9">
        <v>4396673</v>
      </c>
      <c r="E13" s="9">
        <v>404826</v>
      </c>
      <c r="F13" s="9">
        <v>150475</v>
      </c>
      <c r="G13" s="9">
        <v>31652</v>
      </c>
      <c r="H13" s="9">
        <v>1065023</v>
      </c>
      <c r="I13" s="9">
        <v>235298</v>
      </c>
      <c r="J13" s="10">
        <v>0</v>
      </c>
      <c r="K13" s="9">
        <v>132048</v>
      </c>
      <c r="L13" s="9">
        <v>17603962</v>
      </c>
      <c r="M13" s="9">
        <v>145816</v>
      </c>
      <c r="N13" s="9">
        <v>23896</v>
      </c>
      <c r="O13" s="9">
        <v>17773674</v>
      </c>
    </row>
    <row r="14" spans="2:15" ht="15.5" x14ac:dyDescent="0.35">
      <c r="B14" s="5" t="s">
        <v>24</v>
      </c>
      <c r="C14" s="6">
        <v>11622755</v>
      </c>
      <c r="D14" s="6">
        <v>4567537</v>
      </c>
      <c r="E14" s="6">
        <v>420559</v>
      </c>
      <c r="F14" s="6">
        <v>156323</v>
      </c>
      <c r="G14" s="6">
        <v>32882</v>
      </c>
      <c r="H14" s="6">
        <v>1106412</v>
      </c>
      <c r="I14" s="6">
        <v>250490</v>
      </c>
      <c r="J14" s="11">
        <v>0</v>
      </c>
      <c r="K14" s="6">
        <v>137180</v>
      </c>
      <c r="L14" s="6">
        <v>18294138</v>
      </c>
      <c r="M14" s="6">
        <v>151483</v>
      </c>
      <c r="N14" s="6">
        <v>24825</v>
      </c>
      <c r="O14" s="6">
        <v>18470446</v>
      </c>
    </row>
    <row r="15" spans="2:15" ht="15.5" x14ac:dyDescent="0.35">
      <c r="B15" s="8" t="s">
        <v>25</v>
      </c>
      <c r="C15" s="9">
        <v>10159701</v>
      </c>
      <c r="D15" s="9">
        <v>3992583</v>
      </c>
      <c r="E15" s="9">
        <v>367620</v>
      </c>
      <c r="F15" s="9">
        <v>136646</v>
      </c>
      <c r="G15" s="9">
        <v>28743</v>
      </c>
      <c r="H15" s="9">
        <v>967139</v>
      </c>
      <c r="I15" s="9">
        <v>182449</v>
      </c>
      <c r="J15" s="10">
        <v>0</v>
      </c>
      <c r="K15" s="9">
        <v>119912</v>
      </c>
      <c r="L15" s="9">
        <v>15954793</v>
      </c>
      <c r="M15" s="9">
        <v>132414</v>
      </c>
      <c r="N15" s="9">
        <v>21700</v>
      </c>
      <c r="O15" s="9">
        <v>16108907</v>
      </c>
    </row>
    <row r="16" spans="2:15" ht="15.5" x14ac:dyDescent="0.35">
      <c r="B16" s="5" t="s">
        <v>26</v>
      </c>
      <c r="C16" s="6">
        <v>15055251</v>
      </c>
      <c r="D16" s="6">
        <v>5916447</v>
      </c>
      <c r="E16" s="6">
        <v>544761</v>
      </c>
      <c r="F16" s="6">
        <v>202490</v>
      </c>
      <c r="G16" s="6">
        <v>42593</v>
      </c>
      <c r="H16" s="6">
        <v>1433164</v>
      </c>
      <c r="I16" s="6">
        <v>443690</v>
      </c>
      <c r="J16" s="11">
        <v>0</v>
      </c>
      <c r="K16" s="6">
        <v>177693</v>
      </c>
      <c r="L16" s="6">
        <v>23816089</v>
      </c>
      <c r="M16" s="6">
        <v>196220</v>
      </c>
      <c r="N16" s="6">
        <v>32156</v>
      </c>
      <c r="O16" s="6">
        <v>24044465</v>
      </c>
    </row>
    <row r="17" spans="2:15" ht="15.5" x14ac:dyDescent="0.35">
      <c r="B17" s="8" t="s">
        <v>27</v>
      </c>
      <c r="C17" s="9">
        <v>11054968</v>
      </c>
      <c r="D17" s="9">
        <v>4344407</v>
      </c>
      <c r="E17" s="9">
        <v>400014</v>
      </c>
      <c r="F17" s="9">
        <v>148687</v>
      </c>
      <c r="G17" s="9">
        <v>31276</v>
      </c>
      <c r="H17" s="9">
        <v>1052363</v>
      </c>
      <c r="I17" s="9">
        <v>209501</v>
      </c>
      <c r="J17" s="10">
        <v>0</v>
      </c>
      <c r="K17" s="9">
        <v>130479</v>
      </c>
      <c r="L17" s="9">
        <v>17371695</v>
      </c>
      <c r="M17" s="9">
        <v>144083</v>
      </c>
      <c r="N17" s="9">
        <v>23612</v>
      </c>
      <c r="O17" s="9">
        <v>17539390</v>
      </c>
    </row>
    <row r="18" spans="2:15" ht="15.5" x14ac:dyDescent="0.35">
      <c r="B18" s="5" t="s">
        <v>28</v>
      </c>
      <c r="C18" s="6">
        <v>23161507</v>
      </c>
      <c r="D18" s="6">
        <v>9102063</v>
      </c>
      <c r="E18" s="6">
        <v>838078</v>
      </c>
      <c r="F18" s="6">
        <v>311517</v>
      </c>
      <c r="G18" s="6">
        <v>65526</v>
      </c>
      <c r="H18" s="6">
        <v>2204828</v>
      </c>
      <c r="I18" s="6">
        <v>748395</v>
      </c>
      <c r="J18" s="11">
        <v>0</v>
      </c>
      <c r="K18" s="6">
        <v>273368</v>
      </c>
      <c r="L18" s="6">
        <v>36705282</v>
      </c>
      <c r="M18" s="6">
        <v>301871</v>
      </c>
      <c r="N18" s="6">
        <v>49470</v>
      </c>
      <c r="O18" s="6">
        <v>37056623</v>
      </c>
    </row>
    <row r="19" spans="2:15" ht="15.5" x14ac:dyDescent="0.35">
      <c r="B19" s="8" t="s">
        <v>29</v>
      </c>
      <c r="C19" s="9">
        <v>9198875</v>
      </c>
      <c r="D19" s="9">
        <v>3614995</v>
      </c>
      <c r="E19" s="9">
        <v>332853</v>
      </c>
      <c r="F19" s="9">
        <v>123723</v>
      </c>
      <c r="G19" s="9">
        <v>26025</v>
      </c>
      <c r="H19" s="9">
        <v>875674</v>
      </c>
      <c r="I19" s="9">
        <v>100325</v>
      </c>
      <c r="J19" s="10">
        <v>0</v>
      </c>
      <c r="K19" s="9">
        <v>108572</v>
      </c>
      <c r="L19" s="9">
        <v>14381042</v>
      </c>
      <c r="M19" s="9">
        <v>119892</v>
      </c>
      <c r="N19" s="9">
        <v>19647</v>
      </c>
      <c r="O19" s="9">
        <v>14520581</v>
      </c>
    </row>
    <row r="20" spans="2:15" ht="15.5" x14ac:dyDescent="0.35">
      <c r="B20" s="5" t="s">
        <v>30</v>
      </c>
      <c r="C20" s="6">
        <v>12618941</v>
      </c>
      <c r="D20" s="6">
        <v>4959021</v>
      </c>
      <c r="E20" s="6">
        <v>456605</v>
      </c>
      <c r="F20" s="6">
        <v>169722</v>
      </c>
      <c r="G20" s="6">
        <v>35700</v>
      </c>
      <c r="H20" s="6">
        <v>1201243</v>
      </c>
      <c r="I20" s="6">
        <v>336213</v>
      </c>
      <c r="J20" s="11">
        <v>0</v>
      </c>
      <c r="K20" s="6">
        <v>148938</v>
      </c>
      <c r="L20" s="6">
        <v>19926383</v>
      </c>
      <c r="M20" s="6">
        <v>164466</v>
      </c>
      <c r="N20" s="6">
        <v>26952</v>
      </c>
      <c r="O20" s="6">
        <v>20117801</v>
      </c>
    </row>
    <row r="21" spans="2:15" ht="15.5" x14ac:dyDescent="0.35">
      <c r="B21" s="8" t="s">
        <v>31</v>
      </c>
      <c r="C21" s="9">
        <v>10427103</v>
      </c>
      <c r="D21" s="9">
        <v>4097667</v>
      </c>
      <c r="E21" s="9">
        <v>377295</v>
      </c>
      <c r="F21" s="9">
        <v>140242</v>
      </c>
      <c r="G21" s="9">
        <v>29499</v>
      </c>
      <c r="H21" s="9">
        <v>992594</v>
      </c>
      <c r="I21" s="9">
        <v>183703</v>
      </c>
      <c r="J21" s="10">
        <v>0</v>
      </c>
      <c r="K21" s="9">
        <v>123068</v>
      </c>
      <c r="L21" s="9">
        <v>16371171</v>
      </c>
      <c r="M21" s="9">
        <v>135900</v>
      </c>
      <c r="N21" s="9">
        <v>22271</v>
      </c>
      <c r="O21" s="9">
        <v>16529342</v>
      </c>
    </row>
    <row r="22" spans="2:15" ht="15.5" x14ac:dyDescent="0.35">
      <c r="B22" s="5" t="s">
        <v>32</v>
      </c>
      <c r="C22" s="6">
        <v>11880414</v>
      </c>
      <c r="D22" s="6">
        <v>4668793</v>
      </c>
      <c r="E22" s="6">
        <v>429882</v>
      </c>
      <c r="F22" s="6">
        <v>159789</v>
      </c>
      <c r="G22" s="6">
        <v>33611</v>
      </c>
      <c r="H22" s="6">
        <v>1130940</v>
      </c>
      <c r="I22" s="6">
        <v>301916</v>
      </c>
      <c r="J22" s="11">
        <v>0</v>
      </c>
      <c r="K22" s="6">
        <v>140221</v>
      </c>
      <c r="L22" s="6">
        <v>18745566</v>
      </c>
      <c r="M22" s="6">
        <v>154841</v>
      </c>
      <c r="N22" s="6">
        <v>25375</v>
      </c>
      <c r="O22" s="6">
        <v>18925782</v>
      </c>
    </row>
    <row r="23" spans="2:15" ht="15.5" x14ac:dyDescent="0.35">
      <c r="B23" s="8" t="s">
        <v>33</v>
      </c>
      <c r="C23" s="9">
        <v>10670639</v>
      </c>
      <c r="D23" s="9">
        <v>4193372</v>
      </c>
      <c r="E23" s="9">
        <v>386107</v>
      </c>
      <c r="F23" s="9">
        <v>143518</v>
      </c>
      <c r="G23" s="9">
        <v>30188</v>
      </c>
      <c r="H23" s="9">
        <v>1015777</v>
      </c>
      <c r="I23" s="9">
        <v>198332</v>
      </c>
      <c r="J23" s="10">
        <v>0</v>
      </c>
      <c r="K23" s="9">
        <v>125942</v>
      </c>
      <c r="L23" s="9">
        <v>16763875</v>
      </c>
      <c r="M23" s="9">
        <v>139074</v>
      </c>
      <c r="N23" s="9">
        <v>22791</v>
      </c>
      <c r="O23" s="9">
        <v>16925740</v>
      </c>
    </row>
    <row r="24" spans="2:15" ht="15.5" x14ac:dyDescent="0.35">
      <c r="B24" s="5" t="s">
        <v>34</v>
      </c>
      <c r="C24" s="6">
        <v>42797133</v>
      </c>
      <c r="D24" s="6">
        <v>16818517</v>
      </c>
      <c r="E24" s="6">
        <v>1548575</v>
      </c>
      <c r="F24" s="6">
        <v>575611</v>
      </c>
      <c r="G24" s="6">
        <v>121078</v>
      </c>
      <c r="H24" s="6">
        <v>4074015</v>
      </c>
      <c r="I24" s="6">
        <v>2602286</v>
      </c>
      <c r="J24" s="11">
        <v>0</v>
      </c>
      <c r="K24" s="6">
        <v>505122</v>
      </c>
      <c r="L24" s="6">
        <v>69042337</v>
      </c>
      <c r="M24" s="6">
        <v>557788</v>
      </c>
      <c r="N24" s="6">
        <v>91409</v>
      </c>
      <c r="O24" s="6">
        <v>69691534</v>
      </c>
    </row>
    <row r="25" spans="2:15" ht="15.5" x14ac:dyDescent="0.35">
      <c r="B25" s="8" t="s">
        <v>35</v>
      </c>
      <c r="C25" s="9">
        <v>11699693</v>
      </c>
      <c r="D25" s="9">
        <v>4597773</v>
      </c>
      <c r="E25" s="9">
        <v>423343</v>
      </c>
      <c r="F25" s="9">
        <v>157358</v>
      </c>
      <c r="G25" s="9">
        <v>33100</v>
      </c>
      <c r="H25" s="9">
        <v>1113736</v>
      </c>
      <c r="I25" s="9">
        <v>233079</v>
      </c>
      <c r="J25" s="10">
        <v>0</v>
      </c>
      <c r="K25" s="9">
        <v>138088</v>
      </c>
      <c r="L25" s="9">
        <v>18396170</v>
      </c>
      <c r="M25" s="9">
        <v>152486</v>
      </c>
      <c r="N25" s="9">
        <v>24989</v>
      </c>
      <c r="O25" s="9">
        <v>18573645</v>
      </c>
    </row>
    <row r="26" spans="2:15" ht="15.5" x14ac:dyDescent="0.35">
      <c r="B26" s="5" t="s">
        <v>36</v>
      </c>
      <c r="C26" s="6">
        <v>16103630</v>
      </c>
      <c r="D26" s="6">
        <v>6328442</v>
      </c>
      <c r="E26" s="6">
        <v>582695</v>
      </c>
      <c r="F26" s="6">
        <v>216590</v>
      </c>
      <c r="G26" s="6">
        <v>45559</v>
      </c>
      <c r="H26" s="6">
        <v>1532963</v>
      </c>
      <c r="I26" s="6">
        <v>600242</v>
      </c>
      <c r="J26" s="11">
        <v>0</v>
      </c>
      <c r="K26" s="6">
        <v>190066</v>
      </c>
      <c r="L26" s="6">
        <v>25600187</v>
      </c>
      <c r="M26" s="6">
        <v>209883</v>
      </c>
      <c r="N26" s="6">
        <v>34395</v>
      </c>
      <c r="O26" s="6">
        <v>25844465</v>
      </c>
    </row>
    <row r="27" spans="2:15" ht="15.5" x14ac:dyDescent="0.35">
      <c r="B27" s="8" t="s">
        <v>37</v>
      </c>
      <c r="C27" s="9">
        <v>11607126</v>
      </c>
      <c r="D27" s="9">
        <v>4561395</v>
      </c>
      <c r="E27" s="9">
        <v>419993</v>
      </c>
      <c r="F27" s="9">
        <v>156113</v>
      </c>
      <c r="G27" s="9">
        <v>32838</v>
      </c>
      <c r="H27" s="9">
        <v>1104925</v>
      </c>
      <c r="I27" s="9">
        <v>288682</v>
      </c>
      <c r="J27" s="9">
        <v>0</v>
      </c>
      <c r="K27" s="9">
        <v>136995</v>
      </c>
      <c r="L27" s="9">
        <v>18308067</v>
      </c>
      <c r="M27" s="9">
        <v>151279</v>
      </c>
      <c r="N27" s="9">
        <v>24791</v>
      </c>
      <c r="O27" s="9">
        <v>18484137</v>
      </c>
    </row>
    <row r="28" spans="2:15" ht="15.5" x14ac:dyDescent="0.35">
      <c r="B28" s="5" t="s">
        <v>38</v>
      </c>
      <c r="C28" s="6">
        <v>11938071</v>
      </c>
      <c r="D28" s="6">
        <v>4691451</v>
      </c>
      <c r="E28" s="6">
        <v>431968</v>
      </c>
      <c r="F28" s="6">
        <v>160564</v>
      </c>
      <c r="G28" s="6">
        <v>33774</v>
      </c>
      <c r="H28" s="6">
        <v>1136428</v>
      </c>
      <c r="I28" s="6">
        <v>261153</v>
      </c>
      <c r="J28" s="11">
        <v>868685</v>
      </c>
      <c r="K28" s="6">
        <v>140902</v>
      </c>
      <c r="L28" s="6">
        <v>19662996</v>
      </c>
      <c r="M28" s="6">
        <v>155592</v>
      </c>
      <c r="N28" s="6">
        <v>25498</v>
      </c>
      <c r="O28" s="6">
        <v>19844086</v>
      </c>
    </row>
    <row r="29" spans="2:15" ht="15.5" x14ac:dyDescent="0.35">
      <c r="B29" s="8" t="s">
        <v>39</v>
      </c>
      <c r="C29" s="9">
        <v>10567271</v>
      </c>
      <c r="D29" s="9">
        <v>4152751</v>
      </c>
      <c r="E29" s="9">
        <v>382367</v>
      </c>
      <c r="F29" s="9">
        <v>142127</v>
      </c>
      <c r="G29" s="9">
        <v>29896</v>
      </c>
      <c r="H29" s="9">
        <v>1005937</v>
      </c>
      <c r="I29" s="9">
        <v>199581</v>
      </c>
      <c r="J29" s="10">
        <v>0</v>
      </c>
      <c r="K29" s="9">
        <v>124722</v>
      </c>
      <c r="L29" s="9">
        <v>16604652</v>
      </c>
      <c r="M29" s="9">
        <v>137726</v>
      </c>
      <c r="N29" s="9">
        <v>22570</v>
      </c>
      <c r="O29" s="9">
        <v>16764948</v>
      </c>
    </row>
    <row r="30" spans="2:15" ht="15.5" x14ac:dyDescent="0.35">
      <c r="B30" s="5" t="s">
        <v>40</v>
      </c>
      <c r="C30" s="6">
        <v>12918835</v>
      </c>
      <c r="D30" s="6">
        <v>5076874</v>
      </c>
      <c r="E30" s="6">
        <v>467456</v>
      </c>
      <c r="F30" s="6">
        <v>173755</v>
      </c>
      <c r="G30" s="6">
        <v>36549</v>
      </c>
      <c r="H30" s="6">
        <v>1229791</v>
      </c>
      <c r="I30" s="6">
        <v>320662</v>
      </c>
      <c r="J30" s="11">
        <v>0</v>
      </c>
      <c r="K30" s="6">
        <v>152477</v>
      </c>
      <c r="L30" s="6">
        <v>20376399</v>
      </c>
      <c r="M30" s="6">
        <v>168375</v>
      </c>
      <c r="N30" s="6">
        <v>27593</v>
      </c>
      <c r="O30" s="6">
        <v>20572367</v>
      </c>
    </row>
    <row r="31" spans="2:15" ht="15.5" x14ac:dyDescent="0.35">
      <c r="B31" s="8" t="s">
        <v>41</v>
      </c>
      <c r="C31" s="9">
        <v>11370172</v>
      </c>
      <c r="D31" s="9">
        <v>4468276</v>
      </c>
      <c r="E31" s="9">
        <v>411419</v>
      </c>
      <c r="F31" s="9">
        <v>152926</v>
      </c>
      <c r="G31" s="9">
        <v>32167</v>
      </c>
      <c r="H31" s="9">
        <v>1082368</v>
      </c>
      <c r="I31" s="9">
        <v>192449</v>
      </c>
      <c r="J31" s="10">
        <v>0</v>
      </c>
      <c r="K31" s="9">
        <v>134199</v>
      </c>
      <c r="L31" s="9">
        <v>17843976</v>
      </c>
      <c r="M31" s="9">
        <v>148191</v>
      </c>
      <c r="N31" s="9">
        <v>24285</v>
      </c>
      <c r="O31" s="9">
        <v>18016452</v>
      </c>
    </row>
    <row r="32" spans="2:15" ht="15.5" x14ac:dyDescent="0.35">
      <c r="B32" s="5" t="s">
        <v>42</v>
      </c>
      <c r="C32" s="6">
        <v>15094513</v>
      </c>
      <c r="D32" s="6">
        <v>5931877</v>
      </c>
      <c r="E32" s="6">
        <v>546181</v>
      </c>
      <c r="F32" s="6">
        <v>203018</v>
      </c>
      <c r="G32" s="6">
        <v>42704</v>
      </c>
      <c r="H32" s="6">
        <v>1436902</v>
      </c>
      <c r="I32" s="6">
        <v>413996</v>
      </c>
      <c r="J32" s="11">
        <v>0</v>
      </c>
      <c r="K32" s="6">
        <v>178156</v>
      </c>
      <c r="L32" s="6">
        <v>23847347</v>
      </c>
      <c r="M32" s="6">
        <v>196731</v>
      </c>
      <c r="N32" s="6">
        <v>32240</v>
      </c>
      <c r="O32" s="6">
        <v>24076318</v>
      </c>
    </row>
    <row r="33" spans="2:15" ht="15.5" x14ac:dyDescent="0.35">
      <c r="B33" s="8" t="s">
        <v>43</v>
      </c>
      <c r="C33" s="9">
        <v>10245335</v>
      </c>
      <c r="D33" s="9">
        <v>4026235</v>
      </c>
      <c r="E33" s="9">
        <v>370718</v>
      </c>
      <c r="F33" s="9">
        <v>137797</v>
      </c>
      <c r="G33" s="9">
        <v>28985</v>
      </c>
      <c r="H33" s="9">
        <v>975291</v>
      </c>
      <c r="I33" s="9">
        <v>157179</v>
      </c>
      <c r="J33" s="10">
        <v>0</v>
      </c>
      <c r="K33" s="9">
        <v>120923</v>
      </c>
      <c r="L33" s="9">
        <v>16062463</v>
      </c>
      <c r="M33" s="9">
        <v>133531</v>
      </c>
      <c r="N33" s="9">
        <v>21883</v>
      </c>
      <c r="O33" s="9">
        <v>16217877</v>
      </c>
    </row>
    <row r="34" spans="2:15" ht="15.5" x14ac:dyDescent="0.35">
      <c r="B34" s="5" t="s">
        <v>44</v>
      </c>
      <c r="C34" s="6">
        <v>13107938</v>
      </c>
      <c r="D34" s="6">
        <v>5151188</v>
      </c>
      <c r="E34" s="6">
        <v>474299</v>
      </c>
      <c r="F34" s="6">
        <v>176299</v>
      </c>
      <c r="G34" s="6">
        <v>37084</v>
      </c>
      <c r="H34" s="6">
        <v>1247792</v>
      </c>
      <c r="I34" s="6">
        <v>326493</v>
      </c>
      <c r="J34" s="11">
        <v>0</v>
      </c>
      <c r="K34" s="6">
        <v>154709</v>
      </c>
      <c r="L34" s="6">
        <v>20675802</v>
      </c>
      <c r="M34" s="6">
        <v>170840</v>
      </c>
      <c r="N34" s="6">
        <v>27997</v>
      </c>
      <c r="O34" s="6">
        <v>20874639</v>
      </c>
    </row>
    <row r="35" spans="2:15" ht="15.5" x14ac:dyDescent="0.35">
      <c r="B35" s="8" t="s">
        <v>45</v>
      </c>
      <c r="C35" s="9">
        <v>11291912</v>
      </c>
      <c r="D35" s="9">
        <v>4437522</v>
      </c>
      <c r="E35" s="9">
        <v>408588</v>
      </c>
      <c r="F35" s="9">
        <v>151874</v>
      </c>
      <c r="G35" s="9">
        <v>31946</v>
      </c>
      <c r="H35" s="9">
        <v>1074918</v>
      </c>
      <c r="I35" s="9">
        <v>264147</v>
      </c>
      <c r="J35" s="10">
        <v>1240978</v>
      </c>
      <c r="K35" s="9">
        <v>133275</v>
      </c>
      <c r="L35" s="9">
        <v>19035160</v>
      </c>
      <c r="M35" s="9">
        <v>147171</v>
      </c>
      <c r="N35" s="9">
        <v>24118</v>
      </c>
      <c r="O35" s="9">
        <v>19206449</v>
      </c>
    </row>
    <row r="36" spans="2:15" ht="15.5" x14ac:dyDescent="0.35">
      <c r="B36" s="5" t="s">
        <v>46</v>
      </c>
      <c r="C36" s="6">
        <v>10188884</v>
      </c>
      <c r="D36" s="6">
        <v>4004051</v>
      </c>
      <c r="E36" s="6">
        <v>368676</v>
      </c>
      <c r="F36" s="6">
        <v>137038</v>
      </c>
      <c r="G36" s="6">
        <v>28825</v>
      </c>
      <c r="H36" s="6">
        <v>969917</v>
      </c>
      <c r="I36" s="6">
        <v>173152</v>
      </c>
      <c r="J36" s="11">
        <v>0</v>
      </c>
      <c r="K36" s="6">
        <v>120256</v>
      </c>
      <c r="L36" s="6">
        <v>15990799</v>
      </c>
      <c r="M36" s="6">
        <v>132795</v>
      </c>
      <c r="N36" s="6">
        <v>21762</v>
      </c>
      <c r="O36" s="6">
        <v>16145356</v>
      </c>
    </row>
    <row r="37" spans="2:15" ht="15.5" x14ac:dyDescent="0.35">
      <c r="B37" s="8" t="s">
        <v>47</v>
      </c>
      <c r="C37" s="9">
        <v>22580139</v>
      </c>
      <c r="D37" s="9">
        <v>8873595</v>
      </c>
      <c r="E37" s="9">
        <v>817042</v>
      </c>
      <c r="F37" s="9">
        <v>303697</v>
      </c>
      <c r="G37" s="9">
        <v>63882</v>
      </c>
      <c r="H37" s="9">
        <v>2149485</v>
      </c>
      <c r="I37" s="9">
        <v>994924</v>
      </c>
      <c r="J37" s="10">
        <v>0</v>
      </c>
      <c r="K37" s="9">
        <v>266507</v>
      </c>
      <c r="L37" s="9">
        <v>36049271</v>
      </c>
      <c r="M37" s="9">
        <v>294294</v>
      </c>
      <c r="N37" s="9">
        <v>48228</v>
      </c>
      <c r="O37" s="9">
        <v>36391793</v>
      </c>
    </row>
    <row r="38" spans="2:15" ht="15.5" x14ac:dyDescent="0.35">
      <c r="B38" s="5" t="s">
        <v>48</v>
      </c>
      <c r="C38" s="6">
        <v>26542529</v>
      </c>
      <c r="D38" s="6">
        <v>10430745</v>
      </c>
      <c r="E38" s="6">
        <v>960417</v>
      </c>
      <c r="F38" s="6">
        <v>356991</v>
      </c>
      <c r="G38" s="6">
        <v>75092</v>
      </c>
      <c r="H38" s="6">
        <v>2526680</v>
      </c>
      <c r="I38" s="6">
        <v>1266882</v>
      </c>
      <c r="J38" s="11">
        <v>0</v>
      </c>
      <c r="K38" s="6">
        <v>313274</v>
      </c>
      <c r="L38" s="6">
        <v>42472610</v>
      </c>
      <c r="M38" s="6">
        <v>345937</v>
      </c>
      <c r="N38" s="6">
        <v>56691</v>
      </c>
      <c r="O38" s="6">
        <v>42875238</v>
      </c>
    </row>
    <row r="39" spans="2:15" ht="15.5" x14ac:dyDescent="0.35">
      <c r="B39" s="8" t="s">
        <v>49</v>
      </c>
      <c r="C39" s="9">
        <v>13490409</v>
      </c>
      <c r="D39" s="9">
        <v>5301492</v>
      </c>
      <c r="E39" s="9">
        <v>488138</v>
      </c>
      <c r="F39" s="9">
        <v>181443</v>
      </c>
      <c r="G39" s="9">
        <v>38166</v>
      </c>
      <c r="H39" s="9">
        <v>1284201</v>
      </c>
      <c r="I39" s="9">
        <v>404437</v>
      </c>
      <c r="J39" s="10">
        <v>0</v>
      </c>
      <c r="K39" s="9">
        <v>159223</v>
      </c>
      <c r="L39" s="9">
        <v>21347509</v>
      </c>
      <c r="M39" s="9">
        <v>175825</v>
      </c>
      <c r="N39" s="9">
        <v>28814</v>
      </c>
      <c r="O39" s="9">
        <v>21552148</v>
      </c>
    </row>
    <row r="40" spans="2:15" ht="15.5" x14ac:dyDescent="0.35">
      <c r="B40" s="5" t="s">
        <v>50</v>
      </c>
      <c r="C40" s="6">
        <v>13319060</v>
      </c>
      <c r="D40" s="6">
        <v>5234155</v>
      </c>
      <c r="E40" s="6">
        <v>481938</v>
      </c>
      <c r="F40" s="6">
        <v>179138</v>
      </c>
      <c r="G40" s="6">
        <v>37681</v>
      </c>
      <c r="H40" s="6">
        <v>1267890</v>
      </c>
      <c r="I40" s="6">
        <v>372882</v>
      </c>
      <c r="J40" s="11">
        <v>0</v>
      </c>
      <c r="K40" s="6">
        <v>157201</v>
      </c>
      <c r="L40" s="6">
        <v>21049945</v>
      </c>
      <c r="M40" s="6">
        <v>173591</v>
      </c>
      <c r="N40" s="6">
        <v>28448</v>
      </c>
      <c r="O40" s="6">
        <v>21251984</v>
      </c>
    </row>
    <row r="41" spans="2:15" ht="15.5" x14ac:dyDescent="0.35">
      <c r="B41" s="8" t="s">
        <v>51</v>
      </c>
      <c r="C41" s="9">
        <v>14813903</v>
      </c>
      <c r="D41" s="9">
        <v>5821602</v>
      </c>
      <c r="E41" s="9">
        <v>536028</v>
      </c>
      <c r="F41" s="9">
        <v>199243</v>
      </c>
      <c r="G41" s="9">
        <v>41910</v>
      </c>
      <c r="H41" s="9">
        <v>1410189</v>
      </c>
      <c r="I41" s="9">
        <v>466022</v>
      </c>
      <c r="J41" s="10">
        <v>0</v>
      </c>
      <c r="K41" s="9">
        <v>174844</v>
      </c>
      <c r="L41" s="9">
        <v>23463741</v>
      </c>
      <c r="M41" s="9">
        <v>193074</v>
      </c>
      <c r="N41" s="9">
        <v>31640</v>
      </c>
      <c r="O41" s="9">
        <v>23688455</v>
      </c>
    </row>
    <row r="42" spans="2:15" ht="15.5" x14ac:dyDescent="0.35">
      <c r="B42" s="5" t="s">
        <v>52</v>
      </c>
      <c r="C42" s="6">
        <v>12285032</v>
      </c>
      <c r="D42" s="6">
        <v>4827800</v>
      </c>
      <c r="E42" s="6">
        <v>444523</v>
      </c>
      <c r="F42" s="6">
        <v>165231</v>
      </c>
      <c r="G42" s="6">
        <v>34756</v>
      </c>
      <c r="H42" s="6">
        <v>1169457</v>
      </c>
      <c r="I42" s="6">
        <v>290363</v>
      </c>
      <c r="J42" s="11">
        <v>0</v>
      </c>
      <c r="K42" s="6">
        <v>144997</v>
      </c>
      <c r="L42" s="6">
        <v>19362159</v>
      </c>
      <c r="M42" s="6">
        <v>160115</v>
      </c>
      <c r="N42" s="6">
        <v>26239</v>
      </c>
      <c r="O42" s="6">
        <v>19548513</v>
      </c>
    </row>
    <row r="43" spans="2:15" ht="15.5" x14ac:dyDescent="0.35">
      <c r="B43" s="8" t="s">
        <v>53</v>
      </c>
      <c r="C43" s="9">
        <v>38731021</v>
      </c>
      <c r="D43" s="9">
        <v>15220606</v>
      </c>
      <c r="E43" s="9">
        <v>1401447</v>
      </c>
      <c r="F43" s="9">
        <v>520923</v>
      </c>
      <c r="G43" s="9">
        <v>109574</v>
      </c>
      <c r="H43" s="9">
        <v>3686947</v>
      </c>
      <c r="I43" s="9">
        <v>1912413</v>
      </c>
      <c r="J43" s="10">
        <v>0</v>
      </c>
      <c r="K43" s="9">
        <v>457131</v>
      </c>
      <c r="L43" s="9">
        <v>62040062</v>
      </c>
      <c r="M43" s="9">
        <v>504793</v>
      </c>
      <c r="N43" s="9">
        <v>82724</v>
      </c>
      <c r="O43" s="9">
        <v>62627579</v>
      </c>
    </row>
    <row r="44" spans="2:15" ht="15.5" x14ac:dyDescent="0.35">
      <c r="B44" s="5" t="s">
        <v>54</v>
      </c>
      <c r="C44" s="6">
        <v>11338494</v>
      </c>
      <c r="D44" s="6">
        <v>4455828</v>
      </c>
      <c r="E44" s="6">
        <v>410273</v>
      </c>
      <c r="F44" s="6">
        <v>152500</v>
      </c>
      <c r="G44" s="6">
        <v>32078</v>
      </c>
      <c r="H44" s="6">
        <v>1079352</v>
      </c>
      <c r="I44" s="6">
        <v>222263</v>
      </c>
      <c r="J44" s="11">
        <v>0</v>
      </c>
      <c r="K44" s="6">
        <v>133825</v>
      </c>
      <c r="L44" s="6">
        <v>17824613</v>
      </c>
      <c r="M44" s="6">
        <v>147778</v>
      </c>
      <c r="N44" s="6">
        <v>24217</v>
      </c>
      <c r="O44" s="6">
        <v>17996608</v>
      </c>
    </row>
    <row r="45" spans="2:15" ht="15.5" x14ac:dyDescent="0.35">
      <c r="B45" s="8" t="s">
        <v>55</v>
      </c>
      <c r="C45" s="9">
        <v>32722251</v>
      </c>
      <c r="D45" s="9">
        <v>12859266</v>
      </c>
      <c r="E45" s="9">
        <v>1184025</v>
      </c>
      <c r="F45" s="9">
        <v>440106</v>
      </c>
      <c r="G45" s="9">
        <v>92575</v>
      </c>
      <c r="H45" s="9">
        <v>3114950</v>
      </c>
      <c r="I45" s="9">
        <v>1521333</v>
      </c>
      <c r="J45" s="10">
        <v>0</v>
      </c>
      <c r="K45" s="9">
        <v>386211</v>
      </c>
      <c r="L45" s="9">
        <v>52320717</v>
      </c>
      <c r="M45" s="9">
        <v>426479</v>
      </c>
      <c r="N45" s="9">
        <v>69890</v>
      </c>
      <c r="O45" s="9">
        <v>52817086</v>
      </c>
    </row>
    <row r="46" spans="2:15" ht="15.5" x14ac:dyDescent="0.35">
      <c r="B46" s="5" t="s">
        <v>56</v>
      </c>
      <c r="C46" s="6">
        <v>130865732</v>
      </c>
      <c r="D46" s="6">
        <v>51427919</v>
      </c>
      <c r="E46" s="6">
        <v>4735257</v>
      </c>
      <c r="F46" s="6">
        <v>1760113</v>
      </c>
      <c r="G46" s="6">
        <v>370233</v>
      </c>
      <c r="H46" s="6">
        <v>12457585</v>
      </c>
      <c r="I46" s="6">
        <v>6606567</v>
      </c>
      <c r="J46" s="11">
        <v>19855651</v>
      </c>
      <c r="K46" s="6">
        <v>1544570</v>
      </c>
      <c r="L46" s="6">
        <v>229623627</v>
      </c>
      <c r="M46" s="6">
        <v>1705613</v>
      </c>
      <c r="N46" s="6">
        <v>279511</v>
      </c>
      <c r="O46" s="6">
        <v>231608751</v>
      </c>
    </row>
    <row r="47" spans="2:15" ht="15.5" x14ac:dyDescent="0.35">
      <c r="B47" s="8" t="s">
        <v>57</v>
      </c>
      <c r="C47" s="9">
        <v>12589708</v>
      </c>
      <c r="D47" s="9">
        <v>4947533</v>
      </c>
      <c r="E47" s="9">
        <v>455547</v>
      </c>
      <c r="F47" s="9">
        <v>169329</v>
      </c>
      <c r="G47" s="9">
        <v>35618</v>
      </c>
      <c r="H47" s="9">
        <v>1198460</v>
      </c>
      <c r="I47" s="9">
        <v>325828</v>
      </c>
      <c r="J47" s="10">
        <v>0</v>
      </c>
      <c r="K47" s="9">
        <v>148593</v>
      </c>
      <c r="L47" s="9">
        <v>19870616</v>
      </c>
      <c r="M47" s="9">
        <v>164085</v>
      </c>
      <c r="N47" s="9">
        <v>26890</v>
      </c>
      <c r="O47" s="9">
        <v>20061591</v>
      </c>
    </row>
    <row r="48" spans="2:15" ht="15.5" x14ac:dyDescent="0.35">
      <c r="B48" s="5" t="s">
        <v>58</v>
      </c>
      <c r="C48" s="6">
        <v>10700047</v>
      </c>
      <c r="D48" s="6">
        <v>4204929</v>
      </c>
      <c r="E48" s="6">
        <v>387171</v>
      </c>
      <c r="F48" s="6">
        <v>143913</v>
      </c>
      <c r="G48" s="6">
        <v>30272</v>
      </c>
      <c r="H48" s="6">
        <v>1018576</v>
      </c>
      <c r="I48" s="6">
        <v>204202</v>
      </c>
      <c r="J48" s="11">
        <v>0</v>
      </c>
      <c r="K48" s="6">
        <v>126289</v>
      </c>
      <c r="L48" s="6">
        <v>16815399</v>
      </c>
      <c r="M48" s="6">
        <v>139457</v>
      </c>
      <c r="N48" s="6">
        <v>22854</v>
      </c>
      <c r="O48" s="6">
        <v>16977710</v>
      </c>
    </row>
    <row r="49" spans="2:15" ht="15.5" x14ac:dyDescent="0.35">
      <c r="B49" s="8" t="s">
        <v>59</v>
      </c>
      <c r="C49" s="9">
        <v>14305962</v>
      </c>
      <c r="D49" s="9">
        <v>5621990</v>
      </c>
      <c r="E49" s="9">
        <v>517648</v>
      </c>
      <c r="F49" s="9">
        <v>192412</v>
      </c>
      <c r="G49" s="9">
        <v>40473</v>
      </c>
      <c r="H49" s="9">
        <v>1361837</v>
      </c>
      <c r="I49" s="9">
        <v>420493</v>
      </c>
      <c r="J49" s="10">
        <v>0</v>
      </c>
      <c r="K49" s="9">
        <v>168849</v>
      </c>
      <c r="L49" s="9">
        <v>22629664</v>
      </c>
      <c r="M49" s="9">
        <v>186454</v>
      </c>
      <c r="N49" s="9">
        <v>30556</v>
      </c>
      <c r="O49" s="9">
        <v>22846674</v>
      </c>
    </row>
    <row r="50" spans="2:15" ht="15.5" x14ac:dyDescent="0.35">
      <c r="B50" s="5" t="s">
        <v>60</v>
      </c>
      <c r="C50" s="6">
        <v>10021449</v>
      </c>
      <c r="D50" s="6">
        <v>3938252</v>
      </c>
      <c r="E50" s="6">
        <v>362617</v>
      </c>
      <c r="F50" s="6">
        <v>134786</v>
      </c>
      <c r="G50" s="6">
        <v>28352</v>
      </c>
      <c r="H50" s="6">
        <v>953978</v>
      </c>
      <c r="I50" s="6">
        <v>144649</v>
      </c>
      <c r="J50" s="6">
        <v>0</v>
      </c>
      <c r="K50" s="6">
        <v>118280</v>
      </c>
      <c r="L50" s="6">
        <v>15702363</v>
      </c>
      <c r="M50" s="6">
        <v>130613</v>
      </c>
      <c r="N50" s="6">
        <v>21404</v>
      </c>
      <c r="O50" s="6">
        <v>15854380</v>
      </c>
    </row>
    <row r="51" spans="2:15" ht="15.5" x14ac:dyDescent="0.35">
      <c r="B51" s="8" t="s">
        <v>61</v>
      </c>
      <c r="C51" s="9">
        <v>10603817</v>
      </c>
      <c r="D51" s="9">
        <v>4167113</v>
      </c>
      <c r="E51" s="9">
        <v>383689</v>
      </c>
      <c r="F51" s="9">
        <v>142619</v>
      </c>
      <c r="G51" s="9">
        <v>29999</v>
      </c>
      <c r="H51" s="9">
        <v>1009416</v>
      </c>
      <c r="I51" s="9">
        <v>198221</v>
      </c>
      <c r="J51" s="10">
        <v>0</v>
      </c>
      <c r="K51" s="9">
        <v>125154</v>
      </c>
      <c r="L51" s="9">
        <v>16660028</v>
      </c>
      <c r="M51" s="9">
        <v>138203</v>
      </c>
      <c r="N51" s="9">
        <v>22648</v>
      </c>
      <c r="O51" s="9">
        <v>16820879</v>
      </c>
    </row>
    <row r="52" spans="2:15" ht="15.5" x14ac:dyDescent="0.35">
      <c r="B52" s="5" t="s">
        <v>62</v>
      </c>
      <c r="C52" s="6">
        <v>12978059</v>
      </c>
      <c r="D52" s="6">
        <v>5100148</v>
      </c>
      <c r="E52" s="6">
        <v>469599</v>
      </c>
      <c r="F52" s="6">
        <v>174552</v>
      </c>
      <c r="G52" s="6">
        <v>36716</v>
      </c>
      <c r="H52" s="6">
        <v>1235429</v>
      </c>
      <c r="I52" s="6">
        <v>357165</v>
      </c>
      <c r="J52" s="11">
        <v>0</v>
      </c>
      <c r="K52" s="6">
        <v>153176</v>
      </c>
      <c r="L52" s="6">
        <v>20504844</v>
      </c>
      <c r="M52" s="6">
        <v>169147</v>
      </c>
      <c r="N52" s="6">
        <v>27719</v>
      </c>
      <c r="O52" s="6">
        <v>20701710</v>
      </c>
    </row>
    <row r="53" spans="2:15" ht="15.5" x14ac:dyDescent="0.35">
      <c r="B53" s="8" t="s">
        <v>63</v>
      </c>
      <c r="C53" s="9">
        <v>28794587</v>
      </c>
      <c r="D53" s="9">
        <v>11315764</v>
      </c>
      <c r="E53" s="9">
        <v>1041906</v>
      </c>
      <c r="F53" s="9">
        <v>387280</v>
      </c>
      <c r="G53" s="9">
        <v>81463</v>
      </c>
      <c r="H53" s="9">
        <v>2741061</v>
      </c>
      <c r="I53" s="9">
        <v>1343170</v>
      </c>
      <c r="J53" s="9">
        <v>0</v>
      </c>
      <c r="K53" s="9">
        <v>339854</v>
      </c>
      <c r="L53" s="9">
        <v>46045085</v>
      </c>
      <c r="M53" s="9">
        <v>375289</v>
      </c>
      <c r="N53" s="9">
        <v>61501</v>
      </c>
      <c r="O53" s="9">
        <v>46481875</v>
      </c>
    </row>
    <row r="54" spans="2:15" ht="15.5" x14ac:dyDescent="0.35">
      <c r="B54" s="5" t="s">
        <v>64</v>
      </c>
      <c r="C54" s="6">
        <v>11297401</v>
      </c>
      <c r="D54" s="6">
        <v>4439679</v>
      </c>
      <c r="E54" s="6">
        <v>408786</v>
      </c>
      <c r="F54" s="6">
        <v>151947</v>
      </c>
      <c r="G54" s="6">
        <v>31962</v>
      </c>
      <c r="H54" s="6">
        <v>1075441</v>
      </c>
      <c r="I54" s="6">
        <v>284598</v>
      </c>
      <c r="J54" s="11">
        <v>0</v>
      </c>
      <c r="K54" s="6">
        <v>133340</v>
      </c>
      <c r="L54" s="6">
        <v>17823154</v>
      </c>
      <c r="M54" s="6">
        <v>147242</v>
      </c>
      <c r="N54" s="6">
        <v>24130</v>
      </c>
      <c r="O54" s="6">
        <v>17994526</v>
      </c>
    </row>
    <row r="55" spans="2:15" ht="15.5" x14ac:dyDescent="0.35">
      <c r="B55" s="8" t="s">
        <v>65</v>
      </c>
      <c r="C55" s="9">
        <v>1022119725</v>
      </c>
      <c r="D55" s="9">
        <v>401674989</v>
      </c>
      <c r="E55" s="9">
        <v>36984476</v>
      </c>
      <c r="F55" s="9">
        <v>13747263</v>
      </c>
      <c r="G55" s="9">
        <v>2891686</v>
      </c>
      <c r="H55" s="9">
        <v>97299289</v>
      </c>
      <c r="I55" s="9">
        <v>42445798</v>
      </c>
      <c r="J55" s="9">
        <v>136507601</v>
      </c>
      <c r="K55" s="9">
        <v>12063777</v>
      </c>
      <c r="L55" s="9">
        <v>1765734604</v>
      </c>
      <c r="M55" s="9">
        <v>13321599</v>
      </c>
      <c r="N55" s="9">
        <v>2183102</v>
      </c>
      <c r="O55" s="9">
        <v>1781239305</v>
      </c>
    </row>
    <row r="56" spans="2:15" ht="15.5" x14ac:dyDescent="0.35">
      <c r="B56" s="5" t="s">
        <v>66</v>
      </c>
      <c r="C56" s="6">
        <v>10680603</v>
      </c>
      <c r="D56" s="6">
        <v>4197288</v>
      </c>
      <c r="E56" s="6">
        <v>386468</v>
      </c>
      <c r="F56" s="6">
        <v>143652</v>
      </c>
      <c r="G56" s="6">
        <v>30217</v>
      </c>
      <c r="H56" s="6">
        <v>1016725</v>
      </c>
      <c r="I56" s="6">
        <v>179265</v>
      </c>
      <c r="J56" s="11">
        <v>0</v>
      </c>
      <c r="K56" s="6">
        <v>126060</v>
      </c>
      <c r="L56" s="6">
        <v>16760278</v>
      </c>
      <c r="M56" s="6">
        <v>139204</v>
      </c>
      <c r="N56" s="6">
        <v>22812</v>
      </c>
      <c r="O56" s="6">
        <v>16922294</v>
      </c>
    </row>
    <row r="57" spans="2:15" ht="15.5" x14ac:dyDescent="0.35">
      <c r="B57" s="8" t="s">
        <v>67</v>
      </c>
      <c r="C57" s="9">
        <v>41377824</v>
      </c>
      <c r="D57" s="9">
        <v>16260753</v>
      </c>
      <c r="E57" s="9">
        <v>1497219</v>
      </c>
      <c r="F57" s="9">
        <v>556522</v>
      </c>
      <c r="G57" s="9">
        <v>117062</v>
      </c>
      <c r="H57" s="9">
        <v>3938905</v>
      </c>
      <c r="I57" s="9">
        <v>1984432</v>
      </c>
      <c r="J57" s="10">
        <v>0</v>
      </c>
      <c r="K57" s="9">
        <v>488370</v>
      </c>
      <c r="L57" s="9">
        <v>66221087</v>
      </c>
      <c r="M57" s="9">
        <v>539290</v>
      </c>
      <c r="N57" s="9">
        <v>88377</v>
      </c>
      <c r="O57" s="9">
        <v>66848754</v>
      </c>
    </row>
    <row r="58" spans="2:15" ht="15.5" x14ac:dyDescent="0.35">
      <c r="B58" s="5" t="s">
        <v>68</v>
      </c>
      <c r="C58" s="6">
        <v>19472382</v>
      </c>
      <c r="D58" s="6">
        <v>7652302</v>
      </c>
      <c r="E58" s="6">
        <v>704590</v>
      </c>
      <c r="F58" s="6">
        <v>261899</v>
      </c>
      <c r="G58" s="6">
        <v>55089</v>
      </c>
      <c r="H58" s="6">
        <v>1853647</v>
      </c>
      <c r="I58" s="6">
        <v>711093</v>
      </c>
      <c r="J58" s="11">
        <v>992783</v>
      </c>
      <c r="K58" s="6">
        <v>229827</v>
      </c>
      <c r="L58" s="6">
        <v>31933612</v>
      </c>
      <c r="M58" s="6">
        <v>253789</v>
      </c>
      <c r="N58" s="6">
        <v>41590</v>
      </c>
      <c r="O58" s="6">
        <v>32228991</v>
      </c>
    </row>
    <row r="59" spans="2:15" ht="15.5" x14ac:dyDescent="0.35">
      <c r="B59" s="8" t="s">
        <v>69</v>
      </c>
      <c r="C59" s="9">
        <v>10309247</v>
      </c>
      <c r="D59" s="9">
        <v>4051352</v>
      </c>
      <c r="E59" s="9">
        <v>373031</v>
      </c>
      <c r="F59" s="9">
        <v>138657</v>
      </c>
      <c r="G59" s="9">
        <v>29166</v>
      </c>
      <c r="H59" s="9">
        <v>981375</v>
      </c>
      <c r="I59" s="9">
        <v>166428</v>
      </c>
      <c r="J59" s="10">
        <v>0</v>
      </c>
      <c r="K59" s="9">
        <v>121677</v>
      </c>
      <c r="L59" s="9">
        <v>16170933</v>
      </c>
      <c r="M59" s="9">
        <v>134364</v>
      </c>
      <c r="N59" s="9">
        <v>22019</v>
      </c>
      <c r="O59" s="9">
        <v>16327316</v>
      </c>
    </row>
    <row r="60" spans="2:15" ht="15.5" x14ac:dyDescent="0.35">
      <c r="B60" s="5" t="s">
        <v>70</v>
      </c>
      <c r="C60" s="6">
        <v>13910704</v>
      </c>
      <c r="D60" s="6">
        <v>5466661</v>
      </c>
      <c r="E60" s="6">
        <v>503346</v>
      </c>
      <c r="F60" s="6">
        <v>187096</v>
      </c>
      <c r="G60" s="6">
        <v>39355</v>
      </c>
      <c r="H60" s="6">
        <v>1324210</v>
      </c>
      <c r="I60" s="6">
        <v>396806</v>
      </c>
      <c r="J60" s="11">
        <v>0</v>
      </c>
      <c r="K60" s="6">
        <v>164184</v>
      </c>
      <c r="L60" s="6">
        <v>21992362</v>
      </c>
      <c r="M60" s="6">
        <v>181302</v>
      </c>
      <c r="N60" s="6">
        <v>29711</v>
      </c>
      <c r="O60" s="6">
        <v>22203375</v>
      </c>
    </row>
    <row r="61" spans="2:15" ht="15.5" x14ac:dyDescent="0.35">
      <c r="B61" s="8" t="s">
        <v>71</v>
      </c>
      <c r="C61" s="9">
        <v>37778146</v>
      </c>
      <c r="D61" s="9">
        <v>14846144</v>
      </c>
      <c r="E61" s="9">
        <v>1366968</v>
      </c>
      <c r="F61" s="9">
        <v>508107</v>
      </c>
      <c r="G61" s="9">
        <v>106878</v>
      </c>
      <c r="H61" s="9">
        <v>3596239</v>
      </c>
      <c r="I61" s="9">
        <v>1915715</v>
      </c>
      <c r="J61" s="10">
        <v>0</v>
      </c>
      <c r="K61" s="9">
        <v>445884</v>
      </c>
      <c r="L61" s="9">
        <v>60564081</v>
      </c>
      <c r="M61" s="9">
        <v>492374</v>
      </c>
      <c r="N61" s="9">
        <v>80689</v>
      </c>
      <c r="O61" s="9">
        <v>61137144</v>
      </c>
    </row>
    <row r="62" spans="2:15" ht="15.5" x14ac:dyDescent="0.35">
      <c r="B62" s="5" t="s">
        <v>72</v>
      </c>
      <c r="C62" s="6">
        <v>14553784</v>
      </c>
      <c r="D62" s="6">
        <v>5719380</v>
      </c>
      <c r="E62" s="6">
        <v>526615</v>
      </c>
      <c r="F62" s="6">
        <v>195745</v>
      </c>
      <c r="G62" s="6">
        <v>41174</v>
      </c>
      <c r="H62" s="6">
        <v>1385428</v>
      </c>
      <c r="I62" s="6">
        <v>421675</v>
      </c>
      <c r="J62" s="11">
        <v>0</v>
      </c>
      <c r="K62" s="6">
        <v>171774</v>
      </c>
      <c r="L62" s="6">
        <v>23015575</v>
      </c>
      <c r="M62" s="6">
        <v>189684</v>
      </c>
      <c r="N62" s="6">
        <v>31085</v>
      </c>
      <c r="O62" s="6">
        <v>23236344</v>
      </c>
    </row>
    <row r="63" spans="2:15" ht="15.5" x14ac:dyDescent="0.35">
      <c r="B63" s="8" t="s">
        <v>73</v>
      </c>
      <c r="C63" s="9">
        <v>30725905</v>
      </c>
      <c r="D63" s="9">
        <v>12074737</v>
      </c>
      <c r="E63" s="9">
        <v>1111789</v>
      </c>
      <c r="F63" s="9">
        <v>413256</v>
      </c>
      <c r="G63" s="9">
        <v>86927</v>
      </c>
      <c r="H63" s="9">
        <v>2924911</v>
      </c>
      <c r="I63" s="9">
        <v>1472417</v>
      </c>
      <c r="J63" s="10">
        <v>0</v>
      </c>
      <c r="K63" s="9">
        <v>362649</v>
      </c>
      <c r="L63" s="9">
        <v>49172591</v>
      </c>
      <c r="M63" s="9">
        <v>400460</v>
      </c>
      <c r="N63" s="9">
        <v>65626</v>
      </c>
      <c r="O63" s="9">
        <v>49638677</v>
      </c>
    </row>
    <row r="64" spans="2:15" ht="15.5" x14ac:dyDescent="0.35">
      <c r="B64" s="5" t="s">
        <v>74</v>
      </c>
      <c r="C64" s="6">
        <v>73761499</v>
      </c>
      <c r="D64" s="6">
        <v>28986965</v>
      </c>
      <c r="E64" s="6">
        <v>2668993</v>
      </c>
      <c r="F64" s="6">
        <v>992074</v>
      </c>
      <c r="G64" s="6">
        <v>208679</v>
      </c>
      <c r="H64" s="6">
        <v>7021625</v>
      </c>
      <c r="I64" s="6">
        <v>3141861</v>
      </c>
      <c r="J64" s="6">
        <v>24819564</v>
      </c>
      <c r="K64" s="6">
        <v>870585</v>
      </c>
      <c r="L64" s="6">
        <v>142471845</v>
      </c>
      <c r="M64" s="6">
        <v>961356</v>
      </c>
      <c r="N64" s="6">
        <v>157544</v>
      </c>
      <c r="O64" s="6">
        <v>143590745</v>
      </c>
    </row>
    <row r="65" spans="2:15" ht="15.5" x14ac:dyDescent="0.35">
      <c r="B65" s="8" t="s">
        <v>75</v>
      </c>
      <c r="C65" s="9">
        <v>8539277</v>
      </c>
      <c r="D65" s="9">
        <v>3355785</v>
      </c>
      <c r="E65" s="9">
        <v>308986</v>
      </c>
      <c r="F65" s="9">
        <v>114851</v>
      </c>
      <c r="G65" s="9">
        <v>24159</v>
      </c>
      <c r="H65" s="9">
        <v>812885</v>
      </c>
      <c r="I65" s="9">
        <v>55522</v>
      </c>
      <c r="J65" s="9">
        <v>0</v>
      </c>
      <c r="K65" s="9">
        <v>100787</v>
      </c>
      <c r="L65" s="9">
        <v>13312252</v>
      </c>
      <c r="M65" s="9">
        <v>111295</v>
      </c>
      <c r="N65" s="9">
        <v>18239</v>
      </c>
      <c r="O65" s="9">
        <v>13441786</v>
      </c>
    </row>
    <row r="66" spans="2:15" ht="15.5" x14ac:dyDescent="0.35">
      <c r="B66" s="5" t="s">
        <v>76</v>
      </c>
      <c r="C66" s="6">
        <v>11205284</v>
      </c>
      <c r="D66" s="6">
        <v>4403478</v>
      </c>
      <c r="E66" s="6">
        <v>405453</v>
      </c>
      <c r="F66" s="6">
        <v>150708</v>
      </c>
      <c r="G66" s="6">
        <v>31701</v>
      </c>
      <c r="H66" s="6">
        <v>1066672</v>
      </c>
      <c r="I66" s="6">
        <v>218947</v>
      </c>
      <c r="J66" s="11">
        <v>0</v>
      </c>
      <c r="K66" s="6">
        <v>132253</v>
      </c>
      <c r="L66" s="6">
        <v>17614496</v>
      </c>
      <c r="M66" s="6">
        <v>146042</v>
      </c>
      <c r="N66" s="6">
        <v>23933</v>
      </c>
      <c r="O66" s="6">
        <v>17784471</v>
      </c>
    </row>
    <row r="67" spans="2:15" ht="15.5" x14ac:dyDescent="0.35">
      <c r="B67" s="8" t="s">
        <v>77</v>
      </c>
      <c r="C67" s="9">
        <v>12046346</v>
      </c>
      <c r="D67" s="9">
        <v>4734001</v>
      </c>
      <c r="E67" s="9">
        <v>435886</v>
      </c>
      <c r="F67" s="9">
        <v>162020</v>
      </c>
      <c r="G67" s="9">
        <v>34080</v>
      </c>
      <c r="H67" s="9">
        <v>1146735</v>
      </c>
      <c r="I67" s="9">
        <v>276881</v>
      </c>
      <c r="J67" s="10">
        <v>0</v>
      </c>
      <c r="K67" s="9">
        <v>142179</v>
      </c>
      <c r="L67" s="9">
        <v>18978128</v>
      </c>
      <c r="M67" s="9">
        <v>157004</v>
      </c>
      <c r="N67" s="9">
        <v>25729</v>
      </c>
      <c r="O67" s="9">
        <v>19160861</v>
      </c>
    </row>
    <row r="68" spans="2:15" ht="15.5" x14ac:dyDescent="0.35">
      <c r="B68" s="5" t="s">
        <v>78</v>
      </c>
      <c r="C68" s="6">
        <v>12634852</v>
      </c>
      <c r="D68" s="6">
        <v>4965273</v>
      </c>
      <c r="E68" s="6">
        <v>457181</v>
      </c>
      <c r="F68" s="6">
        <v>169936</v>
      </c>
      <c r="G68" s="6">
        <v>35745</v>
      </c>
      <c r="H68" s="6">
        <v>1202757</v>
      </c>
      <c r="I68" s="6">
        <v>315377</v>
      </c>
      <c r="J68" s="11">
        <v>0</v>
      </c>
      <c r="K68" s="6">
        <v>149125</v>
      </c>
      <c r="L68" s="6">
        <v>19930246</v>
      </c>
      <c r="M68" s="6">
        <v>164674</v>
      </c>
      <c r="N68" s="6">
        <v>26986</v>
      </c>
      <c r="O68" s="6">
        <v>20121906</v>
      </c>
    </row>
    <row r="69" spans="2:15" ht="15.5" x14ac:dyDescent="0.35">
      <c r="B69" s="8" t="s">
        <v>79</v>
      </c>
      <c r="C69" s="9">
        <v>9172001</v>
      </c>
      <c r="D69" s="9">
        <v>3604434</v>
      </c>
      <c r="E69" s="9">
        <v>331881</v>
      </c>
      <c r="F69" s="9">
        <v>123361</v>
      </c>
      <c r="G69" s="9">
        <v>25949</v>
      </c>
      <c r="H69" s="9">
        <v>873116</v>
      </c>
      <c r="I69" s="9">
        <v>94988</v>
      </c>
      <c r="J69" s="10">
        <v>0</v>
      </c>
      <c r="K69" s="9">
        <v>108254</v>
      </c>
      <c r="L69" s="9">
        <v>14333984</v>
      </c>
      <c r="M69" s="9">
        <v>119541</v>
      </c>
      <c r="N69" s="9">
        <v>19590</v>
      </c>
      <c r="O69" s="9">
        <v>14473115</v>
      </c>
    </row>
    <row r="70" spans="2:15" ht="15.5" x14ac:dyDescent="0.35">
      <c r="B70" s="5" t="s">
        <v>80</v>
      </c>
      <c r="C70" s="6">
        <v>9527511</v>
      </c>
      <c r="D70" s="6">
        <v>3744144</v>
      </c>
      <c r="E70" s="6">
        <v>344744</v>
      </c>
      <c r="F70" s="6">
        <v>128143</v>
      </c>
      <c r="G70" s="6">
        <v>26954</v>
      </c>
      <c r="H70" s="6">
        <v>906958</v>
      </c>
      <c r="I70" s="6">
        <v>108813</v>
      </c>
      <c r="J70" s="11">
        <v>0</v>
      </c>
      <c r="K70" s="6">
        <v>112450</v>
      </c>
      <c r="L70" s="6">
        <v>14899717</v>
      </c>
      <c r="M70" s="6">
        <v>124175</v>
      </c>
      <c r="N70" s="6">
        <v>20349</v>
      </c>
      <c r="O70" s="6">
        <v>15044241</v>
      </c>
    </row>
    <row r="71" spans="2:15" ht="15.5" x14ac:dyDescent="0.35">
      <c r="B71" s="8" t="s">
        <v>81</v>
      </c>
      <c r="C71" s="9">
        <v>11472183</v>
      </c>
      <c r="D71" s="9">
        <v>4508365</v>
      </c>
      <c r="E71" s="9">
        <v>415111</v>
      </c>
      <c r="F71" s="9">
        <v>154298</v>
      </c>
      <c r="G71" s="9">
        <v>32456</v>
      </c>
      <c r="H71" s="9">
        <v>1092079</v>
      </c>
      <c r="I71" s="9">
        <v>253539</v>
      </c>
      <c r="J71" s="10">
        <v>372293</v>
      </c>
      <c r="K71" s="9">
        <v>135403</v>
      </c>
      <c r="L71" s="9">
        <v>18435727</v>
      </c>
      <c r="M71" s="9">
        <v>149520</v>
      </c>
      <c r="N71" s="9">
        <v>24503</v>
      </c>
      <c r="O71" s="9">
        <v>18609750</v>
      </c>
    </row>
    <row r="72" spans="2:15" ht="15.5" x14ac:dyDescent="0.35">
      <c r="B72" s="5" t="s">
        <v>82</v>
      </c>
      <c r="C72" s="6">
        <v>16463086</v>
      </c>
      <c r="D72" s="6">
        <v>6469702</v>
      </c>
      <c r="E72" s="6">
        <v>595702</v>
      </c>
      <c r="F72" s="6">
        <v>221425</v>
      </c>
      <c r="G72" s="6">
        <v>46576</v>
      </c>
      <c r="H72" s="6">
        <v>1567181</v>
      </c>
      <c r="I72" s="6">
        <v>526367</v>
      </c>
      <c r="J72" s="11">
        <v>0</v>
      </c>
      <c r="K72" s="6">
        <v>194309</v>
      </c>
      <c r="L72" s="6">
        <v>26084348</v>
      </c>
      <c r="M72" s="6">
        <v>214568</v>
      </c>
      <c r="N72" s="6">
        <v>35163</v>
      </c>
      <c r="O72" s="6">
        <v>26334079</v>
      </c>
    </row>
    <row r="73" spans="2:15" ht="15.5" x14ac:dyDescent="0.35">
      <c r="B73" s="8" t="s">
        <v>83</v>
      </c>
      <c r="C73" s="9">
        <v>10798744</v>
      </c>
      <c r="D73" s="9">
        <v>4243715</v>
      </c>
      <c r="E73" s="9">
        <v>390743</v>
      </c>
      <c r="F73" s="9">
        <v>145241</v>
      </c>
      <c r="G73" s="9">
        <v>30551</v>
      </c>
      <c r="H73" s="9">
        <v>1027972</v>
      </c>
      <c r="I73" s="9">
        <v>175710</v>
      </c>
      <c r="J73" s="10">
        <v>0</v>
      </c>
      <c r="K73" s="9">
        <v>127454</v>
      </c>
      <c r="L73" s="9">
        <v>16940130</v>
      </c>
      <c r="M73" s="9">
        <v>140743</v>
      </c>
      <c r="N73" s="9">
        <v>23065</v>
      </c>
      <c r="O73" s="9">
        <v>17103938</v>
      </c>
    </row>
    <row r="74" spans="2:15" ht="15.5" x14ac:dyDescent="0.35">
      <c r="B74" s="5" t="s">
        <v>84</v>
      </c>
      <c r="C74" s="6">
        <v>15626118</v>
      </c>
      <c r="D74" s="6">
        <v>6140788</v>
      </c>
      <c r="E74" s="6">
        <v>565417</v>
      </c>
      <c r="F74" s="6">
        <v>210168</v>
      </c>
      <c r="G74" s="6">
        <v>44208</v>
      </c>
      <c r="H74" s="6">
        <v>1487507</v>
      </c>
      <c r="I74" s="6">
        <v>533381</v>
      </c>
      <c r="J74" s="11">
        <v>0</v>
      </c>
      <c r="K74" s="6">
        <v>184430</v>
      </c>
      <c r="L74" s="6">
        <v>24792017</v>
      </c>
      <c r="M74" s="6">
        <v>203660</v>
      </c>
      <c r="N74" s="6">
        <v>33375</v>
      </c>
      <c r="O74" s="6">
        <v>25029052</v>
      </c>
    </row>
    <row r="75" spans="2:15" ht="15.5" x14ac:dyDescent="0.35">
      <c r="B75" s="8" t="s">
        <v>85</v>
      </c>
      <c r="C75" s="9">
        <v>11235031</v>
      </c>
      <c r="D75" s="9">
        <v>4415169</v>
      </c>
      <c r="E75" s="9">
        <v>406529</v>
      </c>
      <c r="F75" s="9">
        <v>151108</v>
      </c>
      <c r="G75" s="9">
        <v>31785</v>
      </c>
      <c r="H75" s="9">
        <v>1069503</v>
      </c>
      <c r="I75" s="9">
        <v>215571</v>
      </c>
      <c r="J75" s="10">
        <v>0</v>
      </c>
      <c r="K75" s="9">
        <v>132604</v>
      </c>
      <c r="L75" s="9">
        <v>17657300</v>
      </c>
      <c r="M75" s="9">
        <v>146430</v>
      </c>
      <c r="N75" s="9">
        <v>23996</v>
      </c>
      <c r="O75" s="9">
        <v>17827726</v>
      </c>
    </row>
    <row r="76" spans="2:15" ht="15.5" x14ac:dyDescent="0.35">
      <c r="B76" s="5" t="s">
        <v>86</v>
      </c>
      <c r="C76" s="6">
        <v>9407878</v>
      </c>
      <c r="D76" s="6">
        <v>3697130</v>
      </c>
      <c r="E76" s="6">
        <v>340415</v>
      </c>
      <c r="F76" s="6">
        <v>126534</v>
      </c>
      <c r="G76" s="6">
        <v>26616</v>
      </c>
      <c r="H76" s="6">
        <v>895570</v>
      </c>
      <c r="I76" s="6">
        <v>116080</v>
      </c>
      <c r="J76" s="11">
        <v>0</v>
      </c>
      <c r="K76" s="6">
        <v>111038</v>
      </c>
      <c r="L76" s="6">
        <v>14721261</v>
      </c>
      <c r="M76" s="6">
        <v>122616</v>
      </c>
      <c r="N76" s="6">
        <v>20094</v>
      </c>
      <c r="O76" s="6">
        <v>14863971</v>
      </c>
    </row>
    <row r="77" spans="2:15" ht="15.5" x14ac:dyDescent="0.35">
      <c r="B77" s="8" t="s">
        <v>87</v>
      </c>
      <c r="C77" s="9">
        <v>9305252</v>
      </c>
      <c r="D77" s="9">
        <v>3656800</v>
      </c>
      <c r="E77" s="9">
        <v>336702</v>
      </c>
      <c r="F77" s="9">
        <v>125153</v>
      </c>
      <c r="G77" s="9">
        <v>26326</v>
      </c>
      <c r="H77" s="9">
        <v>885801</v>
      </c>
      <c r="I77" s="9">
        <v>97533</v>
      </c>
      <c r="J77" s="10">
        <v>0</v>
      </c>
      <c r="K77" s="9">
        <v>109827</v>
      </c>
      <c r="L77" s="9">
        <v>14543394</v>
      </c>
      <c r="M77" s="9">
        <v>121278</v>
      </c>
      <c r="N77" s="9">
        <v>19875</v>
      </c>
      <c r="O77" s="9">
        <v>14684547</v>
      </c>
    </row>
    <row r="78" spans="2:15" ht="15.5" x14ac:dyDescent="0.35">
      <c r="B78" s="5" t="s">
        <v>88</v>
      </c>
      <c r="C78" s="6">
        <v>12939492</v>
      </c>
      <c r="D78" s="6">
        <v>5084991</v>
      </c>
      <c r="E78" s="6">
        <v>468204</v>
      </c>
      <c r="F78" s="6">
        <v>174033</v>
      </c>
      <c r="G78" s="6">
        <v>36607</v>
      </c>
      <c r="H78" s="6">
        <v>1231757</v>
      </c>
      <c r="I78" s="6">
        <v>382804</v>
      </c>
      <c r="J78" s="11">
        <v>0</v>
      </c>
      <c r="K78" s="6">
        <v>152721</v>
      </c>
      <c r="L78" s="6">
        <v>20470609</v>
      </c>
      <c r="M78" s="6">
        <v>168644</v>
      </c>
      <c r="N78" s="6">
        <v>27637</v>
      </c>
      <c r="O78" s="6">
        <v>20666890</v>
      </c>
    </row>
    <row r="79" spans="2:15" ht="15.5" x14ac:dyDescent="0.35">
      <c r="B79" s="8" t="s">
        <v>89</v>
      </c>
      <c r="C79" s="9">
        <v>11012053</v>
      </c>
      <c r="D79" s="9">
        <v>4327542</v>
      </c>
      <c r="E79" s="9">
        <v>398461</v>
      </c>
      <c r="F79" s="9">
        <v>148109</v>
      </c>
      <c r="G79" s="9">
        <v>31154</v>
      </c>
      <c r="H79" s="9">
        <v>1048277</v>
      </c>
      <c r="I79" s="9">
        <v>214282</v>
      </c>
      <c r="J79" s="10">
        <v>0</v>
      </c>
      <c r="K79" s="9">
        <v>129972</v>
      </c>
      <c r="L79" s="9">
        <v>17309850</v>
      </c>
      <c r="M79" s="9">
        <v>143523</v>
      </c>
      <c r="N79" s="9">
        <v>23520</v>
      </c>
      <c r="O79" s="9">
        <v>17476893</v>
      </c>
    </row>
    <row r="80" spans="2:15" ht="15.5" x14ac:dyDescent="0.35">
      <c r="B80" s="5" t="s">
        <v>90</v>
      </c>
      <c r="C80" s="6">
        <v>13862362</v>
      </c>
      <c r="D80" s="6">
        <v>5447663</v>
      </c>
      <c r="E80" s="6">
        <v>501597</v>
      </c>
      <c r="F80" s="6">
        <v>186445</v>
      </c>
      <c r="G80" s="6">
        <v>39218</v>
      </c>
      <c r="H80" s="6">
        <v>1319609</v>
      </c>
      <c r="I80" s="6">
        <v>434355</v>
      </c>
      <c r="J80" s="11">
        <v>0</v>
      </c>
      <c r="K80" s="6">
        <v>163613</v>
      </c>
      <c r="L80" s="6">
        <v>21954862</v>
      </c>
      <c r="M80" s="6">
        <v>180672</v>
      </c>
      <c r="N80" s="6">
        <v>29608</v>
      </c>
      <c r="O80" s="6">
        <v>22165142</v>
      </c>
    </row>
    <row r="81" spans="2:15" ht="15.5" x14ac:dyDescent="0.35">
      <c r="B81" s="8" t="s">
        <v>91</v>
      </c>
      <c r="C81" s="9">
        <v>23529849</v>
      </c>
      <c r="D81" s="9">
        <v>9246815</v>
      </c>
      <c r="E81" s="9">
        <v>851406</v>
      </c>
      <c r="F81" s="9">
        <v>316471</v>
      </c>
      <c r="G81" s="9">
        <v>66568</v>
      </c>
      <c r="H81" s="9">
        <v>2239892</v>
      </c>
      <c r="I81" s="9">
        <v>1034964</v>
      </c>
      <c r="J81" s="10">
        <v>0</v>
      </c>
      <c r="K81" s="9">
        <v>277716</v>
      </c>
      <c r="L81" s="9">
        <v>37563681</v>
      </c>
      <c r="M81" s="9">
        <v>306672</v>
      </c>
      <c r="N81" s="9">
        <v>50256</v>
      </c>
      <c r="O81" s="9">
        <v>37920609</v>
      </c>
    </row>
    <row r="82" spans="2:15" ht="15.5" x14ac:dyDescent="0.35">
      <c r="B82" s="5" t="s">
        <v>92</v>
      </c>
      <c r="C82" s="6">
        <v>10076588</v>
      </c>
      <c r="D82" s="6">
        <v>3959921</v>
      </c>
      <c r="E82" s="6">
        <v>364612</v>
      </c>
      <c r="F82" s="6">
        <v>135528</v>
      </c>
      <c r="G82" s="6">
        <v>28508</v>
      </c>
      <c r="H82" s="6">
        <v>959227</v>
      </c>
      <c r="I82" s="6">
        <v>168322</v>
      </c>
      <c r="J82" s="11">
        <v>0</v>
      </c>
      <c r="K82" s="6">
        <v>118931</v>
      </c>
      <c r="L82" s="6">
        <v>15811637</v>
      </c>
      <c r="M82" s="6">
        <v>131331</v>
      </c>
      <c r="N82" s="6">
        <v>21522</v>
      </c>
      <c r="O82" s="6">
        <v>15964490</v>
      </c>
    </row>
    <row r="83" spans="2:15" ht="15.5" x14ac:dyDescent="0.35">
      <c r="B83" s="8" t="s">
        <v>93</v>
      </c>
      <c r="C83" s="9">
        <v>11004425</v>
      </c>
      <c r="D83" s="9">
        <v>4324545</v>
      </c>
      <c r="E83" s="9">
        <v>398185</v>
      </c>
      <c r="F83" s="9">
        <v>148007</v>
      </c>
      <c r="G83" s="9">
        <v>31133</v>
      </c>
      <c r="H83" s="9">
        <v>1047551</v>
      </c>
      <c r="I83" s="9">
        <v>218537</v>
      </c>
      <c r="J83" s="10">
        <v>0</v>
      </c>
      <c r="K83" s="9">
        <v>129882</v>
      </c>
      <c r="L83" s="9">
        <v>17302265</v>
      </c>
      <c r="M83" s="9">
        <v>143424</v>
      </c>
      <c r="N83" s="9">
        <v>23504</v>
      </c>
      <c r="O83" s="9">
        <v>17469193</v>
      </c>
    </row>
    <row r="84" spans="2:15" ht="15.5" x14ac:dyDescent="0.35">
      <c r="B84" s="5" t="s">
        <v>94</v>
      </c>
      <c r="C84" s="6">
        <v>47461089</v>
      </c>
      <c r="D84" s="6">
        <v>18651369</v>
      </c>
      <c r="E84" s="6">
        <v>1717336</v>
      </c>
      <c r="F84" s="6">
        <v>638340</v>
      </c>
      <c r="G84" s="6">
        <v>134272</v>
      </c>
      <c r="H84" s="6">
        <v>4517994</v>
      </c>
      <c r="I84" s="6">
        <v>2520714</v>
      </c>
      <c r="J84" s="11">
        <v>0</v>
      </c>
      <c r="K84" s="6">
        <v>560169</v>
      </c>
      <c r="L84" s="6">
        <v>76201283</v>
      </c>
      <c r="M84" s="6">
        <v>618575</v>
      </c>
      <c r="N84" s="6">
        <v>101370</v>
      </c>
      <c r="O84" s="6">
        <v>76921228</v>
      </c>
    </row>
    <row r="85" spans="2:15" ht="15.5" x14ac:dyDescent="0.35">
      <c r="B85" s="8" t="s">
        <v>95</v>
      </c>
      <c r="C85" s="9">
        <v>17350804</v>
      </c>
      <c r="D85" s="9">
        <v>6818559</v>
      </c>
      <c r="E85" s="9">
        <v>627823</v>
      </c>
      <c r="F85" s="9">
        <v>233364</v>
      </c>
      <c r="G85" s="9">
        <v>49087</v>
      </c>
      <c r="H85" s="9">
        <v>1651686</v>
      </c>
      <c r="I85" s="9">
        <v>608056</v>
      </c>
      <c r="J85" s="10">
        <v>0</v>
      </c>
      <c r="K85" s="9">
        <v>204786</v>
      </c>
      <c r="L85" s="9">
        <v>27544165</v>
      </c>
      <c r="M85" s="9">
        <v>226138</v>
      </c>
      <c r="N85" s="9">
        <v>37059</v>
      </c>
      <c r="O85" s="9">
        <v>27807362</v>
      </c>
    </row>
    <row r="86" spans="2:15" ht="15.5" x14ac:dyDescent="0.35">
      <c r="B86" s="5" t="s">
        <v>96</v>
      </c>
      <c r="C86" s="6">
        <v>10671860</v>
      </c>
      <c r="D86" s="6">
        <v>4193852</v>
      </c>
      <c r="E86" s="6">
        <v>386152</v>
      </c>
      <c r="F86" s="6">
        <v>143534</v>
      </c>
      <c r="G86" s="6">
        <v>30192</v>
      </c>
      <c r="H86" s="6">
        <v>1015893</v>
      </c>
      <c r="I86" s="6">
        <v>208569</v>
      </c>
      <c r="J86" s="11">
        <v>0</v>
      </c>
      <c r="K86" s="6">
        <v>125957</v>
      </c>
      <c r="L86" s="6">
        <v>16776009</v>
      </c>
      <c r="M86" s="6">
        <v>139090</v>
      </c>
      <c r="N86" s="6">
        <v>22794</v>
      </c>
      <c r="O86" s="6">
        <v>16937893</v>
      </c>
    </row>
    <row r="87" spans="2:15" ht="15.5" x14ac:dyDescent="0.35">
      <c r="B87" s="8" t="s">
        <v>97</v>
      </c>
      <c r="C87" s="9">
        <v>10739036</v>
      </c>
      <c r="D87" s="9">
        <v>4220251</v>
      </c>
      <c r="E87" s="9">
        <v>388582</v>
      </c>
      <c r="F87" s="9">
        <v>144437</v>
      </c>
      <c r="G87" s="9">
        <v>30382</v>
      </c>
      <c r="H87" s="9">
        <v>1022288</v>
      </c>
      <c r="I87" s="9">
        <v>184455</v>
      </c>
      <c r="J87" s="10">
        <v>0</v>
      </c>
      <c r="K87" s="9">
        <v>126750</v>
      </c>
      <c r="L87" s="9">
        <v>16856181</v>
      </c>
      <c r="M87" s="9">
        <v>139965</v>
      </c>
      <c r="N87" s="9">
        <v>22937</v>
      </c>
      <c r="O87" s="9">
        <v>17019083</v>
      </c>
    </row>
    <row r="88" spans="2:15" ht="15.5" x14ac:dyDescent="0.35">
      <c r="B88" s="5" t="s">
        <v>98</v>
      </c>
      <c r="C88" s="6">
        <v>9820615</v>
      </c>
      <c r="D88" s="6">
        <v>3859328</v>
      </c>
      <c r="E88" s="6">
        <v>355350</v>
      </c>
      <c r="F88" s="6">
        <v>132085</v>
      </c>
      <c r="G88" s="6">
        <v>27784</v>
      </c>
      <c r="H88" s="6">
        <v>934860</v>
      </c>
      <c r="I88" s="6">
        <v>101001</v>
      </c>
      <c r="J88" s="11">
        <v>0</v>
      </c>
      <c r="K88" s="6">
        <v>115910</v>
      </c>
      <c r="L88" s="6">
        <v>15346933</v>
      </c>
      <c r="M88" s="6">
        <v>127995</v>
      </c>
      <c r="N88" s="6">
        <v>20975</v>
      </c>
      <c r="O88" s="6">
        <v>15495903</v>
      </c>
    </row>
    <row r="89" spans="2:15" ht="15.5" x14ac:dyDescent="0.35">
      <c r="B89" s="8" t="s">
        <v>99</v>
      </c>
      <c r="C89" s="9">
        <v>13876398</v>
      </c>
      <c r="D89" s="9">
        <v>5453179</v>
      </c>
      <c r="E89" s="9">
        <v>502105</v>
      </c>
      <c r="F89" s="9">
        <v>186634</v>
      </c>
      <c r="G89" s="9">
        <v>39258</v>
      </c>
      <c r="H89" s="9">
        <v>1320945</v>
      </c>
      <c r="I89" s="9">
        <v>401287</v>
      </c>
      <c r="J89" s="10">
        <v>0</v>
      </c>
      <c r="K89" s="9">
        <v>163779</v>
      </c>
      <c r="L89" s="9">
        <v>21943585</v>
      </c>
      <c r="M89" s="9">
        <v>180855</v>
      </c>
      <c r="N89" s="9">
        <v>29638</v>
      </c>
      <c r="O89" s="9">
        <v>22154078</v>
      </c>
    </row>
    <row r="90" spans="2:15" ht="15.5" x14ac:dyDescent="0.35">
      <c r="B90" s="5" t="s">
        <v>100</v>
      </c>
      <c r="C90" s="6">
        <v>22507988</v>
      </c>
      <c r="D90" s="6">
        <v>8845241</v>
      </c>
      <c r="E90" s="6">
        <v>814431</v>
      </c>
      <c r="F90" s="6">
        <v>302727</v>
      </c>
      <c r="G90" s="6">
        <v>63678</v>
      </c>
      <c r="H90" s="6">
        <v>2142617</v>
      </c>
      <c r="I90" s="6">
        <v>1007320</v>
      </c>
      <c r="J90" s="11">
        <v>0</v>
      </c>
      <c r="K90" s="6">
        <v>265655</v>
      </c>
      <c r="L90" s="6">
        <v>35949657</v>
      </c>
      <c r="M90" s="6">
        <v>293353</v>
      </c>
      <c r="N90" s="6">
        <v>48074</v>
      </c>
      <c r="O90" s="6">
        <v>36291084</v>
      </c>
    </row>
    <row r="91" spans="2:15" ht="15.5" x14ac:dyDescent="0.35">
      <c r="B91" s="8" t="s">
        <v>101</v>
      </c>
      <c r="C91" s="9">
        <v>9585787</v>
      </c>
      <c r="D91" s="9">
        <v>3767045</v>
      </c>
      <c r="E91" s="9">
        <v>346853</v>
      </c>
      <c r="F91" s="9">
        <v>128927</v>
      </c>
      <c r="G91" s="9">
        <v>27119</v>
      </c>
      <c r="H91" s="9">
        <v>912506</v>
      </c>
      <c r="I91" s="9">
        <v>134052</v>
      </c>
      <c r="J91" s="10">
        <v>0</v>
      </c>
      <c r="K91" s="9">
        <v>113138</v>
      </c>
      <c r="L91" s="9">
        <v>15015427</v>
      </c>
      <c r="M91" s="9">
        <v>124934</v>
      </c>
      <c r="N91" s="9">
        <v>20474</v>
      </c>
      <c r="O91" s="9">
        <v>15160835</v>
      </c>
    </row>
    <row r="92" spans="2:15" ht="15.5" x14ac:dyDescent="0.35">
      <c r="B92" s="5" t="s">
        <v>102</v>
      </c>
      <c r="C92" s="6">
        <v>12547337</v>
      </c>
      <c r="D92" s="6">
        <v>4930882</v>
      </c>
      <c r="E92" s="6">
        <v>454014</v>
      </c>
      <c r="F92" s="6">
        <v>168759</v>
      </c>
      <c r="G92" s="6">
        <v>35498</v>
      </c>
      <c r="H92" s="6">
        <v>1194427</v>
      </c>
      <c r="I92" s="6">
        <v>337191</v>
      </c>
      <c r="J92" s="11">
        <v>0</v>
      </c>
      <c r="K92" s="6">
        <v>148093</v>
      </c>
      <c r="L92" s="6">
        <v>19816201</v>
      </c>
      <c r="M92" s="6">
        <v>163533</v>
      </c>
      <c r="N92" s="6">
        <v>26799</v>
      </c>
      <c r="O92" s="6">
        <v>20006533</v>
      </c>
    </row>
    <row r="93" spans="2:15" ht="15.5" x14ac:dyDescent="0.35">
      <c r="B93" s="8" t="s">
        <v>103</v>
      </c>
      <c r="C93" s="9">
        <v>9375753</v>
      </c>
      <c r="D93" s="9">
        <v>3684505</v>
      </c>
      <c r="E93" s="9">
        <v>339253</v>
      </c>
      <c r="F93" s="9">
        <v>126102</v>
      </c>
      <c r="G93" s="9">
        <v>26525</v>
      </c>
      <c r="H93" s="9">
        <v>892512</v>
      </c>
      <c r="I93" s="9">
        <v>112468</v>
      </c>
      <c r="J93" s="10">
        <v>0</v>
      </c>
      <c r="K93" s="9">
        <v>110659</v>
      </c>
      <c r="L93" s="9">
        <v>14667777</v>
      </c>
      <c r="M93" s="9">
        <v>122197</v>
      </c>
      <c r="N93" s="9">
        <v>20025</v>
      </c>
      <c r="O93" s="9">
        <v>14809999</v>
      </c>
    </row>
    <row r="94" spans="2:15" ht="15.5" x14ac:dyDescent="0.35">
      <c r="B94" s="5" t="s">
        <v>104</v>
      </c>
      <c r="C94" s="6">
        <v>43262609</v>
      </c>
      <c r="D94" s="6">
        <v>17001440</v>
      </c>
      <c r="E94" s="6">
        <v>1565418</v>
      </c>
      <c r="F94" s="6">
        <v>581872</v>
      </c>
      <c r="G94" s="6">
        <v>122395</v>
      </c>
      <c r="H94" s="6">
        <v>4118325</v>
      </c>
      <c r="I94" s="6">
        <v>2069189</v>
      </c>
      <c r="J94" s="11">
        <v>0</v>
      </c>
      <c r="K94" s="6">
        <v>510616</v>
      </c>
      <c r="L94" s="6">
        <v>69231864</v>
      </c>
      <c r="M94" s="6">
        <v>563855</v>
      </c>
      <c r="N94" s="6">
        <v>92403</v>
      </c>
      <c r="O94" s="6">
        <v>69888122</v>
      </c>
    </row>
    <row r="95" spans="2:15" ht="15.5" x14ac:dyDescent="0.35">
      <c r="B95" s="8" t="s">
        <v>105</v>
      </c>
      <c r="C95" s="9">
        <v>14338646</v>
      </c>
      <c r="D95" s="9">
        <v>5634835</v>
      </c>
      <c r="E95" s="9">
        <v>518831</v>
      </c>
      <c r="F95" s="9">
        <v>192851</v>
      </c>
      <c r="G95" s="9">
        <v>40566</v>
      </c>
      <c r="H95" s="9">
        <v>1364948</v>
      </c>
      <c r="I95" s="9">
        <v>450890</v>
      </c>
      <c r="J95" s="10">
        <v>0</v>
      </c>
      <c r="K95" s="9">
        <v>169235</v>
      </c>
      <c r="L95" s="9">
        <v>22710802</v>
      </c>
      <c r="M95" s="9">
        <v>186880</v>
      </c>
      <c r="N95" s="9">
        <v>30625</v>
      </c>
      <c r="O95" s="9">
        <v>22928307</v>
      </c>
    </row>
    <row r="96" spans="2:15" ht="15.5" x14ac:dyDescent="0.35">
      <c r="B96" s="5" t="s">
        <v>106</v>
      </c>
      <c r="C96" s="6">
        <v>18869253</v>
      </c>
      <c r="D96" s="6">
        <v>7415283</v>
      </c>
      <c r="E96" s="6">
        <v>682767</v>
      </c>
      <c r="F96" s="6">
        <v>253787</v>
      </c>
      <c r="G96" s="6">
        <v>53383</v>
      </c>
      <c r="H96" s="6">
        <v>1796233</v>
      </c>
      <c r="I96" s="6">
        <v>719928</v>
      </c>
      <c r="J96" s="11">
        <v>0</v>
      </c>
      <c r="K96" s="6">
        <v>222708</v>
      </c>
      <c r="L96" s="6">
        <v>30013342</v>
      </c>
      <c r="M96" s="6">
        <v>245929</v>
      </c>
      <c r="N96" s="6">
        <v>40302</v>
      </c>
      <c r="O96" s="6">
        <v>30299573</v>
      </c>
    </row>
    <row r="97" spans="2:15" ht="15.5" x14ac:dyDescent="0.35">
      <c r="B97" s="8" t="s">
        <v>107</v>
      </c>
      <c r="C97" s="9">
        <v>14787839</v>
      </c>
      <c r="D97" s="9">
        <v>5811359</v>
      </c>
      <c r="E97" s="9">
        <v>535085</v>
      </c>
      <c r="F97" s="9">
        <v>198893</v>
      </c>
      <c r="G97" s="9">
        <v>41836</v>
      </c>
      <c r="H97" s="9">
        <v>1407708</v>
      </c>
      <c r="I97" s="9">
        <v>524370</v>
      </c>
      <c r="J97" s="10">
        <v>694948</v>
      </c>
      <c r="K97" s="9">
        <v>174536</v>
      </c>
      <c r="L97" s="9">
        <v>24176574</v>
      </c>
      <c r="M97" s="9">
        <v>192734</v>
      </c>
      <c r="N97" s="9">
        <v>31585</v>
      </c>
      <c r="O97" s="9">
        <v>24400893</v>
      </c>
    </row>
    <row r="98" spans="2:15" ht="15.5" x14ac:dyDescent="0.35">
      <c r="B98" s="5" t="s">
        <v>108</v>
      </c>
      <c r="C98" s="6">
        <v>23608544</v>
      </c>
      <c r="D98" s="6">
        <v>9277741</v>
      </c>
      <c r="E98" s="6">
        <v>854254</v>
      </c>
      <c r="F98" s="6">
        <v>317529</v>
      </c>
      <c r="G98" s="6">
        <v>66791</v>
      </c>
      <c r="H98" s="6">
        <v>2247383</v>
      </c>
      <c r="I98" s="6">
        <v>909326</v>
      </c>
      <c r="J98" s="11">
        <v>0</v>
      </c>
      <c r="K98" s="6">
        <v>278645</v>
      </c>
      <c r="L98" s="6">
        <v>37560213</v>
      </c>
      <c r="M98" s="6">
        <v>307697</v>
      </c>
      <c r="N98" s="6">
        <v>50424</v>
      </c>
      <c r="O98" s="6">
        <v>37918334</v>
      </c>
    </row>
    <row r="99" spans="2:15" ht="15.5" x14ac:dyDescent="0.35">
      <c r="B99" s="8" t="s">
        <v>109</v>
      </c>
      <c r="C99" s="9">
        <v>12548979</v>
      </c>
      <c r="D99" s="9">
        <v>4931527</v>
      </c>
      <c r="E99" s="9">
        <v>454073</v>
      </c>
      <c r="F99" s="9">
        <v>168781</v>
      </c>
      <c r="G99" s="9">
        <v>35502</v>
      </c>
      <c r="H99" s="9">
        <v>1194583</v>
      </c>
      <c r="I99" s="9">
        <v>343415</v>
      </c>
      <c r="J99" s="10">
        <v>0</v>
      </c>
      <c r="K99" s="9">
        <v>148112</v>
      </c>
      <c r="L99" s="9">
        <v>19824972</v>
      </c>
      <c r="M99" s="9">
        <v>163555</v>
      </c>
      <c r="N99" s="9">
        <v>26803</v>
      </c>
      <c r="O99" s="9">
        <v>20015330</v>
      </c>
    </row>
    <row r="100" spans="2:15" ht="15.5" x14ac:dyDescent="0.35">
      <c r="B100" s="5" t="s">
        <v>110</v>
      </c>
      <c r="C100" s="6">
        <v>12680641</v>
      </c>
      <c r="D100" s="6">
        <v>4983268</v>
      </c>
      <c r="E100" s="6">
        <v>458837</v>
      </c>
      <c r="F100" s="6">
        <v>170552</v>
      </c>
      <c r="G100" s="6">
        <v>35875</v>
      </c>
      <c r="H100" s="6">
        <v>1207116</v>
      </c>
      <c r="I100" s="6">
        <v>303426</v>
      </c>
      <c r="J100" s="11">
        <v>0</v>
      </c>
      <c r="K100" s="6">
        <v>149666</v>
      </c>
      <c r="L100" s="6">
        <v>19989381</v>
      </c>
      <c r="M100" s="6">
        <v>165271</v>
      </c>
      <c r="N100" s="6">
        <v>27084</v>
      </c>
      <c r="O100" s="6">
        <v>20181736</v>
      </c>
    </row>
    <row r="101" spans="2:15" ht="15.5" x14ac:dyDescent="0.35">
      <c r="B101" s="8" t="s">
        <v>111</v>
      </c>
      <c r="C101" s="9">
        <v>80386211</v>
      </c>
      <c r="D101" s="9">
        <v>31590360</v>
      </c>
      <c r="E101" s="9">
        <v>2908702</v>
      </c>
      <c r="F101" s="9">
        <v>1081175</v>
      </c>
      <c r="G101" s="9">
        <v>227421</v>
      </c>
      <c r="H101" s="9">
        <v>7652256</v>
      </c>
      <c r="I101" s="9">
        <v>4579478</v>
      </c>
      <c r="J101" s="9">
        <v>17497792</v>
      </c>
      <c r="K101" s="9">
        <v>948775</v>
      </c>
      <c r="L101" s="9">
        <v>146872170</v>
      </c>
      <c r="M101" s="9">
        <v>1047698</v>
      </c>
      <c r="N101" s="9">
        <v>171694</v>
      </c>
      <c r="O101" s="9">
        <v>148091562</v>
      </c>
    </row>
    <row r="102" spans="2:15" ht="15.5" x14ac:dyDescent="0.35">
      <c r="B102" s="5" t="s">
        <v>112</v>
      </c>
      <c r="C102" s="6">
        <v>10961225</v>
      </c>
      <c r="D102" s="6">
        <v>4307568</v>
      </c>
      <c r="E102" s="6">
        <v>396622</v>
      </c>
      <c r="F102" s="6">
        <v>147426</v>
      </c>
      <c r="G102" s="6">
        <v>31010</v>
      </c>
      <c r="H102" s="6">
        <v>1043439</v>
      </c>
      <c r="I102" s="6">
        <v>224142</v>
      </c>
      <c r="J102" s="11">
        <v>0</v>
      </c>
      <c r="K102" s="6">
        <v>129372</v>
      </c>
      <c r="L102" s="6">
        <v>17240804</v>
      </c>
      <c r="M102" s="6">
        <v>142861</v>
      </c>
      <c r="N102" s="6">
        <v>23412</v>
      </c>
      <c r="O102" s="6">
        <v>17407077</v>
      </c>
    </row>
    <row r="103" spans="2:15" ht="15.5" x14ac:dyDescent="0.35">
      <c r="B103" s="8" t="s">
        <v>113</v>
      </c>
      <c r="C103" s="9">
        <v>21190501</v>
      </c>
      <c r="D103" s="9">
        <v>8327492</v>
      </c>
      <c r="E103" s="9">
        <v>766759</v>
      </c>
      <c r="F103" s="9">
        <v>285007</v>
      </c>
      <c r="G103" s="9">
        <v>59950</v>
      </c>
      <c r="H103" s="9">
        <v>2017201</v>
      </c>
      <c r="I103" s="9">
        <v>871530</v>
      </c>
      <c r="J103" s="10">
        <v>0</v>
      </c>
      <c r="K103" s="9">
        <v>250105</v>
      </c>
      <c r="L103" s="9">
        <v>33768545</v>
      </c>
      <c r="M103" s="9">
        <v>276182</v>
      </c>
      <c r="N103" s="9">
        <v>45260</v>
      </c>
      <c r="O103" s="9">
        <v>34089987</v>
      </c>
    </row>
    <row r="104" spans="2:15" ht="15.5" x14ac:dyDescent="0.35">
      <c r="B104" s="5" t="s">
        <v>114</v>
      </c>
      <c r="C104" s="6">
        <v>11440860</v>
      </c>
      <c r="D104" s="6">
        <v>4496056</v>
      </c>
      <c r="E104" s="6">
        <v>413977</v>
      </c>
      <c r="F104" s="6">
        <v>153877</v>
      </c>
      <c r="G104" s="6">
        <v>32367</v>
      </c>
      <c r="H104" s="6">
        <v>1089097</v>
      </c>
      <c r="I104" s="6">
        <v>271873</v>
      </c>
      <c r="J104" s="11">
        <v>0</v>
      </c>
      <c r="K104" s="6">
        <v>135033</v>
      </c>
      <c r="L104" s="6">
        <v>18033140</v>
      </c>
      <c r="M104" s="6">
        <v>149112</v>
      </c>
      <c r="N104" s="6">
        <v>24436</v>
      </c>
      <c r="O104" s="6">
        <v>18206688</v>
      </c>
    </row>
    <row r="105" spans="2:15" ht="15.5" x14ac:dyDescent="0.35">
      <c r="B105" s="8" t="s">
        <v>115</v>
      </c>
      <c r="C105" s="9">
        <v>11280409</v>
      </c>
      <c r="D105" s="9">
        <v>4433001</v>
      </c>
      <c r="E105" s="9">
        <v>408171</v>
      </c>
      <c r="F105" s="9">
        <v>151719</v>
      </c>
      <c r="G105" s="9">
        <v>31913</v>
      </c>
      <c r="H105" s="9">
        <v>1073823</v>
      </c>
      <c r="I105" s="9">
        <v>221379</v>
      </c>
      <c r="J105" s="10">
        <v>0</v>
      </c>
      <c r="K105" s="9">
        <v>133139</v>
      </c>
      <c r="L105" s="9">
        <v>17733554</v>
      </c>
      <c r="M105" s="9">
        <v>147021</v>
      </c>
      <c r="N105" s="9">
        <v>24093</v>
      </c>
      <c r="O105" s="9">
        <v>17904668</v>
      </c>
    </row>
    <row r="106" spans="2:15" ht="15.5" x14ac:dyDescent="0.35">
      <c r="B106" s="5" t="s">
        <v>116</v>
      </c>
      <c r="C106" s="6">
        <v>70563754</v>
      </c>
      <c r="D106" s="6">
        <v>27730308</v>
      </c>
      <c r="E106" s="6">
        <v>2553285</v>
      </c>
      <c r="F106" s="6">
        <v>949066</v>
      </c>
      <c r="G106" s="6">
        <v>199632</v>
      </c>
      <c r="H106" s="6">
        <v>6717220</v>
      </c>
      <c r="I106" s="6">
        <v>3365932</v>
      </c>
      <c r="J106" s="6">
        <v>19855651</v>
      </c>
      <c r="K106" s="6">
        <v>832843</v>
      </c>
      <c r="L106" s="6">
        <v>132767691</v>
      </c>
      <c r="M106" s="6">
        <v>919679</v>
      </c>
      <c r="N106" s="6">
        <v>150714</v>
      </c>
      <c r="O106" s="6">
        <v>133838084</v>
      </c>
    </row>
    <row r="107" spans="2:15" ht="15.5" x14ac:dyDescent="0.35">
      <c r="B107" s="8" t="s">
        <v>117</v>
      </c>
      <c r="C107" s="9">
        <v>86033249</v>
      </c>
      <c r="D107" s="9">
        <v>33809546</v>
      </c>
      <c r="E107" s="9">
        <v>3113035</v>
      </c>
      <c r="F107" s="9">
        <v>1157127</v>
      </c>
      <c r="G107" s="9">
        <v>243397</v>
      </c>
      <c r="H107" s="9">
        <v>8189818</v>
      </c>
      <c r="I107" s="9">
        <v>4646924</v>
      </c>
      <c r="J107" s="9">
        <v>24819564</v>
      </c>
      <c r="K107" s="9">
        <v>1015425</v>
      </c>
      <c r="L107" s="9">
        <v>163028085</v>
      </c>
      <c r="M107" s="9">
        <v>1121297</v>
      </c>
      <c r="N107" s="9">
        <v>183755</v>
      </c>
      <c r="O107" s="9">
        <v>164333137</v>
      </c>
    </row>
    <row r="108" spans="2:15" ht="15.5" x14ac:dyDescent="0.35">
      <c r="B108" s="5" t="s">
        <v>118</v>
      </c>
      <c r="C108" s="6">
        <v>10751717</v>
      </c>
      <c r="D108" s="6">
        <v>4225235</v>
      </c>
      <c r="E108" s="6">
        <v>389041</v>
      </c>
      <c r="F108" s="6">
        <v>144608</v>
      </c>
      <c r="G108" s="6">
        <v>30418</v>
      </c>
      <c r="H108" s="6">
        <v>1023495</v>
      </c>
      <c r="I108" s="6">
        <v>210550</v>
      </c>
      <c r="J108" s="11">
        <v>0</v>
      </c>
      <c r="K108" s="6">
        <v>126899</v>
      </c>
      <c r="L108" s="6">
        <v>16901963</v>
      </c>
      <c r="M108" s="6">
        <v>140130</v>
      </c>
      <c r="N108" s="6">
        <v>22964</v>
      </c>
      <c r="O108" s="6">
        <v>17065057</v>
      </c>
    </row>
    <row r="109" spans="2:15" ht="15.5" x14ac:dyDescent="0.35">
      <c r="B109" s="8" t="s">
        <v>119</v>
      </c>
      <c r="C109" s="9">
        <v>22389908</v>
      </c>
      <c r="D109" s="9">
        <v>8798838</v>
      </c>
      <c r="E109" s="9">
        <v>810158</v>
      </c>
      <c r="F109" s="9">
        <v>301139</v>
      </c>
      <c r="G109" s="9">
        <v>63343</v>
      </c>
      <c r="H109" s="9">
        <v>2131377</v>
      </c>
      <c r="I109" s="9">
        <v>1073314</v>
      </c>
      <c r="J109" s="10">
        <v>0</v>
      </c>
      <c r="K109" s="9">
        <v>264261</v>
      </c>
      <c r="L109" s="9">
        <v>35832338</v>
      </c>
      <c r="M109" s="9">
        <v>291814</v>
      </c>
      <c r="N109" s="9">
        <v>47822</v>
      </c>
      <c r="O109" s="9">
        <v>36171974</v>
      </c>
    </row>
    <row r="110" spans="2:15" ht="15.5" x14ac:dyDescent="0.35">
      <c r="B110" s="5" t="s">
        <v>120</v>
      </c>
      <c r="C110" s="6">
        <v>10575361</v>
      </c>
      <c r="D110" s="6">
        <v>4155930</v>
      </c>
      <c r="E110" s="6">
        <v>382660</v>
      </c>
      <c r="F110" s="6">
        <v>142236</v>
      </c>
      <c r="G110" s="6">
        <v>29919</v>
      </c>
      <c r="H110" s="6">
        <v>1006707</v>
      </c>
      <c r="I110" s="6">
        <v>169790</v>
      </c>
      <c r="J110" s="11">
        <v>0</v>
      </c>
      <c r="K110" s="6">
        <v>124818</v>
      </c>
      <c r="L110" s="6">
        <v>16587421</v>
      </c>
      <c r="M110" s="6">
        <v>137832</v>
      </c>
      <c r="N110" s="6">
        <v>22587</v>
      </c>
      <c r="O110" s="6">
        <v>16747840</v>
      </c>
    </row>
    <row r="111" spans="2:15" ht="15.5" x14ac:dyDescent="0.35">
      <c r="B111" s="8" t="s">
        <v>121</v>
      </c>
      <c r="C111" s="9">
        <v>9665918</v>
      </c>
      <c r="D111" s="9">
        <v>3798535</v>
      </c>
      <c r="E111" s="9">
        <v>349752</v>
      </c>
      <c r="F111" s="9">
        <v>130004</v>
      </c>
      <c r="G111" s="9">
        <v>27346</v>
      </c>
      <c r="H111" s="9">
        <v>920134</v>
      </c>
      <c r="I111" s="9">
        <v>121210</v>
      </c>
      <c r="J111" s="10">
        <v>0</v>
      </c>
      <c r="K111" s="9">
        <v>114084</v>
      </c>
      <c r="L111" s="9">
        <v>15126983</v>
      </c>
      <c r="M111" s="9">
        <v>125979</v>
      </c>
      <c r="N111" s="9">
        <v>20645</v>
      </c>
      <c r="O111" s="9">
        <v>15273607</v>
      </c>
    </row>
    <row r="112" spans="2:15" ht="15.5" x14ac:dyDescent="0.35">
      <c r="B112" s="12" t="s">
        <v>122</v>
      </c>
      <c r="C112" s="13">
        <v>3014715823</v>
      </c>
      <c r="D112" s="13">
        <v>1184730027</v>
      </c>
      <c r="E112" s="13">
        <v>109084750</v>
      </c>
      <c r="F112" s="13">
        <v>40547205</v>
      </c>
      <c r="G112" s="13">
        <v>8528953</v>
      </c>
      <c r="H112" s="13">
        <v>286981756</v>
      </c>
      <c r="I112" s="13">
        <v>114830835</v>
      </c>
      <c r="J112" s="13">
        <v>248195638</v>
      </c>
      <c r="K112" s="13">
        <v>35581799</v>
      </c>
      <c r="L112" s="13">
        <v>5043196786</v>
      </c>
      <c r="M112" s="13">
        <v>39291706</v>
      </c>
      <c r="N112" s="13">
        <v>6439005</v>
      </c>
      <c r="O112" s="13">
        <v>5088927497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1"/>
  <sheetViews>
    <sheetView workbookViewId="0"/>
  </sheetViews>
  <sheetFormatPr baseColWidth="10" defaultRowHeight="14.5" x14ac:dyDescent="0.35"/>
  <cols>
    <col min="1" max="1" width="6.26953125" customWidth="1"/>
    <col min="2" max="2" width="23.7265625" style="14" bestFit="1" customWidth="1"/>
    <col min="3" max="5" width="36.81640625" customWidth="1"/>
    <col min="257" max="257" width="6.26953125" customWidth="1"/>
    <col min="258" max="258" width="23.7265625" bestFit="1" customWidth="1"/>
    <col min="259" max="259" width="35.7265625" customWidth="1"/>
    <col min="260" max="260" width="30.7265625" customWidth="1"/>
    <col min="261" max="261" width="24" customWidth="1"/>
    <col min="513" max="513" width="6.26953125" customWidth="1"/>
    <col min="514" max="514" width="23.7265625" bestFit="1" customWidth="1"/>
    <col min="515" max="515" width="35.7265625" customWidth="1"/>
    <col min="516" max="516" width="30.7265625" customWidth="1"/>
    <col min="517" max="517" width="24" customWidth="1"/>
    <col min="769" max="769" width="6.26953125" customWidth="1"/>
    <col min="770" max="770" width="23.7265625" bestFit="1" customWidth="1"/>
    <col min="771" max="771" width="35.7265625" customWidth="1"/>
    <col min="772" max="772" width="30.7265625" customWidth="1"/>
    <col min="773" max="773" width="24" customWidth="1"/>
    <col min="1025" max="1025" width="6.26953125" customWidth="1"/>
    <col min="1026" max="1026" width="23.7265625" bestFit="1" customWidth="1"/>
    <col min="1027" max="1027" width="35.7265625" customWidth="1"/>
    <col min="1028" max="1028" width="30.7265625" customWidth="1"/>
    <col min="1029" max="1029" width="24" customWidth="1"/>
    <col min="1281" max="1281" width="6.26953125" customWidth="1"/>
    <col min="1282" max="1282" width="23.7265625" bestFit="1" customWidth="1"/>
    <col min="1283" max="1283" width="35.7265625" customWidth="1"/>
    <col min="1284" max="1284" width="30.7265625" customWidth="1"/>
    <col min="1285" max="1285" width="24" customWidth="1"/>
    <col min="1537" max="1537" width="6.26953125" customWidth="1"/>
    <col min="1538" max="1538" width="23.7265625" bestFit="1" customWidth="1"/>
    <col min="1539" max="1539" width="35.7265625" customWidth="1"/>
    <col min="1540" max="1540" width="30.7265625" customWidth="1"/>
    <col min="1541" max="1541" width="24" customWidth="1"/>
    <col min="1793" max="1793" width="6.26953125" customWidth="1"/>
    <col min="1794" max="1794" width="23.7265625" bestFit="1" customWidth="1"/>
    <col min="1795" max="1795" width="35.7265625" customWidth="1"/>
    <col min="1796" max="1796" width="30.7265625" customWidth="1"/>
    <col min="1797" max="1797" width="24" customWidth="1"/>
    <col min="2049" max="2049" width="6.26953125" customWidth="1"/>
    <col min="2050" max="2050" width="23.7265625" bestFit="1" customWidth="1"/>
    <col min="2051" max="2051" width="35.7265625" customWidth="1"/>
    <col min="2052" max="2052" width="30.7265625" customWidth="1"/>
    <col min="2053" max="2053" width="24" customWidth="1"/>
    <col min="2305" max="2305" width="6.26953125" customWidth="1"/>
    <col min="2306" max="2306" width="23.7265625" bestFit="1" customWidth="1"/>
    <col min="2307" max="2307" width="35.7265625" customWidth="1"/>
    <col min="2308" max="2308" width="30.7265625" customWidth="1"/>
    <col min="2309" max="2309" width="24" customWidth="1"/>
    <col min="2561" max="2561" width="6.26953125" customWidth="1"/>
    <col min="2562" max="2562" width="23.7265625" bestFit="1" customWidth="1"/>
    <col min="2563" max="2563" width="35.7265625" customWidth="1"/>
    <col min="2564" max="2564" width="30.7265625" customWidth="1"/>
    <col min="2565" max="2565" width="24" customWidth="1"/>
    <col min="2817" max="2817" width="6.26953125" customWidth="1"/>
    <col min="2818" max="2818" width="23.7265625" bestFit="1" customWidth="1"/>
    <col min="2819" max="2819" width="35.7265625" customWidth="1"/>
    <col min="2820" max="2820" width="30.7265625" customWidth="1"/>
    <col min="2821" max="2821" width="24" customWidth="1"/>
    <col min="3073" max="3073" width="6.26953125" customWidth="1"/>
    <col min="3074" max="3074" width="23.7265625" bestFit="1" customWidth="1"/>
    <col min="3075" max="3075" width="35.7265625" customWidth="1"/>
    <col min="3076" max="3076" width="30.7265625" customWidth="1"/>
    <col min="3077" max="3077" width="24" customWidth="1"/>
    <col min="3329" max="3329" width="6.26953125" customWidth="1"/>
    <col min="3330" max="3330" width="23.7265625" bestFit="1" customWidth="1"/>
    <col min="3331" max="3331" width="35.7265625" customWidth="1"/>
    <col min="3332" max="3332" width="30.7265625" customWidth="1"/>
    <col min="3333" max="3333" width="24" customWidth="1"/>
    <col min="3585" max="3585" width="6.26953125" customWidth="1"/>
    <col min="3586" max="3586" width="23.7265625" bestFit="1" customWidth="1"/>
    <col min="3587" max="3587" width="35.7265625" customWidth="1"/>
    <col min="3588" max="3588" width="30.7265625" customWidth="1"/>
    <col min="3589" max="3589" width="24" customWidth="1"/>
    <col min="3841" max="3841" width="6.26953125" customWidth="1"/>
    <col min="3842" max="3842" width="23.7265625" bestFit="1" customWidth="1"/>
    <col min="3843" max="3843" width="35.7265625" customWidth="1"/>
    <col min="3844" max="3844" width="30.7265625" customWidth="1"/>
    <col min="3845" max="3845" width="24" customWidth="1"/>
    <col min="4097" max="4097" width="6.26953125" customWidth="1"/>
    <col min="4098" max="4098" width="23.7265625" bestFit="1" customWidth="1"/>
    <col min="4099" max="4099" width="35.7265625" customWidth="1"/>
    <col min="4100" max="4100" width="30.7265625" customWidth="1"/>
    <col min="4101" max="4101" width="24" customWidth="1"/>
    <col min="4353" max="4353" width="6.26953125" customWidth="1"/>
    <col min="4354" max="4354" width="23.7265625" bestFit="1" customWidth="1"/>
    <col min="4355" max="4355" width="35.7265625" customWidth="1"/>
    <col min="4356" max="4356" width="30.7265625" customWidth="1"/>
    <col min="4357" max="4357" width="24" customWidth="1"/>
    <col min="4609" max="4609" width="6.26953125" customWidth="1"/>
    <col min="4610" max="4610" width="23.7265625" bestFit="1" customWidth="1"/>
    <col min="4611" max="4611" width="35.7265625" customWidth="1"/>
    <col min="4612" max="4612" width="30.7265625" customWidth="1"/>
    <col min="4613" max="4613" width="24" customWidth="1"/>
    <col min="4865" max="4865" width="6.26953125" customWidth="1"/>
    <col min="4866" max="4866" width="23.7265625" bestFit="1" customWidth="1"/>
    <col min="4867" max="4867" width="35.7265625" customWidth="1"/>
    <col min="4868" max="4868" width="30.7265625" customWidth="1"/>
    <col min="4869" max="4869" width="24" customWidth="1"/>
    <col min="5121" max="5121" width="6.26953125" customWidth="1"/>
    <col min="5122" max="5122" width="23.7265625" bestFit="1" customWidth="1"/>
    <col min="5123" max="5123" width="35.7265625" customWidth="1"/>
    <col min="5124" max="5124" width="30.7265625" customWidth="1"/>
    <col min="5125" max="5125" width="24" customWidth="1"/>
    <col min="5377" max="5377" width="6.26953125" customWidth="1"/>
    <col min="5378" max="5378" width="23.7265625" bestFit="1" customWidth="1"/>
    <col min="5379" max="5379" width="35.7265625" customWidth="1"/>
    <col min="5380" max="5380" width="30.7265625" customWidth="1"/>
    <col min="5381" max="5381" width="24" customWidth="1"/>
    <col min="5633" max="5633" width="6.26953125" customWidth="1"/>
    <col min="5634" max="5634" width="23.7265625" bestFit="1" customWidth="1"/>
    <col min="5635" max="5635" width="35.7265625" customWidth="1"/>
    <col min="5636" max="5636" width="30.7265625" customWidth="1"/>
    <col min="5637" max="5637" width="24" customWidth="1"/>
    <col min="5889" max="5889" width="6.26953125" customWidth="1"/>
    <col min="5890" max="5890" width="23.7265625" bestFit="1" customWidth="1"/>
    <col min="5891" max="5891" width="35.7265625" customWidth="1"/>
    <col min="5892" max="5892" width="30.7265625" customWidth="1"/>
    <col min="5893" max="5893" width="24" customWidth="1"/>
    <col min="6145" max="6145" width="6.26953125" customWidth="1"/>
    <col min="6146" max="6146" width="23.7265625" bestFit="1" customWidth="1"/>
    <col min="6147" max="6147" width="35.7265625" customWidth="1"/>
    <col min="6148" max="6148" width="30.7265625" customWidth="1"/>
    <col min="6149" max="6149" width="24" customWidth="1"/>
    <col min="6401" max="6401" width="6.26953125" customWidth="1"/>
    <col min="6402" max="6402" width="23.7265625" bestFit="1" customWidth="1"/>
    <col min="6403" max="6403" width="35.7265625" customWidth="1"/>
    <col min="6404" max="6404" width="30.7265625" customWidth="1"/>
    <col min="6405" max="6405" width="24" customWidth="1"/>
    <col min="6657" max="6657" width="6.26953125" customWidth="1"/>
    <col min="6658" max="6658" width="23.7265625" bestFit="1" customWidth="1"/>
    <col min="6659" max="6659" width="35.7265625" customWidth="1"/>
    <col min="6660" max="6660" width="30.7265625" customWidth="1"/>
    <col min="6661" max="6661" width="24" customWidth="1"/>
    <col min="6913" max="6913" width="6.26953125" customWidth="1"/>
    <col min="6914" max="6914" width="23.7265625" bestFit="1" customWidth="1"/>
    <col min="6915" max="6915" width="35.7265625" customWidth="1"/>
    <col min="6916" max="6916" width="30.7265625" customWidth="1"/>
    <col min="6917" max="6917" width="24" customWidth="1"/>
    <col min="7169" max="7169" width="6.26953125" customWidth="1"/>
    <col min="7170" max="7170" width="23.7265625" bestFit="1" customWidth="1"/>
    <col min="7171" max="7171" width="35.7265625" customWidth="1"/>
    <col min="7172" max="7172" width="30.7265625" customWidth="1"/>
    <col min="7173" max="7173" width="24" customWidth="1"/>
    <col min="7425" max="7425" width="6.26953125" customWidth="1"/>
    <col min="7426" max="7426" width="23.7265625" bestFit="1" customWidth="1"/>
    <col min="7427" max="7427" width="35.7265625" customWidth="1"/>
    <col min="7428" max="7428" width="30.7265625" customWidth="1"/>
    <col min="7429" max="7429" width="24" customWidth="1"/>
    <col min="7681" max="7681" width="6.26953125" customWidth="1"/>
    <col min="7682" max="7682" width="23.7265625" bestFit="1" customWidth="1"/>
    <col min="7683" max="7683" width="35.7265625" customWidth="1"/>
    <col min="7684" max="7684" width="30.7265625" customWidth="1"/>
    <col min="7685" max="7685" width="24" customWidth="1"/>
    <col min="7937" max="7937" width="6.26953125" customWidth="1"/>
    <col min="7938" max="7938" width="23.7265625" bestFit="1" customWidth="1"/>
    <col min="7939" max="7939" width="35.7265625" customWidth="1"/>
    <col min="7940" max="7940" width="30.7265625" customWidth="1"/>
    <col min="7941" max="7941" width="24" customWidth="1"/>
    <col min="8193" max="8193" width="6.26953125" customWidth="1"/>
    <col min="8194" max="8194" width="23.7265625" bestFit="1" customWidth="1"/>
    <col min="8195" max="8195" width="35.7265625" customWidth="1"/>
    <col min="8196" max="8196" width="30.7265625" customWidth="1"/>
    <col min="8197" max="8197" width="24" customWidth="1"/>
    <col min="8449" max="8449" width="6.26953125" customWidth="1"/>
    <col min="8450" max="8450" width="23.7265625" bestFit="1" customWidth="1"/>
    <col min="8451" max="8451" width="35.7265625" customWidth="1"/>
    <col min="8452" max="8452" width="30.7265625" customWidth="1"/>
    <col min="8453" max="8453" width="24" customWidth="1"/>
    <col min="8705" max="8705" width="6.26953125" customWidth="1"/>
    <col min="8706" max="8706" width="23.7265625" bestFit="1" customWidth="1"/>
    <col min="8707" max="8707" width="35.7265625" customWidth="1"/>
    <col min="8708" max="8708" width="30.7265625" customWidth="1"/>
    <col min="8709" max="8709" width="24" customWidth="1"/>
    <col min="8961" max="8961" width="6.26953125" customWidth="1"/>
    <col min="8962" max="8962" width="23.7265625" bestFit="1" customWidth="1"/>
    <col min="8963" max="8963" width="35.7265625" customWidth="1"/>
    <col min="8964" max="8964" width="30.7265625" customWidth="1"/>
    <col min="8965" max="8965" width="24" customWidth="1"/>
    <col min="9217" max="9217" width="6.26953125" customWidth="1"/>
    <col min="9218" max="9218" width="23.7265625" bestFit="1" customWidth="1"/>
    <col min="9219" max="9219" width="35.7265625" customWidth="1"/>
    <col min="9220" max="9220" width="30.7265625" customWidth="1"/>
    <col min="9221" max="9221" width="24" customWidth="1"/>
    <col min="9473" max="9473" width="6.26953125" customWidth="1"/>
    <col min="9474" max="9474" width="23.7265625" bestFit="1" customWidth="1"/>
    <col min="9475" max="9475" width="35.7265625" customWidth="1"/>
    <col min="9476" max="9476" width="30.7265625" customWidth="1"/>
    <col min="9477" max="9477" width="24" customWidth="1"/>
    <col min="9729" max="9729" width="6.26953125" customWidth="1"/>
    <col min="9730" max="9730" width="23.7265625" bestFit="1" customWidth="1"/>
    <col min="9731" max="9731" width="35.7265625" customWidth="1"/>
    <col min="9732" max="9732" width="30.7265625" customWidth="1"/>
    <col min="9733" max="9733" width="24" customWidth="1"/>
    <col min="9985" max="9985" width="6.26953125" customWidth="1"/>
    <col min="9986" max="9986" width="23.7265625" bestFit="1" customWidth="1"/>
    <col min="9987" max="9987" width="35.7265625" customWidth="1"/>
    <col min="9988" max="9988" width="30.7265625" customWidth="1"/>
    <col min="9989" max="9989" width="24" customWidth="1"/>
    <col min="10241" max="10241" width="6.26953125" customWidth="1"/>
    <col min="10242" max="10242" width="23.7265625" bestFit="1" customWidth="1"/>
    <col min="10243" max="10243" width="35.7265625" customWidth="1"/>
    <col min="10244" max="10244" width="30.7265625" customWidth="1"/>
    <col min="10245" max="10245" width="24" customWidth="1"/>
    <col min="10497" max="10497" width="6.26953125" customWidth="1"/>
    <col min="10498" max="10498" width="23.7265625" bestFit="1" customWidth="1"/>
    <col min="10499" max="10499" width="35.7265625" customWidth="1"/>
    <col min="10500" max="10500" width="30.7265625" customWidth="1"/>
    <col min="10501" max="10501" width="24" customWidth="1"/>
    <col min="10753" max="10753" width="6.26953125" customWidth="1"/>
    <col min="10754" max="10754" width="23.7265625" bestFit="1" customWidth="1"/>
    <col min="10755" max="10755" width="35.7265625" customWidth="1"/>
    <col min="10756" max="10756" width="30.7265625" customWidth="1"/>
    <col min="10757" max="10757" width="24" customWidth="1"/>
    <col min="11009" max="11009" width="6.26953125" customWidth="1"/>
    <col min="11010" max="11010" width="23.7265625" bestFit="1" customWidth="1"/>
    <col min="11011" max="11011" width="35.7265625" customWidth="1"/>
    <col min="11012" max="11012" width="30.7265625" customWidth="1"/>
    <col min="11013" max="11013" width="24" customWidth="1"/>
    <col min="11265" max="11265" width="6.26953125" customWidth="1"/>
    <col min="11266" max="11266" width="23.7265625" bestFit="1" customWidth="1"/>
    <col min="11267" max="11267" width="35.7265625" customWidth="1"/>
    <col min="11268" max="11268" width="30.7265625" customWidth="1"/>
    <col min="11269" max="11269" width="24" customWidth="1"/>
    <col min="11521" max="11521" width="6.26953125" customWidth="1"/>
    <col min="11522" max="11522" width="23.7265625" bestFit="1" customWidth="1"/>
    <col min="11523" max="11523" width="35.7265625" customWidth="1"/>
    <col min="11524" max="11524" width="30.7265625" customWidth="1"/>
    <col min="11525" max="11525" width="24" customWidth="1"/>
    <col min="11777" max="11777" width="6.26953125" customWidth="1"/>
    <col min="11778" max="11778" width="23.7265625" bestFit="1" customWidth="1"/>
    <col min="11779" max="11779" width="35.7265625" customWidth="1"/>
    <col min="11780" max="11780" width="30.7265625" customWidth="1"/>
    <col min="11781" max="11781" width="24" customWidth="1"/>
    <col min="12033" max="12033" width="6.26953125" customWidth="1"/>
    <col min="12034" max="12034" width="23.7265625" bestFit="1" customWidth="1"/>
    <col min="12035" max="12035" width="35.7265625" customWidth="1"/>
    <col min="12036" max="12036" width="30.7265625" customWidth="1"/>
    <col min="12037" max="12037" width="24" customWidth="1"/>
    <col min="12289" max="12289" width="6.26953125" customWidth="1"/>
    <col min="12290" max="12290" width="23.7265625" bestFit="1" customWidth="1"/>
    <col min="12291" max="12291" width="35.7265625" customWidth="1"/>
    <col min="12292" max="12292" width="30.7265625" customWidth="1"/>
    <col min="12293" max="12293" width="24" customWidth="1"/>
    <col min="12545" max="12545" width="6.26953125" customWidth="1"/>
    <col min="12546" max="12546" width="23.7265625" bestFit="1" customWidth="1"/>
    <col min="12547" max="12547" width="35.7265625" customWidth="1"/>
    <col min="12548" max="12548" width="30.7265625" customWidth="1"/>
    <col min="12549" max="12549" width="24" customWidth="1"/>
    <col min="12801" max="12801" width="6.26953125" customWidth="1"/>
    <col min="12802" max="12802" width="23.7265625" bestFit="1" customWidth="1"/>
    <col min="12803" max="12803" width="35.7265625" customWidth="1"/>
    <col min="12804" max="12804" width="30.7265625" customWidth="1"/>
    <col min="12805" max="12805" width="24" customWidth="1"/>
    <col min="13057" max="13057" width="6.26953125" customWidth="1"/>
    <col min="13058" max="13058" width="23.7265625" bestFit="1" customWidth="1"/>
    <col min="13059" max="13059" width="35.7265625" customWidth="1"/>
    <col min="13060" max="13060" width="30.7265625" customWidth="1"/>
    <col min="13061" max="13061" width="24" customWidth="1"/>
    <col min="13313" max="13313" width="6.26953125" customWidth="1"/>
    <col min="13314" max="13314" width="23.7265625" bestFit="1" customWidth="1"/>
    <col min="13315" max="13315" width="35.7265625" customWidth="1"/>
    <col min="13316" max="13316" width="30.7265625" customWidth="1"/>
    <col min="13317" max="13317" width="24" customWidth="1"/>
    <col min="13569" max="13569" width="6.26953125" customWidth="1"/>
    <col min="13570" max="13570" width="23.7265625" bestFit="1" customWidth="1"/>
    <col min="13571" max="13571" width="35.7265625" customWidth="1"/>
    <col min="13572" max="13572" width="30.7265625" customWidth="1"/>
    <col min="13573" max="13573" width="24" customWidth="1"/>
    <col min="13825" max="13825" width="6.26953125" customWidth="1"/>
    <col min="13826" max="13826" width="23.7265625" bestFit="1" customWidth="1"/>
    <col min="13827" max="13827" width="35.7265625" customWidth="1"/>
    <col min="13828" max="13828" width="30.7265625" customWidth="1"/>
    <col min="13829" max="13829" width="24" customWidth="1"/>
    <col min="14081" max="14081" width="6.26953125" customWidth="1"/>
    <col min="14082" max="14082" width="23.7265625" bestFit="1" customWidth="1"/>
    <col min="14083" max="14083" width="35.7265625" customWidth="1"/>
    <col min="14084" max="14084" width="30.7265625" customWidth="1"/>
    <col min="14085" max="14085" width="24" customWidth="1"/>
    <col min="14337" max="14337" width="6.26953125" customWidth="1"/>
    <col min="14338" max="14338" width="23.7265625" bestFit="1" customWidth="1"/>
    <col min="14339" max="14339" width="35.7265625" customWidth="1"/>
    <col min="14340" max="14340" width="30.7265625" customWidth="1"/>
    <col min="14341" max="14341" width="24" customWidth="1"/>
    <col min="14593" max="14593" width="6.26953125" customWidth="1"/>
    <col min="14594" max="14594" width="23.7265625" bestFit="1" customWidth="1"/>
    <col min="14595" max="14595" width="35.7265625" customWidth="1"/>
    <col min="14596" max="14596" width="30.7265625" customWidth="1"/>
    <col min="14597" max="14597" width="24" customWidth="1"/>
    <col min="14849" max="14849" width="6.26953125" customWidth="1"/>
    <col min="14850" max="14850" width="23.7265625" bestFit="1" customWidth="1"/>
    <col min="14851" max="14851" width="35.7265625" customWidth="1"/>
    <col min="14852" max="14852" width="30.7265625" customWidth="1"/>
    <col min="14853" max="14853" width="24" customWidth="1"/>
    <col min="15105" max="15105" width="6.26953125" customWidth="1"/>
    <col min="15106" max="15106" width="23.7265625" bestFit="1" customWidth="1"/>
    <col min="15107" max="15107" width="35.7265625" customWidth="1"/>
    <col min="15108" max="15108" width="30.7265625" customWidth="1"/>
    <col min="15109" max="15109" width="24" customWidth="1"/>
    <col min="15361" max="15361" width="6.26953125" customWidth="1"/>
    <col min="15362" max="15362" width="23.7265625" bestFit="1" customWidth="1"/>
    <col min="15363" max="15363" width="35.7265625" customWidth="1"/>
    <col min="15364" max="15364" width="30.7265625" customWidth="1"/>
    <col min="15365" max="15365" width="24" customWidth="1"/>
    <col min="15617" max="15617" width="6.26953125" customWidth="1"/>
    <col min="15618" max="15618" width="23.7265625" bestFit="1" customWidth="1"/>
    <col min="15619" max="15619" width="35.7265625" customWidth="1"/>
    <col min="15620" max="15620" width="30.7265625" customWidth="1"/>
    <col min="15621" max="15621" width="24" customWidth="1"/>
    <col min="15873" max="15873" width="6.26953125" customWidth="1"/>
    <col min="15874" max="15874" width="23.7265625" bestFit="1" customWidth="1"/>
    <col min="15875" max="15875" width="35.7265625" customWidth="1"/>
    <col min="15876" max="15876" width="30.7265625" customWidth="1"/>
    <col min="15877" max="15877" width="24" customWidth="1"/>
    <col min="16129" max="16129" width="6.26953125" customWidth="1"/>
    <col min="16130" max="16130" width="23.7265625" bestFit="1" customWidth="1"/>
    <col min="16131" max="16131" width="35.7265625" customWidth="1"/>
    <col min="16132" max="16132" width="30.7265625" customWidth="1"/>
    <col min="16133" max="16133" width="24" customWidth="1"/>
  </cols>
  <sheetData>
    <row r="1" spans="2:5" s="2" customFormat="1" x14ac:dyDescent="0.35">
      <c r="B1" s="1"/>
    </row>
    <row r="2" spans="2:5" s="2" customFormat="1" ht="15.5" x14ac:dyDescent="0.35">
      <c r="B2" s="460" t="s">
        <v>123</v>
      </c>
      <c r="C2" s="461"/>
      <c r="D2" s="461"/>
      <c r="E2" s="462"/>
    </row>
    <row r="3" spans="2:5" s="2" customFormat="1" x14ac:dyDescent="0.35">
      <c r="B3" s="1"/>
    </row>
    <row r="4" spans="2:5" ht="46.5" x14ac:dyDescent="0.35">
      <c r="B4" s="4" t="s">
        <v>124</v>
      </c>
      <c r="C4" s="4" t="s">
        <v>125</v>
      </c>
      <c r="D4" s="4" t="s">
        <v>126</v>
      </c>
      <c r="E4" s="4" t="s">
        <v>127</v>
      </c>
    </row>
    <row r="5" spans="2:5" ht="15.5" x14ac:dyDescent="0.35">
      <c r="B5" s="15" t="s">
        <v>16</v>
      </c>
      <c r="C5" s="16">
        <v>5842799.4031418329</v>
      </c>
      <c r="D5" s="16">
        <v>10774011.909315377</v>
      </c>
      <c r="E5" s="16">
        <v>16616811.312457211</v>
      </c>
    </row>
    <row r="6" spans="2:5" ht="15.5" x14ac:dyDescent="0.35">
      <c r="B6" s="8" t="s">
        <v>17</v>
      </c>
      <c r="C6" s="9">
        <v>14961134.849140344</v>
      </c>
      <c r="D6" s="9">
        <v>13165595.32503818</v>
      </c>
      <c r="E6" s="9">
        <v>28126730.174178526</v>
      </c>
    </row>
    <row r="7" spans="2:5" ht="15.5" x14ac:dyDescent="0.35">
      <c r="B7" s="15" t="s">
        <v>18</v>
      </c>
      <c r="C7" s="16">
        <v>10958594.148036635</v>
      </c>
      <c r="D7" s="16">
        <v>15552235.89710677</v>
      </c>
      <c r="E7" s="16">
        <v>26510830.045143403</v>
      </c>
    </row>
    <row r="8" spans="2:5" ht="15.5" x14ac:dyDescent="0.35">
      <c r="B8" s="8" t="s">
        <v>19</v>
      </c>
      <c r="C8" s="9">
        <v>5526129.0863985317</v>
      </c>
      <c r="D8" s="9">
        <v>6299405.9835281391</v>
      </c>
      <c r="E8" s="9">
        <v>11825535.069926672</v>
      </c>
    </row>
    <row r="9" spans="2:5" ht="15.5" x14ac:dyDescent="0.35">
      <c r="B9" s="15" t="s">
        <v>20</v>
      </c>
      <c r="C9" s="16">
        <v>1933029.8723540469</v>
      </c>
      <c r="D9" s="16">
        <v>4428958.3570597656</v>
      </c>
      <c r="E9" s="16">
        <v>6361988.229413813</v>
      </c>
    </row>
    <row r="10" spans="2:5" ht="15.5" x14ac:dyDescent="0.35">
      <c r="B10" s="8" t="s">
        <v>21</v>
      </c>
      <c r="C10" s="9">
        <v>8170107.440402369</v>
      </c>
      <c r="D10" s="9">
        <v>14706135.186132548</v>
      </c>
      <c r="E10" s="9">
        <v>22876242.626534916</v>
      </c>
    </row>
    <row r="11" spans="2:5" ht="31" x14ac:dyDescent="0.35">
      <c r="B11" s="15" t="s">
        <v>22</v>
      </c>
      <c r="C11" s="16">
        <v>6681308.5895079253</v>
      </c>
      <c r="D11" s="16">
        <v>5448009.6862341259</v>
      </c>
      <c r="E11" s="16">
        <v>12129318.27574205</v>
      </c>
    </row>
    <row r="12" spans="2:5" ht="15.5" x14ac:dyDescent="0.35">
      <c r="B12" s="8" t="s">
        <v>23</v>
      </c>
      <c r="C12" s="9">
        <v>3522628.6729268474</v>
      </c>
      <c r="D12" s="9">
        <v>14028104.498409942</v>
      </c>
      <c r="E12" s="9">
        <v>17550733.171336789</v>
      </c>
    </row>
    <row r="13" spans="2:5" ht="31" x14ac:dyDescent="0.35">
      <c r="B13" s="15" t="s">
        <v>24</v>
      </c>
      <c r="C13" s="16">
        <v>3983808.725428198</v>
      </c>
      <c r="D13" s="16">
        <v>8004150.5196731677</v>
      </c>
      <c r="E13" s="16">
        <v>11987959.245101366</v>
      </c>
    </row>
    <row r="14" spans="2:5" ht="31" x14ac:dyDescent="0.35">
      <c r="B14" s="8" t="s">
        <v>25</v>
      </c>
      <c r="C14" s="9">
        <v>2457544.5410551075</v>
      </c>
      <c r="D14" s="9">
        <v>11885290.62441799</v>
      </c>
      <c r="E14" s="9">
        <v>14342835.165473098</v>
      </c>
    </row>
    <row r="15" spans="2:5" ht="15.5" x14ac:dyDescent="0.35">
      <c r="B15" s="15" t="s">
        <v>26</v>
      </c>
      <c r="C15" s="16">
        <v>7483243.914712253</v>
      </c>
      <c r="D15" s="16">
        <v>9916390.7414523382</v>
      </c>
      <c r="E15" s="16">
        <v>17399634.65616459</v>
      </c>
    </row>
    <row r="16" spans="2:5" ht="31" x14ac:dyDescent="0.35">
      <c r="B16" s="8" t="s">
        <v>27</v>
      </c>
      <c r="C16" s="9">
        <v>3332626.2064553415</v>
      </c>
      <c r="D16" s="9">
        <v>10657440.833126115</v>
      </c>
      <c r="E16" s="9">
        <v>13990067.039581455</v>
      </c>
    </row>
    <row r="17" spans="2:5" ht="15.5" x14ac:dyDescent="0.35">
      <c r="B17" s="15" t="s">
        <v>28</v>
      </c>
      <c r="C17" s="16">
        <v>14871040.860030312</v>
      </c>
      <c r="D17" s="16">
        <v>5029231.5187030174</v>
      </c>
      <c r="E17" s="16">
        <v>19900272.378733329</v>
      </c>
    </row>
    <row r="18" spans="2:5" ht="31" x14ac:dyDescent="0.35">
      <c r="B18" s="8" t="s">
        <v>29</v>
      </c>
      <c r="C18" s="9">
        <v>1528939.9834513608</v>
      </c>
      <c r="D18" s="9">
        <v>5227926.4230421921</v>
      </c>
      <c r="E18" s="9">
        <v>6756866.406493553</v>
      </c>
    </row>
    <row r="19" spans="2:5" ht="15.5" x14ac:dyDescent="0.35">
      <c r="B19" s="15" t="s">
        <v>30</v>
      </c>
      <c r="C19" s="16">
        <v>4959688.9583791662</v>
      </c>
      <c r="D19" s="16">
        <v>8247208.0016009212</v>
      </c>
      <c r="E19" s="16">
        <v>13206896.959980087</v>
      </c>
    </row>
    <row r="20" spans="2:5" ht="31" x14ac:dyDescent="0.35">
      <c r="B20" s="8" t="s">
        <v>31</v>
      </c>
      <c r="C20" s="9">
        <v>2768863.2596418695</v>
      </c>
      <c r="D20" s="9">
        <v>12117759.897930244</v>
      </c>
      <c r="E20" s="9">
        <v>14886623.157572113</v>
      </c>
    </row>
    <row r="21" spans="2:5" ht="15.5" x14ac:dyDescent="0.35">
      <c r="B21" s="15" t="s">
        <v>32</v>
      </c>
      <c r="C21" s="16">
        <v>4180054.2623731261</v>
      </c>
      <c r="D21" s="16">
        <v>23430732.958008062</v>
      </c>
      <c r="E21" s="16">
        <v>27610787.220381189</v>
      </c>
    </row>
    <row r="22" spans="2:5" ht="15.5" x14ac:dyDescent="0.35">
      <c r="B22" s="8" t="s">
        <v>33</v>
      </c>
      <c r="C22" s="9">
        <v>3019523.1611071918</v>
      </c>
      <c r="D22" s="9">
        <v>6669644.9817412607</v>
      </c>
      <c r="E22" s="9">
        <v>9689168.1428484526</v>
      </c>
    </row>
    <row r="23" spans="2:5" ht="15.5" x14ac:dyDescent="0.35">
      <c r="B23" s="15" t="s">
        <v>34</v>
      </c>
      <c r="C23" s="16">
        <v>34730315.760239124</v>
      </c>
      <c r="D23" s="16">
        <v>125391357.63234288</v>
      </c>
      <c r="E23" s="16">
        <v>160121673.392582</v>
      </c>
    </row>
    <row r="24" spans="2:5" ht="31" x14ac:dyDescent="0.35">
      <c r="B24" s="8" t="s">
        <v>35</v>
      </c>
      <c r="C24" s="9">
        <v>4011460.9527830249</v>
      </c>
      <c r="D24" s="9">
        <v>4008718.827056977</v>
      </c>
      <c r="E24" s="9">
        <v>8020179.7798400018</v>
      </c>
    </row>
    <row r="25" spans="2:5" ht="31" x14ac:dyDescent="0.35">
      <c r="B25" s="15" t="s">
        <v>36</v>
      </c>
      <c r="C25" s="16">
        <v>8390439.3154345937</v>
      </c>
      <c r="D25" s="16">
        <v>30995689.216795761</v>
      </c>
      <c r="E25" s="16">
        <v>39386128.532230355</v>
      </c>
    </row>
    <row r="26" spans="2:5" ht="31" x14ac:dyDescent="0.35">
      <c r="B26" s="8" t="s">
        <v>37</v>
      </c>
      <c r="C26" s="9">
        <v>3891929.0274291565</v>
      </c>
      <c r="D26" s="9">
        <v>27446469.585575595</v>
      </c>
      <c r="E26" s="9">
        <v>31338398.613004752</v>
      </c>
    </row>
    <row r="27" spans="2:5" ht="31" x14ac:dyDescent="0.35">
      <c r="B27" s="15" t="s">
        <v>38</v>
      </c>
      <c r="C27" s="16">
        <v>4337944.375650147</v>
      </c>
      <c r="D27" s="16">
        <v>5658757.1256845631</v>
      </c>
      <c r="E27" s="16">
        <v>9996701.50133471</v>
      </c>
    </row>
    <row r="28" spans="2:5" ht="15.5" x14ac:dyDescent="0.35">
      <c r="B28" s="8" t="s">
        <v>39</v>
      </c>
      <c r="C28" s="9">
        <v>2893746.783152278</v>
      </c>
      <c r="D28" s="9">
        <v>11251075.614941115</v>
      </c>
      <c r="E28" s="9">
        <v>14144822.398093393</v>
      </c>
    </row>
    <row r="29" spans="2:5" ht="15.5" x14ac:dyDescent="0.35">
      <c r="B29" s="15" t="s">
        <v>40</v>
      </c>
      <c r="C29" s="16">
        <v>5354858.5956025375</v>
      </c>
      <c r="D29" s="16">
        <v>13300606.839232156</v>
      </c>
      <c r="E29" s="16">
        <v>18655465.434834693</v>
      </c>
    </row>
    <row r="30" spans="2:5" ht="15.5" x14ac:dyDescent="0.35">
      <c r="B30" s="8" t="s">
        <v>41</v>
      </c>
      <c r="C30" s="9">
        <v>3230934.7844601027</v>
      </c>
      <c r="D30" s="9">
        <v>4519865.1811601641</v>
      </c>
      <c r="E30" s="9">
        <v>7750799.9656202663</v>
      </c>
    </row>
    <row r="31" spans="2:5" ht="31" x14ac:dyDescent="0.35">
      <c r="B31" s="15" t="s">
        <v>42</v>
      </c>
      <c r="C31" s="16">
        <v>7443994.2544722185</v>
      </c>
      <c r="D31" s="16">
        <v>7494877.5551888486</v>
      </c>
      <c r="E31" s="16">
        <v>14938871.809661068</v>
      </c>
    </row>
    <row r="32" spans="2:5" ht="31" x14ac:dyDescent="0.35">
      <c r="B32" s="8" t="s">
        <v>43</v>
      </c>
      <c r="C32" s="9">
        <v>2619001.9257272808</v>
      </c>
      <c r="D32" s="9">
        <v>3025608.7148585306</v>
      </c>
      <c r="E32" s="9">
        <v>5644610.6405858118</v>
      </c>
    </row>
    <row r="33" spans="2:5" ht="31" x14ac:dyDescent="0.35">
      <c r="B33" s="15" t="s">
        <v>44</v>
      </c>
      <c r="C33" s="16">
        <v>5566270.2189554488</v>
      </c>
      <c r="D33" s="16">
        <v>8445655.3932293747</v>
      </c>
      <c r="E33" s="16">
        <v>14011925.612184823</v>
      </c>
    </row>
    <row r="34" spans="2:5" ht="15.5" x14ac:dyDescent="0.35">
      <c r="B34" s="8" t="s">
        <v>45</v>
      </c>
      <c r="C34" s="9">
        <v>3581501.7811592766</v>
      </c>
      <c r="D34" s="9">
        <v>13362570.979410673</v>
      </c>
      <c r="E34" s="9">
        <v>16944072.760569949</v>
      </c>
    </row>
    <row r="35" spans="2:5" ht="31" x14ac:dyDescent="0.35">
      <c r="B35" s="15" t="s">
        <v>46</v>
      </c>
      <c r="C35" s="16">
        <v>2513741.8502092664</v>
      </c>
      <c r="D35" s="16">
        <v>8152246.1189584155</v>
      </c>
      <c r="E35" s="16">
        <v>10665987.969167681</v>
      </c>
    </row>
    <row r="36" spans="2:5" ht="15.5" x14ac:dyDescent="0.35">
      <c r="B36" s="8" t="s">
        <v>47</v>
      </c>
      <c r="C36" s="9">
        <v>14967379.301741388</v>
      </c>
      <c r="D36" s="9">
        <v>45584407.040764071</v>
      </c>
      <c r="E36" s="9">
        <v>60551786.342505455</v>
      </c>
    </row>
    <row r="37" spans="2:5" ht="15.5" x14ac:dyDescent="0.35">
      <c r="B37" s="15" t="s">
        <v>48</v>
      </c>
      <c r="C37" s="16">
        <v>18960108.278848901</v>
      </c>
      <c r="D37" s="16">
        <v>30612557.325944562</v>
      </c>
      <c r="E37" s="16">
        <v>49572665.604793459</v>
      </c>
    </row>
    <row r="38" spans="2:5" ht="15.5" x14ac:dyDescent="0.35">
      <c r="B38" s="8" t="s">
        <v>49</v>
      </c>
      <c r="C38" s="9">
        <v>5810687.0499473484</v>
      </c>
      <c r="D38" s="9">
        <v>10613232.395189719</v>
      </c>
      <c r="E38" s="9">
        <v>16423919.445137069</v>
      </c>
    </row>
    <row r="39" spans="2:5" ht="15.5" x14ac:dyDescent="0.35">
      <c r="B39" s="15" t="s">
        <v>50</v>
      </c>
      <c r="C39" s="16">
        <v>5694722.395988632</v>
      </c>
      <c r="D39" s="16">
        <v>12890245.585977593</v>
      </c>
      <c r="E39" s="16">
        <v>18584967.981966227</v>
      </c>
    </row>
    <row r="40" spans="2:5" ht="15.5" x14ac:dyDescent="0.35">
      <c r="B40" s="8" t="s">
        <v>51</v>
      </c>
      <c r="C40" s="9">
        <v>7216526.4545220658</v>
      </c>
      <c r="D40" s="9">
        <v>22416952.01924881</v>
      </c>
      <c r="E40" s="9">
        <v>29633478.473770875</v>
      </c>
    </row>
    <row r="41" spans="2:5" ht="15.5" x14ac:dyDescent="0.35">
      <c r="B41" s="15" t="s">
        <v>52</v>
      </c>
      <c r="C41" s="16">
        <v>4683159.7741927812</v>
      </c>
      <c r="D41" s="16">
        <v>10371390.245134966</v>
      </c>
      <c r="E41" s="16">
        <v>15054550.019327749</v>
      </c>
    </row>
    <row r="42" spans="2:5" ht="15.5" x14ac:dyDescent="0.35">
      <c r="B42" s="8" t="s">
        <v>53</v>
      </c>
      <c r="C42" s="9">
        <v>31343275.189263385</v>
      </c>
      <c r="D42" s="9">
        <v>34039188.506092079</v>
      </c>
      <c r="E42" s="9">
        <v>65382463.69535546</v>
      </c>
    </row>
    <row r="43" spans="2:5" ht="15.5" x14ac:dyDescent="0.35">
      <c r="B43" s="15" t="s">
        <v>54</v>
      </c>
      <c r="C43" s="16">
        <v>3734040.2962797577</v>
      </c>
      <c r="D43" s="16">
        <v>3521108.4121528626</v>
      </c>
      <c r="E43" s="16">
        <v>7255148.7084326204</v>
      </c>
    </row>
    <row r="44" spans="2:5" ht="15.5" x14ac:dyDescent="0.35">
      <c r="B44" s="8" t="s">
        <v>55</v>
      </c>
      <c r="C44" s="9">
        <v>25471930.704322219</v>
      </c>
      <c r="D44" s="9">
        <v>31950894.123500496</v>
      </c>
      <c r="E44" s="9">
        <v>57422824.827822715</v>
      </c>
    </row>
    <row r="45" spans="2:5" ht="15.5" x14ac:dyDescent="0.35">
      <c r="B45" s="15" t="s">
        <v>56</v>
      </c>
      <c r="C45" s="16">
        <v>126613915.50556093</v>
      </c>
      <c r="D45" s="16">
        <v>36463187.19424706</v>
      </c>
      <c r="E45" s="16">
        <v>163077102.699808</v>
      </c>
    </row>
    <row r="46" spans="2:5" ht="15.5" x14ac:dyDescent="0.35">
      <c r="B46" s="8" t="s">
        <v>57</v>
      </c>
      <c r="C46" s="9">
        <v>4953445.8879057448</v>
      </c>
      <c r="D46" s="9">
        <v>15728186.310076363</v>
      </c>
      <c r="E46" s="9">
        <v>20681632.19798211</v>
      </c>
    </row>
    <row r="47" spans="2:5" ht="15.5" x14ac:dyDescent="0.35">
      <c r="B47" s="15" t="s">
        <v>58</v>
      </c>
      <c r="C47" s="16">
        <v>3037363.6644658218</v>
      </c>
      <c r="D47" s="16">
        <v>11309227.762952125</v>
      </c>
      <c r="E47" s="16">
        <v>14346591.427417947</v>
      </c>
    </row>
    <row r="48" spans="2:5" ht="15.5" x14ac:dyDescent="0.35">
      <c r="B48" s="8" t="s">
        <v>59</v>
      </c>
      <c r="C48" s="9">
        <v>6716989.5962251853</v>
      </c>
      <c r="D48" s="9">
        <v>11206483.309986297</v>
      </c>
      <c r="E48" s="9">
        <v>17923472.90621148</v>
      </c>
    </row>
    <row r="49" spans="2:5" ht="15.5" x14ac:dyDescent="0.35">
      <c r="B49" s="15" t="s">
        <v>60</v>
      </c>
      <c r="C49" s="16">
        <v>2387965.4722543526</v>
      </c>
      <c r="D49" s="16">
        <v>4288769.8255092185</v>
      </c>
      <c r="E49" s="16">
        <v>6676735.2977635711</v>
      </c>
    </row>
    <row r="50" spans="2:5" ht="15.5" x14ac:dyDescent="0.35">
      <c r="B50" s="8" t="s">
        <v>61</v>
      </c>
      <c r="C50" s="9">
        <v>2940132.3683102401</v>
      </c>
      <c r="D50" s="9">
        <v>8625168.8035437129</v>
      </c>
      <c r="E50" s="9">
        <v>11565301.171853952</v>
      </c>
    </row>
    <row r="51" spans="2:5" ht="15.5" x14ac:dyDescent="0.35">
      <c r="B51" s="15" t="s">
        <v>62</v>
      </c>
      <c r="C51" s="16">
        <v>5323637.7147249356</v>
      </c>
      <c r="D51" s="16">
        <v>13505286.511989834</v>
      </c>
      <c r="E51" s="16">
        <v>18828924.226714768</v>
      </c>
    </row>
    <row r="52" spans="2:5" ht="15.5" x14ac:dyDescent="0.35">
      <c r="B52" s="8" t="s">
        <v>63</v>
      </c>
      <c r="C52" s="9">
        <v>21400703.788862258</v>
      </c>
      <c r="D52" s="9">
        <v>25955859.114892963</v>
      </c>
      <c r="E52" s="9">
        <v>47356562.903755218</v>
      </c>
    </row>
    <row r="53" spans="2:5" ht="15.5" x14ac:dyDescent="0.35">
      <c r="B53" s="15" t="s">
        <v>64</v>
      </c>
      <c r="C53" s="16">
        <v>3536900.5227627018</v>
      </c>
      <c r="D53" s="16">
        <v>14676080.918180484</v>
      </c>
      <c r="E53" s="16">
        <v>18212981.440943185</v>
      </c>
    </row>
    <row r="54" spans="2:5" ht="15.5" x14ac:dyDescent="0.35">
      <c r="B54" s="8" t="s">
        <v>65</v>
      </c>
      <c r="C54" s="9">
        <v>887685408.82227027</v>
      </c>
      <c r="D54" s="9">
        <v>359919213.62711549</v>
      </c>
      <c r="E54" s="9">
        <v>1247604622.4493856</v>
      </c>
    </row>
    <row r="55" spans="2:5" ht="15.5" x14ac:dyDescent="0.35">
      <c r="B55" s="15" t="s">
        <v>66</v>
      </c>
      <c r="C55" s="16">
        <v>3059664.293664109</v>
      </c>
      <c r="D55" s="16">
        <v>2753736.0106443549</v>
      </c>
      <c r="E55" s="16">
        <v>5813400.3043084638</v>
      </c>
    </row>
    <row r="56" spans="2:5" ht="15.5" x14ac:dyDescent="0.35">
      <c r="B56" s="8" t="s">
        <v>67</v>
      </c>
      <c r="C56" s="9">
        <v>33722320.409838431</v>
      </c>
      <c r="D56" s="9">
        <v>33571811.884761371</v>
      </c>
      <c r="E56" s="9">
        <v>67294132.294599801</v>
      </c>
    </row>
    <row r="57" spans="2:5" ht="15.5" x14ac:dyDescent="0.35">
      <c r="B57" s="15" t="s">
        <v>68</v>
      </c>
      <c r="C57" s="16">
        <v>12037060.039554967</v>
      </c>
      <c r="D57" s="16">
        <v>20693135.665369924</v>
      </c>
      <c r="E57" s="16">
        <v>32730195.704924889</v>
      </c>
    </row>
    <row r="58" spans="2:5" ht="15.5" x14ac:dyDescent="0.35">
      <c r="B58" s="8" t="s">
        <v>69</v>
      </c>
      <c r="C58" s="9">
        <v>2667171.8376466306</v>
      </c>
      <c r="D58" s="9">
        <v>3967923.6931492644</v>
      </c>
      <c r="E58" s="9">
        <v>6635095.5307958946</v>
      </c>
    </row>
    <row r="59" spans="2:5" ht="15.5" x14ac:dyDescent="0.35">
      <c r="B59" s="15" t="s">
        <v>70</v>
      </c>
      <c r="C59" s="16">
        <v>6315575.5064007686</v>
      </c>
      <c r="D59" s="16">
        <v>14698677.198346043</v>
      </c>
      <c r="E59" s="16">
        <v>21014252.704746813</v>
      </c>
    </row>
    <row r="60" spans="2:5" ht="31" x14ac:dyDescent="0.35">
      <c r="B60" s="8" t="s">
        <v>71</v>
      </c>
      <c r="C60" s="9">
        <v>30198800.264594696</v>
      </c>
      <c r="D60" s="9">
        <v>54063641.164377213</v>
      </c>
      <c r="E60" s="9">
        <v>84262441.428971916</v>
      </c>
    </row>
    <row r="61" spans="2:5" ht="15.5" x14ac:dyDescent="0.35">
      <c r="B61" s="15" t="s">
        <v>72</v>
      </c>
      <c r="C61" s="16">
        <v>6927508.3651335901</v>
      </c>
      <c r="D61" s="16">
        <v>12735326.342859061</v>
      </c>
      <c r="E61" s="16">
        <v>19662834.707992651</v>
      </c>
    </row>
    <row r="62" spans="2:5" ht="15.5" x14ac:dyDescent="0.35">
      <c r="B62" s="8" t="s">
        <v>73</v>
      </c>
      <c r="C62" s="9">
        <v>23151759.974107236</v>
      </c>
      <c r="D62" s="9">
        <v>58852717.176527277</v>
      </c>
      <c r="E62" s="9">
        <v>82004477.150634512</v>
      </c>
    </row>
    <row r="63" spans="2:5" ht="31" x14ac:dyDescent="0.35">
      <c r="B63" s="15" t="s">
        <v>74</v>
      </c>
      <c r="C63" s="16">
        <v>58881148.068812497</v>
      </c>
      <c r="D63" s="16">
        <v>35603597.781594574</v>
      </c>
      <c r="E63" s="16">
        <v>94484745.850407064</v>
      </c>
    </row>
    <row r="64" spans="2:5" ht="31" x14ac:dyDescent="0.35">
      <c r="B64" s="8" t="s">
        <v>75</v>
      </c>
      <c r="C64" s="9">
        <v>870621.53956057678</v>
      </c>
      <c r="D64" s="9">
        <v>5711327.6397520136</v>
      </c>
      <c r="E64" s="9">
        <v>6581949.1793125905</v>
      </c>
    </row>
    <row r="65" spans="2:5" ht="31" x14ac:dyDescent="0.35">
      <c r="B65" s="15" t="s">
        <v>76</v>
      </c>
      <c r="C65" s="16">
        <v>3544929.3021251345</v>
      </c>
      <c r="D65" s="16">
        <v>4738372.9592533177</v>
      </c>
      <c r="E65" s="16">
        <v>8283302.2613784522</v>
      </c>
    </row>
    <row r="66" spans="2:5" ht="15.5" x14ac:dyDescent="0.35">
      <c r="B66" s="8" t="s">
        <v>77</v>
      </c>
      <c r="C66" s="9">
        <v>4426255.4201264139</v>
      </c>
      <c r="D66" s="9">
        <v>8373439.4840684924</v>
      </c>
      <c r="E66" s="9">
        <v>12799694.904194906</v>
      </c>
    </row>
    <row r="67" spans="2:5" ht="15.5" x14ac:dyDescent="0.35">
      <c r="B67" s="15" t="s">
        <v>78</v>
      </c>
      <c r="C67" s="16">
        <v>5023023.5745788757</v>
      </c>
      <c r="D67" s="16">
        <v>6677212.6458187457</v>
      </c>
      <c r="E67" s="16">
        <v>11700236.220397621</v>
      </c>
    </row>
    <row r="68" spans="2:5" ht="15.5" x14ac:dyDescent="0.35">
      <c r="B68" s="8" t="s">
        <v>79</v>
      </c>
      <c r="C68" s="9">
        <v>1517343.9326937757</v>
      </c>
      <c r="D68" s="9">
        <v>3160912.2051244341</v>
      </c>
      <c r="E68" s="9">
        <v>4678256.1378182098</v>
      </c>
    </row>
    <row r="69" spans="2:5" ht="31" x14ac:dyDescent="0.35">
      <c r="B69" s="15" t="s">
        <v>80</v>
      </c>
      <c r="C69" s="16">
        <v>1889320.0862743547</v>
      </c>
      <c r="D69" s="16">
        <v>4291520.6254559113</v>
      </c>
      <c r="E69" s="16">
        <v>6180840.711730266</v>
      </c>
    </row>
    <row r="70" spans="2:5" ht="31" x14ac:dyDescent="0.35">
      <c r="B70" s="8" t="s">
        <v>81</v>
      </c>
      <c r="C70" s="9">
        <v>3764368.3227128549</v>
      </c>
      <c r="D70" s="9">
        <v>10258840.138910886</v>
      </c>
      <c r="E70" s="9">
        <v>14023208.461623741</v>
      </c>
    </row>
    <row r="71" spans="2:5" ht="15.5" x14ac:dyDescent="0.35">
      <c r="B71" s="15" t="s">
        <v>82</v>
      </c>
      <c r="C71" s="16">
        <v>8967582.6397670396</v>
      </c>
      <c r="D71" s="16">
        <v>12221295.798725558</v>
      </c>
      <c r="E71" s="16">
        <v>21188878.438492596</v>
      </c>
    </row>
    <row r="72" spans="2:5" ht="15.5" x14ac:dyDescent="0.35">
      <c r="B72" s="8" t="s">
        <v>83</v>
      </c>
      <c r="C72" s="9">
        <v>2859850.1031964063</v>
      </c>
      <c r="D72" s="9">
        <v>5323913.9272165466</v>
      </c>
      <c r="E72" s="9">
        <v>8183764.0304129533</v>
      </c>
    </row>
    <row r="73" spans="2:5" ht="15.5" x14ac:dyDescent="0.35">
      <c r="B73" s="15" t="s">
        <v>84</v>
      </c>
      <c r="C73" s="16">
        <v>7998836.9496063758</v>
      </c>
      <c r="D73" s="16">
        <v>30006340.89501993</v>
      </c>
      <c r="E73" s="16">
        <v>38005177.844626307</v>
      </c>
    </row>
    <row r="74" spans="2:5" ht="15.5" x14ac:dyDescent="0.35">
      <c r="B74" s="8" t="s">
        <v>85</v>
      </c>
      <c r="C74" s="9">
        <v>3542253.5030468646</v>
      </c>
      <c r="D74" s="9">
        <v>6781774.1681459108</v>
      </c>
      <c r="E74" s="9">
        <v>10324027.671192776</v>
      </c>
    </row>
    <row r="75" spans="2:5" ht="15.5" x14ac:dyDescent="0.35">
      <c r="B75" s="15" t="s">
        <v>86</v>
      </c>
      <c r="C75" s="16">
        <v>1738567.2800428839</v>
      </c>
      <c r="D75" s="16">
        <v>5963559.3952088775</v>
      </c>
      <c r="E75" s="16">
        <v>7702126.6752517615</v>
      </c>
    </row>
    <row r="76" spans="2:5" ht="15.5" x14ac:dyDescent="0.35">
      <c r="B76" s="8" t="s">
        <v>87</v>
      </c>
      <c r="C76" s="9">
        <v>1656500.6881676621</v>
      </c>
      <c r="D76" s="9">
        <v>3162521.7788001392</v>
      </c>
      <c r="E76" s="9">
        <v>4819022.4669678016</v>
      </c>
    </row>
    <row r="77" spans="2:5" ht="15.5" x14ac:dyDescent="0.35">
      <c r="B77" s="15" t="s">
        <v>88</v>
      </c>
      <c r="C77" s="16">
        <v>5221946.2927296963</v>
      </c>
      <c r="D77" s="16">
        <v>28835444.223098502</v>
      </c>
      <c r="E77" s="16">
        <v>34057390.5158282</v>
      </c>
    </row>
    <row r="78" spans="2:5" ht="15.5" x14ac:dyDescent="0.35">
      <c r="B78" s="8" t="s">
        <v>89</v>
      </c>
      <c r="C78" s="9">
        <v>3366522.8864112133</v>
      </c>
      <c r="D78" s="9">
        <v>4459795.1801690795</v>
      </c>
      <c r="E78" s="9">
        <v>7826318.0665802928</v>
      </c>
    </row>
    <row r="79" spans="2:5" ht="15.5" x14ac:dyDescent="0.35">
      <c r="B79" s="15" t="s">
        <v>90</v>
      </c>
      <c r="C79" s="16">
        <v>6173742.9518486131</v>
      </c>
      <c r="D79" s="16">
        <v>21944496.19995619</v>
      </c>
      <c r="E79" s="16">
        <v>28118239.151804805</v>
      </c>
    </row>
    <row r="80" spans="2:5" ht="15.5" x14ac:dyDescent="0.35">
      <c r="B80" s="8" t="s">
        <v>91</v>
      </c>
      <c r="C80" s="9">
        <v>16002135.40718003</v>
      </c>
      <c r="D80" s="9">
        <v>21573433.147448692</v>
      </c>
      <c r="E80" s="9">
        <v>37575568.554628722</v>
      </c>
    </row>
    <row r="81" spans="2:5" ht="31" x14ac:dyDescent="0.35">
      <c r="B81" s="15" t="s">
        <v>92</v>
      </c>
      <c r="C81" s="16">
        <v>2393318.4525385154</v>
      </c>
      <c r="D81" s="16">
        <v>8132981.6266593253</v>
      </c>
      <c r="E81" s="16">
        <v>10526300.079197841</v>
      </c>
    </row>
    <row r="82" spans="2:5" ht="15.5" x14ac:dyDescent="0.35">
      <c r="B82" s="8" t="s">
        <v>93</v>
      </c>
      <c r="C82" s="9">
        <v>3342437.9304515389</v>
      </c>
      <c r="D82" s="9">
        <v>6208496.1952036601</v>
      </c>
      <c r="E82" s="9">
        <v>9550934.1256551985</v>
      </c>
    </row>
    <row r="83" spans="2:5" ht="15.5" x14ac:dyDescent="0.35">
      <c r="B83" s="15" t="s">
        <v>94</v>
      </c>
      <c r="C83" s="16">
        <v>40196677.501833096</v>
      </c>
      <c r="D83" s="16">
        <v>100990371.88408548</v>
      </c>
      <c r="E83" s="16">
        <v>141187049.38591856</v>
      </c>
    </row>
    <row r="84" spans="2:5" ht="15.5" x14ac:dyDescent="0.35">
      <c r="B84" s="8" t="s">
        <v>95</v>
      </c>
      <c r="C84" s="9">
        <v>9830175.3999651838</v>
      </c>
      <c r="D84" s="9">
        <v>13184226.955496086</v>
      </c>
      <c r="E84" s="9">
        <v>23014402.35546127</v>
      </c>
    </row>
    <row r="85" spans="2:5" ht="15.5" x14ac:dyDescent="0.35">
      <c r="B85" s="15" t="s">
        <v>96</v>
      </c>
      <c r="C85" s="16">
        <v>2992762.4060692475</v>
      </c>
      <c r="D85" s="16">
        <v>13816346.258548059</v>
      </c>
      <c r="E85" s="16">
        <v>16809108.664617307</v>
      </c>
    </row>
    <row r="86" spans="2:5" ht="31" x14ac:dyDescent="0.35">
      <c r="B86" s="8" t="s">
        <v>97</v>
      </c>
      <c r="C86" s="9">
        <v>3132810.6338600153</v>
      </c>
      <c r="D86" s="9">
        <v>5019105.7292440711</v>
      </c>
      <c r="E86" s="9">
        <v>8151916.3631040864</v>
      </c>
    </row>
    <row r="87" spans="2:5" ht="31" x14ac:dyDescent="0.35">
      <c r="B87" s="15" t="s">
        <v>128</v>
      </c>
      <c r="C87" s="16">
        <v>1708237.8714821639</v>
      </c>
      <c r="D87" s="16">
        <v>2506967.3201678307</v>
      </c>
      <c r="E87" s="16">
        <v>4215205.1916499948</v>
      </c>
    </row>
    <row r="88" spans="2:5" ht="15.5" x14ac:dyDescent="0.35">
      <c r="B88" s="8" t="s">
        <v>99</v>
      </c>
      <c r="C88" s="9">
        <v>6277218.7006052388</v>
      </c>
      <c r="D88" s="9">
        <v>18719982.120848767</v>
      </c>
      <c r="E88" s="9">
        <v>24997200.821454007</v>
      </c>
    </row>
    <row r="89" spans="2:5" ht="15.5" x14ac:dyDescent="0.35">
      <c r="B89" s="15" t="s">
        <v>100</v>
      </c>
      <c r="C89" s="16">
        <v>14879068.257265121</v>
      </c>
      <c r="D89" s="16">
        <v>48640689.546407491</v>
      </c>
      <c r="E89" s="16">
        <v>63519757.803672612</v>
      </c>
    </row>
    <row r="90" spans="2:5" ht="15.5" x14ac:dyDescent="0.35">
      <c r="B90" s="8" t="s">
        <v>101</v>
      </c>
      <c r="C90" s="9">
        <v>1902700.4637933271</v>
      </c>
      <c r="D90" s="9">
        <v>3961328.2945701787</v>
      </c>
      <c r="E90" s="9">
        <v>5864028.7583635058</v>
      </c>
    </row>
    <row r="91" spans="2:5" ht="15.5" x14ac:dyDescent="0.35">
      <c r="B91" s="15" t="s">
        <v>102</v>
      </c>
      <c r="C91" s="16">
        <v>4874055.0951087922</v>
      </c>
      <c r="D91" s="16">
        <v>8969890.2787599545</v>
      </c>
      <c r="E91" s="16">
        <v>13843945.373868747</v>
      </c>
    </row>
    <row r="92" spans="2:5" ht="15.5" x14ac:dyDescent="0.35">
      <c r="B92" s="8" t="s">
        <v>103</v>
      </c>
      <c r="C92" s="9">
        <v>1710022.1982435517</v>
      </c>
      <c r="D92" s="9">
        <v>3347151.4398773988</v>
      </c>
      <c r="E92" s="9">
        <v>5057173.6381209502</v>
      </c>
    </row>
    <row r="93" spans="2:5" ht="15.5" x14ac:dyDescent="0.35">
      <c r="B93" s="15" t="s">
        <v>104</v>
      </c>
      <c r="C93" s="16">
        <v>36122774.787294865</v>
      </c>
      <c r="D93" s="16">
        <v>35607968.530001253</v>
      </c>
      <c r="E93" s="16">
        <v>71730743.317296118</v>
      </c>
    </row>
    <row r="94" spans="2:5" ht="15.5" x14ac:dyDescent="0.35">
      <c r="B94" s="8" t="s">
        <v>105</v>
      </c>
      <c r="C94" s="9">
        <v>6692904.6402655104</v>
      </c>
      <c r="D94" s="9">
        <v>10475564.936219627</v>
      </c>
      <c r="E94" s="9">
        <v>17168469.576485138</v>
      </c>
    </row>
    <row r="95" spans="2:5" ht="15.5" x14ac:dyDescent="0.35">
      <c r="B95" s="15" t="s">
        <v>106</v>
      </c>
      <c r="C95" s="16">
        <v>11328787.356983447</v>
      </c>
      <c r="D95" s="16">
        <v>24787547.24636972</v>
      </c>
      <c r="E95" s="16">
        <v>36116334.603353165</v>
      </c>
    </row>
    <row r="96" spans="2:5" ht="31" x14ac:dyDescent="0.35">
      <c r="B96" s="8" t="s">
        <v>107</v>
      </c>
      <c r="C96" s="9">
        <v>7036337.0941743795</v>
      </c>
      <c r="D96" s="9">
        <v>36503737.77966813</v>
      </c>
      <c r="E96" s="9">
        <v>43540074.873842508</v>
      </c>
    </row>
    <row r="97" spans="2:5" ht="15.5" x14ac:dyDescent="0.35">
      <c r="B97" s="15" t="s">
        <v>108</v>
      </c>
      <c r="C97" s="16">
        <v>16431201.724359276</v>
      </c>
      <c r="D97" s="16">
        <v>9881460.3248878699</v>
      </c>
      <c r="E97" s="16">
        <v>26312662.049247146</v>
      </c>
    </row>
    <row r="98" spans="2:5" ht="15.5" x14ac:dyDescent="0.35">
      <c r="B98" s="8" t="s">
        <v>109</v>
      </c>
      <c r="C98" s="9">
        <v>4856214.5917501627</v>
      </c>
      <c r="D98" s="9">
        <v>22298934.401708271</v>
      </c>
      <c r="E98" s="9">
        <v>27155148.993458435</v>
      </c>
    </row>
    <row r="99" spans="2:5" ht="15.5" x14ac:dyDescent="0.35">
      <c r="B99" s="15" t="s">
        <v>110</v>
      </c>
      <c r="C99" s="16">
        <v>5075653.6123378826</v>
      </c>
      <c r="D99" s="16">
        <v>4431000.7074512215</v>
      </c>
      <c r="E99" s="16">
        <v>9506654.3197891042</v>
      </c>
    </row>
    <row r="100" spans="2:5" ht="15.5" x14ac:dyDescent="0.35">
      <c r="B100" s="8" t="s">
        <v>111</v>
      </c>
      <c r="C100" s="9">
        <v>71961883.083357796</v>
      </c>
      <c r="D100" s="9">
        <v>121401557.9654796</v>
      </c>
      <c r="E100" s="9">
        <v>193363441.04883739</v>
      </c>
    </row>
    <row r="101" spans="2:5" ht="15.5" x14ac:dyDescent="0.35">
      <c r="B101" s="15" t="s">
        <v>112</v>
      </c>
      <c r="C101" s="16">
        <v>3286240.6212973795</v>
      </c>
      <c r="D101" s="16">
        <v>14209559.475497</v>
      </c>
      <c r="E101" s="16">
        <v>17495800.096794378</v>
      </c>
    </row>
    <row r="102" spans="2:5" ht="15.5" x14ac:dyDescent="0.35">
      <c r="B102" s="8" t="s">
        <v>113</v>
      </c>
      <c r="C102" s="9">
        <v>13689099.219755352</v>
      </c>
      <c r="D102" s="9">
        <v>42485229.248451911</v>
      </c>
      <c r="E102" s="9">
        <v>56174328.468207262</v>
      </c>
    </row>
    <row r="103" spans="2:5" ht="15.5" x14ac:dyDescent="0.35">
      <c r="B103" s="15" t="s">
        <v>114</v>
      </c>
      <c r="C103" s="16">
        <v>3738500.4221194158</v>
      </c>
      <c r="D103" s="16">
        <v>17290490.986481711</v>
      </c>
      <c r="E103" s="16">
        <v>21028991.408601128</v>
      </c>
    </row>
    <row r="104" spans="2:5" ht="15.5" x14ac:dyDescent="0.35">
      <c r="B104" s="8" t="s">
        <v>115</v>
      </c>
      <c r="C104" s="9">
        <v>3611831.1897199964</v>
      </c>
      <c r="D104" s="9">
        <v>3885534.566944147</v>
      </c>
      <c r="E104" s="9">
        <v>7497365.7566641439</v>
      </c>
    </row>
    <row r="105" spans="2:5" ht="15.5" x14ac:dyDescent="0.35">
      <c r="B105" s="15" t="s">
        <v>116</v>
      </c>
      <c r="C105" s="16">
        <v>61681232.209331967</v>
      </c>
      <c r="D105" s="16">
        <v>30292391.483011078</v>
      </c>
      <c r="E105" s="16">
        <v>91973623.692343041</v>
      </c>
    </row>
    <row r="106" spans="2:5" ht="31" x14ac:dyDescent="0.35">
      <c r="B106" s="8" t="s">
        <v>117</v>
      </c>
      <c r="C106" s="9">
        <v>76232925.571413085</v>
      </c>
      <c r="D106" s="9">
        <v>125358685.95452774</v>
      </c>
      <c r="E106" s="9">
        <v>201591611.52594084</v>
      </c>
    </row>
    <row r="107" spans="2:5" ht="15.5" x14ac:dyDescent="0.35">
      <c r="B107" s="15" t="s">
        <v>118</v>
      </c>
      <c r="C107" s="16">
        <v>3078397.6514672441</v>
      </c>
      <c r="D107" s="16">
        <v>6608132.8857350191</v>
      </c>
      <c r="E107" s="16">
        <v>9686530.5372022633</v>
      </c>
    </row>
    <row r="108" spans="2:5" ht="15.5" x14ac:dyDescent="0.35">
      <c r="B108" s="8" t="s">
        <v>119</v>
      </c>
      <c r="C108" s="9">
        <v>14584698.569720106</v>
      </c>
      <c r="D108" s="9">
        <v>62522893.453463785</v>
      </c>
      <c r="E108" s="9">
        <v>77107592.023183897</v>
      </c>
    </row>
    <row r="109" spans="2:5" ht="15.5" x14ac:dyDescent="0.35">
      <c r="B109" s="15" t="s">
        <v>120</v>
      </c>
      <c r="C109" s="16">
        <v>2937456.5692319702</v>
      </c>
      <c r="D109" s="16">
        <v>3708693.4046383686</v>
      </c>
      <c r="E109" s="16">
        <v>6646149.9738703389</v>
      </c>
    </row>
    <row r="110" spans="2:5" ht="15.5" x14ac:dyDescent="0.35">
      <c r="B110" s="8" t="s">
        <v>121</v>
      </c>
      <c r="C110" s="9">
        <v>1975848.186116857</v>
      </c>
      <c r="D110" s="9">
        <v>3281068.510339045</v>
      </c>
      <c r="E110" s="9">
        <v>5256916.6964559015</v>
      </c>
    </row>
    <row r="111" spans="2:5" ht="15.5" x14ac:dyDescent="0.35">
      <c r="B111" s="12" t="s">
        <v>122</v>
      </c>
      <c r="C111" s="17">
        <v>2070311780.0000002</v>
      </c>
      <c r="D111" s="17">
        <v>2381271927.9999995</v>
      </c>
      <c r="E111" s="17">
        <v>4451583708.000001</v>
      </c>
    </row>
  </sheetData>
  <mergeCells count="1">
    <mergeCell ref="B2:E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topLeftCell="B1" zoomScale="90" zoomScaleNormal="90" workbookViewId="0">
      <selection activeCell="B1" sqref="B1"/>
    </sheetView>
  </sheetViews>
  <sheetFormatPr baseColWidth="10" defaultRowHeight="14.5" x14ac:dyDescent="0.35"/>
  <cols>
    <col min="1" max="1" width="6.26953125" customWidth="1"/>
    <col min="2" max="2" width="43" style="14" customWidth="1"/>
    <col min="3" max="8" width="42.81640625" customWidth="1"/>
    <col min="9" max="9" width="40.54296875" customWidth="1"/>
    <col min="10" max="10" width="21.26953125" customWidth="1"/>
  </cols>
  <sheetData>
    <row r="1" spans="2:11" s="2" customFormat="1" x14ac:dyDescent="0.35">
      <c r="B1" s="1"/>
    </row>
    <row r="2" spans="2:11" s="2" customFormat="1" ht="15.65" customHeight="1" x14ac:dyDescent="0.35">
      <c r="B2" s="18" t="s">
        <v>129</v>
      </c>
      <c r="C2" s="19"/>
      <c r="D2" s="19"/>
      <c r="E2" s="19"/>
      <c r="F2" s="19"/>
      <c r="G2" s="19"/>
      <c r="H2" s="19"/>
      <c r="I2" s="19"/>
      <c r="J2" s="19"/>
      <c r="K2" s="20"/>
    </row>
    <row r="3" spans="2:11" s="2" customFormat="1" ht="15.65" customHeight="1" x14ac:dyDescent="0.35">
      <c r="B3" s="18" t="s">
        <v>130</v>
      </c>
      <c r="C3" s="19"/>
      <c r="D3" s="19"/>
      <c r="E3" s="19"/>
      <c r="F3" s="19"/>
      <c r="G3" s="19"/>
      <c r="H3" s="19"/>
      <c r="I3" s="19"/>
      <c r="J3" s="19"/>
      <c r="K3" s="20"/>
    </row>
    <row r="4" spans="2:11" s="2" customFormat="1" ht="15.65" customHeight="1" x14ac:dyDescent="0.35">
      <c r="B4" s="18"/>
      <c r="C4" s="19"/>
      <c r="D4" s="19"/>
      <c r="F4" s="19"/>
      <c r="G4" s="19"/>
      <c r="H4" s="19"/>
      <c r="I4" s="19"/>
      <c r="J4" s="19"/>
      <c r="K4" s="20"/>
    </row>
    <row r="5" spans="2:11" s="2" customFormat="1" ht="15.5" x14ac:dyDescent="0.35">
      <c r="B5" s="21" t="s">
        <v>2096</v>
      </c>
      <c r="C5" s="19"/>
      <c r="D5" s="19"/>
      <c r="E5" s="19"/>
      <c r="F5" s="19"/>
      <c r="G5" s="19"/>
      <c r="H5" s="19"/>
      <c r="I5" s="19"/>
      <c r="J5" s="19"/>
      <c r="K5" s="20"/>
    </row>
    <row r="6" spans="2:11" ht="21" x14ac:dyDescent="0.35">
      <c r="B6" s="22" t="s">
        <v>131</v>
      </c>
      <c r="C6" s="22" t="s">
        <v>132</v>
      </c>
      <c r="D6" s="22" t="s">
        <v>133</v>
      </c>
      <c r="E6" s="22" t="s">
        <v>132</v>
      </c>
      <c r="F6" s="22" t="s">
        <v>132</v>
      </c>
      <c r="G6" s="22" t="s">
        <v>134</v>
      </c>
      <c r="H6" s="22" t="s">
        <v>135</v>
      </c>
    </row>
    <row r="7" spans="2:11" x14ac:dyDescent="0.35">
      <c r="B7" s="23" t="s">
        <v>136</v>
      </c>
      <c r="C7" s="24" t="s">
        <v>137</v>
      </c>
      <c r="D7" s="24" t="s">
        <v>138</v>
      </c>
      <c r="E7" s="24" t="s">
        <v>139</v>
      </c>
      <c r="F7" s="24" t="s">
        <v>140</v>
      </c>
      <c r="G7" s="24" t="s">
        <v>141</v>
      </c>
      <c r="H7" s="24" t="s">
        <v>142</v>
      </c>
    </row>
    <row r="8" spans="2:11" x14ac:dyDescent="0.35">
      <c r="B8" s="25" t="s">
        <v>143</v>
      </c>
      <c r="C8" s="26" t="s">
        <v>144</v>
      </c>
      <c r="D8" s="26" t="s">
        <v>145</v>
      </c>
      <c r="E8" s="26" t="s">
        <v>146</v>
      </c>
      <c r="F8" s="26" t="s">
        <v>146</v>
      </c>
      <c r="G8" s="26" t="s">
        <v>146</v>
      </c>
      <c r="H8" s="26" t="s">
        <v>147</v>
      </c>
    </row>
    <row r="9" spans="2:11" x14ac:dyDescent="0.35">
      <c r="B9" s="23" t="s">
        <v>148</v>
      </c>
      <c r="C9" s="24" t="s">
        <v>149</v>
      </c>
      <c r="D9" s="24" t="s">
        <v>149</v>
      </c>
      <c r="E9" s="24" t="s">
        <v>149</v>
      </c>
      <c r="F9" s="24" t="s">
        <v>149</v>
      </c>
      <c r="G9" s="24" t="s">
        <v>149</v>
      </c>
      <c r="H9" s="24" t="s">
        <v>149</v>
      </c>
    </row>
    <row r="10" spans="2:11" ht="40" x14ac:dyDescent="0.35">
      <c r="B10" s="464" t="s">
        <v>150</v>
      </c>
      <c r="C10" s="25" t="s">
        <v>151</v>
      </c>
      <c r="D10" s="464" t="s">
        <v>152</v>
      </c>
      <c r="E10" s="464" t="s">
        <v>153</v>
      </c>
      <c r="F10" s="464" t="s">
        <v>153</v>
      </c>
      <c r="G10" s="464" t="s">
        <v>153</v>
      </c>
      <c r="H10" s="465" t="s">
        <v>154</v>
      </c>
    </row>
    <row r="11" spans="2:11" x14ac:dyDescent="0.35">
      <c r="B11" s="464"/>
      <c r="C11" s="25" t="s">
        <v>155</v>
      </c>
      <c r="D11" s="464"/>
      <c r="E11" s="464"/>
      <c r="F11" s="464"/>
      <c r="G11" s="464"/>
      <c r="H11" s="466"/>
    </row>
    <row r="12" spans="2:11" ht="20" x14ac:dyDescent="0.35">
      <c r="B12" s="464"/>
      <c r="C12" s="25" t="s">
        <v>156</v>
      </c>
      <c r="D12" s="464"/>
      <c r="E12" s="464"/>
      <c r="F12" s="464"/>
      <c r="G12" s="464"/>
      <c r="H12" s="466"/>
    </row>
    <row r="13" spans="2:11" ht="20" x14ac:dyDescent="0.35">
      <c r="B13" s="464"/>
      <c r="C13" s="25" t="s">
        <v>157</v>
      </c>
      <c r="D13" s="464"/>
      <c r="E13" s="464"/>
      <c r="F13" s="464"/>
      <c r="G13" s="464"/>
      <c r="H13" s="466"/>
    </row>
    <row r="14" spans="2:11" x14ac:dyDescent="0.35">
      <c r="B14" s="23" t="s">
        <v>158</v>
      </c>
      <c r="C14" s="24" t="s">
        <v>159</v>
      </c>
      <c r="D14" s="24" t="s">
        <v>159</v>
      </c>
      <c r="E14" s="24" t="s">
        <v>159</v>
      </c>
      <c r="F14" s="23" t="s">
        <v>159</v>
      </c>
      <c r="G14" s="24" t="s">
        <v>159</v>
      </c>
      <c r="H14" s="24" t="s">
        <v>159</v>
      </c>
    </row>
    <row r="15" spans="2:11" x14ac:dyDescent="0.35">
      <c r="B15" s="25" t="s">
        <v>160</v>
      </c>
      <c r="C15" s="27">
        <v>317268611</v>
      </c>
      <c r="D15" s="27">
        <v>2620000000</v>
      </c>
      <c r="E15" s="27">
        <v>800000000</v>
      </c>
      <c r="F15" s="27">
        <v>1200000000</v>
      </c>
      <c r="G15" s="27">
        <v>1420399383</v>
      </c>
      <c r="H15" s="27">
        <v>1735000000</v>
      </c>
    </row>
    <row r="16" spans="2:11" x14ac:dyDescent="0.35">
      <c r="B16" s="469" t="s">
        <v>161</v>
      </c>
      <c r="C16" s="28" t="s">
        <v>162</v>
      </c>
      <c r="D16" s="463" t="s">
        <v>163</v>
      </c>
      <c r="E16" s="463" t="s">
        <v>164</v>
      </c>
      <c r="F16" s="463" t="s">
        <v>165</v>
      </c>
      <c r="G16" s="463" t="s">
        <v>166</v>
      </c>
      <c r="H16" s="463" t="s">
        <v>167</v>
      </c>
    </row>
    <row r="17" spans="2:9" x14ac:dyDescent="0.35">
      <c r="B17" s="469"/>
      <c r="C17" s="28" t="s">
        <v>168</v>
      </c>
      <c r="D17" s="463"/>
      <c r="E17" s="463"/>
      <c r="F17" s="463"/>
      <c r="G17" s="463"/>
      <c r="H17" s="463"/>
    </row>
    <row r="18" spans="2:9" x14ac:dyDescent="0.35">
      <c r="B18" s="25" t="s">
        <v>169</v>
      </c>
      <c r="C18" s="26" t="s">
        <v>170</v>
      </c>
      <c r="D18" s="26" t="s">
        <v>170</v>
      </c>
      <c r="E18" s="26" t="s">
        <v>170</v>
      </c>
      <c r="F18" s="26" t="s">
        <v>170</v>
      </c>
      <c r="G18" s="26" t="s">
        <v>170</v>
      </c>
      <c r="H18" s="26" t="s">
        <v>170</v>
      </c>
    </row>
    <row r="19" spans="2:9" ht="20" x14ac:dyDescent="0.35">
      <c r="B19" s="23" t="s">
        <v>171</v>
      </c>
      <c r="C19" s="29">
        <v>306931762</v>
      </c>
      <c r="D19" s="29">
        <v>2560263346</v>
      </c>
      <c r="E19" s="29">
        <v>783499834</v>
      </c>
      <c r="F19" s="29">
        <v>1175594446</v>
      </c>
      <c r="G19" s="29">
        <v>1352199421</v>
      </c>
      <c r="H19" s="30">
        <v>1734999217</v>
      </c>
    </row>
    <row r="20" spans="2:9" ht="20" x14ac:dyDescent="0.35">
      <c r="B20" s="25" t="s">
        <v>172</v>
      </c>
      <c r="C20" s="418">
        <v>0</v>
      </c>
      <c r="D20" s="418">
        <v>0</v>
      </c>
      <c r="E20" s="418">
        <v>0</v>
      </c>
      <c r="F20" s="418">
        <v>0</v>
      </c>
      <c r="G20" s="418">
        <v>0</v>
      </c>
      <c r="H20" s="418">
        <v>0</v>
      </c>
    </row>
    <row r="21" spans="2:9" x14ac:dyDescent="0.35">
      <c r="B21" s="23" t="s">
        <v>173</v>
      </c>
      <c r="C21" s="29">
        <f>SUM(C22:C23)</f>
        <v>25453165</v>
      </c>
      <c r="D21" s="29">
        <f t="shared" ref="D21:H21" si="0">SUM(D22:D23)</f>
        <v>290371324</v>
      </c>
      <c r="E21" s="29">
        <f t="shared" si="0"/>
        <v>99766017</v>
      </c>
      <c r="F21" s="29">
        <f t="shared" si="0"/>
        <v>131716780</v>
      </c>
      <c r="G21" s="29">
        <f t="shared" si="0"/>
        <v>174907675</v>
      </c>
      <c r="H21" s="29">
        <f t="shared" si="0"/>
        <v>180149194</v>
      </c>
      <c r="I21" s="32"/>
    </row>
    <row r="22" spans="2:9" x14ac:dyDescent="0.35">
      <c r="B22" s="25" t="s">
        <v>174</v>
      </c>
      <c r="C22" s="419">
        <v>0</v>
      </c>
      <c r="D22" s="30">
        <v>35943334</v>
      </c>
      <c r="E22" s="30">
        <v>9609880</v>
      </c>
      <c r="F22" s="30">
        <v>14409097</v>
      </c>
      <c r="G22" s="30">
        <v>16585166</v>
      </c>
      <c r="H22" s="30">
        <v>4228478</v>
      </c>
      <c r="I22" s="32"/>
    </row>
    <row r="23" spans="2:9" x14ac:dyDescent="0.35">
      <c r="B23" s="23" t="s">
        <v>175</v>
      </c>
      <c r="C23" s="30">
        <v>25453165</v>
      </c>
      <c r="D23" s="30">
        <v>254427990</v>
      </c>
      <c r="E23" s="30">
        <v>90156137</v>
      </c>
      <c r="F23" s="30">
        <v>117307683</v>
      </c>
      <c r="G23" s="30">
        <v>158322509</v>
      </c>
      <c r="H23" s="30">
        <v>175920716</v>
      </c>
    </row>
    <row r="24" spans="2:9" x14ac:dyDescent="0.35">
      <c r="B24" s="25" t="s">
        <v>176</v>
      </c>
      <c r="C24" s="30">
        <f>SUM(C25:C28)</f>
        <v>1430363</v>
      </c>
      <c r="D24" s="30">
        <f t="shared" ref="D24:H24" si="1">SUM(D25:D28)</f>
        <v>10306456</v>
      </c>
      <c r="E24" s="30">
        <f t="shared" si="1"/>
        <v>5908073</v>
      </c>
      <c r="F24" s="30">
        <f t="shared" si="1"/>
        <v>535321</v>
      </c>
      <c r="G24" s="30">
        <f t="shared" si="1"/>
        <v>9807858</v>
      </c>
      <c r="H24" s="30">
        <f t="shared" si="1"/>
        <v>13392689</v>
      </c>
      <c r="I24" s="32"/>
    </row>
    <row r="25" spans="2:9" x14ac:dyDescent="0.35">
      <c r="B25" s="23" t="s">
        <v>177</v>
      </c>
      <c r="C25" s="419">
        <v>0</v>
      </c>
      <c r="D25" s="419">
        <v>0</v>
      </c>
      <c r="E25" s="419">
        <v>0</v>
      </c>
      <c r="F25" s="419">
        <v>0</v>
      </c>
      <c r="G25" s="419">
        <v>0</v>
      </c>
      <c r="H25" s="419">
        <v>0</v>
      </c>
    </row>
    <row r="26" spans="2:9" x14ac:dyDescent="0.35">
      <c r="B26" s="25" t="s">
        <v>178</v>
      </c>
      <c r="C26" s="30">
        <v>1430363</v>
      </c>
      <c r="D26" s="30">
        <v>1104429</v>
      </c>
      <c r="E26" s="30">
        <v>535321</v>
      </c>
      <c r="F26" s="30">
        <v>535321</v>
      </c>
      <c r="G26" s="30">
        <v>535321</v>
      </c>
      <c r="H26" s="30">
        <v>1495791</v>
      </c>
    </row>
    <row r="27" spans="2:9" x14ac:dyDescent="0.35">
      <c r="B27" s="23" t="s">
        <v>179</v>
      </c>
      <c r="C27" s="420">
        <v>0</v>
      </c>
      <c r="D27" s="30">
        <v>9202027</v>
      </c>
      <c r="E27" s="30">
        <f>5372752</f>
        <v>5372752</v>
      </c>
      <c r="F27" s="420">
        <v>0</v>
      </c>
      <c r="G27" s="30">
        <v>9272537</v>
      </c>
      <c r="H27" s="30">
        <v>11896898</v>
      </c>
    </row>
    <row r="28" spans="2:9" ht="20" x14ac:dyDescent="0.35">
      <c r="B28" s="25" t="s">
        <v>180</v>
      </c>
      <c r="C28" s="418">
        <v>0</v>
      </c>
      <c r="D28" s="418">
        <v>0</v>
      </c>
      <c r="E28" s="418">
        <v>0</v>
      </c>
      <c r="F28" s="418">
        <v>0</v>
      </c>
      <c r="G28" s="418">
        <v>0</v>
      </c>
      <c r="H28" s="418">
        <v>0</v>
      </c>
      <c r="I28" s="32"/>
    </row>
    <row r="29" spans="2:9" x14ac:dyDescent="0.35">
      <c r="B29" s="467" t="s">
        <v>181</v>
      </c>
      <c r="C29" s="467"/>
      <c r="D29" s="33"/>
      <c r="E29" s="33"/>
      <c r="F29" s="33"/>
      <c r="G29" s="33"/>
      <c r="H29" s="33"/>
    </row>
    <row r="32" spans="2:9" ht="15.5" x14ac:dyDescent="0.35">
      <c r="B32" s="468" t="s">
        <v>2095</v>
      </c>
      <c r="C32" s="468"/>
      <c r="D32" s="468"/>
      <c r="E32" s="468"/>
      <c r="F32" s="468"/>
      <c r="G32" s="468"/>
      <c r="H32" s="34"/>
    </row>
    <row r="33" spans="2:8" ht="30" customHeight="1" x14ac:dyDescent="0.35">
      <c r="B33" s="35" t="s">
        <v>131</v>
      </c>
      <c r="C33" s="22" t="s">
        <v>182</v>
      </c>
      <c r="D33" s="22" t="s">
        <v>183</v>
      </c>
      <c r="E33" s="22" t="s">
        <v>184</v>
      </c>
      <c r="G33" s="36"/>
    </row>
    <row r="34" spans="2:8" x14ac:dyDescent="0.35">
      <c r="B34" s="23" t="s">
        <v>136</v>
      </c>
      <c r="C34" s="24" t="s">
        <v>185</v>
      </c>
      <c r="D34" s="24" t="s">
        <v>186</v>
      </c>
      <c r="E34" s="24" t="s">
        <v>187</v>
      </c>
      <c r="G34" s="36"/>
    </row>
    <row r="35" spans="2:8" x14ac:dyDescent="0.35">
      <c r="B35" s="25" t="s">
        <v>143</v>
      </c>
      <c r="C35" s="37" t="s">
        <v>188</v>
      </c>
      <c r="D35" s="37" t="s">
        <v>189</v>
      </c>
      <c r="E35" s="37" t="s">
        <v>190</v>
      </c>
      <c r="G35" s="36"/>
    </row>
    <row r="36" spans="2:8" x14ac:dyDescent="0.35">
      <c r="B36" s="23" t="s">
        <v>148</v>
      </c>
      <c r="C36" s="24" t="s">
        <v>191</v>
      </c>
      <c r="D36" s="24" t="s">
        <v>191</v>
      </c>
      <c r="E36" s="24" t="s">
        <v>191</v>
      </c>
      <c r="G36" s="36"/>
    </row>
    <row r="37" spans="2:8" ht="30" x14ac:dyDescent="0.35">
      <c r="B37" s="25" t="s">
        <v>150</v>
      </c>
      <c r="C37" s="25" t="s">
        <v>192</v>
      </c>
      <c r="D37" s="25" t="s">
        <v>192</v>
      </c>
      <c r="E37" s="25" t="s">
        <v>192</v>
      </c>
      <c r="G37" s="36"/>
    </row>
    <row r="38" spans="2:8" x14ac:dyDescent="0.35">
      <c r="B38" s="23" t="s">
        <v>158</v>
      </c>
      <c r="C38" s="24" t="s">
        <v>193</v>
      </c>
      <c r="D38" s="24" t="s">
        <v>193</v>
      </c>
      <c r="E38" s="24" t="s">
        <v>193</v>
      </c>
      <c r="G38" s="36"/>
    </row>
    <row r="39" spans="2:8" x14ac:dyDescent="0.35">
      <c r="B39" s="25" t="s">
        <v>160</v>
      </c>
      <c r="C39" s="31">
        <v>300000000</v>
      </c>
      <c r="D39" s="31">
        <v>300000000</v>
      </c>
      <c r="E39" s="31">
        <v>509000000</v>
      </c>
    </row>
    <row r="40" spans="2:8" x14ac:dyDescent="0.35">
      <c r="B40" s="23" t="s">
        <v>161</v>
      </c>
      <c r="C40" s="24" t="s">
        <v>194</v>
      </c>
      <c r="D40" s="24" t="s">
        <v>195</v>
      </c>
      <c r="E40" s="24" t="s">
        <v>196</v>
      </c>
    </row>
    <row r="41" spans="2:8" x14ac:dyDescent="0.35">
      <c r="B41" s="25" t="s">
        <v>169</v>
      </c>
      <c r="C41" s="26" t="s">
        <v>197</v>
      </c>
      <c r="D41" s="26" t="s">
        <v>197</v>
      </c>
      <c r="E41" s="26" t="s">
        <v>197</v>
      </c>
    </row>
    <row r="42" spans="2:8" x14ac:dyDescent="0.35">
      <c r="B42" s="23" t="s">
        <v>198</v>
      </c>
      <c r="C42" s="31">
        <v>300000000</v>
      </c>
      <c r="D42" s="31">
        <v>57000000</v>
      </c>
      <c r="E42" s="31">
        <v>509000000</v>
      </c>
    </row>
    <row r="43" spans="2:8" ht="20" x14ac:dyDescent="0.35">
      <c r="B43" s="25" t="s">
        <v>172</v>
      </c>
      <c r="C43" s="418">
        <v>0</v>
      </c>
      <c r="D43" s="418">
        <v>0</v>
      </c>
      <c r="E43" s="418">
        <v>0</v>
      </c>
    </row>
    <row r="44" spans="2:8" x14ac:dyDescent="0.35">
      <c r="B44" s="23" t="s">
        <v>173</v>
      </c>
      <c r="C44" s="29">
        <f>SUM(C45:C46)</f>
        <v>300000000</v>
      </c>
      <c r="D44" s="29">
        <f t="shared" ref="D44:E44" si="2">SUM(D45:D46)</f>
        <v>57000000</v>
      </c>
      <c r="E44" s="29">
        <f t="shared" si="2"/>
        <v>131061631</v>
      </c>
    </row>
    <row r="45" spans="2:8" x14ac:dyDescent="0.35">
      <c r="B45" s="25" t="s">
        <v>174</v>
      </c>
      <c r="C45" s="31">
        <v>300000000</v>
      </c>
      <c r="D45" s="31">
        <v>57000000</v>
      </c>
      <c r="E45" s="31">
        <v>131061631</v>
      </c>
      <c r="F45" s="32"/>
      <c r="G45" s="32"/>
      <c r="H45" s="30"/>
    </row>
    <row r="46" spans="2:8" x14ac:dyDescent="0.35">
      <c r="B46" s="23" t="s">
        <v>175</v>
      </c>
      <c r="C46" s="421">
        <v>0</v>
      </c>
      <c r="D46" s="421">
        <v>0</v>
      </c>
      <c r="E46" s="421">
        <v>0</v>
      </c>
      <c r="H46" s="32"/>
    </row>
    <row r="47" spans="2:8" x14ac:dyDescent="0.35">
      <c r="B47" s="25" t="s">
        <v>176</v>
      </c>
      <c r="C47" s="31">
        <f>SUM(C48:C51)</f>
        <v>12353032</v>
      </c>
      <c r="D47" s="31">
        <f t="shared" ref="D47:E47" si="3">SUM(D48:D51)</f>
        <v>683291</v>
      </c>
      <c r="E47" s="31">
        <f t="shared" si="3"/>
        <v>40923572</v>
      </c>
    </row>
    <row r="48" spans="2:8" x14ac:dyDescent="0.35">
      <c r="B48" s="23" t="s">
        <v>177</v>
      </c>
      <c r="C48" s="421">
        <v>0</v>
      </c>
      <c r="D48" s="421">
        <v>0</v>
      </c>
      <c r="E48" s="421">
        <v>0</v>
      </c>
    </row>
    <row r="49" spans="2:5" x14ac:dyDescent="0.35">
      <c r="B49" s="25" t="s">
        <v>178</v>
      </c>
      <c r="C49" s="418">
        <v>0</v>
      </c>
      <c r="D49" s="418">
        <v>0</v>
      </c>
      <c r="E49" s="418">
        <v>0</v>
      </c>
    </row>
    <row r="50" spans="2:5" x14ac:dyDescent="0.35">
      <c r="B50" s="23" t="s">
        <v>179</v>
      </c>
      <c r="C50" s="421">
        <v>0</v>
      </c>
      <c r="D50" s="421">
        <v>0</v>
      </c>
      <c r="E50" s="421">
        <v>0</v>
      </c>
    </row>
    <row r="51" spans="2:5" ht="20" x14ac:dyDescent="0.35">
      <c r="B51" s="25" t="s">
        <v>180</v>
      </c>
      <c r="C51" s="31">
        <v>12353032</v>
      </c>
      <c r="D51" s="31">
        <v>683291</v>
      </c>
      <c r="E51" s="31">
        <v>40923572</v>
      </c>
    </row>
  </sheetData>
  <mergeCells count="14">
    <mergeCell ref="B29:C29"/>
    <mergeCell ref="B32:G32"/>
    <mergeCell ref="B16:B17"/>
    <mergeCell ref="D16:D17"/>
    <mergeCell ref="E16:E17"/>
    <mergeCell ref="F16:F17"/>
    <mergeCell ref="G16:G17"/>
    <mergeCell ref="H16:H17"/>
    <mergeCell ref="B10:B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8"/>
  <sheetViews>
    <sheetView workbookViewId="0">
      <selection activeCell="A2" sqref="A2"/>
    </sheetView>
  </sheetViews>
  <sheetFormatPr baseColWidth="10" defaultRowHeight="14.5" x14ac:dyDescent="0.35"/>
  <cols>
    <col min="2" max="2" width="57.7265625" customWidth="1"/>
    <col min="3" max="3" width="28.81640625" customWidth="1"/>
  </cols>
  <sheetData>
    <row r="2" spans="2:3" ht="15.5" x14ac:dyDescent="0.35">
      <c r="B2" s="3" t="s">
        <v>1374</v>
      </c>
    </row>
    <row r="4" spans="2:3" ht="15.5" x14ac:dyDescent="0.35">
      <c r="B4" s="12" t="s">
        <v>1375</v>
      </c>
      <c r="C4" s="4">
        <v>2023</v>
      </c>
    </row>
    <row r="5" spans="2:3" ht="15.5" x14ac:dyDescent="0.35">
      <c r="B5" s="204" t="s">
        <v>317</v>
      </c>
      <c r="C5" s="211">
        <v>239966384</v>
      </c>
    </row>
    <row r="6" spans="2:3" ht="15.5" x14ac:dyDescent="0.35">
      <c r="B6" s="8" t="s">
        <v>319</v>
      </c>
      <c r="C6" s="9">
        <v>92342458</v>
      </c>
    </row>
    <row r="7" spans="2:3" ht="15.5" x14ac:dyDescent="0.35">
      <c r="B7" s="15" t="s">
        <v>1376</v>
      </c>
      <c r="C7" s="16">
        <v>147623926</v>
      </c>
    </row>
    <row r="8" spans="2:3" ht="15.5" x14ac:dyDescent="0.35">
      <c r="B8" s="204" t="s">
        <v>320</v>
      </c>
      <c r="C8" s="211">
        <v>804390931</v>
      </c>
    </row>
    <row r="9" spans="2:3" ht="31" x14ac:dyDescent="0.35">
      <c r="B9" s="15" t="s">
        <v>321</v>
      </c>
      <c r="C9" s="16">
        <v>554504424</v>
      </c>
    </row>
    <row r="10" spans="2:3" ht="31" x14ac:dyDescent="0.35">
      <c r="B10" s="8" t="s">
        <v>1377</v>
      </c>
      <c r="C10" s="9">
        <v>19256464</v>
      </c>
    </row>
    <row r="11" spans="2:3" ht="15.5" x14ac:dyDescent="0.35">
      <c r="B11" s="15" t="s">
        <v>1378</v>
      </c>
      <c r="C11" s="16">
        <v>230630043</v>
      </c>
    </row>
    <row r="12" spans="2:3" ht="15.5" x14ac:dyDescent="0.35">
      <c r="B12" s="204" t="s">
        <v>1379</v>
      </c>
      <c r="C12" s="211">
        <v>3188102227</v>
      </c>
    </row>
    <row r="13" spans="2:3" ht="31" x14ac:dyDescent="0.35">
      <c r="B13" s="15" t="s">
        <v>645</v>
      </c>
      <c r="C13" s="16">
        <v>36796032</v>
      </c>
    </row>
    <row r="14" spans="2:3" ht="31" x14ac:dyDescent="0.35">
      <c r="B14" s="8" t="s">
        <v>648</v>
      </c>
      <c r="C14" s="9">
        <v>20454267</v>
      </c>
    </row>
    <row r="15" spans="2:3" ht="31" x14ac:dyDescent="0.35">
      <c r="B15" s="15" t="s">
        <v>650</v>
      </c>
      <c r="C15" s="16">
        <v>229440097</v>
      </c>
    </row>
    <row r="16" spans="2:3" ht="46.5" x14ac:dyDescent="0.35">
      <c r="B16" s="8" t="s">
        <v>651</v>
      </c>
      <c r="C16" s="9">
        <v>26023933</v>
      </c>
    </row>
    <row r="17" spans="2:3" ht="31" x14ac:dyDescent="0.35">
      <c r="B17" s="15" t="s">
        <v>330</v>
      </c>
      <c r="C17" s="16">
        <v>36416679</v>
      </c>
    </row>
    <row r="18" spans="2:3" ht="15.5" x14ac:dyDescent="0.35">
      <c r="B18" s="8" t="s">
        <v>326</v>
      </c>
      <c r="C18" s="9">
        <v>29620367</v>
      </c>
    </row>
    <row r="19" spans="2:3" ht="15.5" x14ac:dyDescent="0.35">
      <c r="B19" s="15" t="s">
        <v>258</v>
      </c>
      <c r="C19" s="16">
        <v>2809350852</v>
      </c>
    </row>
    <row r="20" spans="2:3" ht="15.5" x14ac:dyDescent="0.35">
      <c r="B20" s="112" t="s">
        <v>1380</v>
      </c>
      <c r="C20" s="205">
        <v>4232459542</v>
      </c>
    </row>
    <row r="21" spans="2:3" ht="31.15" customHeight="1" x14ac:dyDescent="0.35">
      <c r="B21" s="455" t="s">
        <v>1381</v>
      </c>
      <c r="C21" s="455"/>
    </row>
    <row r="22" spans="2:3" ht="15.5" x14ac:dyDescent="0.35">
      <c r="B22" s="15" t="s">
        <v>646</v>
      </c>
      <c r="C22" s="16">
        <v>255567011</v>
      </c>
    </row>
    <row r="23" spans="2:3" ht="15.5" x14ac:dyDescent="0.35">
      <c r="B23" s="8" t="s">
        <v>647</v>
      </c>
      <c r="C23" s="9">
        <v>31876493</v>
      </c>
    </row>
    <row r="24" spans="2:3" ht="15.5" x14ac:dyDescent="0.35">
      <c r="B24" s="15" t="s">
        <v>649</v>
      </c>
      <c r="C24" s="16">
        <v>509302649</v>
      </c>
    </row>
    <row r="25" spans="2:3" ht="15.5" x14ac:dyDescent="0.35">
      <c r="B25" s="8" t="s">
        <v>426</v>
      </c>
      <c r="C25" s="9">
        <v>4101098336</v>
      </c>
    </row>
    <row r="26" spans="2:3" ht="15.5" x14ac:dyDescent="0.35">
      <c r="B26" s="15" t="s">
        <v>372</v>
      </c>
      <c r="C26" s="16">
        <v>505537201</v>
      </c>
    </row>
    <row r="27" spans="2:3" ht="15.5" x14ac:dyDescent="0.35">
      <c r="B27" s="8" t="s">
        <v>387</v>
      </c>
      <c r="C27" s="9">
        <v>1438665517</v>
      </c>
    </row>
    <row r="28" spans="2:3" ht="15.5" x14ac:dyDescent="0.35">
      <c r="B28" s="15" t="s">
        <v>382</v>
      </c>
      <c r="C28" s="16">
        <v>2247274092</v>
      </c>
    </row>
    <row r="29" spans="2:3" ht="15.5" x14ac:dyDescent="0.35">
      <c r="B29" s="8" t="s">
        <v>655</v>
      </c>
      <c r="C29" s="9">
        <v>13692860325</v>
      </c>
    </row>
    <row r="30" spans="2:3" ht="15.5" x14ac:dyDescent="0.35">
      <c r="B30" s="15" t="s">
        <v>375</v>
      </c>
      <c r="C30" s="16">
        <v>742451900</v>
      </c>
    </row>
    <row r="31" spans="2:3" ht="15.5" x14ac:dyDescent="0.35">
      <c r="B31" s="8" t="s">
        <v>656</v>
      </c>
      <c r="C31" s="9">
        <v>628487372</v>
      </c>
    </row>
    <row r="32" spans="2:3" ht="31" x14ac:dyDescent="0.35">
      <c r="B32" s="15" t="s">
        <v>657</v>
      </c>
      <c r="C32" s="16">
        <v>693837823</v>
      </c>
    </row>
    <row r="33" spans="2:3" ht="15.5" x14ac:dyDescent="0.35">
      <c r="B33" s="8" t="s">
        <v>658</v>
      </c>
      <c r="C33" s="9">
        <v>126750230</v>
      </c>
    </row>
    <row r="34" spans="2:3" ht="15.5" x14ac:dyDescent="0.35">
      <c r="B34" s="15" t="s">
        <v>392</v>
      </c>
      <c r="C34" s="16">
        <v>524467702</v>
      </c>
    </row>
    <row r="35" spans="2:3" ht="15.5" x14ac:dyDescent="0.35">
      <c r="B35" s="8" t="s">
        <v>659</v>
      </c>
      <c r="C35" s="9">
        <v>119525934</v>
      </c>
    </row>
    <row r="36" spans="2:3" ht="15.5" x14ac:dyDescent="0.35">
      <c r="B36" s="15" t="s">
        <v>660</v>
      </c>
      <c r="C36" s="16">
        <v>1785565256</v>
      </c>
    </row>
    <row r="37" spans="2:3" ht="31" x14ac:dyDescent="0.35">
      <c r="B37" s="8" t="s">
        <v>661</v>
      </c>
      <c r="C37" s="9">
        <v>132478471</v>
      </c>
    </row>
    <row r="38" spans="2:3" ht="15.5" x14ac:dyDescent="0.35">
      <c r="B38" s="15" t="s">
        <v>662</v>
      </c>
      <c r="C38" s="16">
        <v>5794682704</v>
      </c>
    </row>
    <row r="39" spans="2:3" ht="15.5" x14ac:dyDescent="0.35">
      <c r="B39" s="8" t="s">
        <v>359</v>
      </c>
      <c r="C39" s="9">
        <v>3609089519</v>
      </c>
    </row>
    <row r="40" spans="2:3" ht="31" x14ac:dyDescent="0.35">
      <c r="B40" s="15" t="s">
        <v>423</v>
      </c>
      <c r="C40" s="16">
        <v>15417154</v>
      </c>
    </row>
    <row r="41" spans="2:3" ht="15.5" x14ac:dyDescent="0.35">
      <c r="B41" s="8" t="s">
        <v>354</v>
      </c>
      <c r="C41" s="9">
        <v>727504260</v>
      </c>
    </row>
    <row r="42" spans="2:3" ht="15.5" x14ac:dyDescent="0.35">
      <c r="B42" s="112" t="s">
        <v>1382</v>
      </c>
      <c r="C42" s="205">
        <v>37682439949</v>
      </c>
    </row>
    <row r="43" spans="2:3" ht="31.15" customHeight="1" x14ac:dyDescent="0.35">
      <c r="B43" s="455" t="s">
        <v>1383</v>
      </c>
      <c r="C43" s="455"/>
    </row>
    <row r="44" spans="2:3" ht="15.5" x14ac:dyDescent="0.35">
      <c r="B44" s="15" t="s">
        <v>594</v>
      </c>
      <c r="C44" s="16">
        <v>2011058446</v>
      </c>
    </row>
    <row r="45" spans="2:3" ht="15.5" x14ac:dyDescent="0.35">
      <c r="B45" s="8" t="s">
        <v>652</v>
      </c>
      <c r="C45" s="9">
        <v>838724000</v>
      </c>
    </row>
    <row r="46" spans="2:3" ht="31" x14ac:dyDescent="0.35">
      <c r="B46" s="15" t="s">
        <v>653</v>
      </c>
      <c r="C46" s="16">
        <v>9540511205</v>
      </c>
    </row>
    <row r="47" spans="2:3" ht="15.5" x14ac:dyDescent="0.35">
      <c r="B47" s="204" t="s">
        <v>1384</v>
      </c>
      <c r="C47" s="211">
        <v>12390293651</v>
      </c>
    </row>
    <row r="48" spans="2:3" ht="15.5" x14ac:dyDescent="0.35">
      <c r="B48" s="12" t="s">
        <v>122</v>
      </c>
      <c r="C48" s="17">
        <v>54305193142</v>
      </c>
    </row>
  </sheetData>
  <mergeCells count="2">
    <mergeCell ref="B21:C21"/>
    <mergeCell ref="B43:C4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1"/>
  <sheetViews>
    <sheetView zoomScale="67" workbookViewId="0"/>
  </sheetViews>
  <sheetFormatPr baseColWidth="10" defaultRowHeight="14.5" x14ac:dyDescent="0.35"/>
  <cols>
    <col min="1" max="1" width="6.26953125" customWidth="1"/>
    <col min="2" max="2" width="46.26953125" style="14" customWidth="1"/>
    <col min="3" max="8" width="22.54296875" customWidth="1"/>
  </cols>
  <sheetData>
    <row r="1" spans="2:9" s="2" customFormat="1" x14ac:dyDescent="0.35">
      <c r="B1" s="1"/>
    </row>
    <row r="2" spans="2:9" s="2" customFormat="1" ht="15.4" customHeight="1" x14ac:dyDescent="0.35">
      <c r="B2" s="18" t="s">
        <v>199</v>
      </c>
      <c r="C2" s="19"/>
      <c r="D2" s="19"/>
      <c r="E2" s="19"/>
      <c r="F2" s="19"/>
      <c r="G2" s="19"/>
      <c r="H2" s="20"/>
    </row>
    <row r="3" spans="2:9" s="2" customFormat="1" ht="15.4" customHeight="1" x14ac:dyDescent="0.35">
      <c r="B3" s="18" t="s">
        <v>200</v>
      </c>
      <c r="C3" s="19"/>
      <c r="D3" s="19"/>
      <c r="E3" s="19"/>
      <c r="F3" s="19"/>
      <c r="G3" s="19"/>
      <c r="H3" s="19"/>
      <c r="I3" s="20"/>
    </row>
    <row r="4" spans="2:9" s="39" customFormat="1" ht="15.4" customHeight="1" x14ac:dyDescent="0.35">
      <c r="B4" s="38"/>
      <c r="C4" s="38"/>
      <c r="D4" s="38"/>
      <c r="E4" s="38"/>
      <c r="F4" s="38"/>
      <c r="G4" s="38"/>
      <c r="H4" s="38"/>
      <c r="I4" s="38"/>
    </row>
    <row r="5" spans="2:9" ht="23" x14ac:dyDescent="0.35">
      <c r="B5" s="40" t="s">
        <v>201</v>
      </c>
      <c r="C5" s="40" t="s">
        <v>202</v>
      </c>
      <c r="D5" s="40" t="s">
        <v>203</v>
      </c>
      <c r="E5" s="40" t="s">
        <v>204</v>
      </c>
      <c r="F5" s="40" t="s">
        <v>205</v>
      </c>
      <c r="G5" s="40" t="s">
        <v>206</v>
      </c>
      <c r="H5" s="40" t="s">
        <v>207</v>
      </c>
    </row>
    <row r="6" spans="2:9" x14ac:dyDescent="0.35">
      <c r="B6" s="41" t="s">
        <v>208</v>
      </c>
      <c r="C6" s="42">
        <f>SUM('[1]ANEXO 5.1'!C19:H19)</f>
        <v>7913488026</v>
      </c>
      <c r="D6" s="42">
        <v>5957536</v>
      </c>
      <c r="E6" s="42">
        <v>69384890</v>
      </c>
      <c r="F6" s="422">
        <v>0</v>
      </c>
      <c r="G6" s="42">
        <v>14645289</v>
      </c>
      <c r="H6" s="42">
        <f>SUM(D6:G6)</f>
        <v>89987715</v>
      </c>
    </row>
    <row r="7" spans="2:9" x14ac:dyDescent="0.35">
      <c r="B7" s="43" t="s">
        <v>209</v>
      </c>
      <c r="C7" s="44">
        <f>C6-D6</f>
        <v>7907530490</v>
      </c>
      <c r="D7" s="44">
        <v>6031935</v>
      </c>
      <c r="E7" s="44">
        <v>61995978</v>
      </c>
      <c r="F7" s="423">
        <v>0</v>
      </c>
      <c r="G7" s="423">
        <v>0</v>
      </c>
      <c r="H7" s="44">
        <f t="shared" ref="H7:H17" si="0">SUM(D7:G7)</f>
        <v>68027913</v>
      </c>
    </row>
    <row r="8" spans="2:9" x14ac:dyDescent="0.35">
      <c r="B8" s="41" t="s">
        <v>210</v>
      </c>
      <c r="C8" s="42">
        <f t="shared" ref="C8:C17" si="1">C7-D7</f>
        <v>7901498555</v>
      </c>
      <c r="D8" s="42">
        <v>6107270</v>
      </c>
      <c r="E8" s="42">
        <v>59264954</v>
      </c>
      <c r="F8" s="422">
        <v>0</v>
      </c>
      <c r="G8" s="422">
        <v>0</v>
      </c>
      <c r="H8" s="42">
        <f t="shared" si="0"/>
        <v>65372224</v>
      </c>
    </row>
    <row r="9" spans="2:9" x14ac:dyDescent="0.35">
      <c r="B9" s="43" t="s">
        <v>211</v>
      </c>
      <c r="C9" s="44">
        <f t="shared" si="1"/>
        <v>7895391285</v>
      </c>
      <c r="D9" s="44">
        <v>6188213</v>
      </c>
      <c r="E9" s="44">
        <v>73025991</v>
      </c>
      <c r="F9" s="423">
        <v>0</v>
      </c>
      <c r="G9" s="423">
        <v>0</v>
      </c>
      <c r="H9" s="44">
        <f t="shared" si="0"/>
        <v>79214204</v>
      </c>
    </row>
    <row r="10" spans="2:9" x14ac:dyDescent="0.35">
      <c r="B10" s="41" t="s">
        <v>212</v>
      </c>
      <c r="C10" s="42">
        <f>C9-D9</f>
        <v>7889203072</v>
      </c>
      <c r="D10" s="42">
        <v>6265441</v>
      </c>
      <c r="E10" s="42">
        <v>73187285</v>
      </c>
      <c r="F10" s="422">
        <v>0</v>
      </c>
      <c r="G10" s="422">
        <v>0</v>
      </c>
      <c r="H10" s="42">
        <f t="shared" si="0"/>
        <v>79452726</v>
      </c>
    </row>
    <row r="11" spans="2:9" x14ac:dyDescent="0.35">
      <c r="B11" s="43" t="s">
        <v>213</v>
      </c>
      <c r="C11" s="44">
        <f t="shared" si="1"/>
        <v>7882937631</v>
      </c>
      <c r="D11" s="44">
        <v>6343632</v>
      </c>
      <c r="E11" s="44">
        <v>71730836</v>
      </c>
      <c r="F11" s="423">
        <v>0</v>
      </c>
      <c r="G11" s="423">
        <v>0</v>
      </c>
      <c r="H11" s="44">
        <f t="shared" si="0"/>
        <v>78074468</v>
      </c>
    </row>
    <row r="12" spans="2:9" x14ac:dyDescent="0.35">
      <c r="B12" s="41" t="s">
        <v>214</v>
      </c>
      <c r="C12" s="42">
        <f t="shared" si="1"/>
        <v>7876593999</v>
      </c>
      <c r="D12" s="42">
        <v>6422802</v>
      </c>
      <c r="E12" s="42">
        <v>69415492</v>
      </c>
      <c r="F12" s="422">
        <v>0</v>
      </c>
      <c r="G12" s="422">
        <v>0</v>
      </c>
      <c r="H12" s="42">
        <f t="shared" si="0"/>
        <v>75838294</v>
      </c>
    </row>
    <row r="13" spans="2:9" x14ac:dyDescent="0.35">
      <c r="B13" s="43" t="s">
        <v>215</v>
      </c>
      <c r="C13" s="44">
        <f t="shared" si="1"/>
        <v>7870171197</v>
      </c>
      <c r="D13" s="44">
        <v>6518697</v>
      </c>
      <c r="E13" s="44">
        <v>72065597</v>
      </c>
      <c r="F13" s="423">
        <v>0</v>
      </c>
      <c r="G13" s="423">
        <v>0</v>
      </c>
      <c r="H13" s="44">
        <f t="shared" si="0"/>
        <v>78584294</v>
      </c>
    </row>
    <row r="14" spans="2:9" x14ac:dyDescent="0.35">
      <c r="B14" s="41" t="s">
        <v>216</v>
      </c>
      <c r="C14" s="42">
        <f t="shared" si="1"/>
        <v>7863652500</v>
      </c>
      <c r="D14" s="42">
        <v>6599859</v>
      </c>
      <c r="E14" s="42">
        <v>72360614</v>
      </c>
      <c r="F14" s="422">
        <v>0</v>
      </c>
      <c r="G14" s="422">
        <v>0</v>
      </c>
      <c r="H14" s="42">
        <f t="shared" si="0"/>
        <v>78960473</v>
      </c>
    </row>
    <row r="15" spans="2:9" x14ac:dyDescent="0.35">
      <c r="B15" s="43" t="s">
        <v>217</v>
      </c>
      <c r="C15" s="44">
        <f t="shared" si="1"/>
        <v>7857052641</v>
      </c>
      <c r="D15" s="44">
        <v>8012945</v>
      </c>
      <c r="E15" s="44">
        <v>69018937</v>
      </c>
      <c r="F15" s="423">
        <v>0</v>
      </c>
      <c r="G15" s="423">
        <v>0</v>
      </c>
      <c r="H15" s="44">
        <f t="shared" si="0"/>
        <v>77031882</v>
      </c>
    </row>
    <row r="16" spans="2:9" x14ac:dyDescent="0.35">
      <c r="B16" s="41" t="s">
        <v>218</v>
      </c>
      <c r="C16" s="42">
        <f t="shared" si="1"/>
        <v>7849039696</v>
      </c>
      <c r="D16" s="42">
        <v>8113104</v>
      </c>
      <c r="E16" s="42">
        <v>64525597</v>
      </c>
      <c r="F16" s="42">
        <v>5636546</v>
      </c>
      <c r="G16" s="42">
        <v>21098925</v>
      </c>
      <c r="H16" s="42">
        <f t="shared" si="0"/>
        <v>99374172</v>
      </c>
    </row>
    <row r="17" spans="2:8" x14ac:dyDescent="0.35">
      <c r="B17" s="43" t="s">
        <v>219</v>
      </c>
      <c r="C17" s="44">
        <f t="shared" si="1"/>
        <v>7840926592</v>
      </c>
      <c r="D17" s="44">
        <v>8214521</v>
      </c>
      <c r="E17" s="44">
        <v>65612029</v>
      </c>
      <c r="F17" s="423">
        <v>0</v>
      </c>
      <c r="G17" s="423">
        <v>0</v>
      </c>
      <c r="H17" s="44">
        <f t="shared" si="0"/>
        <v>73826550</v>
      </c>
    </row>
    <row r="18" spans="2:8" ht="15" thickBot="1" x14ac:dyDescent="0.4">
      <c r="B18" s="470" t="s">
        <v>220</v>
      </c>
      <c r="C18" s="470"/>
      <c r="D18" s="45">
        <f>SUM(D6:D17)</f>
        <v>80775955</v>
      </c>
      <c r="E18" s="45">
        <f>SUM(E6:E17)</f>
        <v>821588200</v>
      </c>
      <c r="F18" s="45">
        <f>SUM(F6:F17)</f>
        <v>5636546</v>
      </c>
      <c r="G18" s="45">
        <f>SUM(G6:G17)</f>
        <v>35744214</v>
      </c>
      <c r="H18" s="45">
        <f>SUM(H6:H17)</f>
        <v>943744915</v>
      </c>
    </row>
    <row r="19" spans="2:8" x14ac:dyDescent="0.35">
      <c r="D19" s="32"/>
    </row>
    <row r="20" spans="2:8" ht="15.5" x14ac:dyDescent="0.35">
      <c r="B20" s="471" t="s">
        <v>221</v>
      </c>
      <c r="C20" s="471"/>
      <c r="D20" s="471"/>
      <c r="E20" s="471"/>
      <c r="F20" s="471"/>
      <c r="G20" s="471"/>
    </row>
    <row r="21" spans="2:8" ht="15.5" x14ac:dyDescent="0.35">
      <c r="B21" s="34"/>
      <c r="C21" s="34"/>
      <c r="D21" s="34"/>
      <c r="E21" s="34"/>
      <c r="F21" s="34"/>
      <c r="G21" s="34"/>
    </row>
    <row r="22" spans="2:8" ht="39" x14ac:dyDescent="0.35">
      <c r="B22" s="46" t="s">
        <v>201</v>
      </c>
      <c r="C22" s="46" t="s">
        <v>202</v>
      </c>
      <c r="D22" s="46" t="s">
        <v>203</v>
      </c>
      <c r="E22" s="46" t="s">
        <v>222</v>
      </c>
      <c r="F22" s="46" t="s">
        <v>207</v>
      </c>
    </row>
    <row r="23" spans="2:8" x14ac:dyDescent="0.35">
      <c r="B23" s="47" t="s">
        <v>208</v>
      </c>
      <c r="C23" s="449">
        <f>SUM('[1]ANEXO 5.1'!C42:J42)</f>
        <v>866000000</v>
      </c>
      <c r="D23" s="449">
        <v>65220050</v>
      </c>
      <c r="E23" s="449">
        <v>8198140</v>
      </c>
      <c r="F23" s="449">
        <f>SUM(D23:E23)</f>
        <v>73418190</v>
      </c>
    </row>
    <row r="24" spans="2:8" x14ac:dyDescent="0.35">
      <c r="B24" s="48" t="s">
        <v>209</v>
      </c>
      <c r="C24" s="450">
        <f>C23-D23</f>
        <v>800779950</v>
      </c>
      <c r="D24" s="450">
        <v>60826869</v>
      </c>
      <c r="E24" s="450">
        <v>7541680</v>
      </c>
      <c r="F24" s="450">
        <f t="shared" ref="F24:F33" si="2">SUM(D24:E24)</f>
        <v>68368549</v>
      </c>
    </row>
    <row r="25" spans="2:8" x14ac:dyDescent="0.35">
      <c r="B25" s="47" t="s">
        <v>210</v>
      </c>
      <c r="C25" s="449">
        <f t="shared" ref="C25:C34" si="3">C24-D24</f>
        <v>739953081</v>
      </c>
      <c r="D25" s="449">
        <v>72565961</v>
      </c>
      <c r="E25" s="449">
        <v>7652407</v>
      </c>
      <c r="F25" s="449">
        <f t="shared" si="2"/>
        <v>80218368</v>
      </c>
    </row>
    <row r="26" spans="2:8" x14ac:dyDescent="0.35">
      <c r="B26" s="48" t="s">
        <v>211</v>
      </c>
      <c r="C26" s="450">
        <f t="shared" si="3"/>
        <v>667387120</v>
      </c>
      <c r="D26" s="450">
        <v>66772462</v>
      </c>
      <c r="E26" s="450">
        <v>6978712</v>
      </c>
      <c r="F26" s="450">
        <f t="shared" si="2"/>
        <v>73751174</v>
      </c>
    </row>
    <row r="27" spans="2:8" x14ac:dyDescent="0.35">
      <c r="B27" s="47" t="s">
        <v>212</v>
      </c>
      <c r="C27" s="449">
        <f t="shared" si="3"/>
        <v>600614658</v>
      </c>
      <c r="D27" s="449">
        <v>91614658</v>
      </c>
      <c r="E27" s="449">
        <v>6803869</v>
      </c>
      <c r="F27" s="449">
        <f t="shared" si="2"/>
        <v>98418527</v>
      </c>
    </row>
    <row r="28" spans="2:8" x14ac:dyDescent="0.35">
      <c r="B28" s="48" t="s">
        <v>213</v>
      </c>
      <c r="C28" s="450">
        <f t="shared" si="3"/>
        <v>509000000</v>
      </c>
      <c r="D28" s="450">
        <v>41666667</v>
      </c>
      <c r="E28" s="450">
        <v>8671410</v>
      </c>
      <c r="F28" s="450">
        <f t="shared" si="2"/>
        <v>50338077</v>
      </c>
    </row>
    <row r="29" spans="2:8" x14ac:dyDescent="0.35">
      <c r="B29" s="47" t="s">
        <v>214</v>
      </c>
      <c r="C29" s="449">
        <f t="shared" si="3"/>
        <v>467333333</v>
      </c>
      <c r="D29" s="449">
        <v>41666667</v>
      </c>
      <c r="E29" s="449">
        <v>8339711</v>
      </c>
      <c r="F29" s="449">
        <f t="shared" si="2"/>
        <v>50006378</v>
      </c>
    </row>
    <row r="30" spans="2:8" x14ac:dyDescent="0.35">
      <c r="B30" s="48" t="s">
        <v>215</v>
      </c>
      <c r="C30" s="450">
        <f t="shared" si="3"/>
        <v>425666666</v>
      </c>
      <c r="D30" s="450">
        <v>16560872</v>
      </c>
      <c r="E30" s="450">
        <v>7944269</v>
      </c>
      <c r="F30" s="450">
        <f t="shared" si="2"/>
        <v>24505141</v>
      </c>
    </row>
    <row r="31" spans="2:8" x14ac:dyDescent="0.35">
      <c r="B31" s="47" t="s">
        <v>216</v>
      </c>
      <c r="C31" s="449">
        <f t="shared" si="3"/>
        <v>409105794</v>
      </c>
      <c r="D31" s="449">
        <v>31167425</v>
      </c>
      <c r="E31" s="449">
        <v>10040536</v>
      </c>
      <c r="F31" s="449">
        <f t="shared" si="2"/>
        <v>41207961</v>
      </c>
    </row>
    <row r="32" spans="2:8" x14ac:dyDescent="0.35">
      <c r="B32" s="48" t="s">
        <v>217</v>
      </c>
      <c r="C32" s="450">
        <f t="shared" si="3"/>
        <v>377938369</v>
      </c>
      <c r="D32" s="450">
        <v>18113284</v>
      </c>
      <c r="E32" s="450">
        <v>6352493</v>
      </c>
      <c r="F32" s="450">
        <f t="shared" si="2"/>
        <v>24465777</v>
      </c>
    </row>
    <row r="33" spans="2:6" x14ac:dyDescent="0.35">
      <c r="B33" s="47" t="s">
        <v>218</v>
      </c>
      <c r="C33" s="449">
        <f t="shared" si="3"/>
        <v>359825085</v>
      </c>
      <c r="D33" s="449">
        <v>22506465</v>
      </c>
      <c r="E33" s="449">
        <v>6192146</v>
      </c>
      <c r="F33" s="449">
        <f t="shared" si="2"/>
        <v>28698611</v>
      </c>
    </row>
    <row r="34" spans="2:6" x14ac:dyDescent="0.35">
      <c r="B34" s="48" t="s">
        <v>219</v>
      </c>
      <c r="C34" s="450">
        <f t="shared" si="3"/>
        <v>337318620</v>
      </c>
      <c r="D34" s="450">
        <v>21318620</v>
      </c>
      <c r="E34" s="450">
        <v>6352492</v>
      </c>
      <c r="F34" s="450">
        <f>SUM(D34:E34)</f>
        <v>27671112</v>
      </c>
    </row>
    <row r="35" spans="2:6" x14ac:dyDescent="0.35">
      <c r="B35" s="49" t="s">
        <v>223</v>
      </c>
      <c r="C35" s="451"/>
      <c r="D35" s="452">
        <f>SUM(D23:D34)</f>
        <v>550000000</v>
      </c>
      <c r="E35" s="452">
        <f t="shared" ref="E35" si="4">SUM(E23:E34)</f>
        <v>91067865</v>
      </c>
      <c r="F35" s="452">
        <f>SUM(F23:F34)</f>
        <v>641067865</v>
      </c>
    </row>
    <row r="36" spans="2:6" x14ac:dyDescent="0.35">
      <c r="D36" s="52"/>
    </row>
    <row r="38" spans="2:6" ht="15.5" x14ac:dyDescent="0.35">
      <c r="B38" s="53" t="s">
        <v>224</v>
      </c>
    </row>
    <row r="39" spans="2:6" ht="16" thickBot="1" x14ac:dyDescent="0.4">
      <c r="B39" s="53"/>
    </row>
    <row r="40" spans="2:6" ht="69" customHeight="1" thickBot="1" x14ac:dyDescent="0.4">
      <c r="B40" s="54" t="s">
        <v>201</v>
      </c>
      <c r="C40" s="54" t="s">
        <v>202</v>
      </c>
      <c r="D40" s="54" t="s">
        <v>225</v>
      </c>
    </row>
    <row r="41" spans="2:6" ht="15" thickBot="1" x14ac:dyDescent="0.4">
      <c r="B41" s="55" t="s">
        <v>208</v>
      </c>
      <c r="C41" s="56">
        <v>200000000</v>
      </c>
      <c r="D41" s="56">
        <v>100000000</v>
      </c>
    </row>
    <row r="42" spans="2:6" ht="15" thickBot="1" x14ac:dyDescent="0.4">
      <c r="B42" s="57" t="s">
        <v>209</v>
      </c>
      <c r="C42" s="58">
        <f>C41-D41</f>
        <v>100000000</v>
      </c>
      <c r="D42" s="58">
        <v>50000000</v>
      </c>
    </row>
    <row r="43" spans="2:6" ht="15" thickBot="1" x14ac:dyDescent="0.4">
      <c r="B43" s="59" t="s">
        <v>210</v>
      </c>
      <c r="C43" s="60">
        <f>C42-D42</f>
        <v>50000000</v>
      </c>
      <c r="D43" s="60">
        <v>50000000</v>
      </c>
    </row>
    <row r="44" spans="2:6" ht="15" thickBot="1" x14ac:dyDescent="0.4">
      <c r="B44" s="57" t="s">
        <v>211</v>
      </c>
      <c r="C44" s="61">
        <v>0</v>
      </c>
      <c r="D44" s="61">
        <v>0</v>
      </c>
    </row>
    <row r="45" spans="2:6" ht="15" thickBot="1" x14ac:dyDescent="0.4">
      <c r="B45" s="59" t="s">
        <v>212</v>
      </c>
      <c r="C45" s="62">
        <v>0</v>
      </c>
      <c r="D45" s="62">
        <v>0</v>
      </c>
    </row>
    <row r="46" spans="2:6" ht="15" thickBot="1" x14ac:dyDescent="0.4">
      <c r="B46" s="57" t="s">
        <v>213</v>
      </c>
      <c r="C46" s="61">
        <v>0</v>
      </c>
      <c r="D46" s="61">
        <v>0</v>
      </c>
    </row>
    <row r="47" spans="2:6" ht="15" thickBot="1" x14ac:dyDescent="0.4">
      <c r="B47" s="59" t="s">
        <v>214</v>
      </c>
      <c r="C47" s="62">
        <v>0</v>
      </c>
      <c r="D47" s="62">
        <v>0</v>
      </c>
    </row>
    <row r="48" spans="2:6" ht="15" thickBot="1" x14ac:dyDescent="0.4">
      <c r="B48" s="57" t="s">
        <v>215</v>
      </c>
      <c r="C48" s="61">
        <v>0</v>
      </c>
      <c r="D48" s="61">
        <v>0</v>
      </c>
    </row>
    <row r="49" spans="2:8" ht="15" thickBot="1" x14ac:dyDescent="0.4">
      <c r="B49" s="59" t="s">
        <v>216</v>
      </c>
      <c r="C49" s="62">
        <v>0</v>
      </c>
      <c r="D49" s="62">
        <v>0</v>
      </c>
    </row>
    <row r="50" spans="2:8" ht="15" thickBot="1" x14ac:dyDescent="0.4">
      <c r="B50" s="57" t="s">
        <v>217</v>
      </c>
      <c r="C50" s="61">
        <v>0</v>
      </c>
      <c r="D50" s="61">
        <v>0</v>
      </c>
    </row>
    <row r="51" spans="2:8" ht="15" thickBot="1" x14ac:dyDescent="0.4">
      <c r="B51" s="59" t="s">
        <v>218</v>
      </c>
      <c r="C51" s="62">
        <v>0</v>
      </c>
      <c r="D51" s="62">
        <v>0</v>
      </c>
    </row>
    <row r="52" spans="2:8" ht="15" thickBot="1" x14ac:dyDescent="0.4">
      <c r="B52" s="57" t="s">
        <v>219</v>
      </c>
      <c r="C52" s="61">
        <v>0</v>
      </c>
      <c r="D52" s="61">
        <v>0</v>
      </c>
    </row>
    <row r="53" spans="2:8" x14ac:dyDescent="0.35">
      <c r="B53" s="49" t="s">
        <v>226</v>
      </c>
      <c r="C53" s="50"/>
      <c r="D53" s="51">
        <f>SUM(D41:D52)</f>
        <v>200000000</v>
      </c>
    </row>
    <row r="54" spans="2:8" s="66" customFormat="1" ht="15.5" x14ac:dyDescent="0.35">
      <c r="B54" s="63"/>
      <c r="C54" s="64"/>
      <c r="D54" s="65"/>
    </row>
    <row r="55" spans="2:8" ht="15.65" customHeight="1" x14ac:dyDescent="0.35">
      <c r="B55" s="472" t="s">
        <v>227</v>
      </c>
      <c r="C55" s="472"/>
      <c r="D55" s="472"/>
      <c r="E55" s="472"/>
      <c r="F55" s="472"/>
      <c r="G55" s="472"/>
      <c r="H55" s="472"/>
    </row>
    <row r="56" spans="2:8" x14ac:dyDescent="0.35">
      <c r="B56" s="472"/>
      <c r="C56" s="472"/>
      <c r="D56" s="472"/>
      <c r="E56" s="472"/>
      <c r="F56" s="472"/>
      <c r="G56" s="472"/>
      <c r="H56" s="472"/>
    </row>
    <row r="57" spans="2:8" x14ac:dyDescent="0.35">
      <c r="B57" s="472"/>
      <c r="C57" s="472"/>
      <c r="D57" s="472"/>
      <c r="E57" s="472"/>
      <c r="F57" s="472"/>
      <c r="G57" s="472"/>
      <c r="H57" s="472"/>
    </row>
    <row r="58" spans="2:8" x14ac:dyDescent="0.35">
      <c r="B58" s="472"/>
      <c r="C58" s="472"/>
      <c r="D58" s="472"/>
      <c r="E58" s="472"/>
      <c r="F58" s="472"/>
      <c r="G58" s="472"/>
      <c r="H58" s="472"/>
    </row>
    <row r="59" spans="2:8" x14ac:dyDescent="0.35">
      <c r="B59" s="472"/>
      <c r="C59" s="472"/>
      <c r="D59" s="472"/>
      <c r="E59" s="472"/>
      <c r="F59" s="472"/>
      <c r="G59" s="472"/>
      <c r="H59" s="472"/>
    </row>
    <row r="61" spans="2:8" x14ac:dyDescent="0.35">
      <c r="C61" s="67"/>
    </row>
  </sheetData>
  <mergeCells count="3">
    <mergeCell ref="B18:C18"/>
    <mergeCell ref="B20:G20"/>
    <mergeCell ref="B55:H5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topLeftCell="A14" zoomScale="83" workbookViewId="0">
      <selection activeCell="A2" sqref="A2"/>
    </sheetView>
  </sheetViews>
  <sheetFormatPr baseColWidth="10" defaultRowHeight="14.5" x14ac:dyDescent="0.35"/>
  <cols>
    <col min="1" max="1" width="6.26953125" customWidth="1"/>
    <col min="2" max="2" width="89.453125" style="14" customWidth="1"/>
    <col min="3" max="7" width="24.7265625" customWidth="1"/>
  </cols>
  <sheetData>
    <row r="1" spans="2:9" s="2" customFormat="1" x14ac:dyDescent="0.35">
      <c r="B1" s="1"/>
    </row>
    <row r="2" spans="2:9" s="2" customFormat="1" ht="15.5" x14ac:dyDescent="0.35">
      <c r="B2" s="3" t="s">
        <v>228</v>
      </c>
    </row>
    <row r="3" spans="2:9" s="2" customFormat="1" x14ac:dyDescent="0.35">
      <c r="B3" s="1"/>
    </row>
    <row r="4" spans="2:9" ht="15.5" x14ac:dyDescent="0.35">
      <c r="B4" s="460" t="s">
        <v>229</v>
      </c>
      <c r="C4" s="461"/>
      <c r="D4" s="461"/>
      <c r="E4" s="461"/>
      <c r="F4" s="461"/>
      <c r="G4" s="461"/>
      <c r="H4" s="461"/>
      <c r="I4" s="462"/>
    </row>
    <row r="5" spans="2:9" ht="23" x14ac:dyDescent="0.35">
      <c r="B5" s="40" t="s">
        <v>230</v>
      </c>
      <c r="C5" s="40" t="s">
        <v>231</v>
      </c>
      <c r="D5" s="40" t="s">
        <v>232</v>
      </c>
      <c r="E5" s="40" t="s">
        <v>233</v>
      </c>
      <c r="F5" s="40" t="s">
        <v>234</v>
      </c>
      <c r="G5" s="40" t="s">
        <v>235</v>
      </c>
    </row>
    <row r="6" spans="2:9" x14ac:dyDescent="0.35">
      <c r="B6" s="68" t="s">
        <v>236</v>
      </c>
      <c r="C6" s="424">
        <v>80775955</v>
      </c>
      <c r="D6" s="424">
        <v>18096741</v>
      </c>
      <c r="E6" s="424">
        <v>18797286</v>
      </c>
      <c r="F6" s="424">
        <v>19541358</v>
      </c>
      <c r="G6" s="424">
        <v>24340570</v>
      </c>
    </row>
    <row r="7" spans="2:9" x14ac:dyDescent="0.35">
      <c r="B7" s="69" t="s">
        <v>237</v>
      </c>
      <c r="C7" s="425">
        <v>821588200</v>
      </c>
      <c r="D7" s="425">
        <v>190576087</v>
      </c>
      <c r="E7" s="425">
        <v>217944112</v>
      </c>
      <c r="F7" s="425">
        <v>213841703</v>
      </c>
      <c r="G7" s="425">
        <v>199226298</v>
      </c>
    </row>
    <row r="8" spans="2:9" x14ac:dyDescent="0.35">
      <c r="B8" s="68" t="s">
        <v>238</v>
      </c>
      <c r="C8" s="424">
        <v>0</v>
      </c>
      <c r="D8" s="424">
        <v>0</v>
      </c>
      <c r="E8" s="424">
        <v>0</v>
      </c>
      <c r="F8" s="424">
        <v>0</v>
      </c>
      <c r="G8" s="424">
        <v>0</v>
      </c>
    </row>
    <row r="9" spans="2:9" x14ac:dyDescent="0.35">
      <c r="B9" s="69" t="s">
        <v>239</v>
      </c>
      <c r="C9" s="425">
        <v>5636546</v>
      </c>
      <c r="D9" s="425">
        <v>0</v>
      </c>
      <c r="E9" s="425">
        <v>0</v>
      </c>
      <c r="F9" s="425">
        <v>0</v>
      </c>
      <c r="G9" s="425">
        <v>5636546</v>
      </c>
    </row>
    <row r="10" spans="2:9" x14ac:dyDescent="0.35">
      <c r="B10" s="68" t="s">
        <v>240</v>
      </c>
      <c r="C10" s="424">
        <v>35744214</v>
      </c>
      <c r="D10" s="424">
        <v>14645289</v>
      </c>
      <c r="E10" s="424">
        <v>0</v>
      </c>
      <c r="F10" s="424">
        <v>0</v>
      </c>
      <c r="G10" s="424">
        <v>21098925</v>
      </c>
    </row>
    <row r="11" spans="2:9" x14ac:dyDescent="0.35">
      <c r="B11" s="69" t="s">
        <v>241</v>
      </c>
      <c r="C11" s="425">
        <v>0</v>
      </c>
      <c r="D11" s="425">
        <v>0</v>
      </c>
      <c r="E11" s="425">
        <v>0</v>
      </c>
      <c r="F11" s="425">
        <v>0</v>
      </c>
      <c r="G11" s="425">
        <v>0</v>
      </c>
    </row>
    <row r="12" spans="2:9" ht="15" thickBot="1" x14ac:dyDescent="0.4">
      <c r="B12" s="70" t="s">
        <v>242</v>
      </c>
      <c r="C12" s="426">
        <f>SUM('ANEXO 5.3'!$C$6:$C$11)</f>
        <v>943744915</v>
      </c>
      <c r="D12" s="426">
        <f>SUM(D6:D11)</f>
        <v>223318117</v>
      </c>
      <c r="E12" s="426">
        <f t="shared" ref="E12:F12" si="0">SUM(E6:E11)</f>
        <v>236741398</v>
      </c>
      <c r="F12" s="426">
        <f t="shared" si="0"/>
        <v>233383061</v>
      </c>
      <c r="G12" s="426">
        <f>SUM(G6:G11)</f>
        <v>250302339</v>
      </c>
    </row>
    <row r="14" spans="2:9" ht="15.5" x14ac:dyDescent="0.35">
      <c r="B14" s="471" t="s">
        <v>243</v>
      </c>
      <c r="C14" s="471"/>
      <c r="D14" s="471"/>
      <c r="E14" s="471"/>
      <c r="F14" s="471"/>
      <c r="G14" s="471"/>
    </row>
    <row r="15" spans="2:9" ht="23" x14ac:dyDescent="0.35">
      <c r="B15" s="40" t="s">
        <v>230</v>
      </c>
      <c r="C15" s="40" t="s">
        <v>231</v>
      </c>
      <c r="D15" s="40" t="s">
        <v>232</v>
      </c>
      <c r="E15" s="40" t="s">
        <v>233</v>
      </c>
      <c r="F15" s="40" t="s">
        <v>234</v>
      </c>
      <c r="G15" s="40" t="s">
        <v>235</v>
      </c>
    </row>
    <row r="16" spans="2:9" x14ac:dyDescent="0.35">
      <c r="B16" s="69" t="s">
        <v>236</v>
      </c>
      <c r="C16" s="422">
        <v>550000000</v>
      </c>
      <c r="D16" s="422">
        <v>198612880</v>
      </c>
      <c r="E16" s="422">
        <v>200053787</v>
      </c>
      <c r="F16" s="422">
        <v>89394964</v>
      </c>
      <c r="G16" s="422">
        <v>61938369</v>
      </c>
    </row>
    <row r="17" spans="2:7" x14ac:dyDescent="0.35">
      <c r="B17" s="68" t="s">
        <v>237</v>
      </c>
      <c r="C17" s="423">
        <v>0</v>
      </c>
      <c r="D17" s="423">
        <v>0</v>
      </c>
      <c r="E17" s="423">
        <v>0</v>
      </c>
      <c r="F17" s="423">
        <v>0</v>
      </c>
      <c r="G17" s="423">
        <v>0</v>
      </c>
    </row>
    <row r="18" spans="2:7" x14ac:dyDescent="0.35">
      <c r="B18" s="69" t="s">
        <v>238</v>
      </c>
      <c r="C18" s="422">
        <v>0</v>
      </c>
      <c r="D18" s="422">
        <v>0</v>
      </c>
      <c r="E18" s="422">
        <v>0</v>
      </c>
      <c r="F18" s="422">
        <v>0</v>
      </c>
      <c r="G18" s="422">
        <v>0</v>
      </c>
    </row>
    <row r="19" spans="2:7" x14ac:dyDescent="0.35">
      <c r="B19" s="68" t="s">
        <v>239</v>
      </c>
      <c r="C19" s="423">
        <v>0</v>
      </c>
      <c r="D19" s="423">
        <v>0</v>
      </c>
      <c r="E19" s="423">
        <v>0</v>
      </c>
      <c r="F19" s="423">
        <v>0</v>
      </c>
      <c r="G19" s="423">
        <v>0</v>
      </c>
    </row>
    <row r="20" spans="2:7" x14ac:dyDescent="0.35">
      <c r="B20" s="69" t="s">
        <v>240</v>
      </c>
      <c r="C20" s="422">
        <v>0</v>
      </c>
      <c r="D20" s="422">
        <v>0</v>
      </c>
      <c r="E20" s="422">
        <v>0</v>
      </c>
      <c r="F20" s="422">
        <v>0</v>
      </c>
      <c r="G20" s="422">
        <v>0</v>
      </c>
    </row>
    <row r="21" spans="2:7" x14ac:dyDescent="0.35">
      <c r="B21" s="68" t="s">
        <v>241</v>
      </c>
      <c r="C21" s="423">
        <v>0</v>
      </c>
      <c r="D21" s="423">
        <v>0</v>
      </c>
      <c r="E21" s="423">
        <v>0</v>
      </c>
      <c r="F21" s="423">
        <v>0</v>
      </c>
      <c r="G21" s="423">
        <v>0</v>
      </c>
    </row>
    <row r="22" spans="2:7" x14ac:dyDescent="0.35">
      <c r="B22" s="69" t="s">
        <v>222</v>
      </c>
      <c r="C22" s="422">
        <v>91067865</v>
      </c>
      <c r="D22" s="422">
        <v>23392227</v>
      </c>
      <c r="E22" s="422">
        <v>22453991</v>
      </c>
      <c r="F22" s="422">
        <v>26324516</v>
      </c>
      <c r="G22" s="422">
        <v>18897131</v>
      </c>
    </row>
    <row r="23" spans="2:7" ht="15" thickBot="1" x14ac:dyDescent="0.4">
      <c r="B23" s="70" t="s">
        <v>223</v>
      </c>
      <c r="C23" s="427">
        <f>SUM(C16:C22)</f>
        <v>641067865</v>
      </c>
      <c r="D23" s="427">
        <f t="shared" ref="D23:G23" si="1">SUM(D16:D22)</f>
        <v>222005107</v>
      </c>
      <c r="E23" s="427">
        <f t="shared" si="1"/>
        <v>222507778</v>
      </c>
      <c r="F23" s="427">
        <f t="shared" si="1"/>
        <v>115719480</v>
      </c>
      <c r="G23" s="427">
        <f t="shared" si="1"/>
        <v>80835500</v>
      </c>
    </row>
    <row r="24" spans="2:7" x14ac:dyDescent="0.35">
      <c r="C24" s="52"/>
      <c r="D24" s="52"/>
      <c r="E24" s="52"/>
      <c r="F24" s="52"/>
      <c r="G24" s="52"/>
    </row>
    <row r="25" spans="2:7" ht="15" thickBot="1" x14ac:dyDescent="0.4">
      <c r="B25" s="71" t="s">
        <v>244</v>
      </c>
      <c r="C25" s="72">
        <f>C12+C23</f>
        <v>1584812780</v>
      </c>
      <c r="D25" s="72">
        <f t="shared" ref="D25:G25" si="2">D12+D23</f>
        <v>445323224</v>
      </c>
      <c r="E25" s="72">
        <f t="shared" si="2"/>
        <v>459249176</v>
      </c>
      <c r="F25" s="72">
        <f t="shared" si="2"/>
        <v>349102541</v>
      </c>
      <c r="G25" s="72">
        <f t="shared" si="2"/>
        <v>331137839</v>
      </c>
    </row>
    <row r="26" spans="2:7" x14ac:dyDescent="0.35">
      <c r="C26" s="32"/>
      <c r="D26" s="32"/>
      <c r="E26" s="32"/>
      <c r="F26" s="32"/>
      <c r="G26" s="32"/>
    </row>
    <row r="27" spans="2:7" ht="15.5" x14ac:dyDescent="0.35">
      <c r="B27" s="73" t="s">
        <v>245</v>
      </c>
    </row>
    <row r="28" spans="2:7" ht="16" thickBot="1" x14ac:dyDescent="0.4">
      <c r="B28" s="73"/>
    </row>
    <row r="29" spans="2:7" x14ac:dyDescent="0.35">
      <c r="B29" s="74" t="s">
        <v>230</v>
      </c>
      <c r="C29" s="75" t="s">
        <v>246</v>
      </c>
      <c r="D29" s="76" t="s">
        <v>247</v>
      </c>
      <c r="E29" s="76" t="s">
        <v>248</v>
      </c>
      <c r="F29" s="76" t="s">
        <v>249</v>
      </c>
      <c r="G29" s="76" t="s">
        <v>250</v>
      </c>
    </row>
    <row r="30" spans="2:7" x14ac:dyDescent="0.35">
      <c r="B30" s="77"/>
      <c r="C30" s="78" t="s">
        <v>251</v>
      </c>
      <c r="D30" s="79" t="s">
        <v>252</v>
      </c>
      <c r="E30" s="79" t="s">
        <v>252</v>
      </c>
      <c r="F30" s="79" t="s">
        <v>252</v>
      </c>
      <c r="G30" s="79" t="s">
        <v>252</v>
      </c>
    </row>
    <row r="31" spans="2:7" ht="15" thickBot="1" x14ac:dyDescent="0.4">
      <c r="B31" s="80" t="s">
        <v>225</v>
      </c>
      <c r="C31" s="428">
        <v>200000000</v>
      </c>
      <c r="D31" s="429">
        <v>200000000</v>
      </c>
      <c r="E31" s="429">
        <v>0</v>
      </c>
      <c r="F31" s="429">
        <v>0</v>
      </c>
      <c r="G31" s="429">
        <v>0</v>
      </c>
    </row>
    <row r="32" spans="2:7" ht="15" thickBot="1" x14ac:dyDescent="0.4">
      <c r="B32" s="70" t="s">
        <v>226</v>
      </c>
      <c r="C32" s="426">
        <f>SUM(C31)</f>
        <v>200000000</v>
      </c>
      <c r="D32" s="426">
        <f t="shared" ref="D32:G32" si="3">SUM(D31)</f>
        <v>200000000</v>
      </c>
      <c r="E32" s="426">
        <f t="shared" si="3"/>
        <v>0</v>
      </c>
      <c r="F32" s="426">
        <f t="shared" si="3"/>
        <v>0</v>
      </c>
      <c r="G32" s="426">
        <f t="shared" si="3"/>
        <v>0</v>
      </c>
    </row>
    <row r="34" spans="2:7" ht="15.65" customHeight="1" x14ac:dyDescent="0.35">
      <c r="B34" s="473" t="s">
        <v>227</v>
      </c>
      <c r="C34" s="473"/>
      <c r="D34" s="473"/>
      <c r="E34" s="473"/>
      <c r="F34" s="473"/>
      <c r="G34" s="473"/>
    </row>
    <row r="35" spans="2:7" x14ac:dyDescent="0.35">
      <c r="B35" s="473"/>
      <c r="C35" s="473"/>
      <c r="D35" s="473"/>
      <c r="E35" s="473"/>
      <c r="F35" s="473"/>
      <c r="G35" s="473"/>
    </row>
    <row r="36" spans="2:7" x14ac:dyDescent="0.35">
      <c r="B36" s="473"/>
      <c r="C36" s="473"/>
      <c r="D36" s="473"/>
      <c r="E36" s="473"/>
      <c r="F36" s="473"/>
      <c r="G36" s="473"/>
    </row>
    <row r="37" spans="2:7" x14ac:dyDescent="0.35">
      <c r="B37" s="473"/>
      <c r="C37" s="473"/>
      <c r="D37" s="473"/>
      <c r="E37" s="473"/>
      <c r="F37" s="473"/>
      <c r="G37" s="473"/>
    </row>
    <row r="38" spans="2:7" x14ac:dyDescent="0.35">
      <c r="B38" s="473"/>
      <c r="C38" s="473"/>
      <c r="D38" s="473"/>
      <c r="E38" s="473"/>
      <c r="F38" s="473"/>
      <c r="G38" s="473"/>
    </row>
  </sheetData>
  <mergeCells count="3">
    <mergeCell ref="B4:I4"/>
    <mergeCell ref="B14:G14"/>
    <mergeCell ref="B34:G3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baseColWidth="10" defaultRowHeight="14.5" x14ac:dyDescent="0.35"/>
  <cols>
    <col min="2" max="2" width="43" customWidth="1"/>
    <col min="3" max="3" width="26.7265625" customWidth="1"/>
  </cols>
  <sheetData>
    <row r="2" spans="2:3" ht="15.5" x14ac:dyDescent="0.35">
      <c r="B2" s="3" t="s">
        <v>1797</v>
      </c>
    </row>
    <row r="3" spans="2:3" ht="15.5" x14ac:dyDescent="0.35">
      <c r="B3" s="3" t="s">
        <v>1798</v>
      </c>
    </row>
    <row r="5" spans="2:3" ht="15.5" x14ac:dyDescent="0.35">
      <c r="B5" s="12" t="s">
        <v>652</v>
      </c>
      <c r="C5" s="4" t="s">
        <v>344</v>
      </c>
    </row>
    <row r="6" spans="2:3" ht="15.5" x14ac:dyDescent="0.35">
      <c r="B6" s="15" t="s">
        <v>1675</v>
      </c>
      <c r="C6" s="16">
        <v>633494792</v>
      </c>
    </row>
    <row r="7" spans="2:3" ht="15.5" x14ac:dyDescent="0.35">
      <c r="B7" s="8" t="s">
        <v>1674</v>
      </c>
      <c r="C7" s="9">
        <v>182515249</v>
      </c>
    </row>
    <row r="8" spans="2:3" ht="15.5" x14ac:dyDescent="0.35">
      <c r="B8" s="15" t="s">
        <v>1799</v>
      </c>
      <c r="C8" s="16">
        <v>4467479</v>
      </c>
    </row>
    <row r="9" spans="2:3" ht="15.5" x14ac:dyDescent="0.35">
      <c r="B9" s="8" t="s">
        <v>1800</v>
      </c>
      <c r="C9" s="9">
        <v>18246480</v>
      </c>
    </row>
    <row r="10" spans="2:3" ht="15.5" x14ac:dyDescent="0.35">
      <c r="B10" s="12" t="s">
        <v>122</v>
      </c>
      <c r="C10" s="17">
        <v>838724000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C7" sqref="C7"/>
    </sheetView>
  </sheetViews>
  <sheetFormatPr baseColWidth="10" defaultRowHeight="14.5" x14ac:dyDescent="0.35"/>
  <cols>
    <col min="2" max="2" width="51.1796875" customWidth="1"/>
    <col min="3" max="3" width="25" customWidth="1"/>
  </cols>
  <sheetData>
    <row r="2" spans="2:3" ht="15.5" x14ac:dyDescent="0.35">
      <c r="B2" s="3" t="s">
        <v>1801</v>
      </c>
    </row>
    <row r="4" spans="2:3" ht="15.5" x14ac:dyDescent="0.35">
      <c r="B4" s="12" t="s">
        <v>1675</v>
      </c>
      <c r="C4" s="4" t="s">
        <v>344</v>
      </c>
    </row>
    <row r="5" spans="2:3" ht="15.5" x14ac:dyDescent="0.35">
      <c r="B5" s="15" t="s">
        <v>1802</v>
      </c>
      <c r="C5" s="16">
        <v>84960528</v>
      </c>
    </row>
    <row r="6" spans="2:3" ht="15.5" x14ac:dyDescent="0.35">
      <c r="B6" s="8" t="s">
        <v>1803</v>
      </c>
      <c r="C6" s="9">
        <v>545973603</v>
      </c>
    </row>
    <row r="7" spans="2:3" ht="31" x14ac:dyDescent="0.35">
      <c r="B7" s="15" t="s">
        <v>1804</v>
      </c>
      <c r="C7" s="16">
        <v>2560661</v>
      </c>
    </row>
    <row r="8" spans="2:3" ht="15.5" x14ac:dyDescent="0.35">
      <c r="B8" s="12" t="s">
        <v>122</v>
      </c>
      <c r="C8" s="17">
        <v>633494792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topLeftCell="B1" workbookViewId="0"/>
  </sheetViews>
  <sheetFormatPr baseColWidth="10" defaultRowHeight="14.5" x14ac:dyDescent="0.35"/>
  <cols>
    <col min="2" max="2" width="51.7265625" customWidth="1"/>
    <col min="3" max="3" width="22.7265625" customWidth="1"/>
  </cols>
  <sheetData>
    <row r="2" spans="2:3" ht="15.5" x14ac:dyDescent="0.35">
      <c r="B2" s="3" t="s">
        <v>1805</v>
      </c>
    </row>
    <row r="4" spans="2:3" ht="15.5" x14ac:dyDescent="0.35">
      <c r="B4" s="12" t="s">
        <v>1674</v>
      </c>
      <c r="C4" s="4" t="s">
        <v>344</v>
      </c>
    </row>
    <row r="5" spans="2:3" ht="15.5" x14ac:dyDescent="0.35">
      <c r="B5" s="15" t="s">
        <v>1806</v>
      </c>
      <c r="C5" s="16">
        <v>77284173</v>
      </c>
    </row>
    <row r="6" spans="2:3" ht="15.5" x14ac:dyDescent="0.35">
      <c r="B6" s="8" t="s">
        <v>1807</v>
      </c>
      <c r="C6" s="9">
        <v>105231076</v>
      </c>
    </row>
    <row r="7" spans="2:3" ht="15.5" x14ac:dyDescent="0.35">
      <c r="B7" s="12" t="s">
        <v>122</v>
      </c>
      <c r="C7" s="17">
        <v>182515249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0"/>
  <sheetViews>
    <sheetView workbookViewId="0">
      <selection activeCell="A2" sqref="A2"/>
    </sheetView>
  </sheetViews>
  <sheetFormatPr baseColWidth="10" defaultRowHeight="14.5" x14ac:dyDescent="0.35"/>
  <cols>
    <col min="2" max="2" width="36.1796875" customWidth="1"/>
    <col min="3" max="3" width="27.7265625" customWidth="1"/>
    <col min="4" max="4" width="24.7265625" customWidth="1"/>
  </cols>
  <sheetData>
    <row r="2" spans="2:4" ht="15.5" x14ac:dyDescent="0.35">
      <c r="B2" s="3" t="s">
        <v>1199</v>
      </c>
    </row>
    <row r="3" spans="2:4" ht="15.5" x14ac:dyDescent="0.35">
      <c r="B3" s="3" t="s">
        <v>1200</v>
      </c>
    </row>
    <row r="5" spans="2:4" ht="31" x14ac:dyDescent="0.35">
      <c r="B5" s="269" t="s">
        <v>1201</v>
      </c>
      <c r="C5" s="269" t="s">
        <v>1202</v>
      </c>
      <c r="D5" s="269" t="s">
        <v>344</v>
      </c>
    </row>
    <row r="6" spans="2:4" ht="62" x14ac:dyDescent="0.35">
      <c r="B6" s="361" t="s">
        <v>1203</v>
      </c>
      <c r="C6" s="276" t="s">
        <v>1204</v>
      </c>
      <c r="D6" s="6">
        <v>362358297</v>
      </c>
    </row>
    <row r="7" spans="2:4" ht="62" x14ac:dyDescent="0.35">
      <c r="B7" s="362" t="s">
        <v>1205</v>
      </c>
      <c r="C7" s="314" t="s">
        <v>1206</v>
      </c>
      <c r="D7" s="363">
        <v>2190547395</v>
      </c>
    </row>
    <row r="8" spans="2:4" ht="15.5" x14ac:dyDescent="0.35">
      <c r="B8" s="361" t="s">
        <v>1207</v>
      </c>
      <c r="C8" s="276" t="s">
        <v>1208</v>
      </c>
      <c r="D8" s="6">
        <v>57030241</v>
      </c>
    </row>
    <row r="9" spans="2:4" ht="62" x14ac:dyDescent="0.35">
      <c r="B9" s="362" t="s">
        <v>1209</v>
      </c>
      <c r="C9" s="314" t="s">
        <v>1210</v>
      </c>
      <c r="D9" s="363">
        <v>286616880</v>
      </c>
    </row>
    <row r="10" spans="2:4" ht="46.5" x14ac:dyDescent="0.35">
      <c r="B10" s="361" t="s">
        <v>1211</v>
      </c>
      <c r="C10" s="276" t="s">
        <v>1212</v>
      </c>
      <c r="D10" s="6">
        <v>17118390</v>
      </c>
    </row>
    <row r="11" spans="2:4" ht="46.5" x14ac:dyDescent="0.35">
      <c r="B11" s="362" t="s">
        <v>1213</v>
      </c>
      <c r="C11" s="314" t="s">
        <v>1214</v>
      </c>
      <c r="D11" s="363">
        <v>126637229</v>
      </c>
    </row>
    <row r="12" spans="2:4" ht="46.5" x14ac:dyDescent="0.35">
      <c r="B12" s="361" t="s">
        <v>1215</v>
      </c>
      <c r="C12" s="276" t="s">
        <v>1216</v>
      </c>
      <c r="D12" s="6">
        <v>47029831</v>
      </c>
    </row>
    <row r="13" spans="2:4" ht="31" x14ac:dyDescent="0.35">
      <c r="B13" s="362" t="s">
        <v>1217</v>
      </c>
      <c r="C13" s="314" t="s">
        <v>1218</v>
      </c>
      <c r="D13" s="363">
        <v>188739814</v>
      </c>
    </row>
    <row r="14" spans="2:4" ht="46.5" x14ac:dyDescent="0.35">
      <c r="B14" s="361" t="s">
        <v>1219</v>
      </c>
      <c r="C14" s="276" t="s">
        <v>1220</v>
      </c>
      <c r="D14" s="6">
        <v>75855972</v>
      </c>
    </row>
    <row r="15" spans="2:4" ht="31" x14ac:dyDescent="0.35">
      <c r="B15" s="362" t="s">
        <v>1221</v>
      </c>
      <c r="C15" s="314" t="s">
        <v>1222</v>
      </c>
      <c r="D15" s="363">
        <v>9232535597</v>
      </c>
    </row>
    <row r="16" spans="2:4" ht="31" x14ac:dyDescent="0.35">
      <c r="B16" s="361" t="s">
        <v>1223</v>
      </c>
      <c r="C16" s="276" t="s">
        <v>1224</v>
      </c>
      <c r="D16" s="6">
        <v>194489511</v>
      </c>
    </row>
    <row r="17" spans="2:4" ht="31" x14ac:dyDescent="0.35">
      <c r="B17" s="362" t="s">
        <v>1225</v>
      </c>
      <c r="C17" s="314" t="s">
        <v>1226</v>
      </c>
      <c r="D17" s="363">
        <v>777360583</v>
      </c>
    </row>
    <row r="18" spans="2:4" ht="31" x14ac:dyDescent="0.35">
      <c r="B18" s="361" t="s">
        <v>1227</v>
      </c>
      <c r="C18" s="276" t="s">
        <v>1228</v>
      </c>
      <c r="D18" s="6">
        <v>411955391</v>
      </c>
    </row>
    <row r="19" spans="2:4" ht="31" x14ac:dyDescent="0.35">
      <c r="B19" s="362" t="s">
        <v>1229</v>
      </c>
      <c r="C19" s="314" t="s">
        <v>1230</v>
      </c>
      <c r="D19" s="363">
        <v>220293686</v>
      </c>
    </row>
    <row r="20" spans="2:4" ht="31" x14ac:dyDescent="0.35">
      <c r="B20" s="361" t="s">
        <v>1231</v>
      </c>
      <c r="C20" s="276" t="s">
        <v>1232</v>
      </c>
      <c r="D20" s="6">
        <v>4856869777</v>
      </c>
    </row>
    <row r="21" spans="2:4" ht="31" x14ac:dyDescent="0.35">
      <c r="B21" s="362" t="s">
        <v>1233</v>
      </c>
      <c r="C21" s="314" t="s">
        <v>1234</v>
      </c>
      <c r="D21" s="363">
        <v>69280092</v>
      </c>
    </row>
    <row r="22" spans="2:4" ht="31" x14ac:dyDescent="0.35">
      <c r="B22" s="361" t="s">
        <v>1235</v>
      </c>
      <c r="C22" s="276" t="s">
        <v>1236</v>
      </c>
      <c r="D22" s="6">
        <v>177946569</v>
      </c>
    </row>
    <row r="23" spans="2:4" ht="62" x14ac:dyDescent="0.35">
      <c r="B23" s="362" t="s">
        <v>1237</v>
      </c>
      <c r="C23" s="314" t="s">
        <v>1238</v>
      </c>
      <c r="D23" s="363">
        <v>248853116</v>
      </c>
    </row>
    <row r="24" spans="2:4" ht="31" x14ac:dyDescent="0.35">
      <c r="B24" s="361" t="s">
        <v>1239</v>
      </c>
      <c r="C24" s="276" t="s">
        <v>1240</v>
      </c>
      <c r="D24" s="6">
        <v>42290263</v>
      </c>
    </row>
    <row r="25" spans="2:4" ht="62" x14ac:dyDescent="0.35">
      <c r="B25" s="362" t="s">
        <v>1241</v>
      </c>
      <c r="C25" s="314" t="s">
        <v>1242</v>
      </c>
      <c r="D25" s="363">
        <v>51888275</v>
      </c>
    </row>
    <row r="26" spans="2:4" ht="46.5" x14ac:dyDescent="0.35">
      <c r="B26" s="361" t="s">
        <v>1243</v>
      </c>
      <c r="C26" s="276" t="s">
        <v>1244</v>
      </c>
      <c r="D26" s="6">
        <v>26472826</v>
      </c>
    </row>
    <row r="27" spans="2:4" ht="46.5" x14ac:dyDescent="0.35">
      <c r="B27" s="362" t="s">
        <v>1245</v>
      </c>
      <c r="C27" s="314" t="s">
        <v>1246</v>
      </c>
      <c r="D27" s="363">
        <v>148743415</v>
      </c>
    </row>
    <row r="28" spans="2:4" ht="62" x14ac:dyDescent="0.35">
      <c r="B28" s="361" t="s">
        <v>1247</v>
      </c>
      <c r="C28" s="276" t="s">
        <v>1248</v>
      </c>
      <c r="D28" s="6">
        <v>335359654</v>
      </c>
    </row>
    <row r="29" spans="2:4" ht="31" x14ac:dyDescent="0.35">
      <c r="B29" s="362" t="s">
        <v>1249</v>
      </c>
      <c r="C29" s="314" t="s">
        <v>1250</v>
      </c>
      <c r="D29" s="363">
        <v>155325226</v>
      </c>
    </row>
    <row r="30" spans="2:4" ht="31" x14ac:dyDescent="0.35">
      <c r="B30" s="361" t="s">
        <v>1251</v>
      </c>
      <c r="C30" s="276" t="s">
        <v>1252</v>
      </c>
      <c r="D30" s="6">
        <v>88451179</v>
      </c>
    </row>
    <row r="31" spans="2:4" ht="62" x14ac:dyDescent="0.35">
      <c r="B31" s="362" t="s">
        <v>1253</v>
      </c>
      <c r="C31" s="314" t="s">
        <v>1254</v>
      </c>
      <c r="D31" s="363">
        <v>62200790</v>
      </c>
    </row>
    <row r="32" spans="2:4" ht="46.5" x14ac:dyDescent="0.35">
      <c r="B32" s="361" t="s">
        <v>1255</v>
      </c>
      <c r="C32" s="276" t="s">
        <v>1256</v>
      </c>
      <c r="D32" s="6">
        <v>403130616</v>
      </c>
    </row>
    <row r="33" spans="2:4" ht="31" x14ac:dyDescent="0.35">
      <c r="B33" s="362" t="s">
        <v>1257</v>
      </c>
      <c r="C33" s="314" t="s">
        <v>1258</v>
      </c>
      <c r="D33" s="363">
        <v>79902136</v>
      </c>
    </row>
    <row r="34" spans="2:4" ht="31" x14ac:dyDescent="0.35">
      <c r="B34" s="361" t="s">
        <v>1259</v>
      </c>
      <c r="C34" s="276" t="s">
        <v>1260</v>
      </c>
      <c r="D34" s="6">
        <v>19283671</v>
      </c>
    </row>
    <row r="35" spans="2:4" ht="46.5" x14ac:dyDescent="0.35">
      <c r="B35" s="362" t="s">
        <v>1261</v>
      </c>
      <c r="C35" s="314" t="s">
        <v>1262</v>
      </c>
      <c r="D35" s="363">
        <v>213057273</v>
      </c>
    </row>
    <row r="36" spans="2:4" ht="31" x14ac:dyDescent="0.35">
      <c r="B36" s="361" t="s">
        <v>1263</v>
      </c>
      <c r="C36" s="276" t="s">
        <v>1264</v>
      </c>
      <c r="D36" s="6">
        <v>89304805</v>
      </c>
    </row>
    <row r="37" spans="2:4" ht="31" x14ac:dyDescent="0.35">
      <c r="B37" s="362" t="s">
        <v>1265</v>
      </c>
      <c r="C37" s="314" t="s">
        <v>1266</v>
      </c>
      <c r="D37" s="363">
        <v>84251232</v>
      </c>
    </row>
    <row r="38" spans="2:4" ht="46.5" x14ac:dyDescent="0.35">
      <c r="B38" s="361" t="s">
        <v>1267</v>
      </c>
      <c r="C38" s="276" t="s">
        <v>1268</v>
      </c>
      <c r="D38" s="6">
        <v>231342795</v>
      </c>
    </row>
    <row r="39" spans="2:4" ht="31" x14ac:dyDescent="0.35">
      <c r="B39" s="362" t="s">
        <v>1269</v>
      </c>
      <c r="C39" s="314" t="s">
        <v>1270</v>
      </c>
      <c r="D39" s="363">
        <v>240566609</v>
      </c>
    </row>
    <row r="40" spans="2:4" ht="15.5" x14ac:dyDescent="0.35">
      <c r="B40" s="364"/>
      <c r="C40" s="306" t="s">
        <v>122</v>
      </c>
      <c r="D40" s="365">
        <v>21813089136</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3"/>
  <sheetViews>
    <sheetView workbookViewId="0">
      <selection activeCell="G132" sqref="G132"/>
    </sheetView>
  </sheetViews>
  <sheetFormatPr baseColWidth="10" defaultRowHeight="14.5" x14ac:dyDescent="0.35"/>
  <cols>
    <col min="2" max="2" width="42" customWidth="1"/>
    <col min="3" max="5" width="25.7265625" customWidth="1"/>
  </cols>
  <sheetData>
    <row r="2" spans="2:5" ht="15.5" x14ac:dyDescent="0.35">
      <c r="B2" s="3" t="s">
        <v>1271</v>
      </c>
    </row>
    <row r="4" spans="2:5" ht="31" x14ac:dyDescent="0.35">
      <c r="B4" s="12" t="s">
        <v>1272</v>
      </c>
      <c r="C4" s="309" t="s">
        <v>644</v>
      </c>
      <c r="D4" s="309" t="s">
        <v>663</v>
      </c>
      <c r="E4" s="309" t="s">
        <v>122</v>
      </c>
    </row>
    <row r="5" spans="2:5" ht="31" x14ac:dyDescent="0.35">
      <c r="B5" s="15" t="s">
        <v>1029</v>
      </c>
      <c r="C5" s="16">
        <v>2336136783</v>
      </c>
      <c r="D5" s="16">
        <v>6896398814</v>
      </c>
      <c r="E5" s="16">
        <v>9232535597</v>
      </c>
    </row>
    <row r="6" spans="2:5" ht="31" x14ac:dyDescent="0.35">
      <c r="B6" s="8" t="s">
        <v>1273</v>
      </c>
      <c r="C6" s="9">
        <v>5088927497</v>
      </c>
      <c r="D6" s="10">
        <v>0</v>
      </c>
      <c r="E6" s="9">
        <v>5088927497</v>
      </c>
    </row>
    <row r="7" spans="2:5" ht="31" x14ac:dyDescent="0.35">
      <c r="B7" s="15" t="s">
        <v>1034</v>
      </c>
      <c r="C7" s="16">
        <v>1756011954</v>
      </c>
      <c r="D7" s="16">
        <v>3100857823</v>
      </c>
      <c r="E7" s="16">
        <v>4856869777</v>
      </c>
    </row>
    <row r="8" spans="2:5" ht="31" x14ac:dyDescent="0.35">
      <c r="B8" s="8" t="s">
        <v>1274</v>
      </c>
      <c r="C8" s="10">
        <v>0</v>
      </c>
      <c r="D8" s="9">
        <v>4451583708</v>
      </c>
      <c r="E8" s="9">
        <v>4451583708</v>
      </c>
    </row>
    <row r="9" spans="2:5" ht="62" x14ac:dyDescent="0.35">
      <c r="B9" s="15" t="s">
        <v>1027</v>
      </c>
      <c r="C9" s="16">
        <v>1477032032</v>
      </c>
      <c r="D9" s="16">
        <v>1835537902</v>
      </c>
      <c r="E9" s="16">
        <v>3312569934</v>
      </c>
    </row>
    <row r="10" spans="2:5" ht="62" x14ac:dyDescent="0.35">
      <c r="B10" s="8" t="s">
        <v>1275</v>
      </c>
      <c r="C10" s="9">
        <v>2646924673</v>
      </c>
      <c r="D10" s="10">
        <v>0</v>
      </c>
      <c r="E10" s="9">
        <v>2646924673</v>
      </c>
    </row>
    <row r="11" spans="2:5" ht="46.5" x14ac:dyDescent="0.35">
      <c r="B11" s="15" t="s">
        <v>1276</v>
      </c>
      <c r="C11" s="16">
        <v>1995289684</v>
      </c>
      <c r="D11" s="16">
        <v>195257711</v>
      </c>
      <c r="E11" s="16">
        <v>2190547395</v>
      </c>
    </row>
    <row r="12" spans="2:5" ht="15.5" x14ac:dyDescent="0.35">
      <c r="B12" s="8" t="s">
        <v>1277</v>
      </c>
      <c r="C12" s="9">
        <v>843440669</v>
      </c>
      <c r="D12" s="9">
        <v>1141741996</v>
      </c>
      <c r="E12" s="9">
        <v>1985182665</v>
      </c>
    </row>
    <row r="13" spans="2:5" ht="31" x14ac:dyDescent="0.35">
      <c r="B13" s="15" t="s">
        <v>1278</v>
      </c>
      <c r="C13" s="16">
        <v>1717105692</v>
      </c>
      <c r="D13" s="216">
        <v>0</v>
      </c>
      <c r="E13" s="16">
        <v>1717105692</v>
      </c>
    </row>
    <row r="14" spans="2:5" ht="46.5" x14ac:dyDescent="0.35">
      <c r="B14" s="8" t="s">
        <v>1279</v>
      </c>
      <c r="C14" s="9">
        <v>306038770</v>
      </c>
      <c r="D14" s="9">
        <v>1239011613</v>
      </c>
      <c r="E14" s="9">
        <v>1545050383</v>
      </c>
    </row>
    <row r="15" spans="2:5" ht="62" x14ac:dyDescent="0.35">
      <c r="B15" s="15" t="s">
        <v>1280</v>
      </c>
      <c r="C15" s="16">
        <v>1069527926</v>
      </c>
      <c r="D15" s="216">
        <v>0</v>
      </c>
      <c r="E15" s="16">
        <v>1069527926</v>
      </c>
    </row>
    <row r="16" spans="2:5" ht="62" x14ac:dyDescent="0.35">
      <c r="B16" s="8" t="s">
        <v>1281</v>
      </c>
      <c r="C16" s="9">
        <v>121320333</v>
      </c>
      <c r="D16" s="9">
        <v>939734741</v>
      </c>
      <c r="E16" s="9">
        <v>1061055074</v>
      </c>
    </row>
    <row r="17" spans="2:5" ht="46.5" x14ac:dyDescent="0.35">
      <c r="B17" s="15" t="s">
        <v>1282</v>
      </c>
      <c r="C17" s="16">
        <v>806848503</v>
      </c>
      <c r="D17" s="16">
        <v>62291927</v>
      </c>
      <c r="E17" s="16">
        <v>869140430</v>
      </c>
    </row>
    <row r="18" spans="2:5" ht="31" x14ac:dyDescent="0.35">
      <c r="B18" s="8" t="s">
        <v>1283</v>
      </c>
      <c r="C18" s="9">
        <v>200729977</v>
      </c>
      <c r="D18" s="9">
        <v>576630606</v>
      </c>
      <c r="E18" s="9">
        <v>777360583</v>
      </c>
    </row>
    <row r="19" spans="2:5" ht="31" x14ac:dyDescent="0.35">
      <c r="B19" s="15" t="s">
        <v>999</v>
      </c>
      <c r="C19" s="16">
        <v>643654741</v>
      </c>
      <c r="D19" s="216">
        <v>0</v>
      </c>
      <c r="E19" s="16">
        <v>643654741</v>
      </c>
    </row>
    <row r="20" spans="2:5" ht="62" x14ac:dyDescent="0.35">
      <c r="B20" s="8" t="s">
        <v>1284</v>
      </c>
      <c r="C20" s="9">
        <v>623672760</v>
      </c>
      <c r="D20" s="10">
        <v>0</v>
      </c>
      <c r="E20" s="9">
        <v>623672760</v>
      </c>
    </row>
    <row r="21" spans="2:5" ht="93" x14ac:dyDescent="0.35">
      <c r="B21" s="15" t="s">
        <v>1285</v>
      </c>
      <c r="C21" s="16">
        <v>539562173</v>
      </c>
      <c r="D21" s="216">
        <v>0</v>
      </c>
      <c r="E21" s="16">
        <v>539562173</v>
      </c>
    </row>
    <row r="22" spans="2:5" ht="31" x14ac:dyDescent="0.35">
      <c r="B22" s="8" t="s">
        <v>998</v>
      </c>
      <c r="C22" s="9">
        <v>277024320</v>
      </c>
      <c r="D22" s="9">
        <v>134931071</v>
      </c>
      <c r="E22" s="9">
        <v>411955391</v>
      </c>
    </row>
    <row r="23" spans="2:5" ht="31" x14ac:dyDescent="0.35">
      <c r="B23" s="15" t="s">
        <v>988</v>
      </c>
      <c r="C23" s="16">
        <v>403130616</v>
      </c>
      <c r="D23" s="216">
        <v>0</v>
      </c>
      <c r="E23" s="16">
        <v>403130616</v>
      </c>
    </row>
    <row r="24" spans="2:5" ht="62" x14ac:dyDescent="0.35">
      <c r="B24" s="8" t="s">
        <v>1286</v>
      </c>
      <c r="C24" s="9">
        <v>362358297</v>
      </c>
      <c r="D24" s="10">
        <v>0</v>
      </c>
      <c r="E24" s="9">
        <v>362358297</v>
      </c>
    </row>
    <row r="25" spans="2:5" ht="62" x14ac:dyDescent="0.35">
      <c r="B25" s="15" t="s">
        <v>1287</v>
      </c>
      <c r="C25" s="16">
        <v>356179745</v>
      </c>
      <c r="D25" s="216">
        <v>0</v>
      </c>
      <c r="E25" s="16">
        <v>356179745</v>
      </c>
    </row>
    <row r="26" spans="2:5" ht="46.5" x14ac:dyDescent="0.35">
      <c r="B26" s="8" t="s">
        <v>1003</v>
      </c>
      <c r="C26" s="9">
        <v>125779140</v>
      </c>
      <c r="D26" s="9">
        <v>209580514</v>
      </c>
      <c r="E26" s="9">
        <v>335359654</v>
      </c>
    </row>
    <row r="27" spans="2:5" ht="15.5" x14ac:dyDescent="0.35">
      <c r="B27" s="15" t="s">
        <v>1022</v>
      </c>
      <c r="C27" s="16">
        <v>292970927</v>
      </c>
      <c r="D27" s="216">
        <v>0</v>
      </c>
      <c r="E27" s="16">
        <v>292970927</v>
      </c>
    </row>
    <row r="28" spans="2:5" ht="46.5" x14ac:dyDescent="0.35">
      <c r="B28" s="8" t="s">
        <v>1288</v>
      </c>
      <c r="C28" s="9">
        <v>55194275</v>
      </c>
      <c r="D28" s="9">
        <v>231422605</v>
      </c>
      <c r="E28" s="9">
        <v>286616880</v>
      </c>
    </row>
    <row r="29" spans="2:5" ht="46.5" x14ac:dyDescent="0.35">
      <c r="B29" s="15" t="s">
        <v>1289</v>
      </c>
      <c r="C29" s="16">
        <v>278392575</v>
      </c>
      <c r="D29" s="16">
        <v>4100403</v>
      </c>
      <c r="E29" s="16">
        <v>282492978</v>
      </c>
    </row>
    <row r="30" spans="2:5" ht="31" x14ac:dyDescent="0.35">
      <c r="B30" s="8" t="s">
        <v>1019</v>
      </c>
      <c r="C30" s="9">
        <v>270329431</v>
      </c>
      <c r="D30" s="9">
        <v>11112168</v>
      </c>
      <c r="E30" s="9">
        <v>281441599</v>
      </c>
    </row>
    <row r="31" spans="2:5" ht="31" x14ac:dyDescent="0.35">
      <c r="B31" s="15" t="s">
        <v>1290</v>
      </c>
      <c r="C31" s="16">
        <v>265375488</v>
      </c>
      <c r="D31" s="216">
        <v>0</v>
      </c>
      <c r="E31" s="16">
        <v>265375488</v>
      </c>
    </row>
    <row r="32" spans="2:5" ht="46.5" x14ac:dyDescent="0.35">
      <c r="B32" s="8" t="s">
        <v>1291</v>
      </c>
      <c r="C32" s="9">
        <v>264971556</v>
      </c>
      <c r="D32" s="10">
        <v>0</v>
      </c>
      <c r="E32" s="9">
        <v>264971556</v>
      </c>
    </row>
    <row r="33" spans="2:5" ht="46.5" x14ac:dyDescent="0.35">
      <c r="B33" s="15" t="s">
        <v>1292</v>
      </c>
      <c r="C33" s="16">
        <v>263636857</v>
      </c>
      <c r="D33" s="216">
        <v>0</v>
      </c>
      <c r="E33" s="16">
        <v>263636857</v>
      </c>
    </row>
    <row r="34" spans="2:5" ht="46.5" x14ac:dyDescent="0.35">
      <c r="B34" s="8" t="s">
        <v>1028</v>
      </c>
      <c r="C34" s="9">
        <v>246660616</v>
      </c>
      <c r="D34" s="9">
        <v>2192500</v>
      </c>
      <c r="E34" s="9">
        <v>248853116</v>
      </c>
    </row>
    <row r="35" spans="2:5" ht="31" x14ac:dyDescent="0.35">
      <c r="B35" s="15" t="s">
        <v>992</v>
      </c>
      <c r="C35" s="16">
        <v>240566609</v>
      </c>
      <c r="D35" s="216">
        <v>0</v>
      </c>
      <c r="E35" s="16">
        <v>240566609</v>
      </c>
    </row>
    <row r="36" spans="2:5" ht="46.5" x14ac:dyDescent="0.35">
      <c r="B36" s="8" t="s">
        <v>1293</v>
      </c>
      <c r="C36" s="9">
        <v>21657348</v>
      </c>
      <c r="D36" s="9">
        <v>218827576</v>
      </c>
      <c r="E36" s="9">
        <v>240484924</v>
      </c>
    </row>
    <row r="37" spans="2:5" ht="46.5" x14ac:dyDescent="0.35">
      <c r="B37" s="15" t="s">
        <v>1294</v>
      </c>
      <c r="C37" s="16">
        <v>231342795</v>
      </c>
      <c r="D37" s="216">
        <v>0</v>
      </c>
      <c r="E37" s="16">
        <v>231342795</v>
      </c>
    </row>
    <row r="38" spans="2:5" ht="93" x14ac:dyDescent="0.35">
      <c r="B38" s="8" t="s">
        <v>1295</v>
      </c>
      <c r="C38" s="9">
        <v>230630043</v>
      </c>
      <c r="D38" s="10">
        <v>0</v>
      </c>
      <c r="E38" s="9">
        <v>230630043</v>
      </c>
    </row>
    <row r="39" spans="2:5" ht="31" x14ac:dyDescent="0.35">
      <c r="B39" s="15" t="s">
        <v>1037</v>
      </c>
      <c r="C39" s="16">
        <v>229440097</v>
      </c>
      <c r="D39" s="216">
        <v>0</v>
      </c>
      <c r="E39" s="16">
        <v>229440097</v>
      </c>
    </row>
    <row r="40" spans="2:5" ht="15.5" x14ac:dyDescent="0.35">
      <c r="B40" s="8" t="s">
        <v>1296</v>
      </c>
      <c r="C40" s="9">
        <v>223561975</v>
      </c>
      <c r="D40" s="9">
        <v>1118500</v>
      </c>
      <c r="E40" s="9">
        <v>224680475</v>
      </c>
    </row>
    <row r="41" spans="2:5" ht="31" x14ac:dyDescent="0.35">
      <c r="B41" s="15" t="s">
        <v>1005</v>
      </c>
      <c r="C41" s="16">
        <v>74088030</v>
      </c>
      <c r="D41" s="16">
        <v>146205656</v>
      </c>
      <c r="E41" s="16">
        <v>220293686</v>
      </c>
    </row>
    <row r="42" spans="2:5" ht="31" x14ac:dyDescent="0.35">
      <c r="B42" s="8" t="s">
        <v>1008</v>
      </c>
      <c r="C42" s="9">
        <v>163388453</v>
      </c>
      <c r="D42" s="9">
        <v>49668820</v>
      </c>
      <c r="E42" s="9">
        <v>213057273</v>
      </c>
    </row>
    <row r="43" spans="2:5" ht="31" x14ac:dyDescent="0.35">
      <c r="B43" s="15" t="s">
        <v>1020</v>
      </c>
      <c r="C43" s="16">
        <v>76685960</v>
      </c>
      <c r="D43" s="16">
        <v>132320306</v>
      </c>
      <c r="E43" s="16">
        <v>209006266</v>
      </c>
    </row>
    <row r="44" spans="2:5" ht="46.5" x14ac:dyDescent="0.35">
      <c r="B44" s="8" t="s">
        <v>1297</v>
      </c>
      <c r="C44" s="9">
        <v>205000000</v>
      </c>
      <c r="D44" s="10">
        <v>0</v>
      </c>
      <c r="E44" s="9">
        <v>205000000</v>
      </c>
    </row>
    <row r="45" spans="2:5" ht="46.5" x14ac:dyDescent="0.35">
      <c r="B45" s="15" t="s">
        <v>1298</v>
      </c>
      <c r="C45" s="16">
        <v>41384889</v>
      </c>
      <c r="D45" s="16">
        <v>161860506</v>
      </c>
      <c r="E45" s="16">
        <v>203245395</v>
      </c>
    </row>
    <row r="46" spans="2:5" ht="77.5" x14ac:dyDescent="0.35">
      <c r="B46" s="8" t="s">
        <v>1299</v>
      </c>
      <c r="C46" s="9">
        <v>202486837</v>
      </c>
      <c r="D46" s="10">
        <v>0</v>
      </c>
      <c r="E46" s="9">
        <v>202486837</v>
      </c>
    </row>
    <row r="47" spans="2:5" ht="31" x14ac:dyDescent="0.35">
      <c r="B47" s="15" t="s">
        <v>995</v>
      </c>
      <c r="C47" s="16">
        <v>129807112</v>
      </c>
      <c r="D47" s="16">
        <v>64682399</v>
      </c>
      <c r="E47" s="16">
        <v>194489511</v>
      </c>
    </row>
    <row r="48" spans="2:5" ht="31" x14ac:dyDescent="0.35">
      <c r="B48" s="8" t="s">
        <v>1300</v>
      </c>
      <c r="C48" s="9">
        <v>165553036</v>
      </c>
      <c r="D48" s="9">
        <v>23186778</v>
      </c>
      <c r="E48" s="9">
        <v>188739814</v>
      </c>
    </row>
    <row r="49" spans="2:5" ht="31" x14ac:dyDescent="0.35">
      <c r="B49" s="15" t="s">
        <v>1018</v>
      </c>
      <c r="C49" s="16">
        <v>177946569</v>
      </c>
      <c r="D49" s="216">
        <v>0</v>
      </c>
      <c r="E49" s="16">
        <v>177946569</v>
      </c>
    </row>
    <row r="50" spans="2:5" ht="15.5" x14ac:dyDescent="0.35">
      <c r="B50" s="8" t="s">
        <v>1301</v>
      </c>
      <c r="C50" s="9">
        <v>49388525</v>
      </c>
      <c r="D50" s="9">
        <v>126863723</v>
      </c>
      <c r="E50" s="9">
        <v>176252248</v>
      </c>
    </row>
    <row r="51" spans="2:5" ht="46.5" x14ac:dyDescent="0.35">
      <c r="B51" s="15" t="s">
        <v>1001</v>
      </c>
      <c r="C51" s="16">
        <v>27340880</v>
      </c>
      <c r="D51" s="16">
        <v>143854627</v>
      </c>
      <c r="E51" s="16">
        <v>171195507</v>
      </c>
    </row>
    <row r="52" spans="2:5" ht="62" x14ac:dyDescent="0.35">
      <c r="B52" s="8" t="s">
        <v>1302</v>
      </c>
      <c r="C52" s="9">
        <v>143441071</v>
      </c>
      <c r="D52" s="9">
        <v>21900000</v>
      </c>
      <c r="E52" s="9">
        <v>165341071</v>
      </c>
    </row>
    <row r="53" spans="2:5" ht="31" x14ac:dyDescent="0.35">
      <c r="B53" s="15" t="s">
        <v>1303</v>
      </c>
      <c r="C53" s="16">
        <v>89389327</v>
      </c>
      <c r="D53" s="16">
        <v>74597623</v>
      </c>
      <c r="E53" s="16">
        <v>163986950</v>
      </c>
    </row>
    <row r="54" spans="2:5" ht="31" x14ac:dyDescent="0.35">
      <c r="B54" s="8" t="s">
        <v>1304</v>
      </c>
      <c r="C54" s="9">
        <v>157561624</v>
      </c>
      <c r="D54" s="9">
        <v>1134660</v>
      </c>
      <c r="E54" s="9">
        <v>158696284</v>
      </c>
    </row>
    <row r="55" spans="2:5" ht="31" x14ac:dyDescent="0.35">
      <c r="B55" s="15" t="s">
        <v>996</v>
      </c>
      <c r="C55" s="16">
        <v>103173133</v>
      </c>
      <c r="D55" s="16">
        <v>52152093</v>
      </c>
      <c r="E55" s="16">
        <v>155325226</v>
      </c>
    </row>
    <row r="56" spans="2:5" ht="31" x14ac:dyDescent="0.35">
      <c r="B56" s="8" t="s">
        <v>1026</v>
      </c>
      <c r="C56" s="9">
        <v>148876375</v>
      </c>
      <c r="D56" s="9">
        <v>1076000</v>
      </c>
      <c r="E56" s="9">
        <v>149952375</v>
      </c>
    </row>
    <row r="57" spans="2:5" ht="31" x14ac:dyDescent="0.35">
      <c r="B57" s="15" t="s">
        <v>1025</v>
      </c>
      <c r="C57" s="16">
        <v>130839743</v>
      </c>
      <c r="D57" s="16">
        <v>17903672</v>
      </c>
      <c r="E57" s="16">
        <v>148743415</v>
      </c>
    </row>
    <row r="58" spans="2:5" ht="31" x14ac:dyDescent="0.35">
      <c r="B58" s="8" t="s">
        <v>1305</v>
      </c>
      <c r="C58" s="9">
        <v>140929974</v>
      </c>
      <c r="D58" s="10">
        <v>0</v>
      </c>
      <c r="E58" s="9">
        <v>140929974</v>
      </c>
    </row>
    <row r="59" spans="2:5" ht="46.5" x14ac:dyDescent="0.35">
      <c r="B59" s="15" t="s">
        <v>1306</v>
      </c>
      <c r="C59" s="16">
        <v>138292025</v>
      </c>
      <c r="D59" s="216">
        <v>0</v>
      </c>
      <c r="E59" s="16">
        <v>138292025</v>
      </c>
    </row>
    <row r="60" spans="2:5" ht="46.5" x14ac:dyDescent="0.35">
      <c r="B60" s="8" t="s">
        <v>1010</v>
      </c>
      <c r="C60" s="9">
        <v>29548654</v>
      </c>
      <c r="D60" s="9">
        <v>104704651</v>
      </c>
      <c r="E60" s="9">
        <v>134253305</v>
      </c>
    </row>
    <row r="61" spans="2:5" ht="46.5" x14ac:dyDescent="0.35">
      <c r="B61" s="15" t="s">
        <v>1307</v>
      </c>
      <c r="C61" s="16">
        <v>95372064</v>
      </c>
      <c r="D61" s="16">
        <v>31265165</v>
      </c>
      <c r="E61" s="16">
        <v>126637229</v>
      </c>
    </row>
    <row r="62" spans="2:5" ht="15.5" x14ac:dyDescent="0.35">
      <c r="B62" s="8" t="s">
        <v>1308</v>
      </c>
      <c r="C62" s="9">
        <v>116438029</v>
      </c>
      <c r="D62" s="10">
        <v>0</v>
      </c>
      <c r="E62" s="9">
        <v>116438029</v>
      </c>
    </row>
    <row r="63" spans="2:5" ht="15.5" x14ac:dyDescent="0.35">
      <c r="B63" s="15" t="s">
        <v>1309</v>
      </c>
      <c r="C63" s="16">
        <v>105378753</v>
      </c>
      <c r="D63" s="16">
        <v>8343602</v>
      </c>
      <c r="E63" s="16">
        <v>113722355</v>
      </c>
    </row>
    <row r="64" spans="2:5" ht="46.5" x14ac:dyDescent="0.35">
      <c r="B64" s="8" t="s">
        <v>1310</v>
      </c>
      <c r="C64" s="9">
        <v>113562878</v>
      </c>
      <c r="D64" s="10">
        <v>0</v>
      </c>
      <c r="E64" s="9">
        <v>113562878</v>
      </c>
    </row>
    <row r="65" spans="2:5" ht="31" x14ac:dyDescent="0.35">
      <c r="B65" s="15" t="s">
        <v>1311</v>
      </c>
      <c r="C65" s="16">
        <v>104788579</v>
      </c>
      <c r="D65" s="216">
        <v>0</v>
      </c>
      <c r="E65" s="16">
        <v>104788579</v>
      </c>
    </row>
    <row r="66" spans="2:5" ht="15.5" x14ac:dyDescent="0.35">
      <c r="B66" s="8" t="s">
        <v>1312</v>
      </c>
      <c r="C66" s="9">
        <v>102114065</v>
      </c>
      <c r="D66" s="10">
        <v>0</v>
      </c>
      <c r="E66" s="9">
        <v>102114065</v>
      </c>
    </row>
    <row r="67" spans="2:5" ht="31" x14ac:dyDescent="0.35">
      <c r="B67" s="15" t="s">
        <v>1313</v>
      </c>
      <c r="C67" s="16">
        <v>98264427</v>
      </c>
      <c r="D67" s="216">
        <v>0</v>
      </c>
      <c r="E67" s="16">
        <v>98264427</v>
      </c>
    </row>
    <row r="68" spans="2:5" ht="31" x14ac:dyDescent="0.35">
      <c r="B68" s="8" t="s">
        <v>1035</v>
      </c>
      <c r="C68" s="9">
        <v>97830641</v>
      </c>
      <c r="D68" s="10">
        <v>0</v>
      </c>
      <c r="E68" s="9">
        <v>97830641</v>
      </c>
    </row>
    <row r="69" spans="2:5" ht="15.5" x14ac:dyDescent="0.35">
      <c r="B69" s="15" t="s">
        <v>1314</v>
      </c>
      <c r="C69" s="16">
        <v>90457212</v>
      </c>
      <c r="D69" s="16">
        <v>1885246</v>
      </c>
      <c r="E69" s="16">
        <v>92342458</v>
      </c>
    </row>
    <row r="70" spans="2:5" ht="46.5" x14ac:dyDescent="0.35">
      <c r="B70" s="8" t="s">
        <v>1315</v>
      </c>
      <c r="C70" s="9">
        <v>90583808</v>
      </c>
      <c r="D70" s="10">
        <v>0</v>
      </c>
      <c r="E70" s="9">
        <v>90583808</v>
      </c>
    </row>
    <row r="71" spans="2:5" ht="31" x14ac:dyDescent="0.35">
      <c r="B71" s="15" t="s">
        <v>1009</v>
      </c>
      <c r="C71" s="16">
        <v>89304805</v>
      </c>
      <c r="D71" s="216">
        <v>0</v>
      </c>
      <c r="E71" s="16">
        <v>89304805</v>
      </c>
    </row>
    <row r="72" spans="2:5" ht="31" x14ac:dyDescent="0.35">
      <c r="B72" s="8" t="s">
        <v>1316</v>
      </c>
      <c r="C72" s="9">
        <v>88451179</v>
      </c>
      <c r="D72" s="10">
        <v>0</v>
      </c>
      <c r="E72" s="9">
        <v>88451179</v>
      </c>
    </row>
    <row r="73" spans="2:5" ht="31" x14ac:dyDescent="0.35">
      <c r="B73" s="15" t="s">
        <v>1013</v>
      </c>
      <c r="C73" s="16">
        <v>84251232</v>
      </c>
      <c r="D73" s="216">
        <v>0</v>
      </c>
      <c r="E73" s="16">
        <v>84251232</v>
      </c>
    </row>
    <row r="74" spans="2:5" ht="31" x14ac:dyDescent="0.35">
      <c r="B74" s="8" t="s">
        <v>989</v>
      </c>
      <c r="C74" s="9">
        <v>79902136</v>
      </c>
      <c r="D74" s="10">
        <v>0</v>
      </c>
      <c r="E74" s="9">
        <v>79902136</v>
      </c>
    </row>
    <row r="75" spans="2:5" ht="46.5" x14ac:dyDescent="0.35">
      <c r="B75" s="15" t="s">
        <v>1317</v>
      </c>
      <c r="C75" s="16">
        <v>66124320</v>
      </c>
      <c r="D75" s="16">
        <v>9731652</v>
      </c>
      <c r="E75" s="16">
        <v>75855972</v>
      </c>
    </row>
    <row r="76" spans="2:5" ht="15.5" x14ac:dyDescent="0.35">
      <c r="B76" s="8" t="s">
        <v>1023</v>
      </c>
      <c r="C76" s="9">
        <v>69280092</v>
      </c>
      <c r="D76" s="10">
        <v>0</v>
      </c>
      <c r="E76" s="9">
        <v>69280092</v>
      </c>
    </row>
    <row r="77" spans="2:5" ht="46.5" x14ac:dyDescent="0.35">
      <c r="B77" s="15" t="s">
        <v>1041</v>
      </c>
      <c r="C77" s="16">
        <v>64661908</v>
      </c>
      <c r="D77" s="216">
        <v>0</v>
      </c>
      <c r="E77" s="16">
        <v>64661908</v>
      </c>
    </row>
    <row r="78" spans="2:5" ht="46.5" x14ac:dyDescent="0.35">
      <c r="B78" s="8" t="s">
        <v>990</v>
      </c>
      <c r="C78" s="9">
        <v>62200790</v>
      </c>
      <c r="D78" s="10">
        <v>0</v>
      </c>
      <c r="E78" s="9">
        <v>62200790</v>
      </c>
    </row>
    <row r="79" spans="2:5" ht="15.5" x14ac:dyDescent="0.35">
      <c r="B79" s="15" t="s">
        <v>1040</v>
      </c>
      <c r="C79" s="16">
        <v>57030241</v>
      </c>
      <c r="D79" s="216">
        <v>0</v>
      </c>
      <c r="E79" s="16">
        <v>57030241</v>
      </c>
    </row>
    <row r="80" spans="2:5" ht="46.5" x14ac:dyDescent="0.35">
      <c r="B80" s="8" t="s">
        <v>1318</v>
      </c>
      <c r="C80" s="9">
        <v>50820292</v>
      </c>
      <c r="D80" s="9">
        <v>1067983</v>
      </c>
      <c r="E80" s="9">
        <v>51888275</v>
      </c>
    </row>
    <row r="81" spans="2:5" ht="46.5" x14ac:dyDescent="0.35">
      <c r="B81" s="15" t="s">
        <v>1319</v>
      </c>
      <c r="C81" s="16">
        <v>48232603</v>
      </c>
      <c r="D81" s="216">
        <v>0</v>
      </c>
      <c r="E81" s="16">
        <v>48232603</v>
      </c>
    </row>
    <row r="82" spans="2:5" ht="46.5" x14ac:dyDescent="0.35">
      <c r="B82" s="8" t="s">
        <v>1320</v>
      </c>
      <c r="C82" s="9">
        <v>6030243</v>
      </c>
      <c r="D82" s="9">
        <v>40999588</v>
      </c>
      <c r="E82" s="9">
        <v>47029831</v>
      </c>
    </row>
    <row r="83" spans="2:5" ht="62" x14ac:dyDescent="0.35">
      <c r="B83" s="15" t="s">
        <v>1321</v>
      </c>
      <c r="C83" s="16">
        <v>45509861</v>
      </c>
      <c r="D83" s="216">
        <v>0</v>
      </c>
      <c r="E83" s="16">
        <v>45509861</v>
      </c>
    </row>
    <row r="84" spans="2:5" ht="31" x14ac:dyDescent="0.35">
      <c r="B84" s="8" t="s">
        <v>1322</v>
      </c>
      <c r="C84" s="9">
        <v>42290263</v>
      </c>
      <c r="D84" s="10">
        <v>0</v>
      </c>
      <c r="E84" s="9">
        <v>42290263</v>
      </c>
    </row>
    <row r="85" spans="2:5" ht="46.5" x14ac:dyDescent="0.35">
      <c r="B85" s="15" t="s">
        <v>1323</v>
      </c>
      <c r="C85" s="16">
        <v>41720766</v>
      </c>
      <c r="D85" s="216">
        <v>0</v>
      </c>
      <c r="E85" s="16">
        <v>41720766</v>
      </c>
    </row>
    <row r="86" spans="2:5" ht="46.5" x14ac:dyDescent="0.35">
      <c r="B86" s="8" t="s">
        <v>1324</v>
      </c>
      <c r="C86" s="9">
        <v>40111500</v>
      </c>
      <c r="D86" s="10">
        <v>0</v>
      </c>
      <c r="E86" s="9">
        <v>40111500</v>
      </c>
    </row>
    <row r="87" spans="2:5" ht="31" x14ac:dyDescent="0.35">
      <c r="B87" s="15" t="s">
        <v>1039</v>
      </c>
      <c r="C87" s="16">
        <v>38803961</v>
      </c>
      <c r="D87" s="216">
        <v>0</v>
      </c>
      <c r="E87" s="16">
        <v>38803961</v>
      </c>
    </row>
    <row r="88" spans="2:5" ht="46.5" x14ac:dyDescent="0.35">
      <c r="B88" s="8" t="s">
        <v>1325</v>
      </c>
      <c r="C88" s="9">
        <v>37956700</v>
      </c>
      <c r="D88" s="9">
        <v>577214</v>
      </c>
      <c r="E88" s="9">
        <v>38533914</v>
      </c>
    </row>
    <row r="89" spans="2:5" ht="31" x14ac:dyDescent="0.35">
      <c r="B89" s="15" t="s">
        <v>1326</v>
      </c>
      <c r="C89" s="16">
        <v>36416679</v>
      </c>
      <c r="D89" s="216">
        <v>0</v>
      </c>
      <c r="E89" s="16">
        <v>36416679</v>
      </c>
    </row>
    <row r="90" spans="2:5" ht="46.5" x14ac:dyDescent="0.35">
      <c r="B90" s="8" t="s">
        <v>1327</v>
      </c>
      <c r="C90" s="9">
        <v>32721466</v>
      </c>
      <c r="D90" s="10">
        <v>0</v>
      </c>
      <c r="E90" s="9">
        <v>32721466</v>
      </c>
    </row>
    <row r="91" spans="2:5" ht="31" x14ac:dyDescent="0.35">
      <c r="B91" s="15" t="s">
        <v>1328</v>
      </c>
      <c r="C91" s="16">
        <v>32202800</v>
      </c>
      <c r="D91" s="216">
        <v>0</v>
      </c>
      <c r="E91" s="16">
        <v>32202800</v>
      </c>
    </row>
    <row r="92" spans="2:5" ht="46.5" x14ac:dyDescent="0.35">
      <c r="B92" s="8" t="s">
        <v>1329</v>
      </c>
      <c r="C92" s="9">
        <v>30487235</v>
      </c>
      <c r="D92" s="10">
        <v>0</v>
      </c>
      <c r="E92" s="9">
        <v>30487235</v>
      </c>
    </row>
    <row r="93" spans="2:5" ht="31" x14ac:dyDescent="0.35">
      <c r="B93" s="15" t="s">
        <v>1330</v>
      </c>
      <c r="C93" s="16">
        <v>29620367</v>
      </c>
      <c r="D93" s="216">
        <v>0</v>
      </c>
      <c r="E93" s="16">
        <v>29620367</v>
      </c>
    </row>
    <row r="94" spans="2:5" ht="46.5" x14ac:dyDescent="0.35">
      <c r="B94" s="8" t="s">
        <v>1331</v>
      </c>
      <c r="C94" s="9">
        <v>26903544</v>
      </c>
      <c r="D94" s="10">
        <v>0</v>
      </c>
      <c r="E94" s="9">
        <v>26903544</v>
      </c>
    </row>
    <row r="95" spans="2:5" ht="31" x14ac:dyDescent="0.35">
      <c r="B95" s="15" t="s">
        <v>1332</v>
      </c>
      <c r="C95" s="16">
        <v>15426391</v>
      </c>
      <c r="D95" s="16">
        <v>11046435</v>
      </c>
      <c r="E95" s="16">
        <v>26472826</v>
      </c>
    </row>
    <row r="96" spans="2:5" ht="62" x14ac:dyDescent="0.35">
      <c r="B96" s="8" t="s">
        <v>1333</v>
      </c>
      <c r="C96" s="9">
        <v>26023933</v>
      </c>
      <c r="D96" s="10">
        <v>0</v>
      </c>
      <c r="E96" s="9">
        <v>26023933</v>
      </c>
    </row>
    <row r="97" spans="2:5" ht="31" x14ac:dyDescent="0.35">
      <c r="B97" s="15" t="s">
        <v>1000</v>
      </c>
      <c r="C97" s="16">
        <v>25753352</v>
      </c>
      <c r="D97" s="216">
        <v>0</v>
      </c>
      <c r="E97" s="16">
        <v>25753352</v>
      </c>
    </row>
    <row r="98" spans="2:5" ht="15.5" x14ac:dyDescent="0.35">
      <c r="B98" s="8" t="s">
        <v>1334</v>
      </c>
      <c r="C98" s="9">
        <v>19217338</v>
      </c>
      <c r="D98" s="9">
        <v>4263933</v>
      </c>
      <c r="E98" s="9">
        <v>23481271</v>
      </c>
    </row>
    <row r="99" spans="2:5" ht="31" x14ac:dyDescent="0.35">
      <c r="B99" s="15" t="s">
        <v>1335</v>
      </c>
      <c r="C99" s="16">
        <v>4475000</v>
      </c>
      <c r="D99" s="16">
        <v>16110526</v>
      </c>
      <c r="E99" s="16">
        <v>20585526</v>
      </c>
    </row>
    <row r="100" spans="2:5" ht="62" x14ac:dyDescent="0.35">
      <c r="B100" s="8" t="s">
        <v>1336</v>
      </c>
      <c r="C100" s="9">
        <v>20454267</v>
      </c>
      <c r="D100" s="10">
        <v>0</v>
      </c>
      <c r="E100" s="9">
        <v>20454267</v>
      </c>
    </row>
    <row r="101" spans="2:5" ht="31" x14ac:dyDescent="0.35">
      <c r="B101" s="15" t="s">
        <v>1011</v>
      </c>
      <c r="C101" s="16">
        <v>19393706</v>
      </c>
      <c r="D101" s="216">
        <v>0</v>
      </c>
      <c r="E101" s="16">
        <v>19393706</v>
      </c>
    </row>
    <row r="102" spans="2:5" ht="31" x14ac:dyDescent="0.35">
      <c r="B102" s="8" t="s">
        <v>997</v>
      </c>
      <c r="C102" s="9">
        <v>18515355</v>
      </c>
      <c r="D102" s="9">
        <v>768316</v>
      </c>
      <c r="E102" s="9">
        <v>19283671</v>
      </c>
    </row>
    <row r="103" spans="2:5" ht="15.5" x14ac:dyDescent="0.35">
      <c r="B103" s="15" t="s">
        <v>1337</v>
      </c>
      <c r="C103" s="16">
        <v>19256464</v>
      </c>
      <c r="D103" s="216">
        <v>0</v>
      </c>
      <c r="E103" s="16">
        <v>19256464</v>
      </c>
    </row>
    <row r="104" spans="2:5" ht="15.5" x14ac:dyDescent="0.35">
      <c r="B104" s="8" t="s">
        <v>1338</v>
      </c>
      <c r="C104" s="9">
        <v>17900818</v>
      </c>
      <c r="D104" s="10">
        <v>0</v>
      </c>
      <c r="E104" s="9">
        <v>17900818</v>
      </c>
    </row>
    <row r="105" spans="2:5" ht="46.5" x14ac:dyDescent="0.35">
      <c r="B105" s="15" t="s">
        <v>1339</v>
      </c>
      <c r="C105" s="16">
        <v>1620000</v>
      </c>
      <c r="D105" s="16">
        <v>15498390</v>
      </c>
      <c r="E105" s="16">
        <v>17118390</v>
      </c>
    </row>
    <row r="106" spans="2:5" ht="46.5" x14ac:dyDescent="0.35">
      <c r="B106" s="8" t="s">
        <v>1030</v>
      </c>
      <c r="C106" s="9">
        <v>15104343</v>
      </c>
      <c r="D106" s="9">
        <v>105000</v>
      </c>
      <c r="E106" s="9">
        <v>15209343</v>
      </c>
    </row>
    <row r="107" spans="2:5" ht="31" x14ac:dyDescent="0.35">
      <c r="B107" s="15" t="s">
        <v>1340</v>
      </c>
      <c r="C107" s="16">
        <v>45000</v>
      </c>
      <c r="D107" s="16">
        <v>15064123</v>
      </c>
      <c r="E107" s="16">
        <v>15109123</v>
      </c>
    </row>
    <row r="108" spans="2:5" ht="31" x14ac:dyDescent="0.35">
      <c r="B108" s="8" t="s">
        <v>1341</v>
      </c>
      <c r="C108" s="9">
        <v>14942251</v>
      </c>
      <c r="D108" s="10">
        <v>0</v>
      </c>
      <c r="E108" s="9">
        <v>14942251</v>
      </c>
    </row>
    <row r="109" spans="2:5" ht="46.5" x14ac:dyDescent="0.35">
      <c r="B109" s="15" t="s">
        <v>1044</v>
      </c>
      <c r="C109" s="16">
        <v>14420199</v>
      </c>
      <c r="D109" s="216">
        <v>0</v>
      </c>
      <c r="E109" s="16">
        <v>14420199</v>
      </c>
    </row>
    <row r="110" spans="2:5" ht="46.5" x14ac:dyDescent="0.35">
      <c r="B110" s="8" t="s">
        <v>1032</v>
      </c>
      <c r="C110" s="9">
        <v>14141805</v>
      </c>
      <c r="D110" s="10">
        <v>0</v>
      </c>
      <c r="E110" s="9">
        <v>14141805</v>
      </c>
    </row>
    <row r="111" spans="2:5" ht="31" x14ac:dyDescent="0.35">
      <c r="B111" s="15" t="s">
        <v>1342</v>
      </c>
      <c r="C111" s="16">
        <v>12084544</v>
      </c>
      <c r="D111" s="216">
        <v>0</v>
      </c>
      <c r="E111" s="16">
        <v>12084544</v>
      </c>
    </row>
    <row r="112" spans="2:5" ht="31" x14ac:dyDescent="0.35">
      <c r="B112" s="8" t="s">
        <v>1343</v>
      </c>
      <c r="C112" s="9">
        <v>4730000</v>
      </c>
      <c r="D112" s="9">
        <v>6691541</v>
      </c>
      <c r="E112" s="9">
        <v>11421541</v>
      </c>
    </row>
    <row r="113" spans="2:5" ht="46.5" x14ac:dyDescent="0.35">
      <c r="B113" s="15" t="s">
        <v>1344</v>
      </c>
      <c r="C113" s="216">
        <v>0</v>
      </c>
      <c r="D113" s="16">
        <v>10657569</v>
      </c>
      <c r="E113" s="16">
        <v>10657569</v>
      </c>
    </row>
    <row r="114" spans="2:5" ht="31" x14ac:dyDescent="0.35">
      <c r="B114" s="8" t="s">
        <v>1024</v>
      </c>
      <c r="C114" s="9">
        <v>5604320</v>
      </c>
      <c r="D114" s="9">
        <v>3324646</v>
      </c>
      <c r="E114" s="9">
        <v>8928966</v>
      </c>
    </row>
    <row r="115" spans="2:5" ht="62" x14ac:dyDescent="0.35">
      <c r="B115" s="15" t="s">
        <v>1345</v>
      </c>
      <c r="C115" s="16">
        <v>8632465</v>
      </c>
      <c r="D115" s="216">
        <v>0</v>
      </c>
      <c r="E115" s="16">
        <v>8632465</v>
      </c>
    </row>
    <row r="116" spans="2:5" ht="31" x14ac:dyDescent="0.35">
      <c r="B116" s="8" t="s">
        <v>1346</v>
      </c>
      <c r="C116" s="9">
        <v>7752796</v>
      </c>
      <c r="D116" s="10">
        <v>0</v>
      </c>
      <c r="E116" s="9">
        <v>7752796</v>
      </c>
    </row>
    <row r="117" spans="2:5" ht="15.5" x14ac:dyDescent="0.35">
      <c r="B117" s="15" t="s">
        <v>1347</v>
      </c>
      <c r="C117" s="216">
        <v>0</v>
      </c>
      <c r="D117" s="16">
        <v>6590050</v>
      </c>
      <c r="E117" s="16">
        <v>6590050</v>
      </c>
    </row>
    <row r="118" spans="2:5" ht="31" x14ac:dyDescent="0.35">
      <c r="B118" s="8" t="s">
        <v>1021</v>
      </c>
      <c r="C118" s="9">
        <v>4320000</v>
      </c>
      <c r="D118" s="9">
        <v>2224120</v>
      </c>
      <c r="E118" s="9">
        <v>6544120</v>
      </c>
    </row>
    <row r="119" spans="2:5" ht="46.5" x14ac:dyDescent="0.35">
      <c r="B119" s="15" t="s">
        <v>993</v>
      </c>
      <c r="C119" s="16">
        <v>5097357</v>
      </c>
      <c r="D119" s="216">
        <v>0</v>
      </c>
      <c r="E119" s="16">
        <v>5097357</v>
      </c>
    </row>
    <row r="120" spans="2:5" ht="15.5" x14ac:dyDescent="0.35">
      <c r="B120" s="8" t="s">
        <v>1348</v>
      </c>
      <c r="C120" s="9">
        <v>5033046</v>
      </c>
      <c r="D120" s="10">
        <v>0</v>
      </c>
      <c r="E120" s="9">
        <v>5033046</v>
      </c>
    </row>
    <row r="121" spans="2:5" ht="31" x14ac:dyDescent="0.35">
      <c r="B121" s="15" t="s">
        <v>1349</v>
      </c>
      <c r="C121" s="216">
        <v>0</v>
      </c>
      <c r="D121" s="16">
        <v>4761614</v>
      </c>
      <c r="E121" s="16">
        <v>4761614</v>
      </c>
    </row>
    <row r="122" spans="2:5" ht="46.5" x14ac:dyDescent="0.35">
      <c r="B122" s="8" t="s">
        <v>1042</v>
      </c>
      <c r="C122" s="9">
        <v>4074566</v>
      </c>
      <c r="D122" s="10">
        <v>0</v>
      </c>
      <c r="E122" s="9">
        <v>4074566</v>
      </c>
    </row>
    <row r="123" spans="2:5" ht="31" x14ac:dyDescent="0.35">
      <c r="B123" s="15" t="s">
        <v>1350</v>
      </c>
      <c r="C123" s="16">
        <v>3477997</v>
      </c>
      <c r="D123" s="216">
        <v>0</v>
      </c>
      <c r="E123" s="16">
        <v>3477997</v>
      </c>
    </row>
    <row r="124" spans="2:5" ht="31" x14ac:dyDescent="0.35">
      <c r="B124" s="8" t="s">
        <v>1351</v>
      </c>
      <c r="C124" s="9">
        <v>3071295</v>
      </c>
      <c r="D124" s="10">
        <v>0</v>
      </c>
      <c r="E124" s="9">
        <v>3071295</v>
      </c>
    </row>
    <row r="125" spans="2:5" ht="31" x14ac:dyDescent="0.35">
      <c r="B125" s="15" t="s">
        <v>1352</v>
      </c>
      <c r="C125" s="16">
        <v>2861797</v>
      </c>
      <c r="D125" s="216">
        <v>0</v>
      </c>
      <c r="E125" s="16">
        <v>2861797</v>
      </c>
    </row>
    <row r="126" spans="2:5" ht="15.5" x14ac:dyDescent="0.35">
      <c r="B126" s="8" t="s">
        <v>1031</v>
      </c>
      <c r="C126" s="9">
        <v>1730000</v>
      </c>
      <c r="D126" s="10">
        <v>0</v>
      </c>
      <c r="E126" s="9">
        <v>1730000</v>
      </c>
    </row>
    <row r="127" spans="2:5" ht="31" x14ac:dyDescent="0.35">
      <c r="B127" s="15" t="s">
        <v>1012</v>
      </c>
      <c r="C127" s="16">
        <v>865000</v>
      </c>
      <c r="D127" s="216">
        <v>0</v>
      </c>
      <c r="E127" s="16">
        <v>865000</v>
      </c>
    </row>
    <row r="128" spans="2:5" ht="31" x14ac:dyDescent="0.35">
      <c r="B128" s="8" t="s">
        <v>1353</v>
      </c>
      <c r="C128" s="9">
        <v>674044</v>
      </c>
      <c r="D128" s="10">
        <v>0</v>
      </c>
      <c r="E128" s="9">
        <v>674044</v>
      </c>
    </row>
    <row r="129" spans="2:5" ht="31" x14ac:dyDescent="0.35">
      <c r="B129" s="15" t="s">
        <v>1354</v>
      </c>
      <c r="C129" s="16">
        <v>522205</v>
      </c>
      <c r="D129" s="216">
        <v>0</v>
      </c>
      <c r="E129" s="16">
        <v>522205</v>
      </c>
    </row>
    <row r="130" spans="2:5" ht="31" x14ac:dyDescent="0.35">
      <c r="B130" s="8" t="s">
        <v>1033</v>
      </c>
      <c r="C130" s="9">
        <v>150000</v>
      </c>
      <c r="D130" s="10">
        <v>0</v>
      </c>
      <c r="E130" s="9">
        <v>150000</v>
      </c>
    </row>
    <row r="131" spans="2:5" ht="46.5" x14ac:dyDescent="0.35">
      <c r="B131" s="15" t="s">
        <v>1355</v>
      </c>
      <c r="C131" s="16">
        <v>26500</v>
      </c>
      <c r="D131" s="216">
        <v>0</v>
      </c>
      <c r="E131" s="16">
        <v>26500</v>
      </c>
    </row>
    <row r="132" spans="2:5" ht="62" x14ac:dyDescent="0.35">
      <c r="B132" s="8" t="s">
        <v>1356</v>
      </c>
      <c r="C132" s="10">
        <v>50</v>
      </c>
      <c r="D132" s="10">
        <v>0</v>
      </c>
      <c r="E132" s="10">
        <v>50</v>
      </c>
    </row>
    <row r="133" spans="2:5" ht="15.5" x14ac:dyDescent="0.35">
      <c r="B133" s="12" t="s">
        <v>122</v>
      </c>
      <c r="C133" s="17">
        <v>31739772737</v>
      </c>
      <c r="D133" s="17">
        <v>22565420405</v>
      </c>
      <c r="E133" s="17">
        <v>54305193142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3"/>
  <sheetViews>
    <sheetView workbookViewId="0"/>
  </sheetViews>
  <sheetFormatPr baseColWidth="10" defaultRowHeight="14.5" x14ac:dyDescent="0.35"/>
  <cols>
    <col min="2" max="2" width="20.7265625" customWidth="1"/>
    <col min="3" max="12" width="23.26953125" customWidth="1"/>
  </cols>
  <sheetData>
    <row r="2" spans="2:12" ht="15.5" x14ac:dyDescent="0.35">
      <c r="B2" s="3" t="s">
        <v>1357</v>
      </c>
    </row>
    <row r="4" spans="2:12" ht="66" x14ac:dyDescent="0.35">
      <c r="B4" s="366" t="s">
        <v>1358</v>
      </c>
      <c r="C4" s="366" t="s">
        <v>586</v>
      </c>
      <c r="D4" s="366" t="s">
        <v>587</v>
      </c>
      <c r="E4" s="366" t="s">
        <v>588</v>
      </c>
      <c r="F4" s="366" t="s">
        <v>589</v>
      </c>
      <c r="G4" s="366" t="s">
        <v>590</v>
      </c>
      <c r="H4" s="366" t="s">
        <v>591</v>
      </c>
      <c r="I4" s="366" t="s">
        <v>592</v>
      </c>
      <c r="J4" s="366" t="s">
        <v>593</v>
      </c>
      <c r="K4" s="366" t="s">
        <v>594</v>
      </c>
      <c r="L4" s="366" t="s">
        <v>122</v>
      </c>
    </row>
    <row r="5" spans="2:12" ht="34.5" x14ac:dyDescent="0.35">
      <c r="B5" s="367" t="s">
        <v>1029</v>
      </c>
      <c r="C5" s="368">
        <v>8530524514</v>
      </c>
      <c r="D5" s="368">
        <v>8885176</v>
      </c>
      <c r="E5" s="368">
        <v>541894070</v>
      </c>
      <c r="F5" s="368">
        <v>36779659</v>
      </c>
      <c r="G5" s="369">
        <v>0</v>
      </c>
      <c r="H5" s="368">
        <v>114452178</v>
      </c>
      <c r="I5" s="369">
        <v>0</v>
      </c>
      <c r="J5" s="369">
        <v>0</v>
      </c>
      <c r="K5" s="369">
        <v>0</v>
      </c>
      <c r="L5" s="368">
        <v>9232535597</v>
      </c>
    </row>
    <row r="6" spans="2:12" ht="34.5" x14ac:dyDescent="0.35">
      <c r="B6" s="370" t="s">
        <v>1273</v>
      </c>
      <c r="C6" s="371">
        <v>0</v>
      </c>
      <c r="D6" s="371">
        <v>0</v>
      </c>
      <c r="E6" s="371">
        <v>0</v>
      </c>
      <c r="F6" s="371">
        <v>0</v>
      </c>
      <c r="G6" s="371">
        <v>0</v>
      </c>
      <c r="H6" s="371">
        <v>0</v>
      </c>
      <c r="I6" s="371">
        <v>0</v>
      </c>
      <c r="J6" s="372">
        <v>5088927497</v>
      </c>
      <c r="K6" s="371">
        <v>0</v>
      </c>
      <c r="L6" s="372">
        <v>5088927497</v>
      </c>
    </row>
    <row r="7" spans="2:12" ht="23" x14ac:dyDescent="0.35">
      <c r="B7" s="367" t="s">
        <v>1034</v>
      </c>
      <c r="C7" s="368">
        <v>155346136</v>
      </c>
      <c r="D7" s="368">
        <v>43483902</v>
      </c>
      <c r="E7" s="368">
        <v>42320713</v>
      </c>
      <c r="F7" s="368">
        <v>4609529521</v>
      </c>
      <c r="G7" s="368">
        <v>6189505</v>
      </c>
      <c r="H7" s="369">
        <v>0</v>
      </c>
      <c r="I7" s="369">
        <v>0</v>
      </c>
      <c r="J7" s="369">
        <v>0</v>
      </c>
      <c r="K7" s="369">
        <v>0</v>
      </c>
      <c r="L7" s="368">
        <v>4856869777</v>
      </c>
    </row>
    <row r="8" spans="2:12" ht="34.5" x14ac:dyDescent="0.35">
      <c r="B8" s="370" t="s">
        <v>1274</v>
      </c>
      <c r="C8" s="371">
        <v>0</v>
      </c>
      <c r="D8" s="371">
        <v>0</v>
      </c>
      <c r="E8" s="371">
        <v>0</v>
      </c>
      <c r="F8" s="371">
        <v>0</v>
      </c>
      <c r="G8" s="371">
        <v>0</v>
      </c>
      <c r="H8" s="371">
        <v>0</v>
      </c>
      <c r="I8" s="371">
        <v>0</v>
      </c>
      <c r="J8" s="372">
        <v>4451583708</v>
      </c>
      <c r="K8" s="371">
        <v>0</v>
      </c>
      <c r="L8" s="372">
        <v>4451583708</v>
      </c>
    </row>
    <row r="9" spans="2:12" ht="57.5" x14ac:dyDescent="0.35">
      <c r="B9" s="367" t="s">
        <v>1027</v>
      </c>
      <c r="C9" s="368">
        <v>1864611497</v>
      </c>
      <c r="D9" s="368">
        <v>184839627</v>
      </c>
      <c r="E9" s="368">
        <v>467152476</v>
      </c>
      <c r="F9" s="368">
        <v>792176768</v>
      </c>
      <c r="G9" s="368">
        <v>3789566</v>
      </c>
      <c r="H9" s="369">
        <v>0</v>
      </c>
      <c r="I9" s="369">
        <v>0</v>
      </c>
      <c r="J9" s="369">
        <v>0</v>
      </c>
      <c r="K9" s="369">
        <v>0</v>
      </c>
      <c r="L9" s="368">
        <v>3312569934</v>
      </c>
    </row>
    <row r="10" spans="2:12" ht="80.5" x14ac:dyDescent="0.35">
      <c r="B10" s="370" t="s">
        <v>1275</v>
      </c>
      <c r="C10" s="371">
        <v>0</v>
      </c>
      <c r="D10" s="371">
        <v>0</v>
      </c>
      <c r="E10" s="372">
        <v>4467479</v>
      </c>
      <c r="F10" s="372">
        <v>2642457194</v>
      </c>
      <c r="G10" s="371">
        <v>0</v>
      </c>
      <c r="H10" s="371">
        <v>0</v>
      </c>
      <c r="I10" s="371">
        <v>0</v>
      </c>
      <c r="J10" s="371">
        <v>0</v>
      </c>
      <c r="K10" s="371">
        <v>0</v>
      </c>
      <c r="L10" s="372">
        <v>2646924673</v>
      </c>
    </row>
    <row r="11" spans="2:12" ht="57.5" x14ac:dyDescent="0.35">
      <c r="B11" s="367" t="s">
        <v>1276</v>
      </c>
      <c r="C11" s="368">
        <v>936506373</v>
      </c>
      <c r="D11" s="368">
        <v>343206141</v>
      </c>
      <c r="E11" s="368">
        <v>660577170</v>
      </c>
      <c r="F11" s="368">
        <v>250257711</v>
      </c>
      <c r="G11" s="369">
        <v>0</v>
      </c>
      <c r="H11" s="369">
        <v>0</v>
      </c>
      <c r="I11" s="369">
        <v>0</v>
      </c>
      <c r="J11" s="369">
        <v>0</v>
      </c>
      <c r="K11" s="369">
        <v>0</v>
      </c>
      <c r="L11" s="368">
        <v>2190547395</v>
      </c>
    </row>
    <row r="12" spans="2:12" ht="23" x14ac:dyDescent="0.35">
      <c r="B12" s="370" t="s">
        <v>1277</v>
      </c>
      <c r="C12" s="371">
        <v>0</v>
      </c>
      <c r="D12" s="371">
        <v>0</v>
      </c>
      <c r="E12" s="372">
        <v>91067865</v>
      </c>
      <c r="F12" s="372">
        <v>400369885</v>
      </c>
      <c r="G12" s="371">
        <v>0</v>
      </c>
      <c r="H12" s="371">
        <v>0</v>
      </c>
      <c r="I12" s="371">
        <v>0</v>
      </c>
      <c r="J12" s="371">
        <v>0</v>
      </c>
      <c r="K12" s="372">
        <v>1493744915</v>
      </c>
      <c r="L12" s="372">
        <v>1985182665</v>
      </c>
    </row>
    <row r="13" spans="2:12" ht="34.5" x14ac:dyDescent="0.35">
      <c r="B13" s="367" t="s">
        <v>1278</v>
      </c>
      <c r="C13" s="369">
        <v>0</v>
      </c>
      <c r="D13" s="369">
        <v>0</v>
      </c>
      <c r="E13" s="369">
        <v>0</v>
      </c>
      <c r="F13" s="368">
        <v>1717105692</v>
      </c>
      <c r="G13" s="369">
        <v>0</v>
      </c>
      <c r="H13" s="369">
        <v>0</v>
      </c>
      <c r="I13" s="369">
        <v>0</v>
      </c>
      <c r="J13" s="369">
        <v>0</v>
      </c>
      <c r="K13" s="369">
        <v>0</v>
      </c>
      <c r="L13" s="368">
        <v>1717105692</v>
      </c>
    </row>
    <row r="14" spans="2:12" ht="57.5" x14ac:dyDescent="0.35">
      <c r="B14" s="370" t="s">
        <v>1279</v>
      </c>
      <c r="C14" s="371">
        <v>0</v>
      </c>
      <c r="D14" s="371">
        <v>0</v>
      </c>
      <c r="E14" s="371">
        <v>0</v>
      </c>
      <c r="F14" s="372">
        <v>1545050383</v>
      </c>
      <c r="G14" s="371">
        <v>0</v>
      </c>
      <c r="H14" s="371">
        <v>0</v>
      </c>
      <c r="I14" s="371">
        <v>0</v>
      </c>
      <c r="J14" s="371">
        <v>0</v>
      </c>
      <c r="K14" s="371">
        <v>0</v>
      </c>
      <c r="L14" s="372">
        <v>1545050383</v>
      </c>
    </row>
    <row r="15" spans="2:12" ht="57.5" x14ac:dyDescent="0.35">
      <c r="B15" s="367" t="s">
        <v>1280</v>
      </c>
      <c r="C15" s="368">
        <v>417913284</v>
      </c>
      <c r="D15" s="368">
        <v>133569885</v>
      </c>
      <c r="E15" s="368">
        <v>457481977</v>
      </c>
      <c r="F15" s="368">
        <v>52562780</v>
      </c>
      <c r="G15" s="368">
        <v>8000000</v>
      </c>
      <c r="H15" s="369">
        <v>0</v>
      </c>
      <c r="I15" s="369">
        <v>0</v>
      </c>
      <c r="J15" s="369">
        <v>0</v>
      </c>
      <c r="K15" s="369">
        <v>0</v>
      </c>
      <c r="L15" s="368">
        <v>1069527926</v>
      </c>
    </row>
    <row r="16" spans="2:12" ht="92" x14ac:dyDescent="0.35">
      <c r="B16" s="370" t="s">
        <v>1281</v>
      </c>
      <c r="C16" s="371">
        <v>0</v>
      </c>
      <c r="D16" s="371">
        <v>0</v>
      </c>
      <c r="E16" s="371">
        <v>0</v>
      </c>
      <c r="F16" s="372">
        <v>1061055074</v>
      </c>
      <c r="G16" s="371">
        <v>0</v>
      </c>
      <c r="H16" s="371">
        <v>0</v>
      </c>
      <c r="I16" s="371">
        <v>0</v>
      </c>
      <c r="J16" s="371">
        <v>0</v>
      </c>
      <c r="K16" s="371">
        <v>0</v>
      </c>
      <c r="L16" s="372">
        <v>1061055074</v>
      </c>
    </row>
    <row r="17" spans="2:12" ht="46" x14ac:dyDescent="0.35">
      <c r="B17" s="367" t="s">
        <v>1282</v>
      </c>
      <c r="C17" s="368">
        <v>58967332</v>
      </c>
      <c r="D17" s="368">
        <v>128191633</v>
      </c>
      <c r="E17" s="368">
        <v>177542636</v>
      </c>
      <c r="F17" s="368">
        <v>499053829</v>
      </c>
      <c r="G17" s="368">
        <v>5385000</v>
      </c>
      <c r="H17" s="369">
        <v>0</v>
      </c>
      <c r="I17" s="369">
        <v>0</v>
      </c>
      <c r="J17" s="369">
        <v>0</v>
      </c>
      <c r="K17" s="369">
        <v>0</v>
      </c>
      <c r="L17" s="368">
        <v>869140430</v>
      </c>
    </row>
    <row r="18" spans="2:12" ht="23" x14ac:dyDescent="0.35">
      <c r="B18" s="370" t="s">
        <v>1283</v>
      </c>
      <c r="C18" s="371">
        <v>0</v>
      </c>
      <c r="D18" s="372">
        <v>11927628</v>
      </c>
      <c r="E18" s="372">
        <v>9527372</v>
      </c>
      <c r="F18" s="372">
        <v>755905583</v>
      </c>
      <c r="G18" s="371">
        <v>0</v>
      </c>
      <c r="H18" s="371">
        <v>0</v>
      </c>
      <c r="I18" s="371">
        <v>0</v>
      </c>
      <c r="J18" s="371">
        <v>0</v>
      </c>
      <c r="K18" s="371">
        <v>0</v>
      </c>
      <c r="L18" s="372">
        <v>777360583</v>
      </c>
    </row>
    <row r="19" spans="2:12" ht="34.5" x14ac:dyDescent="0.35">
      <c r="B19" s="367" t="s">
        <v>999</v>
      </c>
      <c r="C19" s="368">
        <v>444203492</v>
      </c>
      <c r="D19" s="368">
        <v>102872696</v>
      </c>
      <c r="E19" s="368">
        <v>83871553</v>
      </c>
      <c r="F19" s="368">
        <v>1300000</v>
      </c>
      <c r="G19" s="368">
        <v>11407000</v>
      </c>
      <c r="H19" s="369">
        <v>0</v>
      </c>
      <c r="I19" s="369">
        <v>0</v>
      </c>
      <c r="J19" s="369">
        <v>0</v>
      </c>
      <c r="K19" s="369">
        <v>0</v>
      </c>
      <c r="L19" s="368">
        <v>643654741</v>
      </c>
    </row>
    <row r="20" spans="2:12" ht="69" x14ac:dyDescent="0.35">
      <c r="B20" s="370" t="s">
        <v>1284</v>
      </c>
      <c r="C20" s="371">
        <v>0</v>
      </c>
      <c r="D20" s="371">
        <v>0</v>
      </c>
      <c r="E20" s="371">
        <v>0</v>
      </c>
      <c r="F20" s="372">
        <v>623672760</v>
      </c>
      <c r="G20" s="371">
        <v>0</v>
      </c>
      <c r="H20" s="371">
        <v>0</v>
      </c>
      <c r="I20" s="371">
        <v>0</v>
      </c>
      <c r="J20" s="371">
        <v>0</v>
      </c>
      <c r="K20" s="371">
        <v>0</v>
      </c>
      <c r="L20" s="372">
        <v>623672760</v>
      </c>
    </row>
    <row r="21" spans="2:12" ht="126.5" x14ac:dyDescent="0.35">
      <c r="B21" s="367" t="s">
        <v>1285</v>
      </c>
      <c r="C21" s="369">
        <v>0</v>
      </c>
      <c r="D21" s="369">
        <v>0</v>
      </c>
      <c r="E21" s="369">
        <v>0</v>
      </c>
      <c r="F21" s="368">
        <v>539562173</v>
      </c>
      <c r="G21" s="369">
        <v>0</v>
      </c>
      <c r="H21" s="369">
        <v>0</v>
      </c>
      <c r="I21" s="369">
        <v>0</v>
      </c>
      <c r="J21" s="369">
        <v>0</v>
      </c>
      <c r="K21" s="369">
        <v>0</v>
      </c>
      <c r="L21" s="368">
        <v>539562173</v>
      </c>
    </row>
    <row r="22" spans="2:12" ht="46" x14ac:dyDescent="0.35">
      <c r="B22" s="370" t="s">
        <v>998</v>
      </c>
      <c r="C22" s="372">
        <v>337012151</v>
      </c>
      <c r="D22" s="371">
        <v>0</v>
      </c>
      <c r="E22" s="372">
        <v>42960981</v>
      </c>
      <c r="F22" s="372">
        <v>20928865</v>
      </c>
      <c r="G22" s="372">
        <v>1452022</v>
      </c>
      <c r="H22" s="372">
        <v>9601372</v>
      </c>
      <c r="I22" s="371">
        <v>0</v>
      </c>
      <c r="J22" s="371">
        <v>0</v>
      </c>
      <c r="K22" s="371">
        <v>0</v>
      </c>
      <c r="L22" s="372">
        <v>411955391</v>
      </c>
    </row>
    <row r="23" spans="2:12" ht="34.5" x14ac:dyDescent="0.35">
      <c r="B23" s="367" t="s">
        <v>988</v>
      </c>
      <c r="C23" s="368">
        <v>14540987</v>
      </c>
      <c r="D23" s="368">
        <v>39600</v>
      </c>
      <c r="E23" s="368">
        <v>178303957</v>
      </c>
      <c r="F23" s="368">
        <v>209846072</v>
      </c>
      <c r="G23" s="369">
        <v>0</v>
      </c>
      <c r="H23" s="369">
        <v>0</v>
      </c>
      <c r="I23" s="373">
        <v>400000</v>
      </c>
      <c r="J23" s="369">
        <v>0</v>
      </c>
      <c r="K23" s="369">
        <v>0</v>
      </c>
      <c r="L23" s="368">
        <v>403130616</v>
      </c>
    </row>
    <row r="24" spans="2:12" ht="69" x14ac:dyDescent="0.35">
      <c r="B24" s="370" t="s">
        <v>1286</v>
      </c>
      <c r="C24" s="372">
        <v>311789098</v>
      </c>
      <c r="D24" s="372">
        <v>37172829</v>
      </c>
      <c r="E24" s="372">
        <v>13396370</v>
      </c>
      <c r="F24" s="371">
        <v>0</v>
      </c>
      <c r="G24" s="371">
        <v>0</v>
      </c>
      <c r="H24" s="371">
        <v>0</v>
      </c>
      <c r="I24" s="371">
        <v>0</v>
      </c>
      <c r="J24" s="371">
        <v>0</v>
      </c>
      <c r="K24" s="371">
        <v>0</v>
      </c>
      <c r="L24" s="372">
        <v>362358297</v>
      </c>
    </row>
    <row r="25" spans="2:12" ht="57.5" x14ac:dyDescent="0.35">
      <c r="B25" s="367" t="s">
        <v>1287</v>
      </c>
      <c r="C25" s="368">
        <v>7242418</v>
      </c>
      <c r="D25" s="368">
        <v>4686819</v>
      </c>
      <c r="E25" s="368">
        <v>13263852</v>
      </c>
      <c r="F25" s="368">
        <v>330986656</v>
      </c>
      <c r="G25" s="369">
        <v>0</v>
      </c>
      <c r="H25" s="369">
        <v>0</v>
      </c>
      <c r="I25" s="369">
        <v>0</v>
      </c>
      <c r="J25" s="369">
        <v>0</v>
      </c>
      <c r="K25" s="369">
        <v>0</v>
      </c>
      <c r="L25" s="368">
        <v>356179745</v>
      </c>
    </row>
    <row r="26" spans="2:12" ht="57.5" x14ac:dyDescent="0.35">
      <c r="B26" s="370" t="s">
        <v>1003</v>
      </c>
      <c r="C26" s="372">
        <v>296713989</v>
      </c>
      <c r="D26" s="372">
        <v>36000</v>
      </c>
      <c r="E26" s="372">
        <v>18372843</v>
      </c>
      <c r="F26" s="372">
        <v>20236822</v>
      </c>
      <c r="G26" s="371">
        <v>0</v>
      </c>
      <c r="H26" s="371">
        <v>0</v>
      </c>
      <c r="I26" s="371">
        <v>0</v>
      </c>
      <c r="J26" s="371">
        <v>0</v>
      </c>
      <c r="K26" s="371">
        <v>0</v>
      </c>
      <c r="L26" s="372">
        <v>335359654</v>
      </c>
    </row>
    <row r="27" spans="2:12" x14ac:dyDescent="0.35">
      <c r="B27" s="367" t="s">
        <v>1022</v>
      </c>
      <c r="C27" s="368">
        <v>118652902</v>
      </c>
      <c r="D27" s="368">
        <v>139543364</v>
      </c>
      <c r="E27" s="368">
        <v>32054148</v>
      </c>
      <c r="F27" s="368">
        <v>2720513</v>
      </c>
      <c r="G27" s="369">
        <v>0</v>
      </c>
      <c r="H27" s="369">
        <v>0</v>
      </c>
      <c r="I27" s="369">
        <v>0</v>
      </c>
      <c r="J27" s="369">
        <v>0</v>
      </c>
      <c r="K27" s="369">
        <v>0</v>
      </c>
      <c r="L27" s="368">
        <v>292970927</v>
      </c>
    </row>
    <row r="28" spans="2:12" ht="57.5" x14ac:dyDescent="0.35">
      <c r="B28" s="370" t="s">
        <v>1288</v>
      </c>
      <c r="C28" s="372">
        <v>12651418</v>
      </c>
      <c r="D28" s="372">
        <v>12000</v>
      </c>
      <c r="E28" s="372">
        <v>1999281</v>
      </c>
      <c r="F28" s="372">
        <v>271954181</v>
      </c>
      <c r="G28" s="371">
        <v>0</v>
      </c>
      <c r="H28" s="371">
        <v>0</v>
      </c>
      <c r="I28" s="371">
        <v>0</v>
      </c>
      <c r="J28" s="371">
        <v>0</v>
      </c>
      <c r="K28" s="371">
        <v>0</v>
      </c>
      <c r="L28" s="372">
        <v>286616880</v>
      </c>
    </row>
    <row r="29" spans="2:12" ht="46" x14ac:dyDescent="0.35">
      <c r="B29" s="367" t="s">
        <v>1289</v>
      </c>
      <c r="C29" s="369">
        <v>0</v>
      </c>
      <c r="D29" s="368">
        <v>20000</v>
      </c>
      <c r="E29" s="368">
        <v>178555</v>
      </c>
      <c r="F29" s="368">
        <v>282294423</v>
      </c>
      <c r="G29" s="369">
        <v>0</v>
      </c>
      <c r="H29" s="369">
        <v>0</v>
      </c>
      <c r="I29" s="369">
        <v>0</v>
      </c>
      <c r="J29" s="369">
        <v>0</v>
      </c>
      <c r="K29" s="369">
        <v>0</v>
      </c>
      <c r="L29" s="368">
        <v>282492978</v>
      </c>
    </row>
    <row r="30" spans="2:12" ht="34.5" x14ac:dyDescent="0.35">
      <c r="B30" s="370" t="s">
        <v>1019</v>
      </c>
      <c r="C30" s="372">
        <v>115823048</v>
      </c>
      <c r="D30" s="372">
        <v>896024</v>
      </c>
      <c r="E30" s="372">
        <v>12534291</v>
      </c>
      <c r="F30" s="372">
        <v>152188236</v>
      </c>
      <c r="G30" s="371">
        <v>0</v>
      </c>
      <c r="H30" s="371">
        <v>0</v>
      </c>
      <c r="I30" s="371">
        <v>0</v>
      </c>
      <c r="J30" s="371">
        <v>0</v>
      </c>
      <c r="K30" s="371">
        <v>0</v>
      </c>
      <c r="L30" s="372">
        <v>281441599</v>
      </c>
    </row>
    <row r="31" spans="2:12" ht="34.5" x14ac:dyDescent="0.35">
      <c r="B31" s="367" t="s">
        <v>1290</v>
      </c>
      <c r="C31" s="368">
        <v>115479076</v>
      </c>
      <c r="D31" s="368">
        <v>968943</v>
      </c>
      <c r="E31" s="368">
        <v>148927469</v>
      </c>
      <c r="F31" s="369">
        <v>0</v>
      </c>
      <c r="G31" s="369">
        <v>0</v>
      </c>
      <c r="H31" s="369">
        <v>0</v>
      </c>
      <c r="I31" s="369">
        <v>0</v>
      </c>
      <c r="J31" s="369">
        <v>0</v>
      </c>
      <c r="K31" s="369">
        <v>0</v>
      </c>
      <c r="L31" s="368">
        <v>265375488</v>
      </c>
    </row>
    <row r="32" spans="2:12" ht="46" x14ac:dyDescent="0.35">
      <c r="B32" s="370" t="s">
        <v>1291</v>
      </c>
      <c r="C32" s="372">
        <v>19870296</v>
      </c>
      <c r="D32" s="372">
        <v>14209</v>
      </c>
      <c r="E32" s="372">
        <v>207619051</v>
      </c>
      <c r="F32" s="371">
        <v>0</v>
      </c>
      <c r="G32" s="372">
        <v>37468000</v>
      </c>
      <c r="H32" s="371">
        <v>0</v>
      </c>
      <c r="I32" s="371">
        <v>0</v>
      </c>
      <c r="J32" s="371">
        <v>0</v>
      </c>
      <c r="K32" s="371">
        <v>0</v>
      </c>
      <c r="L32" s="372">
        <v>264971556</v>
      </c>
    </row>
    <row r="33" spans="2:12" ht="57.5" x14ac:dyDescent="0.35">
      <c r="B33" s="367" t="s">
        <v>1292</v>
      </c>
      <c r="C33" s="369">
        <v>0</v>
      </c>
      <c r="D33" s="369">
        <v>0</v>
      </c>
      <c r="E33" s="369">
        <v>0</v>
      </c>
      <c r="F33" s="368">
        <v>263636857</v>
      </c>
      <c r="G33" s="369">
        <v>0</v>
      </c>
      <c r="H33" s="369">
        <v>0</v>
      </c>
      <c r="I33" s="369">
        <v>0</v>
      </c>
      <c r="J33" s="369">
        <v>0</v>
      </c>
      <c r="K33" s="369">
        <v>0</v>
      </c>
      <c r="L33" s="368">
        <v>263636857</v>
      </c>
    </row>
    <row r="34" spans="2:12" ht="57.5" x14ac:dyDescent="0.35">
      <c r="B34" s="370" t="s">
        <v>1028</v>
      </c>
      <c r="C34" s="372">
        <v>23989784</v>
      </c>
      <c r="D34" s="372">
        <v>126911</v>
      </c>
      <c r="E34" s="372">
        <v>220213834</v>
      </c>
      <c r="F34" s="372">
        <v>4522587</v>
      </c>
      <c r="G34" s="371">
        <v>0</v>
      </c>
      <c r="H34" s="371">
        <v>0</v>
      </c>
      <c r="I34" s="371">
        <v>0</v>
      </c>
      <c r="J34" s="371">
        <v>0</v>
      </c>
      <c r="K34" s="371">
        <v>0</v>
      </c>
      <c r="L34" s="372">
        <v>248853116</v>
      </c>
    </row>
    <row r="35" spans="2:12" ht="34.5" x14ac:dyDescent="0.35">
      <c r="B35" s="367" t="s">
        <v>992</v>
      </c>
      <c r="C35" s="369">
        <v>0</v>
      </c>
      <c r="D35" s="369">
        <v>0</v>
      </c>
      <c r="E35" s="369">
        <v>0</v>
      </c>
      <c r="F35" s="368">
        <v>240566609</v>
      </c>
      <c r="G35" s="369">
        <v>0</v>
      </c>
      <c r="H35" s="369">
        <v>0</v>
      </c>
      <c r="I35" s="369">
        <v>0</v>
      </c>
      <c r="J35" s="369">
        <v>0</v>
      </c>
      <c r="K35" s="369">
        <v>0</v>
      </c>
      <c r="L35" s="368">
        <v>240566609</v>
      </c>
    </row>
    <row r="36" spans="2:12" ht="46" x14ac:dyDescent="0.35">
      <c r="B36" s="370" t="s">
        <v>1293</v>
      </c>
      <c r="C36" s="371">
        <v>0</v>
      </c>
      <c r="D36" s="371">
        <v>0</v>
      </c>
      <c r="E36" s="371">
        <v>0</v>
      </c>
      <c r="F36" s="372">
        <v>240484924</v>
      </c>
      <c r="G36" s="371">
        <v>0</v>
      </c>
      <c r="H36" s="371">
        <v>0</v>
      </c>
      <c r="I36" s="371">
        <v>0</v>
      </c>
      <c r="J36" s="371">
        <v>0</v>
      </c>
      <c r="K36" s="371">
        <v>0</v>
      </c>
      <c r="L36" s="372">
        <v>240484924</v>
      </c>
    </row>
    <row r="37" spans="2:12" ht="57.5" x14ac:dyDescent="0.35">
      <c r="B37" s="367" t="s">
        <v>1294</v>
      </c>
      <c r="C37" s="368">
        <v>35480094</v>
      </c>
      <c r="D37" s="368">
        <v>60500</v>
      </c>
      <c r="E37" s="368">
        <v>42255582</v>
      </c>
      <c r="F37" s="368">
        <v>153546619</v>
      </c>
      <c r="G37" s="369">
        <v>0</v>
      </c>
      <c r="H37" s="369">
        <v>0</v>
      </c>
      <c r="I37" s="369">
        <v>0</v>
      </c>
      <c r="J37" s="369">
        <v>0</v>
      </c>
      <c r="K37" s="369">
        <v>0</v>
      </c>
      <c r="L37" s="368">
        <v>231342795</v>
      </c>
    </row>
    <row r="38" spans="2:12" ht="126.5" x14ac:dyDescent="0.35">
      <c r="B38" s="370" t="s">
        <v>1295</v>
      </c>
      <c r="C38" s="371">
        <v>0</v>
      </c>
      <c r="D38" s="371">
        <v>0</v>
      </c>
      <c r="E38" s="371">
        <v>0</v>
      </c>
      <c r="F38" s="372">
        <v>230630043</v>
      </c>
      <c r="G38" s="371">
        <v>0</v>
      </c>
      <c r="H38" s="371">
        <v>0</v>
      </c>
      <c r="I38" s="371">
        <v>0</v>
      </c>
      <c r="J38" s="371">
        <v>0</v>
      </c>
      <c r="K38" s="371">
        <v>0</v>
      </c>
      <c r="L38" s="372">
        <v>230630043</v>
      </c>
    </row>
    <row r="39" spans="2:12" ht="34.5" x14ac:dyDescent="0.35">
      <c r="B39" s="367" t="s">
        <v>1037</v>
      </c>
      <c r="C39" s="369">
        <v>0</v>
      </c>
      <c r="D39" s="369">
        <v>0</v>
      </c>
      <c r="E39" s="369">
        <v>0</v>
      </c>
      <c r="F39" s="368">
        <v>229440097</v>
      </c>
      <c r="G39" s="369">
        <v>0</v>
      </c>
      <c r="H39" s="369">
        <v>0</v>
      </c>
      <c r="I39" s="369">
        <v>0</v>
      </c>
      <c r="J39" s="369">
        <v>0</v>
      </c>
      <c r="K39" s="369">
        <v>0</v>
      </c>
      <c r="L39" s="368">
        <v>229440097</v>
      </c>
    </row>
    <row r="40" spans="2:12" ht="23" x14ac:dyDescent="0.35">
      <c r="B40" s="370" t="s">
        <v>1296</v>
      </c>
      <c r="C40" s="372">
        <v>128040793</v>
      </c>
      <c r="D40" s="372">
        <v>79271178</v>
      </c>
      <c r="E40" s="372">
        <v>16250004</v>
      </c>
      <c r="F40" s="372">
        <v>1118500</v>
      </c>
      <c r="G40" s="371">
        <v>0</v>
      </c>
      <c r="H40" s="371">
        <v>0</v>
      </c>
      <c r="I40" s="371">
        <v>0</v>
      </c>
      <c r="J40" s="371">
        <v>0</v>
      </c>
      <c r="K40" s="371">
        <v>0</v>
      </c>
      <c r="L40" s="372">
        <v>224680475</v>
      </c>
    </row>
    <row r="41" spans="2:12" ht="34.5" x14ac:dyDescent="0.35">
      <c r="B41" s="367" t="s">
        <v>1005</v>
      </c>
      <c r="C41" s="369">
        <v>0</v>
      </c>
      <c r="D41" s="369">
        <v>0</v>
      </c>
      <c r="E41" s="369">
        <v>0</v>
      </c>
      <c r="F41" s="368">
        <v>220293686</v>
      </c>
      <c r="G41" s="369">
        <v>0</v>
      </c>
      <c r="H41" s="369">
        <v>0</v>
      </c>
      <c r="I41" s="369">
        <v>0</v>
      </c>
      <c r="J41" s="369">
        <v>0</v>
      </c>
      <c r="K41" s="369">
        <v>0</v>
      </c>
      <c r="L41" s="368">
        <v>220293686</v>
      </c>
    </row>
    <row r="42" spans="2:12" ht="46" x14ac:dyDescent="0.35">
      <c r="B42" s="370" t="s">
        <v>1008</v>
      </c>
      <c r="C42" s="372">
        <v>48200691</v>
      </c>
      <c r="D42" s="371">
        <v>0</v>
      </c>
      <c r="E42" s="372">
        <v>8487762</v>
      </c>
      <c r="F42" s="372">
        <v>156368820</v>
      </c>
      <c r="G42" s="371">
        <v>0</v>
      </c>
      <c r="H42" s="371">
        <v>0</v>
      </c>
      <c r="I42" s="371">
        <v>0</v>
      </c>
      <c r="J42" s="371">
        <v>0</v>
      </c>
      <c r="K42" s="371">
        <v>0</v>
      </c>
      <c r="L42" s="372">
        <v>213057273</v>
      </c>
    </row>
    <row r="43" spans="2:12" ht="34.5" x14ac:dyDescent="0.35">
      <c r="B43" s="367" t="s">
        <v>1020</v>
      </c>
      <c r="C43" s="368">
        <v>154195619</v>
      </c>
      <c r="D43" s="369">
        <v>0</v>
      </c>
      <c r="E43" s="368">
        <v>6162369</v>
      </c>
      <c r="F43" s="368">
        <v>48648278</v>
      </c>
      <c r="G43" s="369">
        <v>0</v>
      </c>
      <c r="H43" s="369">
        <v>0</v>
      </c>
      <c r="I43" s="369">
        <v>0</v>
      </c>
      <c r="J43" s="369">
        <v>0</v>
      </c>
      <c r="K43" s="369">
        <v>0</v>
      </c>
      <c r="L43" s="368">
        <v>209006266</v>
      </c>
    </row>
    <row r="44" spans="2:12" ht="46" x14ac:dyDescent="0.35">
      <c r="B44" s="370" t="s">
        <v>1297</v>
      </c>
      <c r="C44" s="371">
        <v>0</v>
      </c>
      <c r="D44" s="371">
        <v>0</v>
      </c>
      <c r="E44" s="371">
        <v>0</v>
      </c>
      <c r="F44" s="372">
        <v>5000000</v>
      </c>
      <c r="G44" s="371">
        <v>0</v>
      </c>
      <c r="H44" s="371">
        <v>0</v>
      </c>
      <c r="I44" s="371">
        <v>0</v>
      </c>
      <c r="J44" s="371">
        <v>0</v>
      </c>
      <c r="K44" s="372">
        <v>200000000</v>
      </c>
      <c r="L44" s="372">
        <v>205000000</v>
      </c>
    </row>
    <row r="45" spans="2:12" ht="57.5" x14ac:dyDescent="0.35">
      <c r="B45" s="367" t="s">
        <v>1298</v>
      </c>
      <c r="C45" s="369">
        <v>0</v>
      </c>
      <c r="D45" s="369">
        <v>0</v>
      </c>
      <c r="E45" s="369">
        <v>0</v>
      </c>
      <c r="F45" s="368">
        <v>203245395</v>
      </c>
      <c r="G45" s="369">
        <v>0</v>
      </c>
      <c r="H45" s="369">
        <v>0</v>
      </c>
      <c r="I45" s="369">
        <v>0</v>
      </c>
      <c r="J45" s="369">
        <v>0</v>
      </c>
      <c r="K45" s="369">
        <v>0</v>
      </c>
      <c r="L45" s="368">
        <v>203245395</v>
      </c>
    </row>
    <row r="46" spans="2:12" ht="92" x14ac:dyDescent="0.35">
      <c r="B46" s="370" t="s">
        <v>1299</v>
      </c>
      <c r="C46" s="372">
        <v>36574873</v>
      </c>
      <c r="D46" s="372">
        <v>1563577</v>
      </c>
      <c r="E46" s="372">
        <v>130244062</v>
      </c>
      <c r="F46" s="372">
        <v>33384325</v>
      </c>
      <c r="G46" s="372">
        <v>720000</v>
      </c>
      <c r="H46" s="371">
        <v>0</v>
      </c>
      <c r="I46" s="371">
        <v>0</v>
      </c>
      <c r="J46" s="371">
        <v>0</v>
      </c>
      <c r="K46" s="371">
        <v>0</v>
      </c>
      <c r="L46" s="372">
        <v>202486837</v>
      </c>
    </row>
    <row r="47" spans="2:12" ht="34.5" x14ac:dyDescent="0.35">
      <c r="B47" s="367" t="s">
        <v>995</v>
      </c>
      <c r="C47" s="368">
        <v>7322754</v>
      </c>
      <c r="D47" s="368">
        <v>53708793</v>
      </c>
      <c r="E47" s="368">
        <v>7287928</v>
      </c>
      <c r="F47" s="368">
        <v>121749135</v>
      </c>
      <c r="G47" s="368">
        <v>4420901</v>
      </c>
      <c r="H47" s="369">
        <v>0</v>
      </c>
      <c r="I47" s="369">
        <v>0</v>
      </c>
      <c r="J47" s="369">
        <v>0</v>
      </c>
      <c r="K47" s="369">
        <v>0</v>
      </c>
      <c r="L47" s="368">
        <v>194489511</v>
      </c>
    </row>
    <row r="48" spans="2:12" ht="34.5" x14ac:dyDescent="0.35">
      <c r="B48" s="370" t="s">
        <v>1300</v>
      </c>
      <c r="C48" s="371">
        <v>0</v>
      </c>
      <c r="D48" s="371">
        <v>0</v>
      </c>
      <c r="E48" s="371">
        <v>0</v>
      </c>
      <c r="F48" s="372">
        <v>188739814</v>
      </c>
      <c r="G48" s="371">
        <v>0</v>
      </c>
      <c r="H48" s="371">
        <v>0</v>
      </c>
      <c r="I48" s="371">
        <v>0</v>
      </c>
      <c r="J48" s="371">
        <v>0</v>
      </c>
      <c r="K48" s="371">
        <v>0</v>
      </c>
      <c r="L48" s="372">
        <v>188739814</v>
      </c>
    </row>
    <row r="49" spans="2:12" ht="34.5" x14ac:dyDescent="0.35">
      <c r="B49" s="367" t="s">
        <v>1018</v>
      </c>
      <c r="C49" s="369">
        <v>0</v>
      </c>
      <c r="D49" s="369">
        <v>0</v>
      </c>
      <c r="E49" s="369">
        <v>0</v>
      </c>
      <c r="F49" s="368">
        <v>177946569</v>
      </c>
      <c r="G49" s="369">
        <v>0</v>
      </c>
      <c r="H49" s="369">
        <v>0</v>
      </c>
      <c r="I49" s="369">
        <v>0</v>
      </c>
      <c r="J49" s="369">
        <v>0</v>
      </c>
      <c r="K49" s="369">
        <v>0</v>
      </c>
      <c r="L49" s="368">
        <v>177946569</v>
      </c>
    </row>
    <row r="50" spans="2:12" ht="23" x14ac:dyDescent="0.35">
      <c r="B50" s="370" t="s">
        <v>1301</v>
      </c>
      <c r="C50" s="371">
        <v>0</v>
      </c>
      <c r="D50" s="371">
        <v>0</v>
      </c>
      <c r="E50" s="371">
        <v>0</v>
      </c>
      <c r="F50" s="372">
        <v>176252248</v>
      </c>
      <c r="G50" s="371">
        <v>0</v>
      </c>
      <c r="H50" s="371">
        <v>0</v>
      </c>
      <c r="I50" s="371">
        <v>0</v>
      </c>
      <c r="J50" s="371">
        <v>0</v>
      </c>
      <c r="K50" s="371">
        <v>0</v>
      </c>
      <c r="L50" s="372">
        <v>176252248</v>
      </c>
    </row>
    <row r="51" spans="2:12" ht="34.5" x14ac:dyDescent="0.35">
      <c r="B51" s="367" t="s">
        <v>1001</v>
      </c>
      <c r="C51" s="369">
        <v>0</v>
      </c>
      <c r="D51" s="369">
        <v>0</v>
      </c>
      <c r="E51" s="368">
        <v>65524764</v>
      </c>
      <c r="F51" s="368">
        <v>92780937</v>
      </c>
      <c r="G51" s="368">
        <v>1560000</v>
      </c>
      <c r="H51" s="368">
        <v>11329806</v>
      </c>
      <c r="I51" s="369">
        <v>0</v>
      </c>
      <c r="J51" s="369">
        <v>0</v>
      </c>
      <c r="K51" s="369">
        <v>0</v>
      </c>
      <c r="L51" s="368">
        <v>171195507</v>
      </c>
    </row>
    <row r="52" spans="2:12" ht="69" x14ac:dyDescent="0.35">
      <c r="B52" s="370" t="s">
        <v>1302</v>
      </c>
      <c r="C52" s="371">
        <v>0</v>
      </c>
      <c r="D52" s="371">
        <v>0</v>
      </c>
      <c r="E52" s="371">
        <v>0</v>
      </c>
      <c r="F52" s="372">
        <v>165341071</v>
      </c>
      <c r="G52" s="371">
        <v>0</v>
      </c>
      <c r="H52" s="371">
        <v>0</v>
      </c>
      <c r="I52" s="371">
        <v>0</v>
      </c>
      <c r="J52" s="371">
        <v>0</v>
      </c>
      <c r="K52" s="371">
        <v>0</v>
      </c>
      <c r="L52" s="372">
        <v>165341071</v>
      </c>
    </row>
    <row r="53" spans="2:12" ht="34.5" x14ac:dyDescent="0.35">
      <c r="B53" s="367" t="s">
        <v>1303</v>
      </c>
      <c r="C53" s="369">
        <v>0</v>
      </c>
      <c r="D53" s="369">
        <v>0</v>
      </c>
      <c r="E53" s="369">
        <v>0</v>
      </c>
      <c r="F53" s="368">
        <v>163986950</v>
      </c>
      <c r="G53" s="369">
        <v>0</v>
      </c>
      <c r="H53" s="369">
        <v>0</v>
      </c>
      <c r="I53" s="369">
        <v>0</v>
      </c>
      <c r="J53" s="369">
        <v>0</v>
      </c>
      <c r="K53" s="369">
        <v>0</v>
      </c>
      <c r="L53" s="368">
        <v>163986950</v>
      </c>
    </row>
    <row r="54" spans="2:12" ht="34.5" x14ac:dyDescent="0.35">
      <c r="B54" s="370" t="s">
        <v>1304</v>
      </c>
      <c r="C54" s="372">
        <v>48075020</v>
      </c>
      <c r="D54" s="372">
        <v>866672</v>
      </c>
      <c r="E54" s="372">
        <v>19408969</v>
      </c>
      <c r="F54" s="372">
        <v>90345623</v>
      </c>
      <c r="G54" s="371">
        <v>0</v>
      </c>
      <c r="H54" s="371">
        <v>0</v>
      </c>
      <c r="I54" s="371">
        <v>0</v>
      </c>
      <c r="J54" s="371">
        <v>0</v>
      </c>
      <c r="K54" s="371">
        <v>0</v>
      </c>
      <c r="L54" s="372">
        <v>158696284</v>
      </c>
    </row>
    <row r="55" spans="2:12" ht="34.5" x14ac:dyDescent="0.35">
      <c r="B55" s="367" t="s">
        <v>996</v>
      </c>
      <c r="C55" s="368">
        <v>1650433</v>
      </c>
      <c r="D55" s="369">
        <v>0</v>
      </c>
      <c r="E55" s="368">
        <v>53244</v>
      </c>
      <c r="F55" s="368">
        <v>153021549</v>
      </c>
      <c r="G55" s="369">
        <v>0</v>
      </c>
      <c r="H55" s="369">
        <v>0</v>
      </c>
      <c r="I55" s="373">
        <v>600000</v>
      </c>
      <c r="J55" s="369">
        <v>0</v>
      </c>
      <c r="K55" s="369">
        <v>0</v>
      </c>
      <c r="L55" s="368">
        <v>155325226</v>
      </c>
    </row>
    <row r="56" spans="2:12" ht="46" x14ac:dyDescent="0.35">
      <c r="B56" s="370" t="s">
        <v>1026</v>
      </c>
      <c r="C56" s="372">
        <v>95690769</v>
      </c>
      <c r="D56" s="372">
        <v>1202000</v>
      </c>
      <c r="E56" s="372">
        <v>17843346</v>
      </c>
      <c r="F56" s="372">
        <v>33800630</v>
      </c>
      <c r="G56" s="372">
        <v>1415630</v>
      </c>
      <c r="H56" s="371">
        <v>0</v>
      </c>
      <c r="I56" s="371">
        <v>0</v>
      </c>
      <c r="J56" s="371">
        <v>0</v>
      </c>
      <c r="K56" s="371">
        <v>0</v>
      </c>
      <c r="L56" s="372">
        <v>149952375</v>
      </c>
    </row>
    <row r="57" spans="2:12" ht="46" x14ac:dyDescent="0.35">
      <c r="B57" s="367" t="s">
        <v>1025</v>
      </c>
      <c r="C57" s="368">
        <v>37298564</v>
      </c>
      <c r="D57" s="368">
        <v>3764914</v>
      </c>
      <c r="E57" s="368">
        <v>35751863</v>
      </c>
      <c r="F57" s="368">
        <v>71552589</v>
      </c>
      <c r="G57" s="368">
        <v>375485</v>
      </c>
      <c r="H57" s="369">
        <v>0</v>
      </c>
      <c r="I57" s="369">
        <v>0</v>
      </c>
      <c r="J57" s="369">
        <v>0</v>
      </c>
      <c r="K57" s="369">
        <v>0</v>
      </c>
      <c r="L57" s="368">
        <v>148743415</v>
      </c>
    </row>
    <row r="58" spans="2:12" ht="34.5" x14ac:dyDescent="0.35">
      <c r="B58" s="370" t="s">
        <v>1305</v>
      </c>
      <c r="C58" s="372">
        <v>104388938</v>
      </c>
      <c r="D58" s="372">
        <v>4126807</v>
      </c>
      <c r="E58" s="372">
        <v>6851875</v>
      </c>
      <c r="F58" s="372">
        <v>25562354</v>
      </c>
      <c r="G58" s="371">
        <v>0</v>
      </c>
      <c r="H58" s="371">
        <v>0</v>
      </c>
      <c r="I58" s="371">
        <v>0</v>
      </c>
      <c r="J58" s="371">
        <v>0</v>
      </c>
      <c r="K58" s="371">
        <v>0</v>
      </c>
      <c r="L58" s="372">
        <v>140929974</v>
      </c>
    </row>
    <row r="59" spans="2:12" ht="34.5" x14ac:dyDescent="0.35">
      <c r="B59" s="367" t="s">
        <v>1306</v>
      </c>
      <c r="C59" s="368">
        <v>92085453</v>
      </c>
      <c r="D59" s="368">
        <v>3850983</v>
      </c>
      <c r="E59" s="368">
        <v>42355589</v>
      </c>
      <c r="F59" s="369">
        <v>0</v>
      </c>
      <c r="G59" s="369">
        <v>0</v>
      </c>
      <c r="H59" s="369">
        <v>0</v>
      </c>
      <c r="I59" s="369">
        <v>0</v>
      </c>
      <c r="J59" s="369">
        <v>0</v>
      </c>
      <c r="K59" s="369">
        <v>0</v>
      </c>
      <c r="L59" s="368">
        <v>138292025</v>
      </c>
    </row>
    <row r="60" spans="2:12" ht="57.5" x14ac:dyDescent="0.35">
      <c r="B60" s="370" t="s">
        <v>1010</v>
      </c>
      <c r="C60" s="372">
        <v>3972379</v>
      </c>
      <c r="D60" s="371">
        <v>0</v>
      </c>
      <c r="E60" s="372">
        <v>127043</v>
      </c>
      <c r="F60" s="372">
        <v>130153883</v>
      </c>
      <c r="G60" s="371">
        <v>0</v>
      </c>
      <c r="H60" s="371">
        <v>0</v>
      </c>
      <c r="I60" s="371">
        <v>0</v>
      </c>
      <c r="J60" s="371">
        <v>0</v>
      </c>
      <c r="K60" s="371">
        <v>0</v>
      </c>
      <c r="L60" s="372">
        <v>134253305</v>
      </c>
    </row>
    <row r="61" spans="2:12" ht="57.5" x14ac:dyDescent="0.35">
      <c r="B61" s="367" t="s">
        <v>1307</v>
      </c>
      <c r="C61" s="369">
        <v>0</v>
      </c>
      <c r="D61" s="369">
        <v>0</v>
      </c>
      <c r="E61" s="369">
        <v>0</v>
      </c>
      <c r="F61" s="368">
        <v>126637229</v>
      </c>
      <c r="G61" s="369">
        <v>0</v>
      </c>
      <c r="H61" s="369">
        <v>0</v>
      </c>
      <c r="I61" s="369">
        <v>0</v>
      </c>
      <c r="J61" s="369">
        <v>0</v>
      </c>
      <c r="K61" s="369">
        <v>0</v>
      </c>
      <c r="L61" s="368">
        <v>126637229</v>
      </c>
    </row>
    <row r="62" spans="2:12" ht="23" x14ac:dyDescent="0.35">
      <c r="B62" s="370" t="s">
        <v>1308</v>
      </c>
      <c r="C62" s="372">
        <v>26628862</v>
      </c>
      <c r="D62" s="372">
        <v>18501075</v>
      </c>
      <c r="E62" s="372">
        <v>71308092</v>
      </c>
      <c r="F62" s="371">
        <v>0</v>
      </c>
      <c r="G62" s="371">
        <v>0</v>
      </c>
      <c r="H62" s="371">
        <v>0</v>
      </c>
      <c r="I62" s="371">
        <v>0</v>
      </c>
      <c r="J62" s="371">
        <v>0</v>
      </c>
      <c r="K62" s="371">
        <v>0</v>
      </c>
      <c r="L62" s="372">
        <v>116438029</v>
      </c>
    </row>
    <row r="63" spans="2:12" x14ac:dyDescent="0.35">
      <c r="B63" s="367" t="s">
        <v>1309</v>
      </c>
      <c r="C63" s="368">
        <v>12488967</v>
      </c>
      <c r="D63" s="368">
        <v>70511648</v>
      </c>
      <c r="E63" s="368">
        <v>20872166</v>
      </c>
      <c r="F63" s="369">
        <v>0</v>
      </c>
      <c r="G63" s="368">
        <v>6849574</v>
      </c>
      <c r="H63" s="369">
        <v>0</v>
      </c>
      <c r="I63" s="373">
        <v>3000000</v>
      </c>
      <c r="J63" s="369">
        <v>0</v>
      </c>
      <c r="K63" s="369">
        <v>0</v>
      </c>
      <c r="L63" s="368">
        <v>113722355</v>
      </c>
    </row>
    <row r="64" spans="2:12" ht="57.5" x14ac:dyDescent="0.35">
      <c r="B64" s="370" t="s">
        <v>1310</v>
      </c>
      <c r="C64" s="372">
        <v>16162622</v>
      </c>
      <c r="D64" s="372">
        <v>24995</v>
      </c>
      <c r="E64" s="372">
        <v>601264</v>
      </c>
      <c r="F64" s="372">
        <v>96773997</v>
      </c>
      <c r="G64" s="371">
        <v>0</v>
      </c>
      <c r="H64" s="371">
        <v>0</v>
      </c>
      <c r="I64" s="371">
        <v>0</v>
      </c>
      <c r="J64" s="371">
        <v>0</v>
      </c>
      <c r="K64" s="371">
        <v>0</v>
      </c>
      <c r="L64" s="372">
        <v>113562878</v>
      </c>
    </row>
    <row r="65" spans="2:12" ht="34.5" x14ac:dyDescent="0.35">
      <c r="B65" s="367" t="s">
        <v>1311</v>
      </c>
      <c r="C65" s="368">
        <v>84116350</v>
      </c>
      <c r="D65" s="368">
        <v>9471119</v>
      </c>
      <c r="E65" s="368">
        <v>11201110</v>
      </c>
      <c r="F65" s="369">
        <v>0</v>
      </c>
      <c r="G65" s="369">
        <v>0</v>
      </c>
      <c r="H65" s="369">
        <v>0</v>
      </c>
      <c r="I65" s="369">
        <v>0</v>
      </c>
      <c r="J65" s="369">
        <v>0</v>
      </c>
      <c r="K65" s="369">
        <v>0</v>
      </c>
      <c r="L65" s="368">
        <v>104788579</v>
      </c>
    </row>
    <row r="66" spans="2:12" ht="23" x14ac:dyDescent="0.35">
      <c r="B66" s="370" t="s">
        <v>1312</v>
      </c>
      <c r="C66" s="371">
        <v>0</v>
      </c>
      <c r="D66" s="371">
        <v>0</v>
      </c>
      <c r="E66" s="371">
        <v>0</v>
      </c>
      <c r="F66" s="372">
        <v>102114065</v>
      </c>
      <c r="G66" s="371">
        <v>0</v>
      </c>
      <c r="H66" s="371">
        <v>0</v>
      </c>
      <c r="I66" s="371">
        <v>0</v>
      </c>
      <c r="J66" s="371">
        <v>0</v>
      </c>
      <c r="K66" s="371">
        <v>0</v>
      </c>
      <c r="L66" s="372">
        <v>102114065</v>
      </c>
    </row>
    <row r="67" spans="2:12" ht="34.5" x14ac:dyDescent="0.35">
      <c r="B67" s="367" t="s">
        <v>1313</v>
      </c>
      <c r="C67" s="369">
        <v>0</v>
      </c>
      <c r="D67" s="369">
        <v>0</v>
      </c>
      <c r="E67" s="369">
        <v>0</v>
      </c>
      <c r="F67" s="368">
        <v>98264427</v>
      </c>
      <c r="G67" s="369">
        <v>0</v>
      </c>
      <c r="H67" s="369">
        <v>0</v>
      </c>
      <c r="I67" s="369">
        <v>0</v>
      </c>
      <c r="J67" s="369">
        <v>0</v>
      </c>
      <c r="K67" s="369">
        <v>0</v>
      </c>
      <c r="L67" s="368">
        <v>98264427</v>
      </c>
    </row>
    <row r="68" spans="2:12" ht="34.5" x14ac:dyDescent="0.35">
      <c r="B68" s="370" t="s">
        <v>1035</v>
      </c>
      <c r="C68" s="372">
        <v>90504886</v>
      </c>
      <c r="D68" s="372">
        <v>1508341</v>
      </c>
      <c r="E68" s="372">
        <v>4992414</v>
      </c>
      <c r="F68" s="372">
        <v>75000</v>
      </c>
      <c r="G68" s="372">
        <v>750000</v>
      </c>
      <c r="H68" s="371">
        <v>0</v>
      </c>
      <c r="I68" s="371">
        <v>0</v>
      </c>
      <c r="J68" s="371">
        <v>0</v>
      </c>
      <c r="K68" s="371">
        <v>0</v>
      </c>
      <c r="L68" s="372">
        <v>97830641</v>
      </c>
    </row>
    <row r="69" spans="2:12" ht="23" x14ac:dyDescent="0.35">
      <c r="B69" s="367" t="s">
        <v>1314</v>
      </c>
      <c r="C69" s="369">
        <v>0</v>
      </c>
      <c r="D69" s="369">
        <v>0</v>
      </c>
      <c r="E69" s="369">
        <v>0</v>
      </c>
      <c r="F69" s="368">
        <v>92342458</v>
      </c>
      <c r="G69" s="369">
        <v>0</v>
      </c>
      <c r="H69" s="369">
        <v>0</v>
      </c>
      <c r="I69" s="369">
        <v>0</v>
      </c>
      <c r="J69" s="369">
        <v>0</v>
      </c>
      <c r="K69" s="369">
        <v>0</v>
      </c>
      <c r="L69" s="368">
        <v>92342458</v>
      </c>
    </row>
    <row r="70" spans="2:12" ht="57.5" x14ac:dyDescent="0.35">
      <c r="B70" s="370" t="s">
        <v>1315</v>
      </c>
      <c r="C70" s="372">
        <v>4619208</v>
      </c>
      <c r="D70" s="371">
        <v>0</v>
      </c>
      <c r="E70" s="372">
        <v>2560888</v>
      </c>
      <c r="F70" s="372">
        <v>83403712</v>
      </c>
      <c r="G70" s="371">
        <v>0</v>
      </c>
      <c r="H70" s="371">
        <v>0</v>
      </c>
      <c r="I70" s="371">
        <v>0</v>
      </c>
      <c r="J70" s="371">
        <v>0</v>
      </c>
      <c r="K70" s="371">
        <v>0</v>
      </c>
      <c r="L70" s="372">
        <v>90583808</v>
      </c>
    </row>
    <row r="71" spans="2:12" ht="34.5" x14ac:dyDescent="0.35">
      <c r="B71" s="367" t="s">
        <v>1009</v>
      </c>
      <c r="C71" s="368">
        <v>10967468</v>
      </c>
      <c r="D71" s="369">
        <v>0</v>
      </c>
      <c r="E71" s="368">
        <v>337337</v>
      </c>
      <c r="F71" s="368">
        <v>78000000</v>
      </c>
      <c r="G71" s="369">
        <v>0</v>
      </c>
      <c r="H71" s="369">
        <v>0</v>
      </c>
      <c r="I71" s="369">
        <v>0</v>
      </c>
      <c r="J71" s="369">
        <v>0</v>
      </c>
      <c r="K71" s="369">
        <v>0</v>
      </c>
      <c r="L71" s="368">
        <v>89304805</v>
      </c>
    </row>
    <row r="72" spans="2:12" ht="34.5" x14ac:dyDescent="0.35">
      <c r="B72" s="370" t="s">
        <v>1316</v>
      </c>
      <c r="C72" s="372">
        <v>5149774</v>
      </c>
      <c r="D72" s="372">
        <v>24050</v>
      </c>
      <c r="E72" s="372">
        <v>83277355</v>
      </c>
      <c r="F72" s="371">
        <v>0</v>
      </c>
      <c r="G72" s="371">
        <v>0</v>
      </c>
      <c r="H72" s="371">
        <v>0</v>
      </c>
      <c r="I72" s="371">
        <v>0</v>
      </c>
      <c r="J72" s="371">
        <v>0</v>
      </c>
      <c r="K72" s="371">
        <v>0</v>
      </c>
      <c r="L72" s="372">
        <v>88451179</v>
      </c>
    </row>
    <row r="73" spans="2:12" ht="34.5" x14ac:dyDescent="0.35">
      <c r="B73" s="367" t="s">
        <v>1013</v>
      </c>
      <c r="C73" s="368">
        <v>21598347</v>
      </c>
      <c r="D73" s="368">
        <v>1099316</v>
      </c>
      <c r="E73" s="368">
        <v>2579749</v>
      </c>
      <c r="F73" s="368">
        <v>58973820</v>
      </c>
      <c r="G73" s="369">
        <v>0</v>
      </c>
      <c r="H73" s="369">
        <v>0</v>
      </c>
      <c r="I73" s="369">
        <v>0</v>
      </c>
      <c r="J73" s="369">
        <v>0</v>
      </c>
      <c r="K73" s="369">
        <v>0</v>
      </c>
      <c r="L73" s="368">
        <v>84251232</v>
      </c>
    </row>
    <row r="74" spans="2:12" ht="34.5" x14ac:dyDescent="0.35">
      <c r="B74" s="370" t="s">
        <v>989</v>
      </c>
      <c r="C74" s="372">
        <v>8918909</v>
      </c>
      <c r="D74" s="372">
        <v>36150</v>
      </c>
      <c r="E74" s="372">
        <v>2565879</v>
      </c>
      <c r="F74" s="372">
        <v>67190599</v>
      </c>
      <c r="G74" s="371">
        <v>0</v>
      </c>
      <c r="H74" s="371">
        <v>0</v>
      </c>
      <c r="I74" s="374">
        <v>1190599</v>
      </c>
      <c r="J74" s="371">
        <v>0</v>
      </c>
      <c r="K74" s="371">
        <v>0</v>
      </c>
      <c r="L74" s="372">
        <v>79902136</v>
      </c>
    </row>
    <row r="75" spans="2:12" ht="46" x14ac:dyDescent="0.35">
      <c r="B75" s="367" t="s">
        <v>1317</v>
      </c>
      <c r="C75" s="369">
        <v>0</v>
      </c>
      <c r="D75" s="369">
        <v>0</v>
      </c>
      <c r="E75" s="369">
        <v>0</v>
      </c>
      <c r="F75" s="368">
        <v>75855972</v>
      </c>
      <c r="G75" s="369">
        <v>0</v>
      </c>
      <c r="H75" s="369">
        <v>0</v>
      </c>
      <c r="I75" s="369">
        <v>0</v>
      </c>
      <c r="J75" s="369">
        <v>0</v>
      </c>
      <c r="K75" s="369">
        <v>0</v>
      </c>
      <c r="L75" s="368">
        <v>75855972</v>
      </c>
    </row>
    <row r="76" spans="2:12" ht="23" x14ac:dyDescent="0.35">
      <c r="B76" s="370" t="s">
        <v>1023</v>
      </c>
      <c r="C76" s="371">
        <v>0</v>
      </c>
      <c r="D76" s="371">
        <v>0</v>
      </c>
      <c r="E76" s="371">
        <v>0</v>
      </c>
      <c r="F76" s="372">
        <v>69280092</v>
      </c>
      <c r="G76" s="371">
        <v>0</v>
      </c>
      <c r="H76" s="371">
        <v>0</v>
      </c>
      <c r="I76" s="371">
        <v>0</v>
      </c>
      <c r="J76" s="371">
        <v>0</v>
      </c>
      <c r="K76" s="371">
        <v>0</v>
      </c>
      <c r="L76" s="372">
        <v>69280092</v>
      </c>
    </row>
    <row r="77" spans="2:12" ht="57.5" x14ac:dyDescent="0.35">
      <c r="B77" s="367" t="s">
        <v>1041</v>
      </c>
      <c r="C77" s="368">
        <v>13277473</v>
      </c>
      <c r="D77" s="368">
        <v>4100000</v>
      </c>
      <c r="E77" s="368">
        <v>38801758</v>
      </c>
      <c r="F77" s="368">
        <v>8482677</v>
      </c>
      <c r="G77" s="369">
        <v>0</v>
      </c>
      <c r="H77" s="369">
        <v>0</v>
      </c>
      <c r="I77" s="369">
        <v>0</v>
      </c>
      <c r="J77" s="369">
        <v>0</v>
      </c>
      <c r="K77" s="369">
        <v>0</v>
      </c>
      <c r="L77" s="368">
        <v>64661908</v>
      </c>
    </row>
    <row r="78" spans="2:12" ht="69" x14ac:dyDescent="0.35">
      <c r="B78" s="370" t="s">
        <v>990</v>
      </c>
      <c r="C78" s="372">
        <v>5959562</v>
      </c>
      <c r="D78" s="372">
        <v>12000</v>
      </c>
      <c r="E78" s="372">
        <v>1505425</v>
      </c>
      <c r="F78" s="372">
        <v>51423803</v>
      </c>
      <c r="G78" s="371">
        <v>0</v>
      </c>
      <c r="H78" s="371">
        <v>0</v>
      </c>
      <c r="I78" s="374">
        <v>3300000</v>
      </c>
      <c r="J78" s="371">
        <v>0</v>
      </c>
      <c r="K78" s="371">
        <v>0</v>
      </c>
      <c r="L78" s="372">
        <v>62200790</v>
      </c>
    </row>
    <row r="79" spans="2:12" ht="23" x14ac:dyDescent="0.35">
      <c r="B79" s="367" t="s">
        <v>1040</v>
      </c>
      <c r="C79" s="368">
        <v>36730667</v>
      </c>
      <c r="D79" s="368">
        <v>5268595</v>
      </c>
      <c r="E79" s="368">
        <v>14098859</v>
      </c>
      <c r="F79" s="368">
        <v>350000</v>
      </c>
      <c r="G79" s="368">
        <v>582120</v>
      </c>
      <c r="H79" s="369">
        <v>0</v>
      </c>
      <c r="I79" s="369">
        <v>0</v>
      </c>
      <c r="J79" s="369">
        <v>0</v>
      </c>
      <c r="K79" s="369">
        <v>0</v>
      </c>
      <c r="L79" s="368">
        <v>57030241</v>
      </c>
    </row>
    <row r="80" spans="2:12" ht="46" x14ac:dyDescent="0.35">
      <c r="B80" s="370" t="s">
        <v>1318</v>
      </c>
      <c r="C80" s="371">
        <v>0</v>
      </c>
      <c r="D80" s="371">
        <v>0</v>
      </c>
      <c r="E80" s="371">
        <v>0</v>
      </c>
      <c r="F80" s="372">
        <v>51888275</v>
      </c>
      <c r="G80" s="371">
        <v>0</v>
      </c>
      <c r="H80" s="371">
        <v>0</v>
      </c>
      <c r="I80" s="371">
        <v>0</v>
      </c>
      <c r="J80" s="371">
        <v>0</v>
      </c>
      <c r="K80" s="371">
        <v>0</v>
      </c>
      <c r="L80" s="372">
        <v>51888275</v>
      </c>
    </row>
    <row r="81" spans="2:12" ht="46" x14ac:dyDescent="0.35">
      <c r="B81" s="367" t="s">
        <v>1319</v>
      </c>
      <c r="C81" s="368">
        <v>32857269</v>
      </c>
      <c r="D81" s="368">
        <v>3202634</v>
      </c>
      <c r="E81" s="368">
        <v>6507880</v>
      </c>
      <c r="F81" s="368">
        <v>5664820</v>
      </c>
      <c r="G81" s="369">
        <v>0</v>
      </c>
      <c r="H81" s="369">
        <v>0</v>
      </c>
      <c r="I81" s="369">
        <v>0</v>
      </c>
      <c r="J81" s="369">
        <v>0</v>
      </c>
      <c r="K81" s="369">
        <v>0</v>
      </c>
      <c r="L81" s="368">
        <v>48232603</v>
      </c>
    </row>
    <row r="82" spans="2:12" ht="57.5" x14ac:dyDescent="0.35">
      <c r="B82" s="370" t="s">
        <v>1320</v>
      </c>
      <c r="C82" s="371">
        <v>0</v>
      </c>
      <c r="D82" s="371">
        <v>0</v>
      </c>
      <c r="E82" s="371">
        <v>0</v>
      </c>
      <c r="F82" s="372">
        <v>47029831</v>
      </c>
      <c r="G82" s="371">
        <v>0</v>
      </c>
      <c r="H82" s="371">
        <v>0</v>
      </c>
      <c r="I82" s="371">
        <v>0</v>
      </c>
      <c r="J82" s="371">
        <v>0</v>
      </c>
      <c r="K82" s="371">
        <v>0</v>
      </c>
      <c r="L82" s="372">
        <v>47029831</v>
      </c>
    </row>
    <row r="83" spans="2:12" ht="69" x14ac:dyDescent="0.35">
      <c r="B83" s="367" t="s">
        <v>1321</v>
      </c>
      <c r="C83" s="369">
        <v>0</v>
      </c>
      <c r="D83" s="369">
        <v>0</v>
      </c>
      <c r="E83" s="369">
        <v>0</v>
      </c>
      <c r="F83" s="368">
        <v>45509861</v>
      </c>
      <c r="G83" s="369">
        <v>0</v>
      </c>
      <c r="H83" s="369">
        <v>0</v>
      </c>
      <c r="I83" s="369">
        <v>0</v>
      </c>
      <c r="J83" s="369">
        <v>0</v>
      </c>
      <c r="K83" s="369">
        <v>0</v>
      </c>
      <c r="L83" s="368">
        <v>45509861</v>
      </c>
    </row>
    <row r="84" spans="2:12" ht="23" x14ac:dyDescent="0.35">
      <c r="B84" s="370" t="s">
        <v>1322</v>
      </c>
      <c r="C84" s="372">
        <v>28069617</v>
      </c>
      <c r="D84" s="372">
        <v>616355</v>
      </c>
      <c r="E84" s="372">
        <v>1804291</v>
      </c>
      <c r="F84" s="371">
        <v>0</v>
      </c>
      <c r="G84" s="371">
        <v>0</v>
      </c>
      <c r="H84" s="371">
        <v>0</v>
      </c>
      <c r="I84" s="374">
        <v>11800000</v>
      </c>
      <c r="J84" s="371">
        <v>0</v>
      </c>
      <c r="K84" s="371">
        <v>0</v>
      </c>
      <c r="L84" s="372">
        <v>42290263</v>
      </c>
    </row>
    <row r="85" spans="2:12" ht="46" x14ac:dyDescent="0.35">
      <c r="B85" s="367" t="s">
        <v>1323</v>
      </c>
      <c r="C85" s="368">
        <v>34510632</v>
      </c>
      <c r="D85" s="368">
        <v>639268</v>
      </c>
      <c r="E85" s="368">
        <v>3386542</v>
      </c>
      <c r="F85" s="368">
        <v>3184324</v>
      </c>
      <c r="G85" s="369">
        <v>0</v>
      </c>
      <c r="H85" s="369">
        <v>0</v>
      </c>
      <c r="I85" s="369">
        <v>0</v>
      </c>
      <c r="J85" s="369">
        <v>0</v>
      </c>
      <c r="K85" s="369">
        <v>0</v>
      </c>
      <c r="L85" s="368">
        <v>41720766</v>
      </c>
    </row>
    <row r="86" spans="2:12" ht="46" x14ac:dyDescent="0.35">
      <c r="B86" s="370" t="s">
        <v>1324</v>
      </c>
      <c r="C86" s="371">
        <v>0</v>
      </c>
      <c r="D86" s="372">
        <v>95000</v>
      </c>
      <c r="E86" s="372">
        <v>16500</v>
      </c>
      <c r="F86" s="371">
        <v>0</v>
      </c>
      <c r="G86" s="372">
        <v>40000000</v>
      </c>
      <c r="H86" s="371">
        <v>0</v>
      </c>
      <c r="I86" s="371">
        <v>0</v>
      </c>
      <c r="J86" s="371">
        <v>0</v>
      </c>
      <c r="K86" s="371">
        <v>0</v>
      </c>
      <c r="L86" s="372">
        <v>40111500</v>
      </c>
    </row>
    <row r="87" spans="2:12" ht="46" x14ac:dyDescent="0.35">
      <c r="B87" s="367" t="s">
        <v>1039</v>
      </c>
      <c r="C87" s="368">
        <v>6832752</v>
      </c>
      <c r="D87" s="368">
        <v>348000</v>
      </c>
      <c r="E87" s="368">
        <v>279085</v>
      </c>
      <c r="F87" s="368">
        <v>31344124</v>
      </c>
      <c r="G87" s="369">
        <v>0</v>
      </c>
      <c r="H87" s="369">
        <v>0</v>
      </c>
      <c r="I87" s="369">
        <v>0</v>
      </c>
      <c r="J87" s="369">
        <v>0</v>
      </c>
      <c r="K87" s="369">
        <v>0</v>
      </c>
      <c r="L87" s="368">
        <v>38803961</v>
      </c>
    </row>
    <row r="88" spans="2:12" ht="34.5" x14ac:dyDescent="0.35">
      <c r="B88" s="370" t="s">
        <v>1325</v>
      </c>
      <c r="C88" s="371">
        <v>0</v>
      </c>
      <c r="D88" s="372">
        <v>20000</v>
      </c>
      <c r="E88" s="372">
        <v>36436700</v>
      </c>
      <c r="F88" s="372">
        <v>2077214</v>
      </c>
      <c r="G88" s="371">
        <v>0</v>
      </c>
      <c r="H88" s="371">
        <v>0</v>
      </c>
      <c r="I88" s="371">
        <v>0</v>
      </c>
      <c r="J88" s="371">
        <v>0</v>
      </c>
      <c r="K88" s="371">
        <v>0</v>
      </c>
      <c r="L88" s="372">
        <v>38533914</v>
      </c>
    </row>
    <row r="89" spans="2:12" ht="46" x14ac:dyDescent="0.35">
      <c r="B89" s="367" t="s">
        <v>1326</v>
      </c>
      <c r="C89" s="369">
        <v>0</v>
      </c>
      <c r="D89" s="369">
        <v>0</v>
      </c>
      <c r="E89" s="369">
        <v>0</v>
      </c>
      <c r="F89" s="368">
        <v>36416679</v>
      </c>
      <c r="G89" s="369">
        <v>0</v>
      </c>
      <c r="H89" s="369">
        <v>0</v>
      </c>
      <c r="I89" s="369">
        <v>0</v>
      </c>
      <c r="J89" s="369">
        <v>0</v>
      </c>
      <c r="K89" s="369">
        <v>0</v>
      </c>
      <c r="L89" s="368">
        <v>36416679</v>
      </c>
    </row>
    <row r="90" spans="2:12" ht="57.5" x14ac:dyDescent="0.35">
      <c r="B90" s="370" t="s">
        <v>1327</v>
      </c>
      <c r="C90" s="371">
        <v>0</v>
      </c>
      <c r="D90" s="371">
        <v>0</v>
      </c>
      <c r="E90" s="371">
        <v>0</v>
      </c>
      <c r="F90" s="372">
        <v>32721466</v>
      </c>
      <c r="G90" s="371">
        <v>0</v>
      </c>
      <c r="H90" s="371">
        <v>0</v>
      </c>
      <c r="I90" s="371">
        <v>0</v>
      </c>
      <c r="J90" s="371">
        <v>0</v>
      </c>
      <c r="K90" s="371">
        <v>0</v>
      </c>
      <c r="L90" s="372">
        <v>32721466</v>
      </c>
    </row>
    <row r="91" spans="2:12" ht="46" x14ac:dyDescent="0.35">
      <c r="B91" s="367" t="s">
        <v>1328</v>
      </c>
      <c r="C91" s="369">
        <v>0</v>
      </c>
      <c r="D91" s="369">
        <v>0</v>
      </c>
      <c r="E91" s="369">
        <v>0</v>
      </c>
      <c r="F91" s="368">
        <v>32202800</v>
      </c>
      <c r="G91" s="369">
        <v>0</v>
      </c>
      <c r="H91" s="369">
        <v>0</v>
      </c>
      <c r="I91" s="369">
        <v>0</v>
      </c>
      <c r="J91" s="369">
        <v>0</v>
      </c>
      <c r="K91" s="369">
        <v>0</v>
      </c>
      <c r="L91" s="368">
        <v>32202800</v>
      </c>
    </row>
    <row r="92" spans="2:12" ht="57.5" x14ac:dyDescent="0.35">
      <c r="B92" s="370" t="s">
        <v>1329</v>
      </c>
      <c r="C92" s="372">
        <v>20454877</v>
      </c>
      <c r="D92" s="372">
        <v>2581520</v>
      </c>
      <c r="E92" s="372">
        <v>7450838</v>
      </c>
      <c r="F92" s="371">
        <v>0</v>
      </c>
      <c r="G92" s="371">
        <v>0</v>
      </c>
      <c r="H92" s="371">
        <v>0</v>
      </c>
      <c r="I92" s="371">
        <v>0</v>
      </c>
      <c r="J92" s="371">
        <v>0</v>
      </c>
      <c r="K92" s="371">
        <v>0</v>
      </c>
      <c r="L92" s="372">
        <v>30487235</v>
      </c>
    </row>
    <row r="93" spans="2:12" ht="34.5" x14ac:dyDescent="0.35">
      <c r="B93" s="367" t="s">
        <v>1330</v>
      </c>
      <c r="C93" s="369">
        <v>0</v>
      </c>
      <c r="D93" s="369">
        <v>0</v>
      </c>
      <c r="E93" s="369">
        <v>0</v>
      </c>
      <c r="F93" s="368">
        <v>29620367</v>
      </c>
      <c r="G93" s="369">
        <v>0</v>
      </c>
      <c r="H93" s="369">
        <v>0</v>
      </c>
      <c r="I93" s="369">
        <v>0</v>
      </c>
      <c r="J93" s="369">
        <v>0</v>
      </c>
      <c r="K93" s="369">
        <v>0</v>
      </c>
      <c r="L93" s="368">
        <v>29620367</v>
      </c>
    </row>
    <row r="94" spans="2:12" ht="34.5" x14ac:dyDescent="0.35">
      <c r="B94" s="370" t="s">
        <v>1331</v>
      </c>
      <c r="C94" s="372">
        <v>24100547</v>
      </c>
      <c r="D94" s="372">
        <v>214790</v>
      </c>
      <c r="E94" s="372">
        <v>1946807</v>
      </c>
      <c r="F94" s="372">
        <v>641400</v>
      </c>
      <c r="G94" s="371">
        <v>0</v>
      </c>
      <c r="H94" s="371">
        <v>0</v>
      </c>
      <c r="I94" s="371">
        <v>0</v>
      </c>
      <c r="J94" s="371">
        <v>0</v>
      </c>
      <c r="K94" s="371">
        <v>0</v>
      </c>
      <c r="L94" s="372">
        <v>26903544</v>
      </c>
    </row>
    <row r="95" spans="2:12" ht="34.5" x14ac:dyDescent="0.35">
      <c r="B95" s="367" t="s">
        <v>1332</v>
      </c>
      <c r="C95" s="368">
        <v>8291360</v>
      </c>
      <c r="D95" s="368">
        <v>1180050</v>
      </c>
      <c r="E95" s="368">
        <v>15983417</v>
      </c>
      <c r="F95" s="369">
        <v>0</v>
      </c>
      <c r="G95" s="368">
        <v>517999</v>
      </c>
      <c r="H95" s="369">
        <v>0</v>
      </c>
      <c r="I95" s="373">
        <v>500000</v>
      </c>
      <c r="J95" s="369">
        <v>0</v>
      </c>
      <c r="K95" s="369">
        <v>0</v>
      </c>
      <c r="L95" s="368">
        <v>26472826</v>
      </c>
    </row>
    <row r="96" spans="2:12" ht="57.5" x14ac:dyDescent="0.35">
      <c r="B96" s="370" t="s">
        <v>1333</v>
      </c>
      <c r="C96" s="371">
        <v>0</v>
      </c>
      <c r="D96" s="371">
        <v>0</v>
      </c>
      <c r="E96" s="371">
        <v>0</v>
      </c>
      <c r="F96" s="372">
        <v>26023933</v>
      </c>
      <c r="G96" s="371">
        <v>0</v>
      </c>
      <c r="H96" s="371">
        <v>0</v>
      </c>
      <c r="I96" s="371">
        <v>0</v>
      </c>
      <c r="J96" s="371">
        <v>0</v>
      </c>
      <c r="K96" s="371">
        <v>0</v>
      </c>
      <c r="L96" s="372">
        <v>26023933</v>
      </c>
    </row>
    <row r="97" spans="2:12" ht="34.5" x14ac:dyDescent="0.35">
      <c r="B97" s="367" t="s">
        <v>1000</v>
      </c>
      <c r="C97" s="369">
        <v>0</v>
      </c>
      <c r="D97" s="369">
        <v>0</v>
      </c>
      <c r="E97" s="369">
        <v>0</v>
      </c>
      <c r="F97" s="368">
        <v>25753352</v>
      </c>
      <c r="G97" s="369">
        <v>0</v>
      </c>
      <c r="H97" s="369">
        <v>0</v>
      </c>
      <c r="I97" s="369">
        <v>0</v>
      </c>
      <c r="J97" s="369">
        <v>0</v>
      </c>
      <c r="K97" s="369">
        <v>0</v>
      </c>
      <c r="L97" s="368">
        <v>25753352</v>
      </c>
    </row>
    <row r="98" spans="2:12" ht="23" x14ac:dyDescent="0.35">
      <c r="B98" s="370" t="s">
        <v>1334</v>
      </c>
      <c r="C98" s="372">
        <v>553732</v>
      </c>
      <c r="D98" s="372">
        <v>577627</v>
      </c>
      <c r="E98" s="372">
        <v>2757950</v>
      </c>
      <c r="F98" s="372">
        <v>17828029</v>
      </c>
      <c r="G98" s="372">
        <v>1763933</v>
      </c>
      <c r="H98" s="371">
        <v>0</v>
      </c>
      <c r="I98" s="371">
        <v>0</v>
      </c>
      <c r="J98" s="371">
        <v>0</v>
      </c>
      <c r="K98" s="371">
        <v>0</v>
      </c>
      <c r="L98" s="372">
        <v>23481271</v>
      </c>
    </row>
    <row r="99" spans="2:12" ht="23" x14ac:dyDescent="0.35">
      <c r="B99" s="367" t="s">
        <v>1335</v>
      </c>
      <c r="C99" s="369">
        <v>0</v>
      </c>
      <c r="D99" s="368">
        <v>7044199</v>
      </c>
      <c r="E99" s="368">
        <v>13157552</v>
      </c>
      <c r="F99" s="369">
        <v>0</v>
      </c>
      <c r="G99" s="368">
        <v>383775</v>
      </c>
      <c r="H99" s="369">
        <v>0</v>
      </c>
      <c r="I99" s="369">
        <v>0</v>
      </c>
      <c r="J99" s="369">
        <v>0</v>
      </c>
      <c r="K99" s="369">
        <v>0</v>
      </c>
      <c r="L99" s="368">
        <v>20585526</v>
      </c>
    </row>
    <row r="100" spans="2:12" ht="80.5" x14ac:dyDescent="0.35">
      <c r="B100" s="370" t="s">
        <v>1336</v>
      </c>
      <c r="C100" s="371">
        <v>0</v>
      </c>
      <c r="D100" s="371">
        <v>0</v>
      </c>
      <c r="E100" s="371">
        <v>0</v>
      </c>
      <c r="F100" s="372">
        <v>20454267</v>
      </c>
      <c r="G100" s="371">
        <v>0</v>
      </c>
      <c r="H100" s="371">
        <v>0</v>
      </c>
      <c r="I100" s="371">
        <v>0</v>
      </c>
      <c r="J100" s="371">
        <v>0</v>
      </c>
      <c r="K100" s="371">
        <v>0</v>
      </c>
      <c r="L100" s="372">
        <v>20454267</v>
      </c>
    </row>
    <row r="101" spans="2:12" ht="23" x14ac:dyDescent="0.35">
      <c r="B101" s="367" t="s">
        <v>1011</v>
      </c>
      <c r="C101" s="368">
        <v>2420782</v>
      </c>
      <c r="D101" s="368">
        <v>36000</v>
      </c>
      <c r="E101" s="368">
        <v>836924</v>
      </c>
      <c r="F101" s="368">
        <v>16100000</v>
      </c>
      <c r="G101" s="369">
        <v>0</v>
      </c>
      <c r="H101" s="369">
        <v>0</v>
      </c>
      <c r="I101" s="369">
        <v>0</v>
      </c>
      <c r="J101" s="369">
        <v>0</v>
      </c>
      <c r="K101" s="369">
        <v>0</v>
      </c>
      <c r="L101" s="368">
        <v>19393706</v>
      </c>
    </row>
    <row r="102" spans="2:12" ht="23" x14ac:dyDescent="0.35">
      <c r="B102" s="370" t="s">
        <v>997</v>
      </c>
      <c r="C102" s="372">
        <v>13206009</v>
      </c>
      <c r="D102" s="372">
        <v>30150</v>
      </c>
      <c r="E102" s="372">
        <v>661569</v>
      </c>
      <c r="F102" s="372">
        <v>5385943</v>
      </c>
      <c r="G102" s="371">
        <v>0</v>
      </c>
      <c r="H102" s="371">
        <v>0</v>
      </c>
      <c r="I102" s="371">
        <v>0</v>
      </c>
      <c r="J102" s="371">
        <v>0</v>
      </c>
      <c r="K102" s="371">
        <v>0</v>
      </c>
      <c r="L102" s="372">
        <v>19283671</v>
      </c>
    </row>
    <row r="103" spans="2:12" ht="23" x14ac:dyDescent="0.35">
      <c r="B103" s="367" t="s">
        <v>1337</v>
      </c>
      <c r="C103" s="369">
        <v>0</v>
      </c>
      <c r="D103" s="369">
        <v>0</v>
      </c>
      <c r="E103" s="369">
        <v>0</v>
      </c>
      <c r="F103" s="368">
        <v>19256464</v>
      </c>
      <c r="G103" s="369">
        <v>0</v>
      </c>
      <c r="H103" s="369">
        <v>0</v>
      </c>
      <c r="I103" s="369">
        <v>0</v>
      </c>
      <c r="J103" s="369">
        <v>0</v>
      </c>
      <c r="K103" s="369">
        <v>0</v>
      </c>
      <c r="L103" s="368">
        <v>19256464</v>
      </c>
    </row>
    <row r="104" spans="2:12" x14ac:dyDescent="0.35">
      <c r="B104" s="370" t="s">
        <v>1338</v>
      </c>
      <c r="C104" s="372">
        <v>17042213</v>
      </c>
      <c r="D104" s="372">
        <v>145563</v>
      </c>
      <c r="E104" s="372">
        <v>713042</v>
      </c>
      <c r="F104" s="371">
        <v>0</v>
      </c>
      <c r="G104" s="371">
        <v>0</v>
      </c>
      <c r="H104" s="371">
        <v>0</v>
      </c>
      <c r="I104" s="371">
        <v>0</v>
      </c>
      <c r="J104" s="371">
        <v>0</v>
      </c>
      <c r="K104" s="371">
        <v>0</v>
      </c>
      <c r="L104" s="372">
        <v>17900818</v>
      </c>
    </row>
    <row r="105" spans="2:12" ht="46" x14ac:dyDescent="0.35">
      <c r="B105" s="367" t="s">
        <v>1339</v>
      </c>
      <c r="C105" s="369">
        <v>0</v>
      </c>
      <c r="D105" s="369">
        <v>0</v>
      </c>
      <c r="E105" s="369">
        <v>0</v>
      </c>
      <c r="F105" s="368">
        <v>17118390</v>
      </c>
      <c r="G105" s="369">
        <v>0</v>
      </c>
      <c r="H105" s="369">
        <v>0</v>
      </c>
      <c r="I105" s="369">
        <v>0</v>
      </c>
      <c r="J105" s="369">
        <v>0</v>
      </c>
      <c r="K105" s="369">
        <v>0</v>
      </c>
      <c r="L105" s="368">
        <v>17118390</v>
      </c>
    </row>
    <row r="106" spans="2:12" ht="46" x14ac:dyDescent="0.35">
      <c r="B106" s="370" t="s">
        <v>1030</v>
      </c>
      <c r="C106" s="371">
        <v>0</v>
      </c>
      <c r="D106" s="371">
        <v>0</v>
      </c>
      <c r="E106" s="372">
        <v>400000</v>
      </c>
      <c r="F106" s="372">
        <v>14809343</v>
      </c>
      <c r="G106" s="371">
        <v>0</v>
      </c>
      <c r="H106" s="371">
        <v>0</v>
      </c>
      <c r="I106" s="371">
        <v>0</v>
      </c>
      <c r="J106" s="371">
        <v>0</v>
      </c>
      <c r="K106" s="371">
        <v>0</v>
      </c>
      <c r="L106" s="372">
        <v>15209343</v>
      </c>
    </row>
    <row r="107" spans="2:12" ht="46" x14ac:dyDescent="0.35">
      <c r="B107" s="367" t="s">
        <v>1340</v>
      </c>
      <c r="C107" s="369">
        <v>0</v>
      </c>
      <c r="D107" s="369">
        <v>0</v>
      </c>
      <c r="E107" s="369">
        <v>0</v>
      </c>
      <c r="F107" s="368">
        <v>15109123</v>
      </c>
      <c r="G107" s="369">
        <v>0</v>
      </c>
      <c r="H107" s="369">
        <v>0</v>
      </c>
      <c r="I107" s="369">
        <v>0</v>
      </c>
      <c r="J107" s="369">
        <v>0</v>
      </c>
      <c r="K107" s="369">
        <v>0</v>
      </c>
      <c r="L107" s="368">
        <v>15109123</v>
      </c>
    </row>
    <row r="108" spans="2:12" ht="46" x14ac:dyDescent="0.35">
      <c r="B108" s="370" t="s">
        <v>1341</v>
      </c>
      <c r="C108" s="371">
        <v>0</v>
      </c>
      <c r="D108" s="371">
        <v>0</v>
      </c>
      <c r="E108" s="371">
        <v>0</v>
      </c>
      <c r="F108" s="372">
        <v>14942251</v>
      </c>
      <c r="G108" s="371">
        <v>0</v>
      </c>
      <c r="H108" s="371">
        <v>0</v>
      </c>
      <c r="I108" s="371">
        <v>0</v>
      </c>
      <c r="J108" s="371">
        <v>0</v>
      </c>
      <c r="K108" s="371">
        <v>0</v>
      </c>
      <c r="L108" s="372">
        <v>14942251</v>
      </c>
    </row>
    <row r="109" spans="2:12" ht="57.5" x14ac:dyDescent="0.35">
      <c r="B109" s="367" t="s">
        <v>1044</v>
      </c>
      <c r="C109" s="369">
        <v>0</v>
      </c>
      <c r="D109" s="369">
        <v>0</v>
      </c>
      <c r="E109" s="369">
        <v>0</v>
      </c>
      <c r="F109" s="368">
        <v>14420199</v>
      </c>
      <c r="G109" s="369">
        <v>0</v>
      </c>
      <c r="H109" s="369">
        <v>0</v>
      </c>
      <c r="I109" s="369">
        <v>0</v>
      </c>
      <c r="J109" s="369">
        <v>0</v>
      </c>
      <c r="K109" s="369">
        <v>0</v>
      </c>
      <c r="L109" s="368">
        <v>14420199</v>
      </c>
    </row>
    <row r="110" spans="2:12" ht="46" x14ac:dyDescent="0.35">
      <c r="B110" s="370" t="s">
        <v>1032</v>
      </c>
      <c r="C110" s="371">
        <v>0</v>
      </c>
      <c r="D110" s="371">
        <v>0</v>
      </c>
      <c r="E110" s="371">
        <v>0</v>
      </c>
      <c r="F110" s="372">
        <v>14141805</v>
      </c>
      <c r="G110" s="371">
        <v>0</v>
      </c>
      <c r="H110" s="371">
        <v>0</v>
      </c>
      <c r="I110" s="371">
        <v>0</v>
      </c>
      <c r="J110" s="371">
        <v>0</v>
      </c>
      <c r="K110" s="371">
        <v>0</v>
      </c>
      <c r="L110" s="372">
        <v>14141805</v>
      </c>
    </row>
    <row r="111" spans="2:12" ht="34.5" x14ac:dyDescent="0.35">
      <c r="B111" s="367" t="s">
        <v>1342</v>
      </c>
      <c r="C111" s="368">
        <v>5470070</v>
      </c>
      <c r="D111" s="368">
        <v>160500</v>
      </c>
      <c r="E111" s="368">
        <v>5553974</v>
      </c>
      <c r="F111" s="369">
        <v>0</v>
      </c>
      <c r="G111" s="368">
        <v>900000</v>
      </c>
      <c r="H111" s="369">
        <v>0</v>
      </c>
      <c r="I111" s="369">
        <v>0</v>
      </c>
      <c r="J111" s="369">
        <v>0</v>
      </c>
      <c r="K111" s="369">
        <v>0</v>
      </c>
      <c r="L111" s="368">
        <v>12084544</v>
      </c>
    </row>
    <row r="112" spans="2:12" ht="46" x14ac:dyDescent="0.35">
      <c r="B112" s="370" t="s">
        <v>1343</v>
      </c>
      <c r="C112" s="371">
        <v>0</v>
      </c>
      <c r="D112" s="371">
        <v>0</v>
      </c>
      <c r="E112" s="371">
        <v>0</v>
      </c>
      <c r="F112" s="372">
        <v>11421541</v>
      </c>
      <c r="G112" s="371">
        <v>0</v>
      </c>
      <c r="H112" s="371">
        <v>0</v>
      </c>
      <c r="I112" s="371">
        <v>0</v>
      </c>
      <c r="J112" s="371">
        <v>0</v>
      </c>
      <c r="K112" s="371">
        <v>0</v>
      </c>
      <c r="L112" s="372">
        <v>11421541</v>
      </c>
    </row>
    <row r="113" spans="2:12" ht="46" x14ac:dyDescent="0.35">
      <c r="B113" s="367" t="s">
        <v>1344</v>
      </c>
      <c r="C113" s="369">
        <v>0</v>
      </c>
      <c r="D113" s="369">
        <v>0</v>
      </c>
      <c r="E113" s="369">
        <v>0</v>
      </c>
      <c r="F113" s="368">
        <v>10657569</v>
      </c>
      <c r="G113" s="369">
        <v>0</v>
      </c>
      <c r="H113" s="369">
        <v>0</v>
      </c>
      <c r="I113" s="369">
        <v>0</v>
      </c>
      <c r="J113" s="369">
        <v>0</v>
      </c>
      <c r="K113" s="369">
        <v>0</v>
      </c>
      <c r="L113" s="368">
        <v>10657569</v>
      </c>
    </row>
    <row r="114" spans="2:12" ht="34.5" x14ac:dyDescent="0.35">
      <c r="B114" s="370" t="s">
        <v>1024</v>
      </c>
      <c r="C114" s="372">
        <v>876984</v>
      </c>
      <c r="D114" s="372">
        <v>327596</v>
      </c>
      <c r="E114" s="372">
        <v>5744386</v>
      </c>
      <c r="F114" s="372">
        <v>1980000</v>
      </c>
      <c r="G114" s="371">
        <v>0</v>
      </c>
      <c r="H114" s="371">
        <v>0</v>
      </c>
      <c r="I114" s="371">
        <v>0</v>
      </c>
      <c r="J114" s="371">
        <v>0</v>
      </c>
      <c r="K114" s="371">
        <v>0</v>
      </c>
      <c r="L114" s="372">
        <v>8928966</v>
      </c>
    </row>
    <row r="115" spans="2:12" ht="80.5" x14ac:dyDescent="0.35">
      <c r="B115" s="367" t="s">
        <v>1345</v>
      </c>
      <c r="C115" s="368">
        <v>8076234</v>
      </c>
      <c r="D115" s="368">
        <v>255000</v>
      </c>
      <c r="E115" s="368">
        <v>301231</v>
      </c>
      <c r="F115" s="369">
        <v>0</v>
      </c>
      <c r="G115" s="369">
        <v>0</v>
      </c>
      <c r="H115" s="369">
        <v>0</v>
      </c>
      <c r="I115" s="369">
        <v>0</v>
      </c>
      <c r="J115" s="369">
        <v>0</v>
      </c>
      <c r="K115" s="369">
        <v>0</v>
      </c>
      <c r="L115" s="368">
        <v>8632465</v>
      </c>
    </row>
    <row r="116" spans="2:12" ht="34.5" x14ac:dyDescent="0.35">
      <c r="B116" s="370" t="s">
        <v>1346</v>
      </c>
      <c r="C116" s="372">
        <v>156000</v>
      </c>
      <c r="D116" s="372">
        <v>10332</v>
      </c>
      <c r="E116" s="372">
        <v>37175</v>
      </c>
      <c r="F116" s="372">
        <v>7549289</v>
      </c>
      <c r="G116" s="371">
        <v>0</v>
      </c>
      <c r="H116" s="371">
        <v>0</v>
      </c>
      <c r="I116" s="371">
        <v>0</v>
      </c>
      <c r="J116" s="371">
        <v>0</v>
      </c>
      <c r="K116" s="371">
        <v>0</v>
      </c>
      <c r="L116" s="372">
        <v>7752796</v>
      </c>
    </row>
    <row r="117" spans="2:12" ht="23" x14ac:dyDescent="0.35">
      <c r="B117" s="367" t="s">
        <v>1347</v>
      </c>
      <c r="C117" s="369">
        <v>0</v>
      </c>
      <c r="D117" s="369">
        <v>0</v>
      </c>
      <c r="E117" s="369">
        <v>0</v>
      </c>
      <c r="F117" s="368">
        <v>6590050</v>
      </c>
      <c r="G117" s="369">
        <v>0</v>
      </c>
      <c r="H117" s="369">
        <v>0</v>
      </c>
      <c r="I117" s="369">
        <v>0</v>
      </c>
      <c r="J117" s="369">
        <v>0</v>
      </c>
      <c r="K117" s="369">
        <v>0</v>
      </c>
      <c r="L117" s="368">
        <v>6590050</v>
      </c>
    </row>
    <row r="118" spans="2:12" ht="34.5" x14ac:dyDescent="0.35">
      <c r="B118" s="370" t="s">
        <v>1021</v>
      </c>
      <c r="C118" s="371">
        <v>0</v>
      </c>
      <c r="D118" s="372">
        <v>21120</v>
      </c>
      <c r="E118" s="372">
        <v>2203000</v>
      </c>
      <c r="F118" s="372">
        <v>4320000</v>
      </c>
      <c r="G118" s="371">
        <v>0</v>
      </c>
      <c r="H118" s="371">
        <v>0</v>
      </c>
      <c r="I118" s="371">
        <v>0</v>
      </c>
      <c r="J118" s="371">
        <v>0</v>
      </c>
      <c r="K118" s="371">
        <v>0</v>
      </c>
      <c r="L118" s="372">
        <v>6544120</v>
      </c>
    </row>
    <row r="119" spans="2:12" ht="57.5" x14ac:dyDescent="0.35">
      <c r="B119" s="367" t="s">
        <v>993</v>
      </c>
      <c r="C119" s="369">
        <v>0</v>
      </c>
      <c r="D119" s="369">
        <v>0</v>
      </c>
      <c r="E119" s="369">
        <v>0</v>
      </c>
      <c r="F119" s="368">
        <v>5097357</v>
      </c>
      <c r="G119" s="369">
        <v>0</v>
      </c>
      <c r="H119" s="369">
        <v>0</v>
      </c>
      <c r="I119" s="369">
        <v>0</v>
      </c>
      <c r="J119" s="369">
        <v>0</v>
      </c>
      <c r="K119" s="369">
        <v>0</v>
      </c>
      <c r="L119" s="368">
        <v>5097357</v>
      </c>
    </row>
    <row r="120" spans="2:12" ht="23" x14ac:dyDescent="0.35">
      <c r="B120" s="370" t="s">
        <v>1348</v>
      </c>
      <c r="C120" s="372">
        <v>4852496</v>
      </c>
      <c r="D120" s="372">
        <v>15750</v>
      </c>
      <c r="E120" s="372">
        <v>164800</v>
      </c>
      <c r="F120" s="371">
        <v>0</v>
      </c>
      <c r="G120" s="371">
        <v>0</v>
      </c>
      <c r="H120" s="371">
        <v>0</v>
      </c>
      <c r="I120" s="371">
        <v>0</v>
      </c>
      <c r="J120" s="371">
        <v>0</v>
      </c>
      <c r="K120" s="371">
        <v>0</v>
      </c>
      <c r="L120" s="372">
        <v>5033046</v>
      </c>
    </row>
    <row r="121" spans="2:12" ht="46" x14ac:dyDescent="0.35">
      <c r="B121" s="367" t="s">
        <v>1349</v>
      </c>
      <c r="C121" s="369">
        <v>0</v>
      </c>
      <c r="D121" s="369">
        <v>0</v>
      </c>
      <c r="E121" s="369">
        <v>0</v>
      </c>
      <c r="F121" s="368">
        <v>4761614</v>
      </c>
      <c r="G121" s="369">
        <v>0</v>
      </c>
      <c r="H121" s="369">
        <v>0</v>
      </c>
      <c r="I121" s="369">
        <v>0</v>
      </c>
      <c r="J121" s="369">
        <v>0</v>
      </c>
      <c r="K121" s="369">
        <v>0</v>
      </c>
      <c r="L121" s="368">
        <v>4761614</v>
      </c>
    </row>
    <row r="122" spans="2:12" ht="34.5" x14ac:dyDescent="0.35">
      <c r="B122" s="370" t="s">
        <v>1042</v>
      </c>
      <c r="C122" s="371">
        <v>0</v>
      </c>
      <c r="D122" s="371">
        <v>0</v>
      </c>
      <c r="E122" s="371">
        <v>0</v>
      </c>
      <c r="F122" s="372">
        <v>4074566</v>
      </c>
      <c r="G122" s="371">
        <v>0</v>
      </c>
      <c r="H122" s="371">
        <v>0</v>
      </c>
      <c r="I122" s="371">
        <v>0</v>
      </c>
      <c r="J122" s="371">
        <v>0</v>
      </c>
      <c r="K122" s="371">
        <v>0</v>
      </c>
      <c r="L122" s="372">
        <v>4074566</v>
      </c>
    </row>
    <row r="123" spans="2:12" ht="34.5" x14ac:dyDescent="0.35">
      <c r="B123" s="367" t="s">
        <v>1350</v>
      </c>
      <c r="C123" s="368">
        <v>3362237</v>
      </c>
      <c r="D123" s="369">
        <v>150</v>
      </c>
      <c r="E123" s="368">
        <v>115610</v>
      </c>
      <c r="F123" s="369">
        <v>0</v>
      </c>
      <c r="G123" s="369">
        <v>0</v>
      </c>
      <c r="H123" s="369">
        <v>0</v>
      </c>
      <c r="I123" s="369">
        <v>0</v>
      </c>
      <c r="J123" s="369">
        <v>0</v>
      </c>
      <c r="K123" s="369">
        <v>0</v>
      </c>
      <c r="L123" s="368">
        <v>3477997</v>
      </c>
    </row>
    <row r="124" spans="2:12" ht="34.5" x14ac:dyDescent="0.35">
      <c r="B124" s="370" t="s">
        <v>1351</v>
      </c>
      <c r="C124" s="372">
        <v>2398550</v>
      </c>
      <c r="D124" s="372">
        <v>99233</v>
      </c>
      <c r="E124" s="372">
        <v>573512</v>
      </c>
      <c r="F124" s="371">
        <v>0</v>
      </c>
      <c r="G124" s="371">
        <v>0</v>
      </c>
      <c r="H124" s="371">
        <v>0</v>
      </c>
      <c r="I124" s="371">
        <v>0</v>
      </c>
      <c r="J124" s="371">
        <v>0</v>
      </c>
      <c r="K124" s="371">
        <v>0</v>
      </c>
      <c r="L124" s="372">
        <v>3071295</v>
      </c>
    </row>
    <row r="125" spans="2:12" ht="34.5" x14ac:dyDescent="0.35">
      <c r="B125" s="367" t="s">
        <v>1352</v>
      </c>
      <c r="C125" s="368">
        <v>2762435</v>
      </c>
      <c r="D125" s="368">
        <v>7300</v>
      </c>
      <c r="E125" s="368">
        <v>92062</v>
      </c>
      <c r="F125" s="369">
        <v>0</v>
      </c>
      <c r="G125" s="369">
        <v>0</v>
      </c>
      <c r="H125" s="369">
        <v>0</v>
      </c>
      <c r="I125" s="369">
        <v>0</v>
      </c>
      <c r="J125" s="369">
        <v>0</v>
      </c>
      <c r="K125" s="369">
        <v>0</v>
      </c>
      <c r="L125" s="368">
        <v>2861797</v>
      </c>
    </row>
    <row r="126" spans="2:12" ht="23" x14ac:dyDescent="0.35">
      <c r="B126" s="370" t="s">
        <v>1031</v>
      </c>
      <c r="C126" s="371">
        <v>0</v>
      </c>
      <c r="D126" s="371">
        <v>0</v>
      </c>
      <c r="E126" s="371">
        <v>0</v>
      </c>
      <c r="F126" s="372">
        <v>1730000</v>
      </c>
      <c r="G126" s="371">
        <v>0</v>
      </c>
      <c r="H126" s="371">
        <v>0</v>
      </c>
      <c r="I126" s="371">
        <v>0</v>
      </c>
      <c r="J126" s="371">
        <v>0</v>
      </c>
      <c r="K126" s="371">
        <v>0</v>
      </c>
      <c r="L126" s="372">
        <v>1730000</v>
      </c>
    </row>
    <row r="127" spans="2:12" ht="46" x14ac:dyDescent="0.35">
      <c r="B127" s="367" t="s">
        <v>1012</v>
      </c>
      <c r="C127" s="369">
        <v>0</v>
      </c>
      <c r="D127" s="368">
        <v>65000</v>
      </c>
      <c r="E127" s="369">
        <v>0</v>
      </c>
      <c r="F127" s="368">
        <v>800000</v>
      </c>
      <c r="G127" s="369">
        <v>0</v>
      </c>
      <c r="H127" s="369">
        <v>0</v>
      </c>
      <c r="I127" s="369">
        <v>0</v>
      </c>
      <c r="J127" s="369">
        <v>0</v>
      </c>
      <c r="K127" s="369">
        <v>0</v>
      </c>
      <c r="L127" s="368">
        <v>865000</v>
      </c>
    </row>
    <row r="128" spans="2:12" ht="34.5" x14ac:dyDescent="0.35">
      <c r="B128" s="370" t="s">
        <v>1353</v>
      </c>
      <c r="C128" s="372">
        <v>411600</v>
      </c>
      <c r="D128" s="372">
        <v>225980</v>
      </c>
      <c r="E128" s="372">
        <v>36464</v>
      </c>
      <c r="F128" s="371">
        <v>0</v>
      </c>
      <c r="G128" s="371">
        <v>0</v>
      </c>
      <c r="H128" s="371">
        <v>0</v>
      </c>
      <c r="I128" s="371">
        <v>0</v>
      </c>
      <c r="J128" s="371">
        <v>0</v>
      </c>
      <c r="K128" s="371">
        <v>0</v>
      </c>
      <c r="L128" s="372">
        <v>674044</v>
      </c>
    </row>
    <row r="129" spans="2:12" ht="46" x14ac:dyDescent="0.35">
      <c r="B129" s="367" t="s">
        <v>1354</v>
      </c>
      <c r="C129" s="368">
        <v>474072</v>
      </c>
      <c r="D129" s="368">
        <v>15790</v>
      </c>
      <c r="E129" s="368">
        <v>32343</v>
      </c>
      <c r="F129" s="369">
        <v>0</v>
      </c>
      <c r="G129" s="369">
        <v>0</v>
      </c>
      <c r="H129" s="369">
        <v>0</v>
      </c>
      <c r="I129" s="369">
        <v>0</v>
      </c>
      <c r="J129" s="369">
        <v>0</v>
      </c>
      <c r="K129" s="369">
        <v>0</v>
      </c>
      <c r="L129" s="368">
        <v>522205</v>
      </c>
    </row>
    <row r="130" spans="2:12" ht="34.5" x14ac:dyDescent="0.35">
      <c r="B130" s="370" t="s">
        <v>1033</v>
      </c>
      <c r="C130" s="371">
        <v>0</v>
      </c>
      <c r="D130" s="371">
        <v>0</v>
      </c>
      <c r="E130" s="371">
        <v>0</v>
      </c>
      <c r="F130" s="372">
        <v>150000</v>
      </c>
      <c r="G130" s="371">
        <v>0</v>
      </c>
      <c r="H130" s="371">
        <v>0</v>
      </c>
      <c r="I130" s="371">
        <v>0</v>
      </c>
      <c r="J130" s="371">
        <v>0</v>
      </c>
      <c r="K130" s="371">
        <v>0</v>
      </c>
      <c r="L130" s="372">
        <v>150000</v>
      </c>
    </row>
    <row r="131" spans="2:12" ht="57.5" x14ac:dyDescent="0.35">
      <c r="B131" s="367" t="s">
        <v>1355</v>
      </c>
      <c r="C131" s="369">
        <v>0</v>
      </c>
      <c r="D131" s="368">
        <v>20000</v>
      </c>
      <c r="E131" s="368">
        <v>6500</v>
      </c>
      <c r="F131" s="369">
        <v>0</v>
      </c>
      <c r="G131" s="369">
        <v>0</v>
      </c>
      <c r="H131" s="369">
        <v>0</v>
      </c>
      <c r="I131" s="369">
        <v>0</v>
      </c>
      <c r="J131" s="369">
        <v>0</v>
      </c>
      <c r="K131" s="369">
        <v>0</v>
      </c>
      <c r="L131" s="368">
        <v>26500</v>
      </c>
    </row>
    <row r="132" spans="2:12" ht="69" x14ac:dyDescent="0.35">
      <c r="B132" s="370" t="s">
        <v>1356</v>
      </c>
      <c r="C132" s="371">
        <v>0</v>
      </c>
      <c r="D132" s="371">
        <v>50</v>
      </c>
      <c r="E132" s="371">
        <v>0</v>
      </c>
      <c r="F132" s="371">
        <v>0</v>
      </c>
      <c r="G132" s="371">
        <v>0</v>
      </c>
      <c r="H132" s="371">
        <v>0</v>
      </c>
      <c r="I132" s="371">
        <v>0</v>
      </c>
      <c r="J132" s="371">
        <v>0</v>
      </c>
      <c r="K132" s="371">
        <v>0</v>
      </c>
      <c r="L132" s="371">
        <v>50</v>
      </c>
    </row>
    <row r="133" spans="2:12" x14ac:dyDescent="0.35">
      <c r="B133" s="70" t="s">
        <v>122</v>
      </c>
      <c r="C133" s="375">
        <v>15129117738</v>
      </c>
      <c r="D133" s="375">
        <v>1417421057</v>
      </c>
      <c r="E133" s="375">
        <v>4186234793</v>
      </c>
      <c r="F133" s="375">
        <v>22048058969</v>
      </c>
      <c r="G133" s="375">
        <v>133930510</v>
      </c>
      <c r="H133" s="375">
        <v>135383356</v>
      </c>
      <c r="I133" s="376">
        <v>20790599</v>
      </c>
      <c r="J133" s="375">
        <v>9540511205</v>
      </c>
      <c r="K133" s="375">
        <v>1693744915</v>
      </c>
      <c r="L133" s="375">
        <v>54305193142</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1"/>
  <sheetViews>
    <sheetView workbookViewId="0">
      <selection activeCell="B18" sqref="B18"/>
    </sheetView>
  </sheetViews>
  <sheetFormatPr baseColWidth="10" defaultRowHeight="14.5" x14ac:dyDescent="0.35"/>
  <cols>
    <col min="2" max="2" width="64.1796875" customWidth="1"/>
    <col min="3" max="3" width="35.26953125" customWidth="1"/>
  </cols>
  <sheetData>
    <row r="2" spans="2:3" ht="15.5" x14ac:dyDescent="0.35">
      <c r="B2" s="3" t="s">
        <v>1359</v>
      </c>
    </row>
    <row r="4" spans="2:3" ht="16" thickBot="1" x14ac:dyDescent="0.4">
      <c r="B4" s="195" t="s">
        <v>1015</v>
      </c>
      <c r="C4" s="196" t="s">
        <v>1016</v>
      </c>
    </row>
    <row r="5" spans="2:3" ht="16" thickTop="1" x14ac:dyDescent="0.35">
      <c r="B5" s="112" t="s">
        <v>1360</v>
      </c>
      <c r="C5" s="205">
        <v>218521863</v>
      </c>
    </row>
    <row r="6" spans="2:3" ht="15.5" x14ac:dyDescent="0.35">
      <c r="B6" s="314" t="s">
        <v>1020</v>
      </c>
      <c r="C6" s="363">
        <v>38303831</v>
      </c>
    </row>
    <row r="7" spans="2:3" ht="15.5" x14ac:dyDescent="0.35">
      <c r="B7" s="276" t="s">
        <v>1283</v>
      </c>
      <c r="C7" s="6">
        <v>123413429</v>
      </c>
    </row>
    <row r="8" spans="2:3" ht="31" x14ac:dyDescent="0.35">
      <c r="B8" s="314" t="s">
        <v>1027</v>
      </c>
      <c r="C8" s="363">
        <v>56804603</v>
      </c>
    </row>
    <row r="9" spans="2:3" ht="15.5" x14ac:dyDescent="0.35">
      <c r="B9" s="112" t="s">
        <v>1361</v>
      </c>
      <c r="C9" s="205">
        <v>379864395</v>
      </c>
    </row>
    <row r="10" spans="2:3" ht="15.5" x14ac:dyDescent="0.35">
      <c r="B10" s="314" t="s">
        <v>1019</v>
      </c>
      <c r="C10" s="363">
        <v>11112168</v>
      </c>
    </row>
    <row r="11" spans="2:3" ht="31" x14ac:dyDescent="0.35">
      <c r="B11" s="276" t="s">
        <v>1293</v>
      </c>
      <c r="C11" s="6">
        <v>218827576</v>
      </c>
    </row>
    <row r="12" spans="2:3" ht="15.5" x14ac:dyDescent="0.35">
      <c r="B12" s="314" t="s">
        <v>1029</v>
      </c>
      <c r="C12" s="363">
        <v>7320000</v>
      </c>
    </row>
    <row r="13" spans="2:3" ht="31" x14ac:dyDescent="0.35">
      <c r="B13" s="276" t="s">
        <v>1010</v>
      </c>
      <c r="C13" s="6">
        <v>104704651</v>
      </c>
    </row>
    <row r="14" spans="2:3" ht="31" x14ac:dyDescent="0.35">
      <c r="B14" s="314" t="s">
        <v>1302</v>
      </c>
      <c r="C14" s="363">
        <v>21900000</v>
      </c>
    </row>
    <row r="15" spans="2:3" ht="31" x14ac:dyDescent="0.35">
      <c r="B15" s="276" t="s">
        <v>1320</v>
      </c>
      <c r="C15" s="6">
        <v>16000000</v>
      </c>
    </row>
    <row r="16" spans="2:3" ht="15.5" x14ac:dyDescent="0.35">
      <c r="B16" s="112" t="s">
        <v>1362</v>
      </c>
      <c r="C16" s="205">
        <v>238546900</v>
      </c>
    </row>
    <row r="17" spans="2:3" ht="15.5" x14ac:dyDescent="0.35">
      <c r="B17" s="276" t="s">
        <v>1029</v>
      </c>
      <c r="C17" s="6">
        <v>238546900</v>
      </c>
    </row>
    <row r="18" spans="2:3" ht="15.5" x14ac:dyDescent="0.35">
      <c r="B18" s="112" t="s">
        <v>1363</v>
      </c>
      <c r="C18" s="205">
        <v>20243024</v>
      </c>
    </row>
    <row r="19" spans="2:3" ht="31" x14ac:dyDescent="0.35">
      <c r="B19" s="276" t="s">
        <v>998</v>
      </c>
      <c r="C19" s="6">
        <v>11053394</v>
      </c>
    </row>
    <row r="20" spans="2:3" ht="15.5" x14ac:dyDescent="0.35">
      <c r="B20" s="314" t="s">
        <v>1029</v>
      </c>
      <c r="C20" s="363">
        <v>9189630</v>
      </c>
    </row>
    <row r="21" spans="2:3" ht="15.5" x14ac:dyDescent="0.35">
      <c r="B21" s="112" t="s">
        <v>1364</v>
      </c>
      <c r="C21" s="205">
        <v>166033753</v>
      </c>
    </row>
    <row r="22" spans="2:3" ht="31" x14ac:dyDescent="0.35">
      <c r="B22" s="314" t="s">
        <v>1279</v>
      </c>
      <c r="C22" s="363">
        <v>45000000</v>
      </c>
    </row>
    <row r="23" spans="2:3" ht="31" x14ac:dyDescent="0.35">
      <c r="B23" s="276" t="s">
        <v>1001</v>
      </c>
      <c r="C23" s="6">
        <v>121033753</v>
      </c>
    </row>
    <row r="24" spans="2:3" ht="15.5" x14ac:dyDescent="0.35">
      <c r="B24" s="112" t="s">
        <v>1365</v>
      </c>
      <c r="C24" s="205">
        <v>2624416963</v>
      </c>
    </row>
    <row r="25" spans="2:3" ht="15.5" x14ac:dyDescent="0.35">
      <c r="B25" s="276" t="s">
        <v>1300</v>
      </c>
      <c r="C25" s="6">
        <v>5872000</v>
      </c>
    </row>
    <row r="26" spans="2:3" ht="31" x14ac:dyDescent="0.35">
      <c r="B26" s="314" t="s">
        <v>1289</v>
      </c>
      <c r="C26" s="363">
        <v>79200</v>
      </c>
    </row>
    <row r="27" spans="2:3" ht="31" x14ac:dyDescent="0.35">
      <c r="B27" s="276" t="s">
        <v>1027</v>
      </c>
      <c r="C27" s="6">
        <v>49341875</v>
      </c>
    </row>
    <row r="28" spans="2:3" ht="15.5" x14ac:dyDescent="0.35">
      <c r="B28" s="314" t="s">
        <v>1303</v>
      </c>
      <c r="C28" s="363">
        <v>54010470</v>
      </c>
    </row>
    <row r="29" spans="2:3" ht="15.5" x14ac:dyDescent="0.35">
      <c r="B29" s="276" t="s">
        <v>1301</v>
      </c>
      <c r="C29" s="6">
        <v>113572068</v>
      </c>
    </row>
    <row r="30" spans="2:3" ht="31" x14ac:dyDescent="0.35">
      <c r="B30" s="314" t="s">
        <v>1325</v>
      </c>
      <c r="C30" s="363">
        <v>79200</v>
      </c>
    </row>
    <row r="31" spans="2:3" ht="15.5" x14ac:dyDescent="0.35">
      <c r="B31" s="276" t="s">
        <v>1034</v>
      </c>
      <c r="C31" s="6">
        <v>2309490495</v>
      </c>
    </row>
    <row r="32" spans="2:3" ht="31" x14ac:dyDescent="0.35">
      <c r="B32" s="314" t="s">
        <v>1317</v>
      </c>
      <c r="C32" s="363">
        <v>9399252</v>
      </c>
    </row>
    <row r="33" spans="2:3" ht="31" x14ac:dyDescent="0.35">
      <c r="B33" s="276" t="s">
        <v>1025</v>
      </c>
      <c r="C33" s="6">
        <v>120000</v>
      </c>
    </row>
    <row r="34" spans="2:3" ht="31" x14ac:dyDescent="0.35">
      <c r="B34" s="314" t="s">
        <v>1349</v>
      </c>
      <c r="C34" s="363">
        <v>2760000</v>
      </c>
    </row>
    <row r="35" spans="2:3" ht="31" x14ac:dyDescent="0.35">
      <c r="B35" s="276" t="s">
        <v>1307</v>
      </c>
      <c r="C35" s="6">
        <v>23716214</v>
      </c>
    </row>
    <row r="36" spans="2:3" ht="31" x14ac:dyDescent="0.35">
      <c r="B36" s="314" t="s">
        <v>1343</v>
      </c>
      <c r="C36" s="363">
        <v>5880990</v>
      </c>
    </row>
    <row r="37" spans="2:3" ht="31" x14ac:dyDescent="0.35">
      <c r="B37" s="276" t="s">
        <v>1344</v>
      </c>
      <c r="C37" s="6">
        <v>4680000</v>
      </c>
    </row>
    <row r="38" spans="2:3" ht="31" x14ac:dyDescent="0.35">
      <c r="B38" s="314" t="s">
        <v>1340</v>
      </c>
      <c r="C38" s="363">
        <v>9065663</v>
      </c>
    </row>
    <row r="39" spans="2:3" ht="15.5" x14ac:dyDescent="0.35">
      <c r="B39" s="276" t="s">
        <v>1296</v>
      </c>
      <c r="C39" s="6">
        <v>204000</v>
      </c>
    </row>
    <row r="40" spans="2:3" ht="31" x14ac:dyDescent="0.35">
      <c r="B40" s="314" t="s">
        <v>1339</v>
      </c>
      <c r="C40" s="363">
        <v>12483600</v>
      </c>
    </row>
    <row r="41" spans="2:3" ht="31" x14ac:dyDescent="0.35">
      <c r="B41" s="276" t="s">
        <v>1320</v>
      </c>
      <c r="C41" s="6">
        <v>17873508</v>
      </c>
    </row>
    <row r="42" spans="2:3" ht="15.5" x14ac:dyDescent="0.35">
      <c r="B42" s="314" t="s">
        <v>1347</v>
      </c>
      <c r="C42" s="363">
        <v>5788428</v>
      </c>
    </row>
    <row r="43" spans="2:3" ht="31" x14ac:dyDescent="0.35">
      <c r="B43" s="112" t="s">
        <v>1366</v>
      </c>
      <c r="C43" s="205">
        <v>1141741996</v>
      </c>
    </row>
    <row r="44" spans="2:3" ht="15.5" x14ac:dyDescent="0.35">
      <c r="B44" s="314" t="s">
        <v>1277</v>
      </c>
      <c r="C44" s="363">
        <v>1141741996</v>
      </c>
    </row>
    <row r="45" spans="2:3" ht="31" x14ac:dyDescent="0.35">
      <c r="B45" s="112" t="s">
        <v>1367</v>
      </c>
      <c r="C45" s="205">
        <v>195257711</v>
      </c>
    </row>
    <row r="46" spans="2:3" ht="31" x14ac:dyDescent="0.35">
      <c r="B46" s="314" t="s">
        <v>1276</v>
      </c>
      <c r="C46" s="363">
        <v>195257711</v>
      </c>
    </row>
    <row r="47" spans="2:3" ht="31" x14ac:dyDescent="0.35">
      <c r="B47" s="112" t="s">
        <v>1368</v>
      </c>
      <c r="C47" s="205">
        <v>328458467</v>
      </c>
    </row>
    <row r="48" spans="2:3" ht="31" x14ac:dyDescent="0.35">
      <c r="B48" s="314" t="s">
        <v>1288</v>
      </c>
      <c r="C48" s="363">
        <v>182252811</v>
      </c>
    </row>
    <row r="49" spans="2:3" ht="15.5" x14ac:dyDescent="0.35">
      <c r="B49" s="276" t="s">
        <v>1005</v>
      </c>
      <c r="C49" s="6">
        <v>146205656</v>
      </c>
    </row>
    <row r="50" spans="2:3" ht="15.5" x14ac:dyDescent="0.35">
      <c r="B50" s="112" t="s">
        <v>1369</v>
      </c>
      <c r="C50" s="205">
        <v>7533969793</v>
      </c>
    </row>
    <row r="51" spans="2:3" ht="15.5" x14ac:dyDescent="0.35">
      <c r="B51" s="276" t="s">
        <v>995</v>
      </c>
      <c r="C51" s="6">
        <v>50000000</v>
      </c>
    </row>
    <row r="52" spans="2:3" ht="15.5" x14ac:dyDescent="0.35">
      <c r="B52" s="314" t="s">
        <v>1020</v>
      </c>
      <c r="C52" s="363">
        <v>52058739</v>
      </c>
    </row>
    <row r="53" spans="2:3" ht="15.5" x14ac:dyDescent="0.35">
      <c r="B53" s="276" t="s">
        <v>1029</v>
      </c>
      <c r="C53" s="6">
        <v>5673145038</v>
      </c>
    </row>
    <row r="54" spans="2:3" ht="31" x14ac:dyDescent="0.35">
      <c r="B54" s="314" t="s">
        <v>1027</v>
      </c>
      <c r="C54" s="363">
        <v>1616930761</v>
      </c>
    </row>
    <row r="55" spans="2:3" ht="31" x14ac:dyDescent="0.35">
      <c r="B55" s="276" t="s">
        <v>1003</v>
      </c>
      <c r="C55" s="6">
        <v>141835255</v>
      </c>
    </row>
    <row r="56" spans="2:3" ht="15.5" x14ac:dyDescent="0.35">
      <c r="B56" s="112" t="s">
        <v>1370</v>
      </c>
      <c r="C56" s="205">
        <v>2070311780</v>
      </c>
    </row>
    <row r="57" spans="2:3" ht="15.5" x14ac:dyDescent="0.35">
      <c r="B57" s="276" t="s">
        <v>1274</v>
      </c>
      <c r="C57" s="6">
        <v>2070311780</v>
      </c>
    </row>
    <row r="58" spans="2:3" ht="15.5" x14ac:dyDescent="0.35">
      <c r="B58" s="112" t="s">
        <v>1371</v>
      </c>
      <c r="C58" s="205">
        <v>2381271928</v>
      </c>
    </row>
    <row r="59" spans="2:3" ht="15.5" x14ac:dyDescent="0.35">
      <c r="B59" s="276" t="s">
        <v>1274</v>
      </c>
      <c r="C59" s="6">
        <v>2381271928</v>
      </c>
    </row>
    <row r="60" spans="2:3" ht="16" thickBot="1" x14ac:dyDescent="0.4">
      <c r="B60" s="195" t="s">
        <v>122</v>
      </c>
      <c r="C60" s="316">
        <v>17298638573</v>
      </c>
    </row>
    <row r="61" spans="2:3" ht="15" thickTop="1" x14ac:dyDescent="0.3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zoomScale="67" zoomScaleNormal="100" workbookViewId="0">
      <selection activeCell="A2" sqref="A2"/>
    </sheetView>
  </sheetViews>
  <sheetFormatPr baseColWidth="10" defaultColWidth="10.81640625" defaultRowHeight="14.5" x14ac:dyDescent="0.35"/>
  <cols>
    <col min="1" max="1" width="5.7265625" style="81" customWidth="1"/>
    <col min="2" max="2" width="81.26953125" style="81" customWidth="1"/>
    <col min="3" max="5" width="21.54296875" style="84" customWidth="1"/>
    <col min="6" max="6" width="10.7265625" style="81" bestFit="1" customWidth="1"/>
    <col min="7" max="7" width="12.7265625" style="81" bestFit="1" customWidth="1"/>
    <col min="8" max="16384" width="10.81640625" style="81"/>
  </cols>
  <sheetData>
    <row r="1" spans="1:8" ht="14.65" customHeight="1" x14ac:dyDescent="0.35">
      <c r="B1" s="82"/>
      <c r="C1" s="83"/>
    </row>
    <row r="2" spans="1:8" ht="15.5" x14ac:dyDescent="0.3">
      <c r="B2" s="85" t="s">
        <v>253</v>
      </c>
      <c r="C2" s="85"/>
      <c r="D2" s="86"/>
      <c r="E2" s="86"/>
    </row>
    <row r="3" spans="1:8" x14ac:dyDescent="0.35">
      <c r="B3" s="82"/>
      <c r="C3" s="83"/>
    </row>
    <row r="4" spans="1:8" ht="31.15" customHeight="1" x14ac:dyDescent="0.3">
      <c r="B4" s="474" t="s">
        <v>254</v>
      </c>
      <c r="C4" s="474" t="s">
        <v>255</v>
      </c>
      <c r="D4" s="474" t="s">
        <v>256</v>
      </c>
      <c r="E4" s="474" t="s">
        <v>257</v>
      </c>
    </row>
    <row r="5" spans="1:8" ht="15.4" customHeight="1" x14ac:dyDescent="0.3">
      <c r="B5" s="475"/>
      <c r="C5" s="475"/>
      <c r="D5" s="475"/>
      <c r="E5" s="475"/>
    </row>
    <row r="6" spans="1:8" ht="18" customHeight="1" x14ac:dyDescent="0.35">
      <c r="B6" s="87" t="s">
        <v>258</v>
      </c>
      <c r="C6" s="88">
        <v>2295606860</v>
      </c>
      <c r="D6" s="88">
        <v>283273177</v>
      </c>
      <c r="E6" s="88">
        <f t="shared" ref="E6:E49" si="0">SUM(C6:D6)</f>
        <v>2578880037</v>
      </c>
      <c r="F6" s="89"/>
      <c r="G6" s="84"/>
      <c r="H6" s="90"/>
    </row>
    <row r="7" spans="1:8" s="94" customFormat="1" ht="31" x14ac:dyDescent="0.35">
      <c r="A7" s="81"/>
      <c r="B7" s="91" t="s">
        <v>259</v>
      </c>
      <c r="C7" s="92">
        <v>84099660</v>
      </c>
      <c r="D7" s="92">
        <v>19368077</v>
      </c>
      <c r="E7" s="92">
        <f t="shared" si="0"/>
        <v>103467737</v>
      </c>
      <c r="F7" s="89"/>
      <c r="G7" s="84"/>
      <c r="H7" s="93"/>
    </row>
    <row r="8" spans="1:8" s="94" customFormat="1" ht="15.5" x14ac:dyDescent="0.35">
      <c r="A8" s="81"/>
      <c r="B8" s="87" t="s">
        <v>260</v>
      </c>
      <c r="C8" s="88">
        <v>378330974</v>
      </c>
      <c r="D8" s="88">
        <v>148258690</v>
      </c>
      <c r="E8" s="88">
        <f t="shared" si="0"/>
        <v>526589664</v>
      </c>
      <c r="F8" s="89"/>
      <c r="G8" s="84"/>
      <c r="H8" s="93"/>
    </row>
    <row r="9" spans="1:8" s="94" customFormat="1" ht="15.5" x14ac:dyDescent="0.35">
      <c r="A9" s="81"/>
      <c r="B9" s="91" t="s">
        <v>261</v>
      </c>
      <c r="C9" s="92">
        <v>1067983</v>
      </c>
      <c r="D9" s="92">
        <v>0</v>
      </c>
      <c r="E9" s="92">
        <f t="shared" si="0"/>
        <v>1067983</v>
      </c>
      <c r="F9" s="89"/>
      <c r="G9" s="84"/>
    </row>
    <row r="10" spans="1:8" s="94" customFormat="1" ht="15.5" x14ac:dyDescent="0.35">
      <c r="A10" s="81"/>
      <c r="B10" s="87" t="s">
        <v>262</v>
      </c>
      <c r="C10" s="88">
        <v>8671459</v>
      </c>
      <c r="D10" s="95">
        <v>0</v>
      </c>
      <c r="E10" s="88">
        <f t="shared" si="0"/>
        <v>8671459</v>
      </c>
      <c r="F10" s="89"/>
      <c r="G10" s="84"/>
    </row>
    <row r="11" spans="1:8" s="94" customFormat="1" ht="15.5" x14ac:dyDescent="0.35">
      <c r="A11" s="81"/>
      <c r="B11" s="91" t="s">
        <v>263</v>
      </c>
      <c r="C11" s="92">
        <v>8293858</v>
      </c>
      <c r="D11" s="96">
        <v>0</v>
      </c>
      <c r="E11" s="92">
        <f t="shared" si="0"/>
        <v>8293858</v>
      </c>
      <c r="F11" s="89"/>
      <c r="G11" s="84"/>
    </row>
    <row r="12" spans="1:8" s="94" customFormat="1" ht="31" x14ac:dyDescent="0.35">
      <c r="A12" s="81"/>
      <c r="B12" s="87" t="s">
        <v>264</v>
      </c>
      <c r="C12" s="88">
        <v>12417367</v>
      </c>
      <c r="D12" s="95">
        <v>0</v>
      </c>
      <c r="E12" s="88">
        <f t="shared" si="0"/>
        <v>12417367</v>
      </c>
      <c r="F12" s="89"/>
      <c r="G12" s="84"/>
    </row>
    <row r="13" spans="1:8" s="94" customFormat="1" ht="15.5" x14ac:dyDescent="0.35">
      <c r="A13" s="81"/>
      <c r="B13" s="91" t="s">
        <v>265</v>
      </c>
      <c r="C13" s="92">
        <v>531910</v>
      </c>
      <c r="D13" s="92">
        <v>531910</v>
      </c>
      <c r="E13" s="92">
        <f t="shared" si="0"/>
        <v>1063820</v>
      </c>
      <c r="F13" s="89"/>
      <c r="G13" s="84"/>
    </row>
    <row r="14" spans="1:8" s="94" customFormat="1" ht="15.5" x14ac:dyDescent="0.35">
      <c r="A14" s="81"/>
      <c r="B14" s="87" t="s">
        <v>266</v>
      </c>
      <c r="C14" s="88">
        <v>1063820</v>
      </c>
      <c r="D14" s="88">
        <v>843820</v>
      </c>
      <c r="E14" s="88">
        <f t="shared" si="0"/>
        <v>1907640</v>
      </c>
      <c r="F14" s="89"/>
      <c r="G14" s="84"/>
    </row>
    <row r="15" spans="1:8" s="94" customFormat="1" ht="15.5" x14ac:dyDescent="0.35">
      <c r="A15" s="81"/>
      <c r="B15" s="91" t="s">
        <v>267</v>
      </c>
      <c r="C15" s="92">
        <v>51595267</v>
      </c>
      <c r="D15" s="92">
        <v>33663885</v>
      </c>
      <c r="E15" s="92">
        <f t="shared" si="0"/>
        <v>85259152</v>
      </c>
      <c r="F15" s="89"/>
      <c r="G15" s="84"/>
    </row>
    <row r="16" spans="1:8" s="94" customFormat="1" ht="15.5" x14ac:dyDescent="0.35">
      <c r="A16" s="81"/>
      <c r="B16" s="87" t="s">
        <v>268</v>
      </c>
      <c r="C16" s="88">
        <v>17563012</v>
      </c>
      <c r="D16" s="88">
        <v>10217109</v>
      </c>
      <c r="E16" s="88">
        <f t="shared" si="0"/>
        <v>27780121</v>
      </c>
      <c r="F16" s="89"/>
      <c r="G16" s="84"/>
      <c r="H16" s="93"/>
    </row>
    <row r="17" spans="1:8" s="94" customFormat="1" ht="31" x14ac:dyDescent="0.35">
      <c r="A17" s="81"/>
      <c r="B17" s="91" t="s">
        <v>269</v>
      </c>
      <c r="C17" s="92">
        <v>5396955</v>
      </c>
      <c r="D17" s="92">
        <v>0</v>
      </c>
      <c r="E17" s="92">
        <f t="shared" si="0"/>
        <v>5396955</v>
      </c>
      <c r="F17" s="89"/>
      <c r="G17" s="84"/>
    </row>
    <row r="18" spans="1:8" s="94" customFormat="1" ht="31" x14ac:dyDescent="0.35">
      <c r="A18" s="81"/>
      <c r="B18" s="87" t="s">
        <v>270</v>
      </c>
      <c r="C18" s="88">
        <v>54990497</v>
      </c>
      <c r="D18" s="88">
        <v>53956045</v>
      </c>
      <c r="E18" s="88">
        <f t="shared" si="0"/>
        <v>108946542</v>
      </c>
      <c r="F18" s="89"/>
      <c r="G18" s="84"/>
      <c r="H18" s="93"/>
    </row>
    <row r="19" spans="1:8" s="94" customFormat="1" ht="31" x14ac:dyDescent="0.35">
      <c r="A19" s="81"/>
      <c r="B19" s="91" t="s">
        <v>271</v>
      </c>
      <c r="C19" s="92">
        <v>18627394</v>
      </c>
      <c r="D19" s="96">
        <v>11368030</v>
      </c>
      <c r="E19" s="92">
        <f t="shared" si="0"/>
        <v>29995424</v>
      </c>
      <c r="F19" s="89"/>
      <c r="G19" s="84"/>
      <c r="H19" s="93"/>
    </row>
    <row r="20" spans="1:8" s="94" customFormat="1" ht="31" x14ac:dyDescent="0.35">
      <c r="A20" s="81"/>
      <c r="B20" s="87" t="s">
        <v>272</v>
      </c>
      <c r="C20" s="88">
        <v>11318088</v>
      </c>
      <c r="D20" s="88">
        <v>8401343</v>
      </c>
      <c r="E20" s="88">
        <f t="shared" si="0"/>
        <v>19719431</v>
      </c>
      <c r="F20" s="89"/>
      <c r="G20" s="84"/>
      <c r="H20" s="93"/>
    </row>
    <row r="21" spans="1:8" s="94" customFormat="1" ht="31" x14ac:dyDescent="0.35">
      <c r="A21" s="81"/>
      <c r="B21" s="91" t="s">
        <v>273</v>
      </c>
      <c r="C21" s="92">
        <v>11145328</v>
      </c>
      <c r="D21" s="92">
        <v>6150627</v>
      </c>
      <c r="E21" s="92">
        <f t="shared" si="0"/>
        <v>17295955</v>
      </c>
      <c r="F21" s="89"/>
      <c r="G21" s="84"/>
      <c r="H21" s="93"/>
    </row>
    <row r="22" spans="1:8" s="94" customFormat="1" ht="15.5" x14ac:dyDescent="0.35">
      <c r="A22" s="81"/>
      <c r="B22" s="87" t="s">
        <v>274</v>
      </c>
      <c r="C22" s="88">
        <v>12313262</v>
      </c>
      <c r="D22" s="88">
        <v>9586347</v>
      </c>
      <c r="E22" s="88">
        <f t="shared" si="0"/>
        <v>21899609</v>
      </c>
      <c r="F22" s="89"/>
      <c r="G22" s="84"/>
      <c r="H22" s="93"/>
    </row>
    <row r="23" spans="1:8" s="94" customFormat="1" ht="15.5" x14ac:dyDescent="0.35">
      <c r="A23" s="81"/>
      <c r="B23" s="91" t="s">
        <v>275</v>
      </c>
      <c r="C23" s="92">
        <v>1885246</v>
      </c>
      <c r="D23" s="92">
        <v>0</v>
      </c>
      <c r="E23" s="92">
        <f t="shared" si="0"/>
        <v>1885246</v>
      </c>
      <c r="F23" s="89"/>
      <c r="G23" s="84"/>
    </row>
    <row r="24" spans="1:8" s="94" customFormat="1" ht="31" x14ac:dyDescent="0.35">
      <c r="A24" s="81"/>
      <c r="B24" s="87" t="s">
        <v>276</v>
      </c>
      <c r="C24" s="88">
        <v>54904443</v>
      </c>
      <c r="D24" s="88">
        <v>0</v>
      </c>
      <c r="E24" s="88">
        <f t="shared" si="0"/>
        <v>54904443</v>
      </c>
      <c r="F24" s="89"/>
      <c r="G24" s="84"/>
    </row>
    <row r="25" spans="1:8" s="94" customFormat="1" ht="15.5" x14ac:dyDescent="0.35">
      <c r="A25" s="81"/>
      <c r="B25" s="91" t="s">
        <v>277</v>
      </c>
      <c r="C25" s="92">
        <v>244200</v>
      </c>
      <c r="D25" s="96">
        <v>0</v>
      </c>
      <c r="E25" s="92">
        <f t="shared" si="0"/>
        <v>244200</v>
      </c>
      <c r="F25" s="89"/>
      <c r="G25" s="84"/>
    </row>
    <row r="26" spans="1:8" s="94" customFormat="1" ht="15.5" x14ac:dyDescent="0.35">
      <c r="A26" s="81"/>
      <c r="B26" s="87" t="s">
        <v>278</v>
      </c>
      <c r="C26" s="88">
        <v>498014</v>
      </c>
      <c r="D26" s="88">
        <v>498014</v>
      </c>
      <c r="E26" s="88">
        <f t="shared" si="0"/>
        <v>996028</v>
      </c>
      <c r="F26" s="89"/>
      <c r="G26" s="84"/>
    </row>
    <row r="27" spans="1:8" s="94" customFormat="1" ht="15.5" x14ac:dyDescent="0.35">
      <c r="A27" s="81"/>
      <c r="B27" s="91" t="s">
        <v>279</v>
      </c>
      <c r="C27" s="92">
        <v>1076000</v>
      </c>
      <c r="D27" s="96">
        <v>0</v>
      </c>
      <c r="E27" s="92">
        <f t="shared" si="0"/>
        <v>1076000</v>
      </c>
      <c r="F27" s="89"/>
      <c r="G27" s="84"/>
    </row>
    <row r="28" spans="1:8" s="94" customFormat="1" ht="31" x14ac:dyDescent="0.35">
      <c r="A28" s="81"/>
      <c r="B28" s="87" t="s">
        <v>280</v>
      </c>
      <c r="C28" s="88">
        <v>13291655</v>
      </c>
      <c r="D28" s="88">
        <v>0</v>
      </c>
      <c r="E28" s="88">
        <f t="shared" si="0"/>
        <v>13291655</v>
      </c>
      <c r="F28" s="89"/>
      <c r="G28" s="84"/>
    </row>
    <row r="29" spans="1:8" s="94" customFormat="1" ht="15.5" x14ac:dyDescent="0.35">
      <c r="A29" s="81"/>
      <c r="B29" s="91" t="s">
        <v>281</v>
      </c>
      <c r="C29" s="92">
        <v>1134660</v>
      </c>
      <c r="D29" s="96">
        <v>486283</v>
      </c>
      <c r="E29" s="92">
        <f t="shared" si="0"/>
        <v>1620943</v>
      </c>
      <c r="F29" s="89"/>
      <c r="G29" s="84"/>
    </row>
    <row r="30" spans="1:8" s="94" customFormat="1" ht="15.5" x14ac:dyDescent="0.35">
      <c r="A30" s="81"/>
      <c r="B30" s="87" t="s">
        <v>282</v>
      </c>
      <c r="C30" s="88">
        <v>16110526</v>
      </c>
      <c r="D30" s="95">
        <v>0</v>
      </c>
      <c r="E30" s="88">
        <f t="shared" si="0"/>
        <v>16110526</v>
      </c>
      <c r="F30" s="89"/>
      <c r="G30" s="84"/>
    </row>
    <row r="31" spans="1:8" s="94" customFormat="1" ht="31" x14ac:dyDescent="0.35">
      <c r="A31" s="81"/>
      <c r="B31" s="91" t="s">
        <v>283</v>
      </c>
      <c r="C31" s="92">
        <v>915000</v>
      </c>
      <c r="D31" s="92">
        <v>100000</v>
      </c>
      <c r="E31" s="92">
        <f t="shared" si="0"/>
        <v>1015000</v>
      </c>
      <c r="F31" s="89"/>
      <c r="G31" s="84"/>
    </row>
    <row r="32" spans="1:8" s="94" customFormat="1" ht="31" x14ac:dyDescent="0.35">
      <c r="A32" s="81"/>
      <c r="B32" s="87" t="s">
        <v>284</v>
      </c>
      <c r="C32" s="88">
        <v>71586555</v>
      </c>
      <c r="D32" s="88">
        <v>71586555</v>
      </c>
      <c r="E32" s="88">
        <f t="shared" si="0"/>
        <v>143173110</v>
      </c>
      <c r="F32" s="89"/>
      <c r="G32" s="84"/>
    </row>
    <row r="33" spans="1:8" s="94" customFormat="1" ht="15.5" x14ac:dyDescent="0.35">
      <c r="A33" s="81"/>
      <c r="B33" s="91" t="s">
        <v>285</v>
      </c>
      <c r="C33" s="92">
        <v>1200000000</v>
      </c>
      <c r="D33" s="92">
        <v>0</v>
      </c>
      <c r="E33" s="92">
        <f t="shared" si="0"/>
        <v>1200000000</v>
      </c>
      <c r="F33" s="89"/>
      <c r="G33" s="84"/>
    </row>
    <row r="34" spans="1:8" s="94" customFormat="1" ht="15.5" x14ac:dyDescent="0.35">
      <c r="A34" s="81"/>
      <c r="B34" s="87" t="s">
        <v>286</v>
      </c>
      <c r="C34" s="88">
        <v>1899200</v>
      </c>
      <c r="D34" s="95">
        <v>0</v>
      </c>
      <c r="E34" s="88">
        <f t="shared" si="0"/>
        <v>1899200</v>
      </c>
      <c r="F34" s="89"/>
      <c r="G34" s="84"/>
    </row>
    <row r="35" spans="1:8" s="94" customFormat="1" ht="15.5" x14ac:dyDescent="0.35">
      <c r="A35" s="81"/>
      <c r="B35" s="91" t="s">
        <v>287</v>
      </c>
      <c r="C35" s="92">
        <v>2778882</v>
      </c>
      <c r="D35" s="92">
        <v>0</v>
      </c>
      <c r="E35" s="92">
        <f t="shared" si="0"/>
        <v>2778882</v>
      </c>
      <c r="F35" s="89"/>
      <c r="G35" s="84"/>
    </row>
    <row r="36" spans="1:8" s="94" customFormat="1" ht="31" x14ac:dyDescent="0.35">
      <c r="A36" s="81"/>
      <c r="B36" s="87" t="s">
        <v>288</v>
      </c>
      <c r="C36" s="88">
        <v>34286595</v>
      </c>
      <c r="D36" s="95">
        <v>0</v>
      </c>
      <c r="E36" s="88">
        <f t="shared" si="0"/>
        <v>34286595</v>
      </c>
      <c r="F36" s="89"/>
      <c r="G36" s="84"/>
    </row>
    <row r="37" spans="1:8" s="94" customFormat="1" ht="31" x14ac:dyDescent="0.35">
      <c r="A37" s="81"/>
      <c r="B37" s="91" t="s">
        <v>289</v>
      </c>
      <c r="C37" s="92">
        <v>6574946</v>
      </c>
      <c r="D37" s="92">
        <v>3174539</v>
      </c>
      <c r="E37" s="92">
        <f t="shared" si="0"/>
        <v>9749485</v>
      </c>
      <c r="F37" s="89"/>
      <c r="G37" s="84"/>
      <c r="H37" s="93"/>
    </row>
    <row r="38" spans="1:8" s="94" customFormat="1" ht="31" x14ac:dyDescent="0.35">
      <c r="A38" s="81"/>
      <c r="B38" s="87" t="s">
        <v>290</v>
      </c>
      <c r="C38" s="88">
        <v>2224120</v>
      </c>
      <c r="D38" s="95">
        <v>0</v>
      </c>
      <c r="E38" s="88">
        <f t="shared" si="0"/>
        <v>2224120</v>
      </c>
      <c r="F38" s="89"/>
      <c r="G38" s="84"/>
    </row>
    <row r="39" spans="1:8" s="94" customFormat="1" ht="31" x14ac:dyDescent="0.35">
      <c r="A39" s="81"/>
      <c r="B39" s="91" t="s">
        <v>291</v>
      </c>
      <c r="C39" s="92">
        <v>5705683</v>
      </c>
      <c r="D39" s="92">
        <v>5705683</v>
      </c>
      <c r="E39" s="92">
        <f t="shared" si="0"/>
        <v>11411366</v>
      </c>
      <c r="F39" s="89"/>
      <c r="G39" s="84"/>
    </row>
    <row r="40" spans="1:8" s="94" customFormat="1" ht="31" x14ac:dyDescent="0.35">
      <c r="A40" s="81"/>
      <c r="B40" s="87" t="s">
        <v>292</v>
      </c>
      <c r="C40" s="88">
        <v>13483025</v>
      </c>
      <c r="D40" s="95">
        <v>0</v>
      </c>
      <c r="E40" s="88">
        <f t="shared" si="0"/>
        <v>13483025</v>
      </c>
      <c r="F40" s="89"/>
      <c r="G40" s="84"/>
    </row>
    <row r="41" spans="1:8" s="94" customFormat="1" ht="31" x14ac:dyDescent="0.35">
      <c r="A41" s="81"/>
      <c r="B41" s="91" t="s">
        <v>293</v>
      </c>
      <c r="C41" s="92">
        <v>20587153</v>
      </c>
      <c r="D41" s="96">
        <v>0</v>
      </c>
      <c r="E41" s="92">
        <f t="shared" si="0"/>
        <v>20587153</v>
      </c>
      <c r="F41" s="89"/>
      <c r="G41" s="84"/>
    </row>
    <row r="42" spans="1:8" s="94" customFormat="1" ht="15.5" x14ac:dyDescent="0.35">
      <c r="A42" s="81"/>
      <c r="B42" s="87" t="s">
        <v>294</v>
      </c>
      <c r="C42" s="88">
        <v>18630873</v>
      </c>
      <c r="D42" s="95">
        <v>0</v>
      </c>
      <c r="E42" s="88">
        <f t="shared" si="0"/>
        <v>18630873</v>
      </c>
      <c r="F42" s="89"/>
      <c r="G42" s="84"/>
    </row>
    <row r="43" spans="1:8" s="94" customFormat="1" ht="15.5" x14ac:dyDescent="0.35">
      <c r="A43" s="81"/>
      <c r="B43" s="91" t="s">
        <v>295</v>
      </c>
      <c r="C43" s="92">
        <v>787878907</v>
      </c>
      <c r="D43" s="92">
        <v>413369922</v>
      </c>
      <c r="E43" s="92">
        <f t="shared" si="0"/>
        <v>1201248829</v>
      </c>
      <c r="F43" s="89"/>
      <c r="G43" s="84"/>
    </row>
    <row r="44" spans="1:8" s="94" customFormat="1" ht="31" x14ac:dyDescent="0.35">
      <c r="A44" s="81"/>
      <c r="B44" s="87" t="s">
        <v>296</v>
      </c>
      <c r="C44" s="88">
        <v>14682399</v>
      </c>
      <c r="D44" s="95">
        <v>0</v>
      </c>
      <c r="E44" s="88">
        <f t="shared" si="0"/>
        <v>14682399</v>
      </c>
      <c r="F44" s="89"/>
      <c r="G44" s="84"/>
    </row>
    <row r="45" spans="1:8" s="94" customFormat="1" ht="15.5" x14ac:dyDescent="0.35">
      <c r="A45" s="81"/>
      <c r="B45" s="91" t="s">
        <v>297</v>
      </c>
      <c r="C45" s="92">
        <v>3324646</v>
      </c>
      <c r="D45" s="96">
        <v>0</v>
      </c>
      <c r="E45" s="92">
        <f t="shared" si="0"/>
        <v>3324646</v>
      </c>
      <c r="F45" s="89"/>
      <c r="G45" s="84"/>
    </row>
    <row r="46" spans="1:8" s="94" customFormat="1" ht="31" x14ac:dyDescent="0.35">
      <c r="A46" s="81"/>
      <c r="B46" s="87" t="s">
        <v>298</v>
      </c>
      <c r="C46" s="88">
        <v>6160375</v>
      </c>
      <c r="D46" s="95">
        <v>0</v>
      </c>
      <c r="E46" s="88">
        <f t="shared" si="0"/>
        <v>6160375</v>
      </c>
      <c r="F46" s="89"/>
      <c r="G46" s="84"/>
    </row>
    <row r="47" spans="1:8" s="94" customFormat="1" ht="31" x14ac:dyDescent="0.35">
      <c r="A47" s="81"/>
      <c r="B47" s="91" t="s">
        <v>299</v>
      </c>
      <c r="C47" s="92">
        <v>4263933</v>
      </c>
      <c r="D47" s="92">
        <v>426394</v>
      </c>
      <c r="E47" s="92">
        <f t="shared" si="0"/>
        <v>4690327</v>
      </c>
      <c r="F47" s="89"/>
      <c r="G47" s="84"/>
    </row>
    <row r="48" spans="1:8" s="94" customFormat="1" ht="15.5" x14ac:dyDescent="0.35">
      <c r="A48" s="81"/>
      <c r="B48" s="87" t="s">
        <v>300</v>
      </c>
      <c r="C48" s="88">
        <v>1277500</v>
      </c>
      <c r="D48" s="95">
        <v>0</v>
      </c>
      <c r="E48" s="88">
        <f t="shared" si="0"/>
        <v>1277500</v>
      </c>
      <c r="F48" s="89"/>
      <c r="G48" s="84"/>
    </row>
    <row r="49" spans="1:7" s="94" customFormat="1" ht="15.5" x14ac:dyDescent="0.35">
      <c r="A49" s="81"/>
      <c r="B49" s="97" t="s">
        <v>301</v>
      </c>
      <c r="C49" s="88">
        <v>8343602</v>
      </c>
      <c r="D49" s="88">
        <v>2090000</v>
      </c>
      <c r="E49" s="88">
        <f t="shared" si="0"/>
        <v>10433602</v>
      </c>
      <c r="F49" s="89"/>
      <c r="G49" s="84"/>
    </row>
    <row r="50" spans="1:7" s="94" customFormat="1" ht="15.5" x14ac:dyDescent="0.35">
      <c r="B50" s="98" t="s">
        <v>302</v>
      </c>
      <c r="C50" s="99">
        <f>SUM(C6:C49)</f>
        <v>5266781832</v>
      </c>
      <c r="D50" s="99">
        <f>SUM(D6:D49)</f>
        <v>1083056450</v>
      </c>
      <c r="E50" s="99">
        <f>SUM(E6:E49)</f>
        <v>6349838282</v>
      </c>
      <c r="F50" s="89"/>
      <c r="G50" s="84"/>
    </row>
    <row r="51" spans="1:7" s="94" customFormat="1" ht="12.5" x14ac:dyDescent="0.3">
      <c r="B51" s="100"/>
      <c r="C51" s="100"/>
      <c r="D51" s="100"/>
      <c r="E51" s="100"/>
    </row>
    <row r="52" spans="1:7" s="94" customFormat="1" ht="12.5" x14ac:dyDescent="0.3">
      <c r="B52" s="100"/>
      <c r="C52" s="100"/>
      <c r="D52" s="100"/>
      <c r="E52" s="100"/>
    </row>
    <row r="53" spans="1:7" ht="15.5" x14ac:dyDescent="0.35">
      <c r="B53" s="101" t="s">
        <v>1861</v>
      </c>
      <c r="C53" s="101"/>
    </row>
    <row r="54" spans="1:7" ht="15.5" x14ac:dyDescent="0.35">
      <c r="B54" s="101"/>
      <c r="C54" s="101"/>
    </row>
    <row r="55" spans="1:7" ht="31.15" customHeight="1" x14ac:dyDescent="0.3">
      <c r="B55" s="474" t="s">
        <v>254</v>
      </c>
      <c r="C55" s="474" t="s">
        <v>255</v>
      </c>
      <c r="D55" s="474" t="s">
        <v>256</v>
      </c>
      <c r="E55" s="474" t="s">
        <v>257</v>
      </c>
    </row>
    <row r="56" spans="1:7" ht="15.4" customHeight="1" x14ac:dyDescent="0.3">
      <c r="B56" s="475"/>
      <c r="C56" s="475"/>
      <c r="D56" s="475"/>
      <c r="E56" s="475"/>
    </row>
    <row r="57" spans="1:7" ht="15.4" customHeight="1" x14ac:dyDescent="0.3">
      <c r="B57" s="87" t="s">
        <v>1860</v>
      </c>
      <c r="C57" s="88">
        <v>8289054</v>
      </c>
      <c r="D57" s="88">
        <v>17897728</v>
      </c>
      <c r="E57" s="88">
        <f>SUM(C57:D57)</f>
        <v>26186782</v>
      </c>
    </row>
    <row r="58" spans="1:7" ht="15.5" x14ac:dyDescent="0.35">
      <c r="B58" s="91" t="s">
        <v>303</v>
      </c>
      <c r="C58" s="92">
        <v>50614468</v>
      </c>
      <c r="D58" s="92">
        <v>10000000</v>
      </c>
      <c r="E58" s="92">
        <f>SUM(C58:D58)</f>
        <v>60614468</v>
      </c>
      <c r="F58" s="89"/>
      <c r="G58" s="84"/>
    </row>
    <row r="59" spans="1:7" ht="15.5" x14ac:dyDescent="0.35">
      <c r="B59" s="407" t="s">
        <v>304</v>
      </c>
      <c r="C59" s="408">
        <v>128648171</v>
      </c>
      <c r="D59" s="408">
        <v>60582265</v>
      </c>
      <c r="E59" s="408">
        <f>SUM(C59:D59)</f>
        <v>189230436</v>
      </c>
      <c r="F59" s="89"/>
      <c r="G59" s="84"/>
    </row>
    <row r="60" spans="1:7" ht="15.5" x14ac:dyDescent="0.35">
      <c r="B60" s="98" t="s">
        <v>302</v>
      </c>
      <c r="C60" s="99">
        <f>SUM(C56:C59)</f>
        <v>187551693</v>
      </c>
      <c r="D60" s="99">
        <f t="shared" ref="D60:E60" si="1">SUM(D56:D59)</f>
        <v>88479993</v>
      </c>
      <c r="E60" s="99">
        <f t="shared" si="1"/>
        <v>276031686</v>
      </c>
      <c r="F60" s="89"/>
      <c r="G60" s="84"/>
    </row>
    <row r="63" spans="1:7" ht="15.5" x14ac:dyDescent="0.35">
      <c r="B63" s="406" t="s">
        <v>1862</v>
      </c>
    </row>
  </sheetData>
  <mergeCells count="8">
    <mergeCell ref="B4:B5"/>
    <mergeCell ref="C4:C5"/>
    <mergeCell ref="D4:D5"/>
    <mergeCell ref="E4:E5"/>
    <mergeCell ref="B55:B56"/>
    <mergeCell ref="C55:C56"/>
    <mergeCell ref="D55:D56"/>
    <mergeCell ref="E55:E56"/>
  </mergeCells>
  <pageMargins left="0.70866141732283472" right="0.70866141732283472" top="0.55118110236220474" bottom="0.55118110236220474"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9"/>
  <sheetViews>
    <sheetView zoomScale="70" zoomScaleNormal="70" workbookViewId="0"/>
  </sheetViews>
  <sheetFormatPr baseColWidth="10" defaultRowHeight="14.5" x14ac:dyDescent="0.35"/>
  <cols>
    <col min="2" max="2" width="64.26953125" customWidth="1"/>
    <col min="3" max="3" width="26.7265625" customWidth="1"/>
  </cols>
  <sheetData>
    <row r="2" spans="2:3" ht="15.5" x14ac:dyDescent="0.35">
      <c r="B2" s="3" t="s">
        <v>1385</v>
      </c>
    </row>
    <row r="3" spans="2:3" ht="15.5" x14ac:dyDescent="0.35">
      <c r="B3" s="3" t="s">
        <v>1386</v>
      </c>
    </row>
    <row r="5" spans="2:3" ht="15.5" x14ac:dyDescent="0.35">
      <c r="B5" s="12" t="s">
        <v>307</v>
      </c>
      <c r="C5" s="309" t="s">
        <v>344</v>
      </c>
    </row>
    <row r="6" spans="2:3" ht="15.5" x14ac:dyDescent="0.35">
      <c r="B6" s="15" t="s">
        <v>646</v>
      </c>
      <c r="C6" s="16">
        <v>163327394</v>
      </c>
    </row>
    <row r="7" spans="2:3" ht="15.5" x14ac:dyDescent="0.35">
      <c r="B7" s="8" t="s">
        <v>647</v>
      </c>
      <c r="C7" s="9">
        <v>31876493</v>
      </c>
    </row>
    <row r="8" spans="2:3" ht="15.5" x14ac:dyDescent="0.35">
      <c r="B8" s="15" t="s">
        <v>594</v>
      </c>
      <c r="C8" s="16">
        <v>2011058446</v>
      </c>
    </row>
    <row r="9" spans="2:3" ht="15.5" x14ac:dyDescent="0.35">
      <c r="B9" s="8" t="s">
        <v>649</v>
      </c>
      <c r="C9" s="9">
        <v>509302649</v>
      </c>
    </row>
    <row r="10" spans="2:3" ht="15.5" x14ac:dyDescent="0.35">
      <c r="B10" s="15" t="s">
        <v>652</v>
      </c>
      <c r="C10" s="16">
        <v>838724000</v>
      </c>
    </row>
    <row r="11" spans="2:3" ht="31" x14ac:dyDescent="0.35">
      <c r="B11" s="8" t="s">
        <v>653</v>
      </c>
      <c r="C11" s="9">
        <v>9540511205</v>
      </c>
    </row>
    <row r="12" spans="2:3" ht="15.5" x14ac:dyDescent="0.35">
      <c r="B12" s="15" t="s">
        <v>654</v>
      </c>
      <c r="C12" s="16">
        <v>341747608</v>
      </c>
    </row>
    <row r="13" spans="2:3" ht="15.5" x14ac:dyDescent="0.35">
      <c r="B13" s="8" t="s">
        <v>426</v>
      </c>
      <c r="C13" s="9">
        <v>1038615133</v>
      </c>
    </row>
    <row r="14" spans="2:3" ht="15.5" x14ac:dyDescent="0.35">
      <c r="B14" s="15" t="s">
        <v>372</v>
      </c>
      <c r="C14" s="16">
        <v>505537201</v>
      </c>
    </row>
    <row r="15" spans="2:3" ht="15.5" x14ac:dyDescent="0.35">
      <c r="B15" s="8" t="s">
        <v>387</v>
      </c>
      <c r="C15" s="9">
        <v>646296928</v>
      </c>
    </row>
    <row r="16" spans="2:3" ht="15.5" x14ac:dyDescent="0.35">
      <c r="B16" s="15" t="s">
        <v>382</v>
      </c>
      <c r="C16" s="16">
        <v>154448116</v>
      </c>
    </row>
    <row r="17" spans="2:3" ht="15.5" x14ac:dyDescent="0.35">
      <c r="B17" s="8" t="s">
        <v>655</v>
      </c>
      <c r="C17" s="9">
        <v>12483679991</v>
      </c>
    </row>
    <row r="18" spans="2:3" ht="15.5" x14ac:dyDescent="0.35">
      <c r="B18" s="15" t="s">
        <v>375</v>
      </c>
      <c r="C18" s="16">
        <v>594177859</v>
      </c>
    </row>
    <row r="19" spans="2:3" ht="15.5" x14ac:dyDescent="0.35">
      <c r="B19" s="8" t="s">
        <v>656</v>
      </c>
      <c r="C19" s="9">
        <v>118848970</v>
      </c>
    </row>
    <row r="20" spans="2:3" ht="31" x14ac:dyDescent="0.35">
      <c r="B20" s="15" t="s">
        <v>657</v>
      </c>
      <c r="C20" s="16">
        <v>245073520</v>
      </c>
    </row>
    <row r="21" spans="2:3" ht="15.5" x14ac:dyDescent="0.35">
      <c r="B21" s="8" t="s">
        <v>658</v>
      </c>
      <c r="C21" s="9">
        <v>126750230</v>
      </c>
    </row>
    <row r="22" spans="2:3" ht="15.5" x14ac:dyDescent="0.35">
      <c r="B22" s="15" t="s">
        <v>392</v>
      </c>
      <c r="C22" s="16">
        <v>476106961</v>
      </c>
    </row>
    <row r="23" spans="2:3" ht="15.5" x14ac:dyDescent="0.35">
      <c r="B23" s="8" t="s">
        <v>659</v>
      </c>
      <c r="C23" s="9">
        <v>119525934</v>
      </c>
    </row>
    <row r="24" spans="2:3" ht="15.5" x14ac:dyDescent="0.35">
      <c r="B24" s="15" t="s">
        <v>660</v>
      </c>
      <c r="C24" s="16">
        <v>14899879</v>
      </c>
    </row>
    <row r="25" spans="2:3" ht="15.5" x14ac:dyDescent="0.35">
      <c r="B25" s="8" t="s">
        <v>661</v>
      </c>
      <c r="C25" s="9">
        <v>132478471</v>
      </c>
    </row>
    <row r="26" spans="2:3" ht="15.5" x14ac:dyDescent="0.35">
      <c r="B26" s="15" t="s">
        <v>662</v>
      </c>
      <c r="C26" s="16">
        <v>79110</v>
      </c>
    </row>
    <row r="27" spans="2:3" ht="15.5" x14ac:dyDescent="0.35">
      <c r="B27" s="8" t="s">
        <v>359</v>
      </c>
      <c r="C27" s="9">
        <v>3609089519</v>
      </c>
    </row>
    <row r="28" spans="2:3" ht="15.5" x14ac:dyDescent="0.35">
      <c r="B28" s="15" t="s">
        <v>354</v>
      </c>
      <c r="C28" s="16">
        <v>626842970</v>
      </c>
    </row>
    <row r="29" spans="2:3" ht="15.5" x14ac:dyDescent="0.35">
      <c r="B29" s="12" t="s">
        <v>122</v>
      </c>
      <c r="C29" s="17">
        <v>34328998587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5"/>
  <sheetViews>
    <sheetView workbookViewId="0">
      <selection activeCell="D35" sqref="D35"/>
    </sheetView>
  </sheetViews>
  <sheetFormatPr baseColWidth="10" defaultRowHeight="14.5" x14ac:dyDescent="0.35"/>
  <cols>
    <col min="2" max="2" width="55.7265625" customWidth="1"/>
    <col min="3" max="3" width="24.7265625" customWidth="1"/>
  </cols>
  <sheetData>
    <row r="2" spans="2:3" ht="15.5" x14ac:dyDescent="0.35">
      <c r="B2" s="85" t="s">
        <v>1372</v>
      </c>
    </row>
    <row r="4" spans="2:3" ht="15.5" x14ac:dyDescent="0.35">
      <c r="B4" s="4" t="s">
        <v>1373</v>
      </c>
      <c r="C4" s="4" t="s">
        <v>344</v>
      </c>
    </row>
    <row r="5" spans="2:3" ht="15.5" x14ac:dyDescent="0.35">
      <c r="B5" s="15" t="s">
        <v>995</v>
      </c>
      <c r="C5" s="16">
        <v>194489511</v>
      </c>
    </row>
    <row r="6" spans="2:3" ht="31" x14ac:dyDescent="0.35">
      <c r="B6" s="8" t="s">
        <v>998</v>
      </c>
      <c r="C6" s="9">
        <v>411955391</v>
      </c>
    </row>
    <row r="7" spans="2:3" ht="31" x14ac:dyDescent="0.35">
      <c r="B7" s="15" t="s">
        <v>1288</v>
      </c>
      <c r="C7" s="16">
        <v>286616880</v>
      </c>
    </row>
    <row r="8" spans="2:3" ht="31" x14ac:dyDescent="0.35">
      <c r="B8" s="8" t="s">
        <v>1318</v>
      </c>
      <c r="C8" s="9">
        <v>51888275</v>
      </c>
    </row>
    <row r="9" spans="2:3" ht="31" x14ac:dyDescent="0.35">
      <c r="B9" s="15" t="s">
        <v>1293</v>
      </c>
      <c r="C9" s="16">
        <v>240484924</v>
      </c>
    </row>
    <row r="10" spans="2:3" ht="15.5" x14ac:dyDescent="0.35">
      <c r="B10" s="8" t="s">
        <v>1304</v>
      </c>
      <c r="C10" s="9">
        <v>158696284</v>
      </c>
    </row>
    <row r="11" spans="2:3" ht="31" x14ac:dyDescent="0.35">
      <c r="B11" s="15" t="s">
        <v>1013</v>
      </c>
      <c r="C11" s="16">
        <v>84251232</v>
      </c>
    </row>
    <row r="12" spans="2:3" ht="31" x14ac:dyDescent="0.35">
      <c r="B12" s="8" t="s">
        <v>1012</v>
      </c>
      <c r="C12" s="9">
        <v>865000</v>
      </c>
    </row>
    <row r="13" spans="2:3" ht="15.5" x14ac:dyDescent="0.35">
      <c r="B13" s="15" t="s">
        <v>997</v>
      </c>
      <c r="C13" s="16">
        <v>19283671</v>
      </c>
    </row>
    <row r="14" spans="2:3" ht="31" x14ac:dyDescent="0.35">
      <c r="B14" s="8" t="s">
        <v>1009</v>
      </c>
      <c r="C14" s="9">
        <v>89304805</v>
      </c>
    </row>
    <row r="15" spans="2:3" ht="31" x14ac:dyDescent="0.35">
      <c r="B15" s="15" t="s">
        <v>1008</v>
      </c>
      <c r="C15" s="16">
        <v>213057273</v>
      </c>
    </row>
    <row r="16" spans="2:3" ht="31" x14ac:dyDescent="0.35">
      <c r="B16" s="8" t="s">
        <v>1033</v>
      </c>
      <c r="C16" s="9">
        <v>150000</v>
      </c>
    </row>
    <row r="17" spans="2:3" ht="31" x14ac:dyDescent="0.35">
      <c r="B17" s="15" t="s">
        <v>1041</v>
      </c>
      <c r="C17" s="16">
        <v>64661908</v>
      </c>
    </row>
    <row r="18" spans="2:3" ht="15.5" x14ac:dyDescent="0.35">
      <c r="B18" s="8" t="s">
        <v>1011</v>
      </c>
      <c r="C18" s="9">
        <v>19393706</v>
      </c>
    </row>
    <row r="19" spans="2:3" ht="31" x14ac:dyDescent="0.35">
      <c r="B19" s="15" t="s">
        <v>990</v>
      </c>
      <c r="C19" s="16">
        <v>62200790</v>
      </c>
    </row>
    <row r="20" spans="2:3" ht="31" x14ac:dyDescent="0.35">
      <c r="B20" s="8" t="s">
        <v>992</v>
      </c>
      <c r="C20" s="9">
        <v>240566609</v>
      </c>
    </row>
    <row r="21" spans="2:3" ht="46.5" x14ac:dyDescent="0.35">
      <c r="B21" s="15" t="s">
        <v>1356</v>
      </c>
      <c r="C21" s="216">
        <v>50</v>
      </c>
    </row>
    <row r="22" spans="2:3" ht="15.5" x14ac:dyDescent="0.35">
      <c r="B22" s="8" t="s">
        <v>1040</v>
      </c>
      <c r="C22" s="9">
        <v>57030241</v>
      </c>
    </row>
    <row r="23" spans="2:3" ht="31" x14ac:dyDescent="0.35">
      <c r="B23" s="15" t="s">
        <v>1010</v>
      </c>
      <c r="C23" s="16">
        <v>134253305</v>
      </c>
    </row>
    <row r="24" spans="2:3" ht="31" x14ac:dyDescent="0.35">
      <c r="B24" s="8" t="s">
        <v>1005</v>
      </c>
      <c r="C24" s="9">
        <v>220293686</v>
      </c>
    </row>
    <row r="25" spans="2:3" ht="15.5" x14ac:dyDescent="0.35">
      <c r="B25" s="12" t="s">
        <v>122</v>
      </c>
      <c r="C25" s="17">
        <v>2549443541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97" workbookViewId="0">
      <selection activeCell="B36" sqref="B36"/>
    </sheetView>
  </sheetViews>
  <sheetFormatPr baseColWidth="10" defaultRowHeight="14.5" x14ac:dyDescent="0.35"/>
  <cols>
    <col min="1" max="1" width="6.1796875" customWidth="1"/>
    <col min="2" max="2" width="89.453125" style="14" customWidth="1"/>
    <col min="3" max="3" width="23.54296875" customWidth="1"/>
  </cols>
  <sheetData>
    <row r="1" spans="1:5" x14ac:dyDescent="0.35">
      <c r="A1" s="2"/>
      <c r="B1" s="1"/>
      <c r="C1" s="2"/>
    </row>
    <row r="2" spans="1:5" ht="15.5" x14ac:dyDescent="0.35">
      <c r="A2" s="2"/>
      <c r="B2" s="3" t="s">
        <v>305</v>
      </c>
      <c r="C2" s="2"/>
    </row>
    <row r="3" spans="1:5" x14ac:dyDescent="0.35">
      <c r="A3" s="2"/>
      <c r="B3" s="1"/>
      <c r="C3" s="2"/>
    </row>
    <row r="4" spans="1:5" ht="16" thickBot="1" x14ac:dyDescent="0.4">
      <c r="B4" s="102" t="s">
        <v>306</v>
      </c>
      <c r="C4" s="103">
        <v>110735</v>
      </c>
    </row>
    <row r="5" spans="1:5" ht="16" thickBot="1" x14ac:dyDescent="0.4">
      <c r="B5" s="104" t="s">
        <v>307</v>
      </c>
      <c r="C5" s="105">
        <v>78492</v>
      </c>
    </row>
    <row r="6" spans="1:5" ht="16" thickBot="1" x14ac:dyDescent="0.4">
      <c r="B6" s="106" t="s">
        <v>308</v>
      </c>
      <c r="C6" s="107">
        <v>12195</v>
      </c>
    </row>
    <row r="7" spans="1:5" ht="15.5" x14ac:dyDescent="0.35">
      <c r="B7" s="108" t="s">
        <v>309</v>
      </c>
      <c r="C7" s="109">
        <v>66297</v>
      </c>
      <c r="E7" s="110"/>
    </row>
    <row r="8" spans="1:5" ht="15.5" x14ac:dyDescent="0.35">
      <c r="B8" s="5" t="s">
        <v>310</v>
      </c>
      <c r="C8" s="111">
        <v>17667</v>
      </c>
      <c r="D8" s="110"/>
    </row>
    <row r="9" spans="1:5" ht="15.5" x14ac:dyDescent="0.35">
      <c r="B9" s="5" t="s">
        <v>311</v>
      </c>
      <c r="C9" s="111">
        <v>36618</v>
      </c>
    </row>
    <row r="10" spans="1:5" ht="15.5" x14ac:dyDescent="0.35">
      <c r="B10" s="5" t="s">
        <v>312</v>
      </c>
      <c r="C10" s="111">
        <v>790</v>
      </c>
      <c r="E10" s="110"/>
    </row>
    <row r="11" spans="1:5" ht="15.5" x14ac:dyDescent="0.35">
      <c r="B11" s="5" t="s">
        <v>313</v>
      </c>
      <c r="C11" s="111">
        <v>85</v>
      </c>
    </row>
    <row r="12" spans="1:5" ht="15.5" x14ac:dyDescent="0.35">
      <c r="B12" s="5" t="s">
        <v>314</v>
      </c>
      <c r="C12" s="111">
        <v>11137</v>
      </c>
    </row>
    <row r="13" spans="1:5" ht="15.5" x14ac:dyDescent="0.35">
      <c r="B13" s="112" t="s">
        <v>315</v>
      </c>
      <c r="C13" s="113">
        <v>26313</v>
      </c>
      <c r="E13" s="110"/>
    </row>
    <row r="14" spans="1:5" ht="16" thickBot="1" x14ac:dyDescent="0.4">
      <c r="B14" s="104" t="s">
        <v>316</v>
      </c>
      <c r="C14" s="105">
        <v>1670</v>
      </c>
    </row>
    <row r="15" spans="1:5" ht="15.5" x14ac:dyDescent="0.35">
      <c r="B15" s="108" t="s">
        <v>317</v>
      </c>
      <c r="C15" s="114">
        <v>401</v>
      </c>
    </row>
    <row r="16" spans="1:5" ht="15.5" x14ac:dyDescent="0.35">
      <c r="B16" s="5" t="s">
        <v>318</v>
      </c>
      <c r="C16" s="115">
        <v>212</v>
      </c>
    </row>
    <row r="17" spans="2:9" ht="15.5" x14ac:dyDescent="0.35">
      <c r="B17" s="5" t="s">
        <v>319</v>
      </c>
      <c r="C17" s="115">
        <v>189</v>
      </c>
      <c r="F17" s="110"/>
    </row>
    <row r="18" spans="2:9" ht="15.5" x14ac:dyDescent="0.35">
      <c r="B18" s="108" t="s">
        <v>320</v>
      </c>
      <c r="C18" s="109">
        <v>1269</v>
      </c>
    </row>
    <row r="19" spans="2:9" ht="15.5" x14ac:dyDescent="0.35">
      <c r="B19" s="5" t="s">
        <v>321</v>
      </c>
      <c r="C19" s="115">
        <v>950</v>
      </c>
      <c r="I19" s="110"/>
    </row>
    <row r="20" spans="2:9" ht="15.5" x14ac:dyDescent="0.35">
      <c r="B20" s="5" t="s">
        <v>322</v>
      </c>
      <c r="C20" s="115">
        <v>294</v>
      </c>
    </row>
    <row r="21" spans="2:9" ht="31" x14ac:dyDescent="0.35">
      <c r="B21" s="5" t="s">
        <v>323</v>
      </c>
      <c r="C21" s="115">
        <v>25</v>
      </c>
    </row>
    <row r="22" spans="2:9" ht="16" thickBot="1" x14ac:dyDescent="0.4">
      <c r="B22" s="104" t="s">
        <v>324</v>
      </c>
      <c r="C22" s="105">
        <v>4260</v>
      </c>
    </row>
    <row r="23" spans="2:9" ht="16" thickBot="1" x14ac:dyDescent="0.4">
      <c r="B23" s="106" t="s">
        <v>325</v>
      </c>
      <c r="C23" s="116">
        <v>184</v>
      </c>
    </row>
    <row r="24" spans="2:9" ht="16" thickBot="1" x14ac:dyDescent="0.4">
      <c r="B24" s="106" t="s">
        <v>326</v>
      </c>
      <c r="C24" s="116">
        <v>40</v>
      </c>
    </row>
    <row r="25" spans="2:9" ht="16" thickBot="1" x14ac:dyDescent="0.4">
      <c r="B25" s="106" t="s">
        <v>327</v>
      </c>
      <c r="C25" s="116">
        <v>118</v>
      </c>
    </row>
    <row r="26" spans="2:9" ht="16" thickBot="1" x14ac:dyDescent="0.4">
      <c r="B26" s="106" t="s">
        <v>328</v>
      </c>
      <c r="C26" s="116">
        <v>70</v>
      </c>
    </row>
    <row r="27" spans="2:9" ht="16" thickBot="1" x14ac:dyDescent="0.4">
      <c r="B27" s="106" t="s">
        <v>329</v>
      </c>
      <c r="C27" s="116">
        <v>45</v>
      </c>
    </row>
    <row r="28" spans="2:9" ht="16" thickBot="1" x14ac:dyDescent="0.4">
      <c r="B28" s="106" t="s">
        <v>258</v>
      </c>
      <c r="C28" s="107">
        <v>3744</v>
      </c>
    </row>
    <row r="29" spans="2:9" ht="16" thickBot="1" x14ac:dyDescent="0.4">
      <c r="B29" s="106" t="s">
        <v>330</v>
      </c>
      <c r="C29" s="116">
        <v>59</v>
      </c>
    </row>
    <row r="30" spans="2:9" ht="15.5" x14ac:dyDescent="0.35">
      <c r="B30" s="12" t="s">
        <v>331</v>
      </c>
      <c r="C30" s="17">
        <v>202790</v>
      </c>
      <c r="E30" s="110"/>
    </row>
    <row r="31" spans="2:9" ht="15.5" x14ac:dyDescent="0.35">
      <c r="B31" s="118" t="s">
        <v>310</v>
      </c>
      <c r="C31" s="119">
        <v>70143</v>
      </c>
      <c r="E31" s="110"/>
    </row>
    <row r="32" spans="2:9" ht="15.5" x14ac:dyDescent="0.35">
      <c r="B32" s="118" t="s">
        <v>311</v>
      </c>
      <c r="C32" s="119">
        <v>107061</v>
      </c>
    </row>
    <row r="33" spans="2:3" ht="15.5" x14ac:dyDescent="0.35">
      <c r="B33" s="118" t="s">
        <v>312</v>
      </c>
      <c r="C33" s="119">
        <v>25306</v>
      </c>
    </row>
    <row r="34" spans="2:3" ht="15.5" x14ac:dyDescent="0.35">
      <c r="B34" s="118" t="s">
        <v>313</v>
      </c>
      <c r="C34" s="119">
        <v>280</v>
      </c>
    </row>
    <row r="35" spans="2:3" x14ac:dyDescent="0.35">
      <c r="B35" s="120"/>
      <c r="C35" s="12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heetViews>
  <sheetFormatPr baseColWidth="10" defaultRowHeight="14.5" x14ac:dyDescent="0.35"/>
  <cols>
    <col min="2" max="2" width="63.26953125" customWidth="1"/>
  </cols>
  <sheetData>
    <row r="2" spans="2:2" ht="15.5" x14ac:dyDescent="0.35">
      <c r="B2" s="3" t="s">
        <v>1175</v>
      </c>
    </row>
    <row r="3" spans="2:2" ht="15" thickBot="1" x14ac:dyDescent="0.4"/>
    <row r="4" spans="2:2" ht="31.5" thickBot="1" x14ac:dyDescent="0.4">
      <c r="B4" s="130" t="s">
        <v>1176</v>
      </c>
    </row>
    <row r="5" spans="2:2" ht="16" thickBot="1" x14ac:dyDescent="0.4">
      <c r="B5" s="345">
        <v>3000000</v>
      </c>
    </row>
    <row r="6" spans="2:2" ht="16" thickBot="1" x14ac:dyDescent="0.4">
      <c r="B6" s="346" t="s">
        <v>1177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workbookViewId="0">
      <selection activeCell="B22" sqref="B22"/>
    </sheetView>
  </sheetViews>
  <sheetFormatPr baseColWidth="10" defaultRowHeight="14.5" x14ac:dyDescent="0.35"/>
  <cols>
    <col min="2" max="3" width="39" customWidth="1"/>
    <col min="4" max="4" width="38" customWidth="1"/>
    <col min="5" max="5" width="53.26953125" customWidth="1"/>
  </cols>
  <sheetData>
    <row r="2" spans="2:5" ht="15.5" x14ac:dyDescent="0.35">
      <c r="B2" s="3" t="s">
        <v>1178</v>
      </c>
    </row>
    <row r="3" spans="2:5" ht="15.5" x14ac:dyDescent="0.35">
      <c r="B3" s="3" t="s">
        <v>1179</v>
      </c>
    </row>
    <row r="4" spans="2:5" ht="15" thickBot="1" x14ac:dyDescent="0.4"/>
    <row r="5" spans="2:5" ht="15.5" x14ac:dyDescent="0.35">
      <c r="B5" s="479" t="s">
        <v>1180</v>
      </c>
      <c r="C5" s="480"/>
      <c r="D5" s="347" t="s">
        <v>1183</v>
      </c>
      <c r="E5" s="347" t="s">
        <v>1189</v>
      </c>
    </row>
    <row r="6" spans="2:5" ht="15.5" x14ac:dyDescent="0.35">
      <c r="B6" s="481" t="s">
        <v>1181</v>
      </c>
      <c r="C6" s="482"/>
      <c r="D6" s="348" t="s">
        <v>122</v>
      </c>
      <c r="E6" s="348" t="s">
        <v>1190</v>
      </c>
    </row>
    <row r="7" spans="2:5" ht="31" x14ac:dyDescent="0.35">
      <c r="B7" s="481" t="s">
        <v>1182</v>
      </c>
      <c r="C7" s="482"/>
      <c r="D7" s="348" t="s">
        <v>1184</v>
      </c>
      <c r="E7" s="348" t="s">
        <v>1191</v>
      </c>
    </row>
    <row r="8" spans="2:5" ht="15.5" x14ac:dyDescent="0.35">
      <c r="B8" s="483"/>
      <c r="C8" s="484"/>
      <c r="D8" s="348" t="s">
        <v>1185</v>
      </c>
      <c r="E8" s="348" t="s">
        <v>1192</v>
      </c>
    </row>
    <row r="9" spans="2:5" ht="15.5" x14ac:dyDescent="0.35">
      <c r="B9" s="483"/>
      <c r="C9" s="484"/>
      <c r="D9" s="348" t="s">
        <v>1186</v>
      </c>
      <c r="E9" s="348" t="s">
        <v>1193</v>
      </c>
    </row>
    <row r="10" spans="2:5" ht="15.5" x14ac:dyDescent="0.35">
      <c r="B10" s="483"/>
      <c r="C10" s="484"/>
      <c r="D10" s="348" t="s">
        <v>1187</v>
      </c>
      <c r="E10" s="349"/>
    </row>
    <row r="11" spans="2:5" ht="16" thickBot="1" x14ac:dyDescent="0.4">
      <c r="B11" s="476"/>
      <c r="C11" s="477"/>
      <c r="D11" s="348" t="s">
        <v>1188</v>
      </c>
      <c r="E11" s="349"/>
    </row>
    <row r="12" spans="2:5" ht="16" thickBot="1" x14ac:dyDescent="0.4">
      <c r="B12" s="350" t="s">
        <v>1194</v>
      </c>
      <c r="C12" s="351" t="s">
        <v>1195</v>
      </c>
      <c r="D12" s="352"/>
      <c r="E12" s="352"/>
    </row>
    <row r="13" spans="2:5" ht="16" thickBot="1" x14ac:dyDescent="0.4">
      <c r="B13" s="353" t="s">
        <v>1196</v>
      </c>
      <c r="C13" s="354">
        <v>36375</v>
      </c>
      <c r="D13" s="354">
        <v>1250</v>
      </c>
      <c r="E13" s="354">
        <v>6000</v>
      </c>
    </row>
    <row r="14" spans="2:5" ht="16" thickBot="1" x14ac:dyDescent="0.4">
      <c r="B14" s="355">
        <v>36375</v>
      </c>
      <c r="C14" s="356">
        <v>56380</v>
      </c>
      <c r="D14" s="356">
        <v>1500</v>
      </c>
      <c r="E14" s="356">
        <v>6700</v>
      </c>
    </row>
    <row r="15" spans="2:5" ht="16" thickBot="1" x14ac:dyDescent="0.4">
      <c r="B15" s="357">
        <v>56380</v>
      </c>
      <c r="C15" s="354">
        <v>87300</v>
      </c>
      <c r="D15" s="354">
        <v>1900</v>
      </c>
      <c r="E15" s="354">
        <v>7500</v>
      </c>
    </row>
    <row r="16" spans="2:5" ht="16" thickBot="1" x14ac:dyDescent="0.4">
      <c r="B16" s="355">
        <v>87300</v>
      </c>
      <c r="C16" s="356">
        <v>135100</v>
      </c>
      <c r="D16" s="356">
        <v>2300</v>
      </c>
      <c r="E16" s="356">
        <v>8500</v>
      </c>
    </row>
    <row r="17" spans="2:5" ht="16" thickBot="1" x14ac:dyDescent="0.4">
      <c r="B17" s="357">
        <v>135100</v>
      </c>
      <c r="C17" s="354">
        <v>210000</v>
      </c>
      <c r="D17" s="354">
        <v>2800</v>
      </c>
      <c r="E17" s="354">
        <v>9500</v>
      </c>
    </row>
    <row r="18" spans="2:5" ht="16" thickBot="1" x14ac:dyDescent="0.4">
      <c r="B18" s="355">
        <v>210000</v>
      </c>
      <c r="C18" s="356">
        <v>325300</v>
      </c>
      <c r="D18" s="356">
        <v>3500</v>
      </c>
      <c r="E18" s="356">
        <v>10700</v>
      </c>
    </row>
    <row r="19" spans="2:5" ht="16" thickBot="1" x14ac:dyDescent="0.4">
      <c r="B19" s="357">
        <v>325300</v>
      </c>
      <c r="C19" s="354">
        <v>504000</v>
      </c>
      <c r="D19" s="354">
        <v>4300</v>
      </c>
      <c r="E19" s="354">
        <v>12000</v>
      </c>
    </row>
    <row r="20" spans="2:5" ht="16" thickBot="1" x14ac:dyDescent="0.4">
      <c r="B20" s="355">
        <v>504000</v>
      </c>
      <c r="C20" s="356">
        <v>782000</v>
      </c>
      <c r="D20" s="356">
        <v>5300</v>
      </c>
      <c r="E20" s="356">
        <v>13500</v>
      </c>
    </row>
    <row r="21" spans="2:5" ht="16" thickBot="1" x14ac:dyDescent="0.4">
      <c r="B21" s="357">
        <v>782000</v>
      </c>
      <c r="C21" s="354">
        <v>1210000</v>
      </c>
      <c r="D21" s="354">
        <v>6500</v>
      </c>
      <c r="E21" s="354">
        <v>15100</v>
      </c>
    </row>
    <row r="22" spans="2:5" ht="16" thickBot="1" x14ac:dyDescent="0.4">
      <c r="B22" s="355">
        <v>1210000</v>
      </c>
      <c r="C22" s="356">
        <v>1880000</v>
      </c>
      <c r="D22" s="356">
        <v>8000</v>
      </c>
      <c r="E22" s="356">
        <v>17000</v>
      </c>
    </row>
    <row r="23" spans="2:5" ht="16" thickBot="1" x14ac:dyDescent="0.4">
      <c r="B23" s="357">
        <v>1880000</v>
      </c>
      <c r="C23" s="358" t="s">
        <v>1197</v>
      </c>
      <c r="D23" s="354">
        <v>9900</v>
      </c>
      <c r="E23" s="354">
        <v>19100</v>
      </c>
    </row>
    <row r="24" spans="2:5" x14ac:dyDescent="0.35">
      <c r="B24" s="120"/>
      <c r="C24" s="120"/>
      <c r="D24" s="120"/>
      <c r="E24" s="120"/>
    </row>
    <row r="25" spans="2:5" x14ac:dyDescent="0.35">
      <c r="B25" s="478" t="s">
        <v>1198</v>
      </c>
      <c r="C25" s="478"/>
      <c r="D25" s="478"/>
      <c r="E25" s="478"/>
    </row>
  </sheetData>
  <mergeCells count="8">
    <mergeCell ref="B11:C11"/>
    <mergeCell ref="B25:E25"/>
    <mergeCell ref="B5:C5"/>
    <mergeCell ref="B6:C6"/>
    <mergeCell ref="B7:C7"/>
    <mergeCell ref="B8:C8"/>
    <mergeCell ref="B9:C9"/>
    <mergeCell ref="B10:C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zoomScale="90" zoomScaleNormal="90" workbookViewId="0">
      <selection activeCell="C19" sqref="C19"/>
    </sheetView>
  </sheetViews>
  <sheetFormatPr baseColWidth="10" defaultRowHeight="14.5" x14ac:dyDescent="0.35"/>
  <cols>
    <col min="1" max="1" width="6.26953125" customWidth="1"/>
    <col min="2" max="2" width="37.26953125" style="14" customWidth="1"/>
    <col min="3" max="7" width="37.26953125" customWidth="1"/>
  </cols>
  <sheetData>
    <row r="1" spans="2:7" s="2" customFormat="1" x14ac:dyDescent="0.35">
      <c r="B1" s="1"/>
    </row>
    <row r="2" spans="2:7" s="2" customFormat="1" ht="15.5" x14ac:dyDescent="0.35">
      <c r="B2" s="3" t="s">
        <v>332</v>
      </c>
    </row>
    <row r="3" spans="2:7" s="2" customFormat="1" x14ac:dyDescent="0.35">
      <c r="B3" s="1"/>
    </row>
    <row r="4" spans="2:7" ht="82.9" customHeight="1" x14ac:dyDescent="0.35">
      <c r="B4" s="485" t="s">
        <v>333</v>
      </c>
      <c r="C4" s="485"/>
      <c r="D4" s="486" t="s">
        <v>334</v>
      </c>
      <c r="E4" s="488" t="s">
        <v>335</v>
      </c>
      <c r="F4" s="485" t="s">
        <v>336</v>
      </c>
      <c r="G4" s="485" t="s">
        <v>337</v>
      </c>
    </row>
    <row r="5" spans="2:7" x14ac:dyDescent="0.35">
      <c r="B5" s="122" t="s">
        <v>338</v>
      </c>
      <c r="C5" s="122" t="s">
        <v>339</v>
      </c>
      <c r="D5" s="487"/>
      <c r="E5" s="489"/>
      <c r="F5" s="490"/>
      <c r="G5" s="490"/>
    </row>
    <row r="6" spans="2:7" x14ac:dyDescent="0.35">
      <c r="B6" s="123">
        <v>0</v>
      </c>
      <c r="C6" s="123">
        <v>8759487.8430149984</v>
      </c>
      <c r="D6" s="123">
        <v>184117.34491499999</v>
      </c>
      <c r="E6" s="123">
        <v>117949.62267899998</v>
      </c>
      <c r="F6" s="123">
        <v>1973401.8850559997</v>
      </c>
      <c r="G6" s="123">
        <v>605533.01526899997</v>
      </c>
    </row>
    <row r="7" spans="2:7" x14ac:dyDescent="0.35">
      <c r="B7" s="124">
        <v>8759487.8430149984</v>
      </c>
      <c r="C7" s="124">
        <v>26203680.478856999</v>
      </c>
      <c r="D7" s="124">
        <v>277598.43442799995</v>
      </c>
      <c r="E7" s="124">
        <v>151022.099907</v>
      </c>
      <c r="F7" s="124">
        <v>2088461.1380639998</v>
      </c>
      <c r="G7" s="124">
        <v>952178.15771399997</v>
      </c>
    </row>
    <row r="8" spans="2:7" x14ac:dyDescent="0.35">
      <c r="B8" s="123">
        <v>26203680.478856999</v>
      </c>
      <c r="C8" s="123">
        <v>52331120.769605994</v>
      </c>
      <c r="D8" s="123">
        <v>644374.84794899996</v>
      </c>
      <c r="E8" s="123">
        <v>350958.49836599996</v>
      </c>
      <c r="F8" s="123">
        <v>2436552.0345389997</v>
      </c>
      <c r="G8" s="123">
        <v>1110392.5993229998</v>
      </c>
    </row>
    <row r="9" spans="2:7" x14ac:dyDescent="0.35">
      <c r="B9" s="124">
        <v>52331120.769605994</v>
      </c>
      <c r="C9" s="124">
        <v>87218048.903369993</v>
      </c>
      <c r="D9" s="124">
        <v>1011158.0918039999</v>
      </c>
      <c r="E9" s="124">
        <v>438695.276985</v>
      </c>
      <c r="F9" s="124">
        <v>2551610.149158</v>
      </c>
      <c r="G9" s="124">
        <v>1162185.8836559998</v>
      </c>
    </row>
    <row r="10" spans="2:7" x14ac:dyDescent="0.35">
      <c r="B10" s="123">
        <v>87218048.903369993</v>
      </c>
      <c r="C10" s="123">
        <v>200638332.53156698</v>
      </c>
      <c r="D10" s="123">
        <v>1195258.3608839998</v>
      </c>
      <c r="E10" s="123">
        <v>517811.03570699994</v>
      </c>
      <c r="F10" s="123">
        <v>3244900.4340479998</v>
      </c>
      <c r="G10" s="123">
        <v>1308883.2437519997</v>
      </c>
    </row>
    <row r="11" spans="2:7" x14ac:dyDescent="0.35">
      <c r="B11" s="124">
        <v>200638332.53156698</v>
      </c>
      <c r="C11" s="124">
        <v>261652713.47835898</v>
      </c>
      <c r="D11" s="124">
        <v>1468543.4393909997</v>
      </c>
      <c r="E11" s="124">
        <v>573902.87690399995</v>
      </c>
      <c r="F11" s="124">
        <v>3710905.6631429996</v>
      </c>
      <c r="G11" s="124">
        <v>1494433.8204179998</v>
      </c>
    </row>
    <row r="12" spans="2:7" x14ac:dyDescent="0.35">
      <c r="B12" s="123">
        <v>281799972.41619259</v>
      </c>
      <c r="C12" s="123" t="s">
        <v>340</v>
      </c>
      <c r="D12" s="123">
        <v>1654094.0160569998</v>
      </c>
      <c r="E12" s="123">
        <v>645809.21808899997</v>
      </c>
      <c r="F12" s="123">
        <v>4172620.3040969996</v>
      </c>
      <c r="G12" s="123">
        <v>1684298.8913939998</v>
      </c>
    </row>
    <row r="13" spans="2:7" x14ac:dyDescent="0.35">
      <c r="C13" s="125"/>
      <c r="D13" s="125"/>
      <c r="E13" s="125"/>
      <c r="F13" s="125"/>
      <c r="G13" s="125"/>
    </row>
    <row r="14" spans="2:7" x14ac:dyDescent="0.35">
      <c r="B14" s="399" t="s">
        <v>341</v>
      </c>
    </row>
    <row r="16" spans="2:7" x14ac:dyDescent="0.35">
      <c r="C16" s="126"/>
      <c r="D16" s="127"/>
    </row>
    <row r="17" spans="3:7" x14ac:dyDescent="0.35">
      <c r="C17" s="14"/>
      <c r="D17" s="14"/>
      <c r="E17" s="14"/>
      <c r="F17" s="14"/>
      <c r="G17" s="14"/>
    </row>
    <row r="18" spans="3:7" x14ac:dyDescent="0.35">
      <c r="C18" s="14"/>
      <c r="D18" s="14"/>
      <c r="E18" s="14"/>
      <c r="F18" s="14"/>
      <c r="G18" s="14"/>
    </row>
    <row r="19" spans="3:7" x14ac:dyDescent="0.35">
      <c r="C19" s="14"/>
      <c r="D19" s="14"/>
      <c r="E19" s="14"/>
      <c r="F19" s="14"/>
      <c r="G19" s="14"/>
    </row>
    <row r="20" spans="3:7" x14ac:dyDescent="0.35">
      <c r="C20" s="14"/>
      <c r="D20" s="14"/>
      <c r="E20" s="14"/>
      <c r="F20" s="14"/>
      <c r="G20" s="14"/>
    </row>
    <row r="21" spans="3:7" x14ac:dyDescent="0.35">
      <c r="C21" s="14"/>
      <c r="D21" s="14"/>
      <c r="E21" s="14"/>
      <c r="F21" s="14"/>
      <c r="G21" s="14"/>
    </row>
    <row r="22" spans="3:7" x14ac:dyDescent="0.35">
      <c r="C22" s="14"/>
      <c r="D22" s="14"/>
      <c r="E22" s="14"/>
      <c r="F22" s="14"/>
      <c r="G22" s="14"/>
    </row>
    <row r="23" spans="3:7" x14ac:dyDescent="0.35">
      <c r="C23" s="14"/>
      <c r="D23" s="14"/>
      <c r="E23" s="14"/>
      <c r="F23" s="14"/>
      <c r="G23" s="14"/>
    </row>
  </sheetData>
  <mergeCells count="5">
    <mergeCell ref="B4:C4"/>
    <mergeCell ref="D4:D5"/>
    <mergeCell ref="E4:E5"/>
    <mergeCell ref="F4:F5"/>
    <mergeCell ref="G4:G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baseColWidth="10" defaultRowHeight="14.5" x14ac:dyDescent="0.35"/>
  <cols>
    <col min="2" max="2" width="68.26953125" customWidth="1"/>
    <col min="3" max="3" width="38.7265625" customWidth="1"/>
  </cols>
  <sheetData>
    <row r="2" spans="2:3" ht="15.5" x14ac:dyDescent="0.35">
      <c r="B2" s="491" t="s">
        <v>1817</v>
      </c>
      <c r="C2" s="491"/>
    </row>
    <row r="3" spans="2:3" ht="15.5" x14ac:dyDescent="0.35">
      <c r="B3" s="491" t="s">
        <v>979</v>
      </c>
      <c r="C3" s="491"/>
    </row>
    <row r="4" spans="2:3" ht="15.5" x14ac:dyDescent="0.35">
      <c r="B4" s="308"/>
    </row>
    <row r="5" spans="2:3" ht="15.5" x14ac:dyDescent="0.35">
      <c r="B5" s="4" t="s">
        <v>980</v>
      </c>
      <c r="C5" s="309" t="s">
        <v>344</v>
      </c>
    </row>
    <row r="6" spans="2:3" ht="15.5" x14ac:dyDescent="0.35">
      <c r="B6" s="8" t="s">
        <v>981</v>
      </c>
      <c r="C6" s="9">
        <v>1668641</v>
      </c>
    </row>
    <row r="7" spans="2:3" ht="31" x14ac:dyDescent="0.35">
      <c r="B7" s="15" t="s">
        <v>982</v>
      </c>
      <c r="C7" s="16">
        <v>4000000</v>
      </c>
    </row>
    <row r="8" spans="2:3" ht="47" thickBot="1" x14ac:dyDescent="0.4">
      <c r="B8" s="310" t="s">
        <v>983</v>
      </c>
      <c r="C8" s="311">
        <v>20880000</v>
      </c>
    </row>
    <row r="9" spans="2:3" ht="47" thickTop="1" x14ac:dyDescent="0.35">
      <c r="B9" s="15" t="s">
        <v>984</v>
      </c>
      <c r="C9" s="16">
        <v>2000000</v>
      </c>
    </row>
    <row r="10" spans="2:3" ht="31.5" thickBot="1" x14ac:dyDescent="0.4">
      <c r="B10" s="310" t="s">
        <v>985</v>
      </c>
      <c r="C10" s="311">
        <v>10700000</v>
      </c>
    </row>
    <row r="11" spans="2:3" ht="16" thickTop="1" x14ac:dyDescent="0.35">
      <c r="B11" s="12" t="s">
        <v>122</v>
      </c>
      <c r="C11" s="17">
        <v>39248641</v>
      </c>
    </row>
  </sheetData>
  <mergeCells count="2">
    <mergeCell ref="B3:C3"/>
    <mergeCell ref="B2:C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baseColWidth="10" defaultRowHeight="14.5" x14ac:dyDescent="0.35"/>
  <cols>
    <col min="2" max="2" width="86.54296875" bestFit="1" customWidth="1"/>
    <col min="3" max="3" width="29.26953125" customWidth="1"/>
  </cols>
  <sheetData>
    <row r="2" spans="2:3" ht="15.5" x14ac:dyDescent="0.35">
      <c r="B2" s="312" t="s">
        <v>986</v>
      </c>
      <c r="C2" s="312"/>
    </row>
    <row r="3" spans="2:3" ht="15.5" x14ac:dyDescent="0.35">
      <c r="B3" s="308"/>
    </row>
    <row r="4" spans="2:3" ht="16" thickBot="1" x14ac:dyDescent="0.4">
      <c r="B4" s="196" t="s">
        <v>623</v>
      </c>
      <c r="C4" s="196" t="s">
        <v>344</v>
      </c>
    </row>
    <row r="5" spans="2:3" ht="16" thickTop="1" x14ac:dyDescent="0.35">
      <c r="B5" s="112" t="s">
        <v>987</v>
      </c>
      <c r="C5" s="205">
        <v>198544941</v>
      </c>
    </row>
    <row r="6" spans="2:3" ht="15.5" x14ac:dyDescent="0.35">
      <c r="B6" s="8" t="s">
        <v>988</v>
      </c>
      <c r="C6" s="9">
        <v>126624941</v>
      </c>
    </row>
    <row r="7" spans="2:3" ht="15.5" x14ac:dyDescent="0.35">
      <c r="B7" s="15" t="s">
        <v>989</v>
      </c>
      <c r="C7" s="16">
        <v>66000000</v>
      </c>
    </row>
    <row r="8" spans="2:3" ht="31" x14ac:dyDescent="0.35">
      <c r="B8" s="8" t="s">
        <v>990</v>
      </c>
      <c r="C8" s="9">
        <v>5920000</v>
      </c>
    </row>
    <row r="9" spans="2:3" ht="15.5" x14ac:dyDescent="0.35">
      <c r="B9" s="112" t="s">
        <v>991</v>
      </c>
      <c r="C9" s="205">
        <v>124265566</v>
      </c>
    </row>
    <row r="10" spans="2:3" ht="15.5" x14ac:dyDescent="0.35">
      <c r="B10" s="8" t="s">
        <v>992</v>
      </c>
      <c r="C10" s="9">
        <v>124000000</v>
      </c>
    </row>
    <row r="11" spans="2:3" ht="31" x14ac:dyDescent="0.35">
      <c r="B11" s="15" t="s">
        <v>993</v>
      </c>
      <c r="C11" s="16">
        <v>265566</v>
      </c>
    </row>
    <row r="12" spans="2:3" ht="15.5" x14ac:dyDescent="0.35">
      <c r="B12" s="112" t="s">
        <v>994</v>
      </c>
      <c r="C12" s="205">
        <v>29138660</v>
      </c>
    </row>
    <row r="13" spans="2:3" ht="15.5" x14ac:dyDescent="0.35">
      <c r="B13" s="15" t="s">
        <v>995</v>
      </c>
      <c r="C13" s="16">
        <v>14451135</v>
      </c>
    </row>
    <row r="14" spans="2:3" ht="15.5" x14ac:dyDescent="0.35">
      <c r="B14" s="8" t="s">
        <v>996</v>
      </c>
      <c r="C14" s="9">
        <v>7520000</v>
      </c>
    </row>
    <row r="15" spans="2:3" ht="15.5" x14ac:dyDescent="0.35">
      <c r="B15" s="15" t="s">
        <v>997</v>
      </c>
      <c r="C15" s="16">
        <v>4000000</v>
      </c>
    </row>
    <row r="16" spans="2:3" ht="15.5" x14ac:dyDescent="0.35">
      <c r="B16" s="8" t="s">
        <v>998</v>
      </c>
      <c r="C16" s="9">
        <v>1348865</v>
      </c>
    </row>
    <row r="17" spans="2:3" ht="15.5" x14ac:dyDescent="0.35">
      <c r="B17" s="15" t="s">
        <v>999</v>
      </c>
      <c r="C17" s="16">
        <v>1300000</v>
      </c>
    </row>
    <row r="18" spans="2:3" ht="15.5" x14ac:dyDescent="0.35">
      <c r="B18" s="8" t="s">
        <v>1000</v>
      </c>
      <c r="C18" s="9">
        <v>381460</v>
      </c>
    </row>
    <row r="19" spans="2:3" ht="15.5" x14ac:dyDescent="0.35">
      <c r="B19" s="15" t="s">
        <v>1001</v>
      </c>
      <c r="C19" s="16">
        <v>137200</v>
      </c>
    </row>
    <row r="20" spans="2:3" ht="15.5" x14ac:dyDescent="0.35">
      <c r="B20" s="112" t="s">
        <v>1002</v>
      </c>
      <c r="C20" s="205">
        <v>17271261</v>
      </c>
    </row>
    <row r="21" spans="2:3" ht="31" x14ac:dyDescent="0.35">
      <c r="B21" s="15" t="s">
        <v>1003</v>
      </c>
      <c r="C21" s="16">
        <v>17271261</v>
      </c>
    </row>
    <row r="22" spans="2:3" ht="15.5" x14ac:dyDescent="0.35">
      <c r="B22" s="112" t="s">
        <v>1004</v>
      </c>
      <c r="C22" s="205">
        <v>14550000</v>
      </c>
    </row>
    <row r="23" spans="2:3" ht="15.5" x14ac:dyDescent="0.35">
      <c r="B23" s="15" t="s">
        <v>1005</v>
      </c>
      <c r="C23" s="16">
        <v>14550000</v>
      </c>
    </row>
    <row r="24" spans="2:3" ht="15.5" x14ac:dyDescent="0.35">
      <c r="B24" s="12" t="s">
        <v>122</v>
      </c>
      <c r="C24" s="17">
        <v>383770428</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workbookViewId="0"/>
  </sheetViews>
  <sheetFormatPr baseColWidth="10" defaultRowHeight="14.5" x14ac:dyDescent="0.35"/>
  <cols>
    <col min="2" max="2" width="51.453125" bestFit="1" customWidth="1"/>
    <col min="3" max="3" width="23.7265625" customWidth="1"/>
  </cols>
  <sheetData>
    <row r="2" spans="2:4" ht="15.5" x14ac:dyDescent="0.35">
      <c r="B2" s="313" t="s">
        <v>1006</v>
      </c>
      <c r="C2" s="313"/>
      <c r="D2" s="313"/>
    </row>
    <row r="4" spans="2:4" ht="16" thickBot="1" x14ac:dyDescent="0.4">
      <c r="B4" s="196" t="s">
        <v>1007</v>
      </c>
      <c r="C4" s="196" t="s">
        <v>344</v>
      </c>
    </row>
    <row r="5" spans="2:4" ht="31.5" thickTop="1" x14ac:dyDescent="0.35">
      <c r="B5" s="8" t="s">
        <v>1008</v>
      </c>
      <c r="C5" s="9">
        <v>146668820</v>
      </c>
    </row>
    <row r="6" spans="2:4" ht="31" x14ac:dyDescent="0.35">
      <c r="B6" s="15" t="s">
        <v>1009</v>
      </c>
      <c r="C6" s="16">
        <v>71500000</v>
      </c>
    </row>
    <row r="7" spans="2:4" ht="46.5" x14ac:dyDescent="0.35">
      <c r="B7" s="8" t="s">
        <v>1010</v>
      </c>
      <c r="C7" s="9">
        <v>25000000</v>
      </c>
    </row>
    <row r="8" spans="2:4" ht="15.5" x14ac:dyDescent="0.35">
      <c r="B8" s="15" t="s">
        <v>1011</v>
      </c>
      <c r="C8" s="16">
        <v>16100000</v>
      </c>
    </row>
    <row r="9" spans="2:4" ht="31" x14ac:dyDescent="0.35">
      <c r="B9" s="8" t="s">
        <v>990</v>
      </c>
      <c r="C9" s="9">
        <v>4500000</v>
      </c>
    </row>
    <row r="10" spans="2:4" ht="31" x14ac:dyDescent="0.35">
      <c r="B10" s="15" t="s">
        <v>1012</v>
      </c>
      <c r="C10" s="16">
        <v>800000</v>
      </c>
    </row>
    <row r="11" spans="2:4" ht="31" x14ac:dyDescent="0.35">
      <c r="B11" s="8" t="s">
        <v>1013</v>
      </c>
      <c r="C11" s="9">
        <v>100000</v>
      </c>
    </row>
    <row r="12" spans="2:4" ht="15.5" x14ac:dyDescent="0.35">
      <c r="B12" s="12" t="s">
        <v>122</v>
      </c>
      <c r="C12" s="17">
        <v>264668820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8"/>
  <sheetViews>
    <sheetView workbookViewId="0"/>
  </sheetViews>
  <sheetFormatPr baseColWidth="10" defaultRowHeight="14.5" x14ac:dyDescent="0.35"/>
  <cols>
    <col min="2" max="2" width="93.26953125" customWidth="1"/>
    <col min="3" max="3" width="18.7265625" customWidth="1"/>
  </cols>
  <sheetData>
    <row r="2" spans="2:3" ht="15.5" x14ac:dyDescent="0.35">
      <c r="B2" s="129" t="s">
        <v>1014</v>
      </c>
    </row>
    <row r="4" spans="2:3" ht="16" thickBot="1" x14ac:dyDescent="0.4">
      <c r="B4" s="195" t="s">
        <v>1015</v>
      </c>
      <c r="C4" s="196" t="s">
        <v>1016</v>
      </c>
    </row>
    <row r="5" spans="2:3" ht="16" thickTop="1" x14ac:dyDescent="0.35">
      <c r="B5" s="112" t="s">
        <v>1017</v>
      </c>
      <c r="C5" s="113">
        <v>308768442</v>
      </c>
    </row>
    <row r="6" spans="2:3" ht="15.5" x14ac:dyDescent="0.35">
      <c r="B6" s="314" t="s">
        <v>995</v>
      </c>
      <c r="C6" s="315">
        <v>89438000</v>
      </c>
    </row>
    <row r="7" spans="2:3" ht="15.5" x14ac:dyDescent="0.35">
      <c r="B7" s="5" t="s">
        <v>1018</v>
      </c>
      <c r="C7" s="111">
        <v>85399588</v>
      </c>
    </row>
    <row r="8" spans="2:3" ht="15.5" x14ac:dyDescent="0.35">
      <c r="B8" s="314" t="s">
        <v>1013</v>
      </c>
      <c r="C8" s="315">
        <v>58873820</v>
      </c>
    </row>
    <row r="9" spans="2:3" ht="15.5" x14ac:dyDescent="0.35">
      <c r="B9" s="5" t="s">
        <v>1019</v>
      </c>
      <c r="C9" s="111">
        <v>34273551</v>
      </c>
    </row>
    <row r="10" spans="2:3" ht="15.5" x14ac:dyDescent="0.35">
      <c r="B10" s="314" t="s">
        <v>1020</v>
      </c>
      <c r="C10" s="315">
        <v>21722443</v>
      </c>
    </row>
    <row r="11" spans="2:3" ht="15.5" x14ac:dyDescent="0.35">
      <c r="B11" s="5" t="s">
        <v>1021</v>
      </c>
      <c r="C11" s="111">
        <v>4320000</v>
      </c>
    </row>
    <row r="12" spans="2:3" ht="15.5" x14ac:dyDescent="0.35">
      <c r="B12" s="314" t="s">
        <v>1022</v>
      </c>
      <c r="C12" s="315">
        <v>2720513</v>
      </c>
    </row>
    <row r="13" spans="2:3" ht="15.5" x14ac:dyDescent="0.35">
      <c r="B13" s="5" t="s">
        <v>1023</v>
      </c>
      <c r="C13" s="111">
        <v>2658750</v>
      </c>
    </row>
    <row r="14" spans="2:3" ht="15.5" x14ac:dyDescent="0.35">
      <c r="B14" s="314" t="s">
        <v>1024</v>
      </c>
      <c r="C14" s="315">
        <v>1980000</v>
      </c>
    </row>
    <row r="15" spans="2:3" ht="15.5" x14ac:dyDescent="0.35">
      <c r="B15" s="5" t="s">
        <v>1025</v>
      </c>
      <c r="C15" s="111">
        <v>1300000</v>
      </c>
    </row>
    <row r="16" spans="2:3" ht="15.5" x14ac:dyDescent="0.35">
      <c r="B16" s="314" t="s">
        <v>1026</v>
      </c>
      <c r="C16" s="315">
        <v>1243422</v>
      </c>
    </row>
    <row r="17" spans="2:3" ht="31" x14ac:dyDescent="0.35">
      <c r="B17" s="5" t="s">
        <v>1027</v>
      </c>
      <c r="C17" s="111">
        <v>950000</v>
      </c>
    </row>
    <row r="18" spans="2:3" ht="31" x14ac:dyDescent="0.35">
      <c r="B18" s="314" t="s">
        <v>1028</v>
      </c>
      <c r="C18" s="315">
        <v>915000</v>
      </c>
    </row>
    <row r="19" spans="2:3" ht="15.5" x14ac:dyDescent="0.35">
      <c r="B19" s="5" t="s">
        <v>1029</v>
      </c>
      <c r="C19" s="111">
        <v>713164</v>
      </c>
    </row>
    <row r="20" spans="2:3" ht="18" customHeight="1" x14ac:dyDescent="0.35">
      <c r="B20" s="314" t="s">
        <v>1030</v>
      </c>
      <c r="C20" s="315">
        <v>687500</v>
      </c>
    </row>
    <row r="21" spans="2:3" ht="15.5" x14ac:dyDescent="0.35">
      <c r="B21" s="5" t="s">
        <v>996</v>
      </c>
      <c r="C21" s="111">
        <v>562000</v>
      </c>
    </row>
    <row r="22" spans="2:3" ht="15.5" x14ac:dyDescent="0.35">
      <c r="B22" s="314" t="s">
        <v>1031</v>
      </c>
      <c r="C22" s="315">
        <v>320000</v>
      </c>
    </row>
    <row r="23" spans="2:3" ht="15.5" x14ac:dyDescent="0.35">
      <c r="B23" s="5" t="s">
        <v>1032</v>
      </c>
      <c r="C23" s="111">
        <v>311495</v>
      </c>
    </row>
    <row r="24" spans="2:3" ht="15.5" x14ac:dyDescent="0.35">
      <c r="B24" s="314" t="s">
        <v>1033</v>
      </c>
      <c r="C24" s="315">
        <v>150000</v>
      </c>
    </row>
    <row r="25" spans="2:3" ht="15.5" x14ac:dyDescent="0.35">
      <c r="B25" s="5" t="s">
        <v>1034</v>
      </c>
      <c r="C25" s="111">
        <v>104196</v>
      </c>
    </row>
    <row r="26" spans="2:3" ht="15.5" x14ac:dyDescent="0.35">
      <c r="B26" s="314" t="s">
        <v>1035</v>
      </c>
      <c r="C26" s="315">
        <v>75000</v>
      </c>
    </row>
    <row r="27" spans="2:3" ht="15.5" x14ac:dyDescent="0.35">
      <c r="B27" s="5" t="s">
        <v>1001</v>
      </c>
      <c r="C27" s="111">
        <v>50000</v>
      </c>
    </row>
    <row r="28" spans="2:3" ht="15.5" x14ac:dyDescent="0.35">
      <c r="B28" s="112" t="s">
        <v>1036</v>
      </c>
      <c r="C28" s="113">
        <v>112525470</v>
      </c>
    </row>
    <row r="29" spans="2:3" ht="15.5" x14ac:dyDescent="0.35">
      <c r="B29" s="5" t="s">
        <v>1037</v>
      </c>
      <c r="C29" s="111">
        <v>112525470</v>
      </c>
    </row>
    <row r="30" spans="2:3" ht="15.5" x14ac:dyDescent="0.35">
      <c r="B30" s="112" t="s">
        <v>1038</v>
      </c>
      <c r="C30" s="113">
        <v>61804394</v>
      </c>
    </row>
    <row r="31" spans="2:3" ht="15.5" x14ac:dyDescent="0.35">
      <c r="B31" s="5" t="s">
        <v>998</v>
      </c>
      <c r="C31" s="111">
        <v>19580000</v>
      </c>
    </row>
    <row r="32" spans="2:3" ht="15.5" x14ac:dyDescent="0.35">
      <c r="B32" s="314" t="s">
        <v>995</v>
      </c>
      <c r="C32" s="315">
        <v>17860000</v>
      </c>
    </row>
    <row r="33" spans="2:3" ht="15.5" x14ac:dyDescent="0.35">
      <c r="B33" s="5" t="s">
        <v>1008</v>
      </c>
      <c r="C33" s="111">
        <v>9700000</v>
      </c>
    </row>
    <row r="34" spans="2:3" ht="15.5" x14ac:dyDescent="0.35">
      <c r="B34" s="314" t="s">
        <v>1009</v>
      </c>
      <c r="C34" s="315">
        <v>6500000</v>
      </c>
    </row>
    <row r="35" spans="2:3" ht="20.25" customHeight="1" x14ac:dyDescent="0.35">
      <c r="B35" s="5" t="s">
        <v>1030</v>
      </c>
      <c r="C35" s="111">
        <v>5900000</v>
      </c>
    </row>
    <row r="36" spans="2:3" ht="15.5" x14ac:dyDescent="0.35">
      <c r="B36" s="314" t="s">
        <v>1039</v>
      </c>
      <c r="C36" s="315">
        <v>1757237</v>
      </c>
    </row>
    <row r="37" spans="2:3" ht="15.5" x14ac:dyDescent="0.35">
      <c r="B37" s="5" t="s">
        <v>1040</v>
      </c>
      <c r="C37" s="111">
        <v>250000</v>
      </c>
    </row>
    <row r="38" spans="2:3" ht="15" customHeight="1" x14ac:dyDescent="0.35">
      <c r="B38" s="314" t="s">
        <v>1041</v>
      </c>
      <c r="C38" s="315">
        <v>250000</v>
      </c>
    </row>
    <row r="39" spans="2:3" ht="15.5" x14ac:dyDescent="0.35">
      <c r="B39" s="5" t="s">
        <v>1042</v>
      </c>
      <c r="C39" s="111">
        <v>7157</v>
      </c>
    </row>
    <row r="40" spans="2:3" ht="15.5" x14ac:dyDescent="0.35">
      <c r="B40" s="112" t="s">
        <v>1043</v>
      </c>
      <c r="C40" s="113">
        <v>7733197</v>
      </c>
    </row>
    <row r="41" spans="2:3" ht="15.5" x14ac:dyDescent="0.35">
      <c r="B41" s="5" t="s">
        <v>1023</v>
      </c>
      <c r="C41" s="111">
        <v>4200000</v>
      </c>
    </row>
    <row r="42" spans="2:3" ht="21.75" customHeight="1" x14ac:dyDescent="0.35">
      <c r="B42" s="314" t="s">
        <v>1030</v>
      </c>
      <c r="C42" s="315">
        <v>1723197</v>
      </c>
    </row>
    <row r="43" spans="2:3" ht="15.5" x14ac:dyDescent="0.35">
      <c r="B43" s="5" t="s">
        <v>996</v>
      </c>
      <c r="C43" s="111">
        <v>1180000</v>
      </c>
    </row>
    <row r="44" spans="2:3" ht="18.75" customHeight="1" x14ac:dyDescent="0.35">
      <c r="B44" s="314" t="s">
        <v>1041</v>
      </c>
      <c r="C44" s="315">
        <v>500000</v>
      </c>
    </row>
    <row r="45" spans="2:3" ht="15.5" x14ac:dyDescent="0.35">
      <c r="B45" s="5" t="s">
        <v>1040</v>
      </c>
      <c r="C45" s="111">
        <v>100000</v>
      </c>
    </row>
    <row r="46" spans="2:3" ht="15.5" x14ac:dyDescent="0.35">
      <c r="B46" s="314" t="s">
        <v>1044</v>
      </c>
      <c r="C46" s="315">
        <v>30000</v>
      </c>
    </row>
    <row r="47" spans="2:3" ht="16" thickBot="1" x14ac:dyDescent="0.4">
      <c r="B47" s="195" t="s">
        <v>122</v>
      </c>
      <c r="C47" s="316">
        <v>490831503</v>
      </c>
    </row>
    <row r="48" spans="2:3" ht="15" thickTop="1" x14ac:dyDescent="0.35"/>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A2" sqref="A2"/>
    </sheetView>
  </sheetViews>
  <sheetFormatPr baseColWidth="10" defaultRowHeight="14.5" x14ac:dyDescent="0.35"/>
  <cols>
    <col min="2" max="3" width="39" customWidth="1"/>
  </cols>
  <sheetData>
    <row r="2" spans="2:3" ht="15.5" x14ac:dyDescent="0.35">
      <c r="B2" s="492" t="s">
        <v>1045</v>
      </c>
      <c r="C2" s="492"/>
    </row>
    <row r="3" spans="2:3" ht="15" thickBot="1" x14ac:dyDescent="0.4"/>
    <row r="4" spans="2:3" ht="16" thickBot="1" x14ac:dyDescent="0.4">
      <c r="B4" s="317" t="s">
        <v>1046</v>
      </c>
      <c r="C4" s="191" t="s">
        <v>122</v>
      </c>
    </row>
    <row r="5" spans="2:3" ht="16" thickBot="1" x14ac:dyDescent="0.4">
      <c r="B5" s="318" t="s">
        <v>1047</v>
      </c>
      <c r="C5" s="319">
        <v>32110405.84</v>
      </c>
    </row>
    <row r="6" spans="2:3" ht="16" thickBot="1" x14ac:dyDescent="0.4">
      <c r="B6" s="320" t="s">
        <v>1048</v>
      </c>
      <c r="C6" s="321">
        <v>22082673.489999998</v>
      </c>
    </row>
    <row r="7" spans="2:3" ht="16" thickBot="1" x14ac:dyDescent="0.4">
      <c r="B7" s="318" t="s">
        <v>1049</v>
      </c>
      <c r="C7" s="319">
        <v>6728955.9900000002</v>
      </c>
    </row>
    <row r="8" spans="2:3" ht="16" thickBot="1" x14ac:dyDescent="0.4">
      <c r="B8" s="320" t="s">
        <v>1050</v>
      </c>
      <c r="C8" s="321">
        <v>6913638.6500000004</v>
      </c>
    </row>
    <row r="9" spans="2:3" ht="16" thickBot="1" x14ac:dyDescent="0.4">
      <c r="B9" s="318" t="s">
        <v>1051</v>
      </c>
      <c r="C9" s="319">
        <v>23992897.449999999</v>
      </c>
    </row>
    <row r="10" spans="2:3" ht="16" thickBot="1" x14ac:dyDescent="0.4">
      <c r="B10" s="320" t="s">
        <v>1052</v>
      </c>
      <c r="C10" s="321">
        <v>6188795.0700000003</v>
      </c>
    </row>
    <row r="11" spans="2:3" ht="16" thickBot="1" x14ac:dyDescent="0.4">
      <c r="B11" s="318" t="s">
        <v>1053</v>
      </c>
      <c r="C11" s="319">
        <v>7146624.0800000001</v>
      </c>
    </row>
    <row r="12" spans="2:3" ht="16" thickBot="1" x14ac:dyDescent="0.4">
      <c r="B12" s="322" t="s">
        <v>122</v>
      </c>
      <c r="C12" s="323">
        <v>105163990.58</v>
      </c>
    </row>
    <row r="14" spans="2:3" ht="15.5" x14ac:dyDescent="0.35">
      <c r="B14" s="324" t="s">
        <v>1054</v>
      </c>
      <c r="C14" s="324"/>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6"/>
  <sheetViews>
    <sheetView zoomScale="104" workbookViewId="0">
      <selection activeCell="B2" sqref="B2:C2"/>
    </sheetView>
  </sheetViews>
  <sheetFormatPr baseColWidth="10" defaultRowHeight="14.5" x14ac:dyDescent="0.35"/>
  <cols>
    <col min="2" max="2" width="93.1796875" customWidth="1"/>
    <col min="3" max="3" width="24.26953125" customWidth="1"/>
  </cols>
  <sheetData>
    <row r="2" spans="2:3" ht="15.5" x14ac:dyDescent="0.35">
      <c r="B2" s="456" t="s">
        <v>1825</v>
      </c>
      <c r="C2" s="457"/>
    </row>
    <row r="3" spans="2:3" ht="15.5" x14ac:dyDescent="0.35">
      <c r="B3" s="398" t="s">
        <v>1826</v>
      </c>
      <c r="C3" s="309" t="s">
        <v>344</v>
      </c>
    </row>
    <row r="4" spans="2:3" ht="15.5" x14ac:dyDescent="0.35">
      <c r="B4" s="204" t="s">
        <v>646</v>
      </c>
      <c r="C4" s="211">
        <v>92239617</v>
      </c>
    </row>
    <row r="5" spans="2:3" ht="15.5" x14ac:dyDescent="0.35">
      <c r="B5" s="8" t="s">
        <v>415</v>
      </c>
      <c r="C5" s="201">
        <v>92239617</v>
      </c>
    </row>
    <row r="6" spans="2:3" ht="15.5" x14ac:dyDescent="0.35">
      <c r="B6" s="204" t="s">
        <v>426</v>
      </c>
      <c r="C6" s="211">
        <v>259700472</v>
      </c>
    </row>
    <row r="7" spans="2:3" ht="31" x14ac:dyDescent="0.35">
      <c r="B7" s="8" t="s">
        <v>1827</v>
      </c>
      <c r="C7" s="201">
        <v>199186330</v>
      </c>
    </row>
    <row r="8" spans="2:3" ht="15.5" x14ac:dyDescent="0.35">
      <c r="B8" s="15" t="s">
        <v>1828</v>
      </c>
      <c r="C8" s="199">
        <v>60514142</v>
      </c>
    </row>
    <row r="9" spans="2:3" ht="15.5" x14ac:dyDescent="0.35">
      <c r="B9" s="204" t="s">
        <v>387</v>
      </c>
      <c r="C9" s="211">
        <v>792368589</v>
      </c>
    </row>
    <row r="10" spans="2:3" ht="31" x14ac:dyDescent="0.35">
      <c r="B10" s="15" t="s">
        <v>1829</v>
      </c>
      <c r="C10" s="199">
        <v>5137557</v>
      </c>
    </row>
    <row r="11" spans="2:3" ht="15.5" x14ac:dyDescent="0.35">
      <c r="B11" s="8" t="s">
        <v>1830</v>
      </c>
      <c r="C11" s="201">
        <v>3645771</v>
      </c>
    </row>
    <row r="12" spans="2:3" ht="15.5" x14ac:dyDescent="0.35">
      <c r="B12" s="15" t="s">
        <v>1831</v>
      </c>
      <c r="C12" s="199">
        <v>783585261</v>
      </c>
    </row>
    <row r="13" spans="2:3" ht="15.5" x14ac:dyDescent="0.35">
      <c r="B13" s="204" t="s">
        <v>382</v>
      </c>
      <c r="C13" s="211">
        <v>2092825976</v>
      </c>
    </row>
    <row r="14" spans="2:3" ht="15.5" x14ac:dyDescent="0.35">
      <c r="B14" s="15" t="s">
        <v>410</v>
      </c>
      <c r="C14" s="199">
        <v>2092825976</v>
      </c>
    </row>
    <row r="15" spans="2:3" ht="15.5" x14ac:dyDescent="0.35">
      <c r="B15" s="204" t="s">
        <v>655</v>
      </c>
      <c r="C15" s="211">
        <v>1209180334</v>
      </c>
    </row>
    <row r="16" spans="2:3" ht="15.5" x14ac:dyDescent="0.35">
      <c r="B16" s="15" t="s">
        <v>1779</v>
      </c>
      <c r="C16" s="199">
        <v>565875164</v>
      </c>
    </row>
    <row r="17" spans="2:3" ht="15.5" x14ac:dyDescent="0.35">
      <c r="B17" s="8" t="s">
        <v>1780</v>
      </c>
      <c r="C17" s="201">
        <v>147948858</v>
      </c>
    </row>
    <row r="18" spans="2:3" ht="31" x14ac:dyDescent="0.35">
      <c r="B18" s="15" t="s">
        <v>1832</v>
      </c>
      <c r="C18" s="199">
        <v>105490937</v>
      </c>
    </row>
    <row r="19" spans="2:3" ht="15.5" x14ac:dyDescent="0.35">
      <c r="B19" s="8" t="s">
        <v>1784</v>
      </c>
      <c r="C19" s="201">
        <v>107397243</v>
      </c>
    </row>
    <row r="20" spans="2:3" ht="15.5" x14ac:dyDescent="0.35">
      <c r="B20" s="15" t="s">
        <v>407</v>
      </c>
      <c r="C20" s="199">
        <v>282468132</v>
      </c>
    </row>
    <row r="21" spans="2:3" ht="15.5" x14ac:dyDescent="0.35">
      <c r="B21" s="204" t="s">
        <v>375</v>
      </c>
      <c r="C21" s="211">
        <v>147083442</v>
      </c>
    </row>
    <row r="22" spans="2:3" ht="15.5" x14ac:dyDescent="0.35">
      <c r="B22" s="8" t="s">
        <v>1833</v>
      </c>
      <c r="C22" s="201">
        <v>91882312</v>
      </c>
    </row>
    <row r="23" spans="2:3" ht="15.5" x14ac:dyDescent="0.35">
      <c r="B23" s="15" t="s">
        <v>1834</v>
      </c>
      <c r="C23" s="199">
        <v>55201130</v>
      </c>
    </row>
    <row r="24" spans="2:3" ht="15.5" x14ac:dyDescent="0.35">
      <c r="B24" s="204" t="s">
        <v>656</v>
      </c>
      <c r="C24" s="211">
        <v>509638402</v>
      </c>
    </row>
    <row r="25" spans="2:3" ht="31" x14ac:dyDescent="0.35">
      <c r="B25" s="15" t="s">
        <v>1835</v>
      </c>
      <c r="C25" s="199">
        <v>58203584</v>
      </c>
    </row>
    <row r="26" spans="2:3" ht="15.5" x14ac:dyDescent="0.35">
      <c r="B26" s="8" t="s">
        <v>1116</v>
      </c>
      <c r="C26" s="201">
        <v>110652441</v>
      </c>
    </row>
    <row r="27" spans="2:3" ht="31" x14ac:dyDescent="0.35">
      <c r="B27" s="15" t="s">
        <v>1836</v>
      </c>
      <c r="C27" s="199">
        <v>340782377</v>
      </c>
    </row>
    <row r="28" spans="2:3" ht="15.5" x14ac:dyDescent="0.35">
      <c r="B28" s="204" t="s">
        <v>657</v>
      </c>
      <c r="C28" s="211">
        <v>448764303</v>
      </c>
    </row>
    <row r="29" spans="2:3" ht="15.5" x14ac:dyDescent="0.35">
      <c r="B29" s="15" t="s">
        <v>1837</v>
      </c>
      <c r="C29" s="199">
        <v>0</v>
      </c>
    </row>
    <row r="30" spans="2:3" ht="15.5" x14ac:dyDescent="0.35">
      <c r="B30" s="8" t="s">
        <v>1782</v>
      </c>
      <c r="C30" s="201">
        <v>36450022</v>
      </c>
    </row>
    <row r="31" spans="2:3" ht="15.5" x14ac:dyDescent="0.35">
      <c r="B31" s="15" t="s">
        <v>1783</v>
      </c>
      <c r="C31" s="199">
        <v>10899485</v>
      </c>
    </row>
    <row r="32" spans="2:3" ht="15.5" x14ac:dyDescent="0.35">
      <c r="B32" s="8" t="s">
        <v>1785</v>
      </c>
      <c r="C32" s="201">
        <v>12809560</v>
      </c>
    </row>
    <row r="33" spans="2:3" ht="15.5" x14ac:dyDescent="0.35">
      <c r="B33" s="15" t="s">
        <v>1786</v>
      </c>
      <c r="C33" s="199">
        <v>18288802</v>
      </c>
    </row>
    <row r="34" spans="2:3" ht="15.5" x14ac:dyDescent="0.35">
      <c r="B34" s="8" t="s">
        <v>1787</v>
      </c>
      <c r="C34" s="201">
        <v>16037874</v>
      </c>
    </row>
    <row r="35" spans="2:3" ht="15.5" x14ac:dyDescent="0.35">
      <c r="B35" s="15" t="s">
        <v>1788</v>
      </c>
      <c r="C35" s="199">
        <v>13446029</v>
      </c>
    </row>
    <row r="36" spans="2:3" ht="15.5" x14ac:dyDescent="0.35">
      <c r="B36" s="8" t="s">
        <v>1789</v>
      </c>
      <c r="C36" s="201">
        <v>11566861</v>
      </c>
    </row>
    <row r="37" spans="2:3" ht="15.5" x14ac:dyDescent="0.35">
      <c r="B37" s="15" t="s">
        <v>1790</v>
      </c>
      <c r="C37" s="199">
        <v>37239469</v>
      </c>
    </row>
    <row r="38" spans="2:3" ht="15.5" x14ac:dyDescent="0.35">
      <c r="B38" s="8" t="s">
        <v>1791</v>
      </c>
      <c r="C38" s="201">
        <v>34525610</v>
      </c>
    </row>
    <row r="39" spans="2:3" ht="15.5" x14ac:dyDescent="0.35">
      <c r="B39" s="15" t="s">
        <v>1792</v>
      </c>
      <c r="C39" s="199">
        <v>28144431</v>
      </c>
    </row>
    <row r="40" spans="2:3" ht="15.5" x14ac:dyDescent="0.35">
      <c r="B40" s="8" t="s">
        <v>1793</v>
      </c>
      <c r="C40" s="201">
        <v>22749409</v>
      </c>
    </row>
    <row r="41" spans="2:3" ht="15.5" x14ac:dyDescent="0.35">
      <c r="B41" s="15" t="s">
        <v>1794</v>
      </c>
      <c r="C41" s="199">
        <v>23248809</v>
      </c>
    </row>
    <row r="42" spans="2:3" ht="15.5" x14ac:dyDescent="0.35">
      <c r="B42" s="8" t="s">
        <v>1795</v>
      </c>
      <c r="C42" s="201">
        <v>148369048</v>
      </c>
    </row>
    <row r="43" spans="2:3" ht="15.5" x14ac:dyDescent="0.35">
      <c r="B43" s="15" t="s">
        <v>1796</v>
      </c>
      <c r="C43" s="199">
        <v>34988894</v>
      </c>
    </row>
    <row r="44" spans="2:3" ht="15.5" x14ac:dyDescent="0.35">
      <c r="B44" s="204" t="s">
        <v>392</v>
      </c>
      <c r="C44" s="211">
        <v>48360741</v>
      </c>
    </row>
    <row r="45" spans="2:3" ht="15.5" x14ac:dyDescent="0.35">
      <c r="B45" s="8" t="s">
        <v>1838</v>
      </c>
      <c r="C45" s="201">
        <v>33077761</v>
      </c>
    </row>
    <row r="46" spans="2:3" ht="31" x14ac:dyDescent="0.35">
      <c r="B46" s="15" t="s">
        <v>1839</v>
      </c>
      <c r="C46" s="199">
        <v>15282980</v>
      </c>
    </row>
    <row r="47" spans="2:3" ht="15.5" x14ac:dyDescent="0.35">
      <c r="B47" s="204" t="s">
        <v>660</v>
      </c>
      <c r="C47" s="211">
        <v>1770665377</v>
      </c>
    </row>
    <row r="48" spans="2:3" ht="15.5" x14ac:dyDescent="0.35">
      <c r="B48" s="15" t="s">
        <v>1840</v>
      </c>
      <c r="C48" s="199">
        <v>301777737</v>
      </c>
    </row>
    <row r="49" spans="2:3" ht="15.5" x14ac:dyDescent="0.35">
      <c r="B49" s="8" t="s">
        <v>1841</v>
      </c>
      <c r="C49" s="201">
        <v>576762122</v>
      </c>
    </row>
    <row r="50" spans="2:3" ht="31" x14ac:dyDescent="0.35">
      <c r="B50" s="15" t="s">
        <v>1842</v>
      </c>
      <c r="C50" s="199">
        <v>126935472</v>
      </c>
    </row>
    <row r="51" spans="2:3" ht="31" x14ac:dyDescent="0.35">
      <c r="B51" s="8" t="s">
        <v>1843</v>
      </c>
      <c r="C51" s="201">
        <v>146485675</v>
      </c>
    </row>
    <row r="52" spans="2:3" ht="15.5" x14ac:dyDescent="0.35">
      <c r="B52" s="15" t="s">
        <v>1844</v>
      </c>
      <c r="C52" s="199">
        <v>618704371</v>
      </c>
    </row>
    <row r="53" spans="2:3" ht="15.5" x14ac:dyDescent="0.35">
      <c r="B53" s="204" t="s">
        <v>662</v>
      </c>
      <c r="C53" s="211">
        <v>5794603594</v>
      </c>
    </row>
    <row r="54" spans="2:3" ht="31" x14ac:dyDescent="0.35">
      <c r="B54" s="15" t="s">
        <v>1845</v>
      </c>
      <c r="C54" s="199">
        <v>2260504</v>
      </c>
    </row>
    <row r="55" spans="2:3" ht="15.5" x14ac:dyDescent="0.35">
      <c r="B55" s="8" t="s">
        <v>1846</v>
      </c>
      <c r="C55" s="201">
        <v>2684150</v>
      </c>
    </row>
    <row r="56" spans="2:3" ht="15.5" x14ac:dyDescent="0.35">
      <c r="B56" s="15" t="s">
        <v>1847</v>
      </c>
      <c r="C56" s="199">
        <v>46593245</v>
      </c>
    </row>
    <row r="57" spans="2:3" ht="15.5" x14ac:dyDescent="0.35">
      <c r="B57" s="8" t="s">
        <v>1848</v>
      </c>
      <c r="C57" s="201">
        <v>50783898</v>
      </c>
    </row>
    <row r="58" spans="2:3" ht="15.5" x14ac:dyDescent="0.35">
      <c r="B58" s="15" t="s">
        <v>1849</v>
      </c>
      <c r="C58" s="199">
        <v>73495795</v>
      </c>
    </row>
    <row r="59" spans="2:3" ht="15.5" x14ac:dyDescent="0.35">
      <c r="B59" s="8" t="s">
        <v>1850</v>
      </c>
      <c r="C59" s="201">
        <v>5618786002</v>
      </c>
    </row>
    <row r="60" spans="2:3" ht="15.5" x14ac:dyDescent="0.35">
      <c r="B60" s="204" t="s">
        <v>423</v>
      </c>
      <c r="C60" s="211">
        <v>15417154</v>
      </c>
    </row>
    <row r="61" spans="2:3" ht="15.5" x14ac:dyDescent="0.35">
      <c r="B61" s="8" t="s">
        <v>423</v>
      </c>
      <c r="C61" s="201">
        <v>15417154</v>
      </c>
    </row>
    <row r="62" spans="2:3" ht="15.5" x14ac:dyDescent="0.35">
      <c r="B62" s="204" t="s">
        <v>354</v>
      </c>
      <c r="C62" s="211">
        <v>62525469</v>
      </c>
    </row>
    <row r="63" spans="2:3" ht="15.5" x14ac:dyDescent="0.35">
      <c r="B63" s="15" t="s">
        <v>1851</v>
      </c>
      <c r="C63" s="199">
        <v>23480523</v>
      </c>
    </row>
    <row r="64" spans="2:3" ht="15.5" x14ac:dyDescent="0.35">
      <c r="B64" s="8" t="s">
        <v>1852</v>
      </c>
      <c r="C64" s="201">
        <v>22300253</v>
      </c>
    </row>
    <row r="65" spans="2:3" ht="15.5" x14ac:dyDescent="0.35">
      <c r="B65" s="15" t="s">
        <v>1853</v>
      </c>
      <c r="C65" s="199">
        <v>16744693</v>
      </c>
    </row>
    <row r="66" spans="2:3" ht="15.5" x14ac:dyDescent="0.35">
      <c r="B66" s="398" t="s">
        <v>122</v>
      </c>
      <c r="C66" s="203">
        <v>13243373470</v>
      </c>
    </row>
  </sheetData>
  <mergeCells count="1">
    <mergeCell ref="B2:C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heetViews>
  <sheetFormatPr baseColWidth="10" defaultRowHeight="14.5" x14ac:dyDescent="0.35"/>
  <cols>
    <col min="2" max="2" width="29.7265625" bestFit="1" customWidth="1"/>
    <col min="3" max="3" width="17.81640625" customWidth="1"/>
  </cols>
  <sheetData>
    <row r="2" spans="2:5" ht="15.5" x14ac:dyDescent="0.35">
      <c r="B2" s="325" t="s">
        <v>1055</v>
      </c>
      <c r="C2" s="325"/>
      <c r="D2" s="325"/>
      <c r="E2" s="325"/>
    </row>
    <row r="3" spans="2:5" ht="15" thickBot="1" x14ac:dyDescent="0.4"/>
    <row r="4" spans="2:5" ht="16" thickBot="1" x14ac:dyDescent="0.4">
      <c r="B4" s="317" t="s">
        <v>1046</v>
      </c>
      <c r="C4" s="191" t="s">
        <v>122</v>
      </c>
    </row>
    <row r="5" spans="2:5" ht="16" thickBot="1" x14ac:dyDescent="0.4">
      <c r="B5" s="318" t="s">
        <v>1047</v>
      </c>
      <c r="C5" s="319">
        <v>2247728.41</v>
      </c>
    </row>
    <row r="6" spans="2:5" ht="16" thickBot="1" x14ac:dyDescent="0.4">
      <c r="B6" s="320" t="s">
        <v>1048</v>
      </c>
      <c r="C6" s="319">
        <v>1545787.14</v>
      </c>
    </row>
    <row r="7" spans="2:5" ht="16" thickBot="1" x14ac:dyDescent="0.4">
      <c r="B7" s="318" t="s">
        <v>1049</v>
      </c>
      <c r="C7" s="319">
        <v>471026.92</v>
      </c>
    </row>
    <row r="8" spans="2:5" ht="16" thickBot="1" x14ac:dyDescent="0.4">
      <c r="B8" s="320" t="s">
        <v>1050</v>
      </c>
      <c r="C8" s="319">
        <v>483954.71</v>
      </c>
    </row>
    <row r="9" spans="2:5" ht="16" thickBot="1" x14ac:dyDescent="0.4">
      <c r="B9" s="318" t="s">
        <v>1051</v>
      </c>
      <c r="C9" s="319">
        <v>1679502.82</v>
      </c>
    </row>
    <row r="10" spans="2:5" ht="16" thickBot="1" x14ac:dyDescent="0.4">
      <c r="B10" s="320" t="s">
        <v>1052</v>
      </c>
      <c r="C10" s="319">
        <v>433215.66</v>
      </c>
    </row>
    <row r="11" spans="2:5" ht="16" thickBot="1" x14ac:dyDescent="0.4">
      <c r="B11" s="318" t="s">
        <v>1053</v>
      </c>
      <c r="C11" s="319">
        <v>500263.69</v>
      </c>
    </row>
    <row r="12" spans="2:5" ht="16" thickBot="1" x14ac:dyDescent="0.4">
      <c r="B12" s="326" t="s">
        <v>122</v>
      </c>
      <c r="C12" s="327">
        <v>7361479.3399999999</v>
      </c>
    </row>
    <row r="14" spans="2:5" ht="15.5" x14ac:dyDescent="0.35">
      <c r="B14" s="128" t="s">
        <v>1054</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workbookViewId="0"/>
  </sheetViews>
  <sheetFormatPr baseColWidth="10" defaultRowHeight="14.5" x14ac:dyDescent="0.35"/>
  <sheetData>
    <row r="2" spans="2:9" ht="15.5" x14ac:dyDescent="0.35">
      <c r="B2" s="34" t="s">
        <v>1056</v>
      </c>
    </row>
    <row r="4" spans="2:9" ht="15" customHeight="1" x14ac:dyDescent="0.35">
      <c r="B4" s="493" t="s">
        <v>1057</v>
      </c>
      <c r="C4" s="493"/>
      <c r="D4" s="493"/>
      <c r="E4" s="493"/>
      <c r="F4" s="493"/>
      <c r="G4" s="493"/>
      <c r="H4" s="493"/>
      <c r="I4" s="493"/>
    </row>
    <row r="5" spans="2:9" x14ac:dyDescent="0.35">
      <c r="B5" s="493"/>
      <c r="C5" s="493"/>
      <c r="D5" s="493"/>
      <c r="E5" s="493"/>
      <c r="F5" s="493"/>
      <c r="G5" s="493"/>
      <c r="H5" s="493"/>
      <c r="I5" s="493"/>
    </row>
    <row r="6" spans="2:9" x14ac:dyDescent="0.35">
      <c r="B6" s="493"/>
      <c r="C6" s="493"/>
      <c r="D6" s="493"/>
      <c r="E6" s="493"/>
      <c r="F6" s="493"/>
      <c r="G6" s="493"/>
      <c r="H6" s="493"/>
      <c r="I6" s="493"/>
    </row>
    <row r="7" spans="2:9" x14ac:dyDescent="0.35">
      <c r="B7" s="493"/>
      <c r="C7" s="493"/>
      <c r="D7" s="493"/>
      <c r="E7" s="493"/>
      <c r="F7" s="493"/>
      <c r="G7" s="493"/>
      <c r="H7" s="493"/>
      <c r="I7" s="493"/>
    </row>
    <row r="8" spans="2:9" x14ac:dyDescent="0.35">
      <c r="B8" s="493"/>
      <c r="C8" s="493"/>
      <c r="D8" s="493"/>
      <c r="E8" s="493"/>
      <c r="F8" s="493"/>
      <c r="G8" s="493"/>
      <c r="H8" s="493"/>
      <c r="I8" s="493"/>
    </row>
    <row r="10" spans="2:9" ht="15.5" x14ac:dyDescent="0.35">
      <c r="B10" s="324" t="s">
        <v>1054</v>
      </c>
      <c r="C10" s="324"/>
      <c r="D10" s="324"/>
      <c r="E10" s="324"/>
      <c r="F10" s="324"/>
      <c r="G10" s="324"/>
    </row>
  </sheetData>
  <mergeCells count="1">
    <mergeCell ref="B4:I8"/>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workbookViewId="0"/>
  </sheetViews>
  <sheetFormatPr baseColWidth="10" defaultRowHeight="14.5" x14ac:dyDescent="0.35"/>
  <cols>
    <col min="2" max="2" width="27.26953125" bestFit="1" customWidth="1"/>
    <col min="3" max="8" width="17.81640625" customWidth="1"/>
  </cols>
  <sheetData>
    <row r="2" spans="2:8" ht="15.5" x14ac:dyDescent="0.35">
      <c r="B2" s="34" t="s">
        <v>1058</v>
      </c>
    </row>
    <row r="3" spans="2:8" ht="15" thickBot="1" x14ac:dyDescent="0.4"/>
    <row r="4" spans="2:8" ht="15" thickBot="1" x14ac:dyDescent="0.4">
      <c r="B4" s="328" t="s">
        <v>1046</v>
      </c>
      <c r="C4" s="329" t="s">
        <v>208</v>
      </c>
      <c r="D4" s="329" t="s">
        <v>209</v>
      </c>
      <c r="E4" s="329" t="s">
        <v>210</v>
      </c>
      <c r="F4" s="329" t="s">
        <v>211</v>
      </c>
      <c r="G4" s="329" t="s">
        <v>212</v>
      </c>
      <c r="H4" s="329" t="s">
        <v>213</v>
      </c>
    </row>
    <row r="5" spans="2:8" ht="15" thickBot="1" x14ac:dyDescent="0.4">
      <c r="B5" s="330" t="s">
        <v>1047</v>
      </c>
      <c r="C5" s="331">
        <v>2863177.85</v>
      </c>
      <c r="D5" s="331">
        <v>2863177.85</v>
      </c>
      <c r="E5" s="331">
        <v>2863177.85</v>
      </c>
      <c r="F5" s="331">
        <v>2863177.85</v>
      </c>
      <c r="G5" s="331">
        <v>2863177.85</v>
      </c>
      <c r="H5" s="331">
        <v>2863177.85</v>
      </c>
    </row>
    <row r="6" spans="2:8" ht="15" thickBot="1" x14ac:dyDescent="0.4">
      <c r="B6" s="332" t="s">
        <v>1048</v>
      </c>
      <c r="C6" s="333">
        <v>1969038.39</v>
      </c>
      <c r="D6" s="333">
        <v>1969038.39</v>
      </c>
      <c r="E6" s="333">
        <v>1969038.39</v>
      </c>
      <c r="F6" s="333">
        <v>1969038.39</v>
      </c>
      <c r="G6" s="333">
        <v>1969038.39</v>
      </c>
      <c r="H6" s="333">
        <v>1969038.39</v>
      </c>
    </row>
    <row r="7" spans="2:8" ht="15" thickBot="1" x14ac:dyDescent="0.4">
      <c r="B7" s="330" t="s">
        <v>1049</v>
      </c>
      <c r="C7" s="331">
        <v>599998.57999999996</v>
      </c>
      <c r="D7" s="331">
        <v>599998.57999999996</v>
      </c>
      <c r="E7" s="331">
        <v>599998.57999999996</v>
      </c>
      <c r="F7" s="331">
        <v>599998.57999999996</v>
      </c>
      <c r="G7" s="331">
        <v>599998.57999999996</v>
      </c>
      <c r="H7" s="331">
        <v>599998.57999999996</v>
      </c>
    </row>
    <row r="8" spans="2:8" ht="15" thickBot="1" x14ac:dyDescent="0.4">
      <c r="B8" s="332" t="s">
        <v>1050</v>
      </c>
      <c r="C8" s="333">
        <v>616466.11</v>
      </c>
      <c r="D8" s="333">
        <v>616466.11</v>
      </c>
      <c r="E8" s="333">
        <v>616466.11</v>
      </c>
      <c r="F8" s="333">
        <v>616466.11</v>
      </c>
      <c r="G8" s="333">
        <v>616466.11</v>
      </c>
      <c r="H8" s="333">
        <v>616466.11</v>
      </c>
    </row>
    <row r="9" spans="2:8" ht="15" thickBot="1" x14ac:dyDescent="0.4">
      <c r="B9" s="330" t="s">
        <v>1051</v>
      </c>
      <c r="C9" s="331">
        <v>2139366.69</v>
      </c>
      <c r="D9" s="331">
        <v>2139366.69</v>
      </c>
      <c r="E9" s="331">
        <v>2139366.69</v>
      </c>
      <c r="F9" s="331">
        <v>2139366.69</v>
      </c>
      <c r="G9" s="331">
        <v>2139366.69</v>
      </c>
      <c r="H9" s="331">
        <v>2139366.69</v>
      </c>
    </row>
    <row r="10" spans="2:8" ht="15" thickBot="1" x14ac:dyDescent="0.4">
      <c r="B10" s="332" t="s">
        <v>1052</v>
      </c>
      <c r="C10" s="333">
        <v>551834.23</v>
      </c>
      <c r="D10" s="333">
        <v>551834.23</v>
      </c>
      <c r="E10" s="333">
        <v>551834.23</v>
      </c>
      <c r="F10" s="333">
        <v>551834.23</v>
      </c>
      <c r="G10" s="333">
        <v>551834.23</v>
      </c>
      <c r="H10" s="333">
        <v>551834.23</v>
      </c>
    </row>
    <row r="11" spans="2:8" ht="15" thickBot="1" x14ac:dyDescent="0.4">
      <c r="B11" s="330" t="s">
        <v>1053</v>
      </c>
      <c r="C11" s="331">
        <v>637240.65</v>
      </c>
      <c r="D11" s="331">
        <v>637240.65</v>
      </c>
      <c r="E11" s="331">
        <v>637240.65</v>
      </c>
      <c r="F11" s="331">
        <v>637240.65</v>
      </c>
      <c r="G11" s="331">
        <v>637240.65</v>
      </c>
      <c r="H11" s="331">
        <v>637240.65</v>
      </c>
    </row>
    <row r="12" spans="2:8" ht="15" thickBot="1" x14ac:dyDescent="0.4">
      <c r="B12" s="334" t="s">
        <v>122</v>
      </c>
      <c r="C12" s="335">
        <v>9377122.4900000002</v>
      </c>
      <c r="D12" s="335">
        <v>9377122.4900000002</v>
      </c>
      <c r="E12" s="335">
        <v>9377122.4900000002</v>
      </c>
      <c r="F12" s="335">
        <v>9377122.4900000002</v>
      </c>
      <c r="G12" s="335">
        <v>9377122.4900000002</v>
      </c>
      <c r="H12" s="335">
        <v>9377122.4900000002</v>
      </c>
    </row>
    <row r="13" spans="2:8" ht="15" thickBot="1" x14ac:dyDescent="0.4"/>
    <row r="14" spans="2:8" ht="15" thickBot="1" x14ac:dyDescent="0.4">
      <c r="B14" s="328" t="s">
        <v>1046</v>
      </c>
      <c r="C14" s="329" t="s">
        <v>214</v>
      </c>
      <c r="D14" s="329" t="s">
        <v>215</v>
      </c>
      <c r="E14" s="329" t="s">
        <v>216</v>
      </c>
      <c r="F14" s="329" t="s">
        <v>217</v>
      </c>
      <c r="G14" s="329" t="s">
        <v>218</v>
      </c>
      <c r="H14" s="329" t="s">
        <v>219</v>
      </c>
    </row>
    <row r="15" spans="2:8" ht="15" thickBot="1" x14ac:dyDescent="0.4">
      <c r="B15" s="330" t="s">
        <v>1047</v>
      </c>
      <c r="C15" s="331">
        <v>2863177.85</v>
      </c>
      <c r="D15" s="331">
        <v>2863177.85</v>
      </c>
      <c r="E15" s="331">
        <v>2863177.85</v>
      </c>
      <c r="F15" s="331">
        <v>2863177.85</v>
      </c>
      <c r="G15" s="331">
        <v>2863177.85</v>
      </c>
      <c r="H15" s="331">
        <v>2863177.85</v>
      </c>
    </row>
    <row r="16" spans="2:8" ht="15" thickBot="1" x14ac:dyDescent="0.4">
      <c r="B16" s="332" t="s">
        <v>1048</v>
      </c>
      <c r="C16" s="333">
        <v>1969038.39</v>
      </c>
      <c r="D16" s="333">
        <v>1969038.39</v>
      </c>
      <c r="E16" s="333">
        <v>1969038.39</v>
      </c>
      <c r="F16" s="333">
        <v>1969038.39</v>
      </c>
      <c r="G16" s="333">
        <v>1969038.39</v>
      </c>
      <c r="H16" s="333">
        <v>1969038.39</v>
      </c>
    </row>
    <row r="17" spans="2:8" ht="15" thickBot="1" x14ac:dyDescent="0.4">
      <c r="B17" s="330" t="s">
        <v>1049</v>
      </c>
      <c r="C17" s="331">
        <v>599998.57999999996</v>
      </c>
      <c r="D17" s="331">
        <v>599998.57999999996</v>
      </c>
      <c r="E17" s="331">
        <v>599998.57999999996</v>
      </c>
      <c r="F17" s="331">
        <v>599998.57999999996</v>
      </c>
      <c r="G17" s="331">
        <v>599998.57999999996</v>
      </c>
      <c r="H17" s="331">
        <v>599998.57999999996</v>
      </c>
    </row>
    <row r="18" spans="2:8" ht="15" thickBot="1" x14ac:dyDescent="0.4">
      <c r="B18" s="332" t="s">
        <v>1050</v>
      </c>
      <c r="C18" s="333">
        <v>616466.11</v>
      </c>
      <c r="D18" s="333">
        <v>616466.11</v>
      </c>
      <c r="E18" s="333">
        <v>616466.11</v>
      </c>
      <c r="F18" s="333">
        <v>616466.11</v>
      </c>
      <c r="G18" s="333">
        <v>616466.11</v>
      </c>
      <c r="H18" s="333">
        <v>616466.11</v>
      </c>
    </row>
    <row r="19" spans="2:8" ht="15" thickBot="1" x14ac:dyDescent="0.4">
      <c r="B19" s="330" t="s">
        <v>1051</v>
      </c>
      <c r="C19" s="331">
        <v>2139366.69</v>
      </c>
      <c r="D19" s="331">
        <v>2139366.69</v>
      </c>
      <c r="E19" s="331">
        <v>2139366.69</v>
      </c>
      <c r="F19" s="331">
        <v>2139366.69</v>
      </c>
      <c r="G19" s="331">
        <v>2139366.69</v>
      </c>
      <c r="H19" s="331">
        <v>2139366.69</v>
      </c>
    </row>
    <row r="20" spans="2:8" ht="15" thickBot="1" x14ac:dyDescent="0.4">
      <c r="B20" s="332" t="s">
        <v>1052</v>
      </c>
      <c r="C20" s="333">
        <v>551834.23</v>
      </c>
      <c r="D20" s="333">
        <v>551834.23</v>
      </c>
      <c r="E20" s="333">
        <v>551834.23</v>
      </c>
      <c r="F20" s="333">
        <v>551834.23</v>
      </c>
      <c r="G20" s="333">
        <v>551834.23</v>
      </c>
      <c r="H20" s="333">
        <v>551834.23</v>
      </c>
    </row>
    <row r="21" spans="2:8" ht="15" thickBot="1" x14ac:dyDescent="0.4">
      <c r="B21" s="330" t="s">
        <v>1053</v>
      </c>
      <c r="C21" s="331">
        <v>637240.65</v>
      </c>
      <c r="D21" s="331">
        <v>637240.65</v>
      </c>
      <c r="E21" s="331">
        <v>637240.65</v>
      </c>
      <c r="F21" s="331">
        <v>637240.65</v>
      </c>
      <c r="G21" s="331">
        <v>637240.65</v>
      </c>
      <c r="H21" s="331">
        <v>637240.65</v>
      </c>
    </row>
    <row r="22" spans="2:8" ht="15" thickBot="1" x14ac:dyDescent="0.4">
      <c r="B22" s="334" t="s">
        <v>122</v>
      </c>
      <c r="C22" s="335">
        <v>9377122.4900000002</v>
      </c>
      <c r="D22" s="335">
        <v>9377122.4900000002</v>
      </c>
      <c r="E22" s="335">
        <v>9377122.4900000002</v>
      </c>
      <c r="F22" s="335">
        <v>9377122.4900000002</v>
      </c>
      <c r="G22" s="335">
        <v>9377122.4900000002</v>
      </c>
      <c r="H22" s="335">
        <v>9377122.4900000002</v>
      </c>
    </row>
    <row r="24" spans="2:8" ht="15.5" x14ac:dyDescent="0.35">
      <c r="B24" s="128" t="s">
        <v>1054</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9"/>
  <sheetViews>
    <sheetView workbookViewId="0"/>
  </sheetViews>
  <sheetFormatPr baseColWidth="10" defaultRowHeight="14.5" x14ac:dyDescent="0.35"/>
  <cols>
    <col min="2" max="2" width="20.26953125" bestFit="1" customWidth="1"/>
    <col min="3" max="3" width="11.54296875" bestFit="1" customWidth="1"/>
    <col min="4" max="4" width="11.26953125" bestFit="1" customWidth="1"/>
    <col min="5" max="5" width="44.26953125" bestFit="1" customWidth="1"/>
    <col min="6" max="6" width="28.453125" bestFit="1" customWidth="1"/>
    <col min="7" max="9" width="16.453125" customWidth="1"/>
  </cols>
  <sheetData>
    <row r="2" spans="2:9" ht="15.5" x14ac:dyDescent="0.35">
      <c r="B2" s="34" t="s">
        <v>1059</v>
      </c>
    </row>
    <row r="3" spans="2:9" ht="15" thickBot="1" x14ac:dyDescent="0.4"/>
    <row r="4" spans="2:9" ht="27.5" thickBot="1" x14ac:dyDescent="0.4">
      <c r="B4" s="336" t="s">
        <v>1060</v>
      </c>
      <c r="C4" s="337" t="s">
        <v>1061</v>
      </c>
      <c r="D4" s="337" t="s">
        <v>1062</v>
      </c>
      <c r="E4" s="337" t="s">
        <v>1063</v>
      </c>
      <c r="F4" s="337" t="s">
        <v>1064</v>
      </c>
      <c r="G4" s="337" t="s">
        <v>1065</v>
      </c>
      <c r="H4" s="337" t="s">
        <v>1066</v>
      </c>
      <c r="I4" s="337" t="s">
        <v>1067</v>
      </c>
    </row>
    <row r="5" spans="2:9" x14ac:dyDescent="0.35">
      <c r="B5" s="498" t="s">
        <v>1068</v>
      </c>
      <c r="C5" s="494" t="s">
        <v>1069</v>
      </c>
      <c r="D5" s="494" t="s">
        <v>488</v>
      </c>
      <c r="E5" s="494" t="s">
        <v>1070</v>
      </c>
      <c r="F5" s="494" t="s">
        <v>1071</v>
      </c>
      <c r="G5" s="496">
        <v>13682239.449999999</v>
      </c>
      <c r="H5" s="494" t="s">
        <v>1072</v>
      </c>
      <c r="I5" s="496">
        <v>0</v>
      </c>
    </row>
    <row r="6" spans="2:9" ht="15" thickBot="1" x14ac:dyDescent="0.4">
      <c r="B6" s="499"/>
      <c r="C6" s="495"/>
      <c r="D6" s="495"/>
      <c r="E6" s="495"/>
      <c r="F6" s="495"/>
      <c r="G6" s="497"/>
      <c r="H6" s="495"/>
      <c r="I6" s="497"/>
    </row>
    <row r="7" spans="2:9" x14ac:dyDescent="0.35">
      <c r="B7" s="498" t="s">
        <v>1073</v>
      </c>
      <c r="C7" s="494" t="s">
        <v>1069</v>
      </c>
      <c r="D7" s="494" t="s">
        <v>475</v>
      </c>
      <c r="E7" s="494" t="s">
        <v>1074</v>
      </c>
      <c r="F7" s="494" t="s">
        <v>1075</v>
      </c>
      <c r="G7" s="338"/>
      <c r="H7" s="500" t="s">
        <v>1076</v>
      </c>
      <c r="I7" s="496">
        <v>800000</v>
      </c>
    </row>
    <row r="8" spans="2:9" ht="15" thickBot="1" x14ac:dyDescent="0.4">
      <c r="B8" s="499"/>
      <c r="C8" s="495"/>
      <c r="D8" s="495"/>
      <c r="E8" s="495"/>
      <c r="F8" s="495"/>
      <c r="G8" s="339">
        <v>11118160.57</v>
      </c>
      <c r="H8" s="501"/>
      <c r="I8" s="497"/>
    </row>
    <row r="9" spans="2:9" x14ac:dyDescent="0.35">
      <c r="B9" s="498" t="s">
        <v>1077</v>
      </c>
      <c r="C9" s="500" t="s">
        <v>1069</v>
      </c>
      <c r="D9" s="494" t="s">
        <v>486</v>
      </c>
      <c r="E9" s="494" t="s">
        <v>1078</v>
      </c>
      <c r="F9" s="494" t="s">
        <v>1075</v>
      </c>
      <c r="G9" s="496">
        <v>364246.95</v>
      </c>
      <c r="H9" s="494" t="s">
        <v>1079</v>
      </c>
      <c r="I9" s="496">
        <v>0</v>
      </c>
    </row>
    <row r="10" spans="2:9" ht="15" thickBot="1" x14ac:dyDescent="0.4">
      <c r="B10" s="499"/>
      <c r="C10" s="501"/>
      <c r="D10" s="495"/>
      <c r="E10" s="495"/>
      <c r="F10" s="495"/>
      <c r="G10" s="497"/>
      <c r="H10" s="495"/>
      <c r="I10" s="497"/>
    </row>
    <row r="11" spans="2:9" x14ac:dyDescent="0.35">
      <c r="B11" s="498" t="s">
        <v>1080</v>
      </c>
      <c r="C11" s="494" t="s">
        <v>1069</v>
      </c>
      <c r="D11" s="494" t="s">
        <v>1081</v>
      </c>
      <c r="E11" s="494" t="s">
        <v>1082</v>
      </c>
      <c r="F11" s="494" t="s">
        <v>1083</v>
      </c>
      <c r="G11" s="496">
        <v>29401.23</v>
      </c>
      <c r="H11" s="494">
        <v>745013</v>
      </c>
      <c r="I11" s="496">
        <v>0</v>
      </c>
    </row>
    <row r="12" spans="2:9" x14ac:dyDescent="0.35">
      <c r="B12" s="502"/>
      <c r="C12" s="503"/>
      <c r="D12" s="503"/>
      <c r="E12" s="503"/>
      <c r="F12" s="503"/>
      <c r="G12" s="504"/>
      <c r="H12" s="503"/>
      <c r="I12" s="504"/>
    </row>
    <row r="13" spans="2:9" ht="15" thickBot="1" x14ac:dyDescent="0.4">
      <c r="B13" s="499"/>
      <c r="C13" s="495"/>
      <c r="D13" s="495"/>
      <c r="E13" s="495"/>
      <c r="F13" s="495"/>
      <c r="G13" s="497"/>
      <c r="H13" s="495"/>
      <c r="I13" s="497"/>
    </row>
    <row r="14" spans="2:9" x14ac:dyDescent="0.35">
      <c r="B14" s="498" t="s">
        <v>1084</v>
      </c>
      <c r="C14" s="494" t="s">
        <v>1069</v>
      </c>
      <c r="D14" s="340"/>
      <c r="E14" s="494" t="s">
        <v>1085</v>
      </c>
      <c r="F14" s="494" t="s">
        <v>1086</v>
      </c>
      <c r="G14" s="496">
        <v>17008736.390000001</v>
      </c>
      <c r="H14" s="494">
        <v>1063770</v>
      </c>
      <c r="I14" s="496">
        <v>0</v>
      </c>
    </row>
    <row r="15" spans="2:9" x14ac:dyDescent="0.35">
      <c r="B15" s="502"/>
      <c r="C15" s="503"/>
      <c r="D15" s="338" t="s">
        <v>1087</v>
      </c>
      <c r="E15" s="503"/>
      <c r="F15" s="503"/>
      <c r="G15" s="504"/>
      <c r="H15" s="503"/>
      <c r="I15" s="504"/>
    </row>
    <row r="16" spans="2:9" ht="15" thickBot="1" x14ac:dyDescent="0.4">
      <c r="B16" s="499"/>
      <c r="C16" s="495"/>
      <c r="D16" s="341"/>
      <c r="E16" s="495"/>
      <c r="F16" s="495"/>
      <c r="G16" s="497"/>
      <c r="H16" s="495"/>
      <c r="I16" s="497"/>
    </row>
    <row r="17" spans="2:9" x14ac:dyDescent="0.35">
      <c r="B17" s="498" t="s">
        <v>1088</v>
      </c>
      <c r="C17" s="494" t="s">
        <v>1089</v>
      </c>
      <c r="D17" s="494" t="s">
        <v>1090</v>
      </c>
      <c r="E17" s="494" t="s">
        <v>1091</v>
      </c>
      <c r="F17" s="500" t="s">
        <v>1083</v>
      </c>
      <c r="G17" s="506">
        <v>132815344.59999999</v>
      </c>
      <c r="H17" s="340">
        <v>2636586367</v>
      </c>
      <c r="I17" s="496">
        <v>250257711</v>
      </c>
    </row>
    <row r="18" spans="2:9" x14ac:dyDescent="0.35">
      <c r="B18" s="502"/>
      <c r="C18" s="503"/>
      <c r="D18" s="503"/>
      <c r="E18" s="503"/>
      <c r="F18" s="505"/>
      <c r="G18" s="507"/>
      <c r="H18" s="340"/>
      <c r="I18" s="504"/>
    </row>
    <row r="19" spans="2:9" ht="15" thickBot="1" x14ac:dyDescent="0.4">
      <c r="B19" s="499"/>
      <c r="C19" s="495"/>
      <c r="D19" s="495"/>
      <c r="E19" s="495"/>
      <c r="F19" s="501"/>
      <c r="G19" s="508"/>
      <c r="H19" s="341">
        <v>263586376</v>
      </c>
      <c r="I19" s="497"/>
    </row>
    <row r="20" spans="2:9" x14ac:dyDescent="0.35">
      <c r="B20" s="498" t="s">
        <v>1092</v>
      </c>
      <c r="C20" s="494" t="s">
        <v>1069</v>
      </c>
      <c r="D20" s="494" t="s">
        <v>1093</v>
      </c>
      <c r="E20" s="494" t="s">
        <v>1094</v>
      </c>
      <c r="F20" s="494" t="s">
        <v>1095</v>
      </c>
      <c r="G20" s="496">
        <v>4343572.91</v>
      </c>
      <c r="H20" s="494" t="s">
        <v>1096</v>
      </c>
      <c r="I20" s="496">
        <v>0</v>
      </c>
    </row>
    <row r="21" spans="2:9" ht="15" thickBot="1" x14ac:dyDescent="0.4">
      <c r="B21" s="499"/>
      <c r="C21" s="495"/>
      <c r="D21" s="495"/>
      <c r="E21" s="495"/>
      <c r="F21" s="495"/>
      <c r="G21" s="497"/>
      <c r="H21" s="495"/>
      <c r="I21" s="497"/>
    </row>
    <row r="22" spans="2:9" x14ac:dyDescent="0.35">
      <c r="B22" s="498" t="s">
        <v>1097</v>
      </c>
      <c r="C22" s="494" t="s">
        <v>1069</v>
      </c>
      <c r="D22" s="494" t="s">
        <v>1093</v>
      </c>
      <c r="E22" s="494" t="s">
        <v>1098</v>
      </c>
      <c r="F22" s="494" t="s">
        <v>1095</v>
      </c>
      <c r="G22" s="496">
        <v>174216264.66999999</v>
      </c>
      <c r="H22" s="494" t="s">
        <v>1099</v>
      </c>
      <c r="I22" s="496">
        <v>0</v>
      </c>
    </row>
    <row r="23" spans="2:9" ht="15" thickBot="1" x14ac:dyDescent="0.4">
      <c r="B23" s="499"/>
      <c r="C23" s="495"/>
      <c r="D23" s="495"/>
      <c r="E23" s="495"/>
      <c r="F23" s="495"/>
      <c r="G23" s="497"/>
      <c r="H23" s="495"/>
      <c r="I23" s="497"/>
    </row>
    <row r="24" spans="2:9" x14ac:dyDescent="0.35">
      <c r="B24" s="498" t="s">
        <v>1100</v>
      </c>
      <c r="C24" s="494" t="s">
        <v>1089</v>
      </c>
      <c r="D24" s="494" t="s">
        <v>1093</v>
      </c>
      <c r="E24" s="494" t="s">
        <v>1101</v>
      </c>
      <c r="F24" s="494" t="s">
        <v>1071</v>
      </c>
      <c r="G24" s="506">
        <v>37782652.049999997</v>
      </c>
      <c r="H24" s="500">
        <v>70168377280</v>
      </c>
      <c r="I24" s="496">
        <v>14575560</v>
      </c>
    </row>
    <row r="25" spans="2:9" x14ac:dyDescent="0.35">
      <c r="B25" s="502"/>
      <c r="C25" s="503"/>
      <c r="D25" s="503"/>
      <c r="E25" s="503"/>
      <c r="F25" s="503"/>
      <c r="G25" s="507"/>
      <c r="H25" s="505"/>
      <c r="I25" s="504"/>
    </row>
    <row r="26" spans="2:9" ht="15" thickBot="1" x14ac:dyDescent="0.4">
      <c r="B26" s="499"/>
      <c r="C26" s="495"/>
      <c r="D26" s="495"/>
      <c r="E26" s="495"/>
      <c r="F26" s="495"/>
      <c r="G26" s="508"/>
      <c r="H26" s="501"/>
      <c r="I26" s="497"/>
    </row>
    <row r="27" spans="2:9" x14ac:dyDescent="0.35">
      <c r="B27" s="498" t="s">
        <v>1102</v>
      </c>
      <c r="C27" s="500" t="s">
        <v>1069</v>
      </c>
      <c r="D27" s="494" t="s">
        <v>1103</v>
      </c>
      <c r="E27" s="494" t="s">
        <v>1104</v>
      </c>
      <c r="F27" s="494" t="s">
        <v>1086</v>
      </c>
      <c r="G27" s="496">
        <v>55578820.340000004</v>
      </c>
      <c r="H27" s="494">
        <v>80159</v>
      </c>
      <c r="I27" s="496">
        <v>900000</v>
      </c>
    </row>
    <row r="28" spans="2:9" ht="15" thickBot="1" x14ac:dyDescent="0.4">
      <c r="B28" s="499"/>
      <c r="C28" s="501"/>
      <c r="D28" s="495"/>
      <c r="E28" s="495"/>
      <c r="F28" s="495"/>
      <c r="G28" s="497"/>
      <c r="H28" s="495"/>
      <c r="I28" s="497"/>
    </row>
    <row r="29" spans="2:9" x14ac:dyDescent="0.35">
      <c r="B29" s="498" t="s">
        <v>1105</v>
      </c>
      <c r="C29" s="494" t="s">
        <v>1089</v>
      </c>
      <c r="D29" s="494" t="s">
        <v>1103</v>
      </c>
      <c r="E29" s="494" t="s">
        <v>1106</v>
      </c>
      <c r="F29" s="500" t="s">
        <v>1071</v>
      </c>
      <c r="G29" s="496">
        <v>47302837</v>
      </c>
      <c r="H29" s="494" t="s">
        <v>1107</v>
      </c>
      <c r="I29" s="496">
        <v>187606372</v>
      </c>
    </row>
    <row r="30" spans="2:9" ht="15" thickBot="1" x14ac:dyDescent="0.4">
      <c r="B30" s="499"/>
      <c r="C30" s="495"/>
      <c r="D30" s="495"/>
      <c r="E30" s="495"/>
      <c r="F30" s="501"/>
      <c r="G30" s="497"/>
      <c r="H30" s="495"/>
      <c r="I30" s="497"/>
    </row>
    <row r="31" spans="2:9" x14ac:dyDescent="0.35">
      <c r="B31" s="498" t="s">
        <v>1108</v>
      </c>
      <c r="C31" s="494" t="s">
        <v>1089</v>
      </c>
      <c r="D31" s="494" t="s">
        <v>1103</v>
      </c>
      <c r="E31" s="494" t="s">
        <v>1109</v>
      </c>
      <c r="F31" s="500" t="s">
        <v>1110</v>
      </c>
      <c r="G31" s="496">
        <v>14401095.26</v>
      </c>
      <c r="H31" s="494">
        <v>2028439516</v>
      </c>
      <c r="I31" s="496">
        <v>0</v>
      </c>
    </row>
    <row r="32" spans="2:9" ht="15" thickBot="1" x14ac:dyDescent="0.4">
      <c r="B32" s="499"/>
      <c r="C32" s="495"/>
      <c r="D32" s="495"/>
      <c r="E32" s="495"/>
      <c r="F32" s="501"/>
      <c r="G32" s="497"/>
      <c r="H32" s="495"/>
      <c r="I32" s="497"/>
    </row>
    <row r="33" spans="2:9" x14ac:dyDescent="0.35">
      <c r="B33" s="498" t="s">
        <v>1111</v>
      </c>
      <c r="C33" s="494" t="s">
        <v>1089</v>
      </c>
      <c r="D33" s="494" t="s">
        <v>488</v>
      </c>
      <c r="E33" s="494" t="s">
        <v>1112</v>
      </c>
      <c r="F33" s="494" t="s">
        <v>1113</v>
      </c>
      <c r="G33" s="496">
        <v>815502.93</v>
      </c>
      <c r="H33" s="494">
        <v>1708768039</v>
      </c>
      <c r="I33" s="496">
        <v>0</v>
      </c>
    </row>
    <row r="34" spans="2:9" ht="15" thickBot="1" x14ac:dyDescent="0.4">
      <c r="B34" s="499"/>
      <c r="C34" s="495"/>
      <c r="D34" s="495"/>
      <c r="E34" s="495"/>
      <c r="F34" s="495"/>
      <c r="G34" s="497"/>
      <c r="H34" s="495"/>
      <c r="I34" s="497"/>
    </row>
    <row r="35" spans="2:9" x14ac:dyDescent="0.35">
      <c r="B35" s="498" t="s">
        <v>1114</v>
      </c>
      <c r="C35" s="494" t="s">
        <v>1069</v>
      </c>
      <c r="D35" s="494" t="s">
        <v>1115</v>
      </c>
      <c r="E35" s="494" t="s">
        <v>1116</v>
      </c>
      <c r="F35" s="494" t="s">
        <v>1083</v>
      </c>
      <c r="G35" s="496">
        <v>15364034.68</v>
      </c>
      <c r="H35" s="494" t="s">
        <v>1117</v>
      </c>
      <c r="I35" s="496">
        <v>110652440</v>
      </c>
    </row>
    <row r="36" spans="2:9" ht="15" thickBot="1" x14ac:dyDescent="0.4">
      <c r="B36" s="499"/>
      <c r="C36" s="495"/>
      <c r="D36" s="495"/>
      <c r="E36" s="495"/>
      <c r="F36" s="495"/>
      <c r="G36" s="497"/>
      <c r="H36" s="495"/>
      <c r="I36" s="497"/>
    </row>
    <row r="37" spans="2:9" x14ac:dyDescent="0.35">
      <c r="B37" s="498" t="s">
        <v>1118</v>
      </c>
      <c r="C37" s="494" t="s">
        <v>1069</v>
      </c>
      <c r="D37" s="494" t="s">
        <v>1119</v>
      </c>
      <c r="E37" s="494" t="s">
        <v>1120</v>
      </c>
      <c r="F37" s="494" t="s">
        <v>1083</v>
      </c>
      <c r="G37" s="496">
        <v>49202886.789999999</v>
      </c>
      <c r="H37" s="494">
        <v>2373</v>
      </c>
      <c r="I37" s="496">
        <v>57769620</v>
      </c>
    </row>
    <row r="38" spans="2:9" ht="15" thickBot="1" x14ac:dyDescent="0.4">
      <c r="B38" s="499"/>
      <c r="C38" s="495"/>
      <c r="D38" s="495"/>
      <c r="E38" s="495"/>
      <c r="F38" s="495"/>
      <c r="G38" s="497"/>
      <c r="H38" s="495"/>
      <c r="I38" s="497"/>
    </row>
    <row r="39" spans="2:9" x14ac:dyDescent="0.35">
      <c r="B39" s="498" t="s">
        <v>1121</v>
      </c>
      <c r="C39" s="494" t="s">
        <v>1089</v>
      </c>
      <c r="D39" s="494" t="s">
        <v>1119</v>
      </c>
      <c r="E39" s="494" t="s">
        <v>1122</v>
      </c>
      <c r="F39" s="500" t="s">
        <v>1123</v>
      </c>
      <c r="G39" s="496">
        <v>10782640.51</v>
      </c>
      <c r="H39" s="500">
        <v>633654690</v>
      </c>
      <c r="I39" s="496">
        <v>0</v>
      </c>
    </row>
    <row r="40" spans="2:9" x14ac:dyDescent="0.35">
      <c r="B40" s="502"/>
      <c r="C40" s="503"/>
      <c r="D40" s="503"/>
      <c r="E40" s="503"/>
      <c r="F40" s="505"/>
      <c r="G40" s="504"/>
      <c r="H40" s="505"/>
      <c r="I40" s="504"/>
    </row>
    <row r="41" spans="2:9" ht="15" thickBot="1" x14ac:dyDescent="0.4">
      <c r="B41" s="499"/>
      <c r="C41" s="495"/>
      <c r="D41" s="495"/>
      <c r="E41" s="495"/>
      <c r="F41" s="501"/>
      <c r="G41" s="497"/>
      <c r="H41" s="501"/>
      <c r="I41" s="497"/>
    </row>
    <row r="42" spans="2:9" x14ac:dyDescent="0.35">
      <c r="B42" s="498" t="s">
        <v>1124</v>
      </c>
      <c r="C42" s="494" t="s">
        <v>1089</v>
      </c>
      <c r="D42" s="494" t="s">
        <v>1119</v>
      </c>
      <c r="E42" s="494" t="s">
        <v>1125</v>
      </c>
      <c r="F42" s="500" t="s">
        <v>1126</v>
      </c>
      <c r="G42" s="496">
        <v>145458</v>
      </c>
      <c r="H42" s="500">
        <v>282329369</v>
      </c>
      <c r="I42" s="496">
        <v>0</v>
      </c>
    </row>
    <row r="43" spans="2:9" ht="15" thickBot="1" x14ac:dyDescent="0.4">
      <c r="B43" s="499"/>
      <c r="C43" s="495"/>
      <c r="D43" s="495"/>
      <c r="E43" s="495"/>
      <c r="F43" s="501"/>
      <c r="G43" s="497"/>
      <c r="H43" s="501"/>
      <c r="I43" s="497"/>
    </row>
    <row r="44" spans="2:9" x14ac:dyDescent="0.35">
      <c r="B44" s="498" t="s">
        <v>1127</v>
      </c>
      <c r="C44" s="494" t="s">
        <v>1089</v>
      </c>
      <c r="D44" s="494" t="s">
        <v>1119</v>
      </c>
      <c r="E44" s="494" t="s">
        <v>1128</v>
      </c>
      <c r="F44" s="500" t="s">
        <v>1083</v>
      </c>
      <c r="G44" s="496">
        <v>25465198.09</v>
      </c>
      <c r="H44" s="500">
        <v>738023064</v>
      </c>
      <c r="I44" s="496">
        <v>0</v>
      </c>
    </row>
    <row r="45" spans="2:9" ht="15" thickBot="1" x14ac:dyDescent="0.4">
      <c r="B45" s="499"/>
      <c r="C45" s="495"/>
      <c r="D45" s="495"/>
      <c r="E45" s="495"/>
      <c r="F45" s="501"/>
      <c r="G45" s="497"/>
      <c r="H45" s="501"/>
      <c r="I45" s="497"/>
    </row>
    <row r="46" spans="2:9" x14ac:dyDescent="0.35">
      <c r="B46" s="498" t="s">
        <v>1129</v>
      </c>
      <c r="C46" s="494" t="s">
        <v>1069</v>
      </c>
      <c r="D46" s="494" t="s">
        <v>1130</v>
      </c>
      <c r="E46" s="494" t="s">
        <v>1131</v>
      </c>
      <c r="F46" s="500" t="s">
        <v>1110</v>
      </c>
      <c r="G46" s="496">
        <v>10498572.279999999</v>
      </c>
      <c r="H46" s="500" t="s">
        <v>1132</v>
      </c>
      <c r="I46" s="496">
        <v>3000000</v>
      </c>
    </row>
    <row r="47" spans="2:9" x14ac:dyDescent="0.35">
      <c r="B47" s="502"/>
      <c r="C47" s="503"/>
      <c r="D47" s="503"/>
      <c r="E47" s="503"/>
      <c r="F47" s="505"/>
      <c r="G47" s="504"/>
      <c r="H47" s="505"/>
      <c r="I47" s="504"/>
    </row>
    <row r="48" spans="2:9" ht="15" thickBot="1" x14ac:dyDescent="0.4">
      <c r="B48" s="499"/>
      <c r="C48" s="495"/>
      <c r="D48" s="495"/>
      <c r="E48" s="495"/>
      <c r="F48" s="501"/>
      <c r="G48" s="497"/>
      <c r="H48" s="501"/>
      <c r="I48" s="497"/>
    </row>
    <row r="49" spans="2:9" x14ac:dyDescent="0.35">
      <c r="B49" s="498" t="s">
        <v>1133</v>
      </c>
      <c r="C49" s="494" t="s">
        <v>1069</v>
      </c>
      <c r="D49" s="494" t="s">
        <v>1134</v>
      </c>
      <c r="E49" s="494" t="s">
        <v>1135</v>
      </c>
      <c r="F49" s="494" t="s">
        <v>1110</v>
      </c>
      <c r="G49" s="496">
        <v>3951564.5</v>
      </c>
      <c r="H49" s="494" t="s">
        <v>1136</v>
      </c>
      <c r="I49" s="496">
        <v>1000000</v>
      </c>
    </row>
    <row r="50" spans="2:9" ht="15" thickBot="1" x14ac:dyDescent="0.4">
      <c r="B50" s="499"/>
      <c r="C50" s="495"/>
      <c r="D50" s="495"/>
      <c r="E50" s="495"/>
      <c r="F50" s="495"/>
      <c r="G50" s="497"/>
      <c r="H50" s="495"/>
      <c r="I50" s="497"/>
    </row>
    <row r="51" spans="2:9" x14ac:dyDescent="0.35">
      <c r="B51" s="498" t="s">
        <v>1137</v>
      </c>
      <c r="C51" s="494" t="s">
        <v>1069</v>
      </c>
      <c r="D51" s="494" t="s">
        <v>1138</v>
      </c>
      <c r="E51" s="500" t="s">
        <v>1139</v>
      </c>
      <c r="F51" s="494" t="s">
        <v>1140</v>
      </c>
      <c r="G51" s="496">
        <v>4189576.21</v>
      </c>
      <c r="H51" s="494" t="s">
        <v>1141</v>
      </c>
      <c r="I51" s="496">
        <v>486807</v>
      </c>
    </row>
    <row r="52" spans="2:9" x14ac:dyDescent="0.35">
      <c r="B52" s="502"/>
      <c r="C52" s="503"/>
      <c r="D52" s="503"/>
      <c r="E52" s="505"/>
      <c r="F52" s="503"/>
      <c r="G52" s="504"/>
      <c r="H52" s="503"/>
      <c r="I52" s="504"/>
    </row>
    <row r="53" spans="2:9" ht="15" thickBot="1" x14ac:dyDescent="0.4">
      <c r="B53" s="499"/>
      <c r="C53" s="495"/>
      <c r="D53" s="495"/>
      <c r="E53" s="501"/>
      <c r="F53" s="495"/>
      <c r="G53" s="497"/>
      <c r="H53" s="495"/>
      <c r="I53" s="497"/>
    </row>
    <row r="54" spans="2:9" x14ac:dyDescent="0.35">
      <c r="B54" s="498" t="s">
        <v>1142</v>
      </c>
      <c r="C54" s="494" t="s">
        <v>1069</v>
      </c>
      <c r="D54" s="494" t="s">
        <v>1138</v>
      </c>
      <c r="E54" s="500" t="s">
        <v>1143</v>
      </c>
      <c r="F54" s="494" t="s">
        <v>1140</v>
      </c>
      <c r="G54" s="496">
        <v>111339216.59</v>
      </c>
      <c r="H54" s="494" t="s">
        <v>1144</v>
      </c>
      <c r="I54" s="496">
        <v>604910</v>
      </c>
    </row>
    <row r="55" spans="2:9" ht="15" thickBot="1" x14ac:dyDescent="0.4">
      <c r="B55" s="499"/>
      <c r="C55" s="495"/>
      <c r="D55" s="495"/>
      <c r="E55" s="501"/>
      <c r="F55" s="495"/>
      <c r="G55" s="497"/>
      <c r="H55" s="495"/>
      <c r="I55" s="497"/>
    </row>
    <row r="56" spans="2:9" x14ac:dyDescent="0.35">
      <c r="B56" s="498" t="s">
        <v>1145</v>
      </c>
      <c r="C56" s="494" t="s">
        <v>1069</v>
      </c>
      <c r="D56" s="494" t="s">
        <v>1138</v>
      </c>
      <c r="E56" s="500" t="s">
        <v>1146</v>
      </c>
      <c r="F56" s="494" t="s">
        <v>1140</v>
      </c>
      <c r="G56" s="496">
        <v>57282789.609999999</v>
      </c>
      <c r="H56" s="494" t="s">
        <v>1147</v>
      </c>
      <c r="I56" s="496">
        <v>371688</v>
      </c>
    </row>
    <row r="57" spans="2:9" ht="15" thickBot="1" x14ac:dyDescent="0.4">
      <c r="B57" s="499"/>
      <c r="C57" s="495"/>
      <c r="D57" s="495"/>
      <c r="E57" s="501"/>
      <c r="F57" s="495"/>
      <c r="G57" s="497"/>
      <c r="H57" s="495"/>
      <c r="I57" s="497"/>
    </row>
    <row r="58" spans="2:9" x14ac:dyDescent="0.35">
      <c r="B58" s="498" t="s">
        <v>1148</v>
      </c>
      <c r="C58" s="494" t="s">
        <v>1069</v>
      </c>
      <c r="D58" s="494" t="s">
        <v>1138</v>
      </c>
      <c r="E58" s="494" t="s">
        <v>1149</v>
      </c>
      <c r="F58" s="500" t="s">
        <v>1140</v>
      </c>
      <c r="G58" s="496">
        <v>5862047.8099999996</v>
      </c>
      <c r="H58" s="494" t="s">
        <v>1150</v>
      </c>
      <c r="I58" s="496">
        <v>377468</v>
      </c>
    </row>
    <row r="59" spans="2:9" ht="15" thickBot="1" x14ac:dyDescent="0.4">
      <c r="B59" s="499"/>
      <c r="C59" s="495"/>
      <c r="D59" s="495"/>
      <c r="E59" s="495"/>
      <c r="F59" s="501"/>
      <c r="G59" s="497"/>
      <c r="H59" s="495"/>
      <c r="I59" s="497"/>
    </row>
    <row r="60" spans="2:9" x14ac:dyDescent="0.35">
      <c r="B60" s="498" t="s">
        <v>1151</v>
      </c>
      <c r="C60" s="494" t="s">
        <v>1069</v>
      </c>
      <c r="D60" s="494" t="s">
        <v>1138</v>
      </c>
      <c r="E60" s="500" t="s">
        <v>1152</v>
      </c>
      <c r="F60" s="494" t="s">
        <v>1140</v>
      </c>
      <c r="G60" s="496">
        <v>1056370.56</v>
      </c>
      <c r="H60" s="494" t="s">
        <v>1153</v>
      </c>
      <c r="I60" s="496">
        <v>617321</v>
      </c>
    </row>
    <row r="61" spans="2:9" ht="15" thickBot="1" x14ac:dyDescent="0.4">
      <c r="B61" s="499"/>
      <c r="C61" s="495"/>
      <c r="D61" s="495"/>
      <c r="E61" s="501"/>
      <c r="F61" s="495"/>
      <c r="G61" s="497"/>
      <c r="H61" s="495"/>
      <c r="I61" s="497"/>
    </row>
    <row r="62" spans="2:9" x14ac:dyDescent="0.35">
      <c r="B62" s="498" t="s">
        <v>1154</v>
      </c>
      <c r="C62" s="494" t="s">
        <v>1069</v>
      </c>
      <c r="D62" s="494" t="s">
        <v>1138</v>
      </c>
      <c r="E62" s="500" t="s">
        <v>1155</v>
      </c>
      <c r="F62" s="500" t="s">
        <v>1110</v>
      </c>
      <c r="G62" s="496">
        <v>107485180.31</v>
      </c>
      <c r="H62" s="494" t="s">
        <v>1154</v>
      </c>
      <c r="I62" s="496">
        <v>466025</v>
      </c>
    </row>
    <row r="63" spans="2:9" x14ac:dyDescent="0.35">
      <c r="B63" s="502"/>
      <c r="C63" s="503"/>
      <c r="D63" s="503"/>
      <c r="E63" s="505"/>
      <c r="F63" s="505"/>
      <c r="G63" s="504"/>
      <c r="H63" s="503"/>
      <c r="I63" s="504"/>
    </row>
    <row r="64" spans="2:9" ht="15" thickBot="1" x14ac:dyDescent="0.4">
      <c r="B64" s="499"/>
      <c r="C64" s="495"/>
      <c r="D64" s="495"/>
      <c r="E64" s="501"/>
      <c r="F64" s="501"/>
      <c r="G64" s="497"/>
      <c r="H64" s="495"/>
      <c r="I64" s="497"/>
    </row>
    <row r="65" spans="2:9" x14ac:dyDescent="0.35">
      <c r="B65" s="498" t="s">
        <v>1156</v>
      </c>
      <c r="C65" s="494" t="s">
        <v>1069</v>
      </c>
      <c r="D65" s="494" t="s">
        <v>1138</v>
      </c>
      <c r="E65" s="500" t="s">
        <v>1157</v>
      </c>
      <c r="F65" s="500" t="s">
        <v>1110</v>
      </c>
      <c r="G65" s="496">
        <v>608184153.87</v>
      </c>
      <c r="H65" s="494" t="s">
        <v>1156</v>
      </c>
      <c r="I65" s="496">
        <v>466025</v>
      </c>
    </row>
    <row r="66" spans="2:9" ht="15" thickBot="1" x14ac:dyDescent="0.4">
      <c r="B66" s="499"/>
      <c r="C66" s="495"/>
      <c r="D66" s="495"/>
      <c r="E66" s="501"/>
      <c r="F66" s="501"/>
      <c r="G66" s="497"/>
      <c r="H66" s="495"/>
      <c r="I66" s="497"/>
    </row>
    <row r="67" spans="2:9" x14ac:dyDescent="0.35">
      <c r="B67" s="342"/>
      <c r="C67" s="494" t="s">
        <v>1069</v>
      </c>
      <c r="D67" s="494" t="s">
        <v>1138</v>
      </c>
      <c r="E67" s="500" t="s">
        <v>1158</v>
      </c>
      <c r="F67" s="500" t="s">
        <v>1110</v>
      </c>
      <c r="G67" s="506">
        <v>0</v>
      </c>
      <c r="H67" s="500" t="s">
        <v>1159</v>
      </c>
      <c r="I67" s="496">
        <v>120000</v>
      </c>
    </row>
    <row r="68" spans="2:9" x14ac:dyDescent="0.35">
      <c r="B68" s="343" t="s">
        <v>1159</v>
      </c>
      <c r="C68" s="503"/>
      <c r="D68" s="503"/>
      <c r="E68" s="505"/>
      <c r="F68" s="505"/>
      <c r="G68" s="507"/>
      <c r="H68" s="505"/>
      <c r="I68" s="504"/>
    </row>
    <row r="69" spans="2:9" ht="15" thickBot="1" x14ac:dyDescent="0.4">
      <c r="B69" s="344"/>
      <c r="C69" s="495"/>
      <c r="D69" s="495"/>
      <c r="E69" s="501"/>
      <c r="F69" s="501"/>
      <c r="G69" s="508"/>
      <c r="H69" s="501"/>
      <c r="I69" s="497"/>
    </row>
    <row r="70" spans="2:9" x14ac:dyDescent="0.35">
      <c r="B70" s="498" t="s">
        <v>193</v>
      </c>
      <c r="C70" s="494" t="s">
        <v>1069</v>
      </c>
      <c r="D70" s="494" t="s">
        <v>1160</v>
      </c>
      <c r="E70" s="494" t="s">
        <v>1161</v>
      </c>
      <c r="F70" s="494" t="s">
        <v>1162</v>
      </c>
      <c r="G70" s="496">
        <v>5570383.9699999997</v>
      </c>
      <c r="H70" s="494">
        <v>250309</v>
      </c>
      <c r="I70" s="496">
        <v>0</v>
      </c>
    </row>
    <row r="71" spans="2:9" ht="15" thickBot="1" x14ac:dyDescent="0.4">
      <c r="B71" s="499"/>
      <c r="C71" s="495"/>
      <c r="D71" s="495"/>
      <c r="E71" s="495"/>
      <c r="F71" s="495"/>
      <c r="G71" s="497"/>
      <c r="H71" s="495"/>
      <c r="I71" s="497"/>
    </row>
    <row r="72" spans="2:9" x14ac:dyDescent="0.35">
      <c r="B72" s="498" t="s">
        <v>1163</v>
      </c>
      <c r="C72" s="494" t="s">
        <v>1069</v>
      </c>
      <c r="D72" s="494" t="s">
        <v>486</v>
      </c>
      <c r="E72" s="494" t="s">
        <v>1164</v>
      </c>
      <c r="F72" s="494" t="s">
        <v>1075</v>
      </c>
      <c r="G72" s="496">
        <v>538112.39</v>
      </c>
      <c r="H72" s="494">
        <v>65500536678</v>
      </c>
      <c r="I72" s="496">
        <v>0</v>
      </c>
    </row>
    <row r="73" spans="2:9" ht="15" thickBot="1" x14ac:dyDescent="0.4">
      <c r="B73" s="499"/>
      <c r="C73" s="495"/>
      <c r="D73" s="495"/>
      <c r="E73" s="495"/>
      <c r="F73" s="495"/>
      <c r="G73" s="497"/>
      <c r="H73" s="495"/>
      <c r="I73" s="497"/>
    </row>
    <row r="74" spans="2:9" x14ac:dyDescent="0.35">
      <c r="B74" s="498" t="s">
        <v>1165</v>
      </c>
      <c r="C74" s="494" t="s">
        <v>1069</v>
      </c>
      <c r="D74" s="494" t="s">
        <v>1166</v>
      </c>
      <c r="E74" s="494" t="s">
        <v>1167</v>
      </c>
      <c r="F74" s="494" t="s">
        <v>1095</v>
      </c>
      <c r="G74" s="496">
        <v>0</v>
      </c>
      <c r="H74" s="494" t="s">
        <v>1168</v>
      </c>
      <c r="I74" s="496">
        <v>0</v>
      </c>
    </row>
    <row r="75" spans="2:9" ht="15" thickBot="1" x14ac:dyDescent="0.4">
      <c r="B75" s="499"/>
      <c r="C75" s="495"/>
      <c r="D75" s="495"/>
      <c r="E75" s="495"/>
      <c r="F75" s="495"/>
      <c r="G75" s="497"/>
      <c r="H75" s="495"/>
      <c r="I75" s="497"/>
    </row>
    <row r="76" spans="2:9" x14ac:dyDescent="0.35">
      <c r="B76" s="498" t="s">
        <v>1169</v>
      </c>
      <c r="C76" s="494" t="s">
        <v>1089</v>
      </c>
      <c r="D76" s="494" t="s">
        <v>1170</v>
      </c>
      <c r="E76" s="494" t="s">
        <v>1169</v>
      </c>
      <c r="F76" s="500" t="s">
        <v>193</v>
      </c>
      <c r="G76" s="496">
        <v>0</v>
      </c>
      <c r="H76" s="494" t="s">
        <v>193</v>
      </c>
      <c r="I76" s="496">
        <v>11800000</v>
      </c>
    </row>
    <row r="77" spans="2:9" ht="15" thickBot="1" x14ac:dyDescent="0.4">
      <c r="B77" s="499"/>
      <c r="C77" s="495"/>
      <c r="D77" s="495"/>
      <c r="E77" s="495"/>
      <c r="F77" s="501"/>
      <c r="G77" s="497"/>
      <c r="H77" s="495"/>
      <c r="I77" s="497"/>
    </row>
    <row r="78" spans="2:9" x14ac:dyDescent="0.35">
      <c r="B78" s="498" t="s">
        <v>1171</v>
      </c>
      <c r="C78" s="494" t="s">
        <v>1069</v>
      </c>
      <c r="D78" s="494" t="s">
        <v>1172</v>
      </c>
      <c r="E78" s="494" t="s">
        <v>1173</v>
      </c>
      <c r="F78" s="494" t="s">
        <v>1083</v>
      </c>
      <c r="G78" s="496">
        <v>0</v>
      </c>
      <c r="H78" s="494" t="s">
        <v>1174</v>
      </c>
      <c r="I78" s="496">
        <v>0</v>
      </c>
    </row>
    <row r="79" spans="2:9" ht="15" thickBot="1" x14ac:dyDescent="0.4">
      <c r="B79" s="499"/>
      <c r="C79" s="495"/>
      <c r="D79" s="495"/>
      <c r="E79" s="495"/>
      <c r="F79" s="495"/>
      <c r="G79" s="497"/>
      <c r="H79" s="495"/>
      <c r="I79" s="497"/>
    </row>
  </sheetData>
  <mergeCells count="260">
    <mergeCell ref="H78:H79"/>
    <mergeCell ref="I78:I79"/>
    <mergeCell ref="B78:B79"/>
    <mergeCell ref="C78:C79"/>
    <mergeCell ref="D78:D79"/>
    <mergeCell ref="E78:E79"/>
    <mergeCell ref="F78:F79"/>
    <mergeCell ref="G78:G79"/>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B72:B73"/>
    <mergeCell ref="C72:C73"/>
    <mergeCell ref="D72:D73"/>
    <mergeCell ref="E72:E73"/>
    <mergeCell ref="F72:F73"/>
    <mergeCell ref="G72:G73"/>
    <mergeCell ref="H72:H73"/>
    <mergeCell ref="I72:I73"/>
    <mergeCell ref="B70:B71"/>
    <mergeCell ref="C70:C71"/>
    <mergeCell ref="D70:D71"/>
    <mergeCell ref="E70:E71"/>
    <mergeCell ref="F70:F71"/>
    <mergeCell ref="G70:G71"/>
    <mergeCell ref="C67:C69"/>
    <mergeCell ref="D67:D69"/>
    <mergeCell ref="E67:E69"/>
    <mergeCell ref="F67:F69"/>
    <mergeCell ref="G67:G69"/>
    <mergeCell ref="H67:H69"/>
    <mergeCell ref="I67:I69"/>
    <mergeCell ref="H70:H71"/>
    <mergeCell ref="I70:I71"/>
    <mergeCell ref="B65:B66"/>
    <mergeCell ref="C65:C66"/>
    <mergeCell ref="D65:D66"/>
    <mergeCell ref="E65:E66"/>
    <mergeCell ref="F65:F66"/>
    <mergeCell ref="G65:G66"/>
    <mergeCell ref="H60:H61"/>
    <mergeCell ref="I60:I61"/>
    <mergeCell ref="B62:B64"/>
    <mergeCell ref="C62:C64"/>
    <mergeCell ref="D62:D64"/>
    <mergeCell ref="E62:E64"/>
    <mergeCell ref="F62:F64"/>
    <mergeCell ref="G62:G64"/>
    <mergeCell ref="H62:H64"/>
    <mergeCell ref="I62:I64"/>
    <mergeCell ref="B60:B61"/>
    <mergeCell ref="C60:C61"/>
    <mergeCell ref="D60:D61"/>
    <mergeCell ref="E60:E61"/>
    <mergeCell ref="F60:F61"/>
    <mergeCell ref="G60:G61"/>
    <mergeCell ref="H65:H66"/>
    <mergeCell ref="I65:I66"/>
    <mergeCell ref="H56:H57"/>
    <mergeCell ref="I56:I57"/>
    <mergeCell ref="B58:B59"/>
    <mergeCell ref="C58:C59"/>
    <mergeCell ref="D58:D59"/>
    <mergeCell ref="E58:E59"/>
    <mergeCell ref="F58:F59"/>
    <mergeCell ref="G58:G59"/>
    <mergeCell ref="H58:H59"/>
    <mergeCell ref="I58:I59"/>
    <mergeCell ref="B56:B57"/>
    <mergeCell ref="C56:C57"/>
    <mergeCell ref="D56:D57"/>
    <mergeCell ref="E56:E57"/>
    <mergeCell ref="F56:F57"/>
    <mergeCell ref="G56:G57"/>
    <mergeCell ref="H51:H53"/>
    <mergeCell ref="I51:I53"/>
    <mergeCell ref="B54:B55"/>
    <mergeCell ref="C54:C55"/>
    <mergeCell ref="D54:D55"/>
    <mergeCell ref="E54:E55"/>
    <mergeCell ref="F54:F55"/>
    <mergeCell ref="G54:G55"/>
    <mergeCell ref="H54:H55"/>
    <mergeCell ref="I54:I55"/>
    <mergeCell ref="B51:B53"/>
    <mergeCell ref="C51:C53"/>
    <mergeCell ref="D51:D53"/>
    <mergeCell ref="E51:E53"/>
    <mergeCell ref="F51:F53"/>
    <mergeCell ref="G51:G53"/>
    <mergeCell ref="H46:H48"/>
    <mergeCell ref="I46:I48"/>
    <mergeCell ref="B49:B50"/>
    <mergeCell ref="C49:C50"/>
    <mergeCell ref="D49:D50"/>
    <mergeCell ref="E49:E50"/>
    <mergeCell ref="F49:F50"/>
    <mergeCell ref="G49:G50"/>
    <mergeCell ref="H49:H50"/>
    <mergeCell ref="I49:I50"/>
    <mergeCell ref="B46:B48"/>
    <mergeCell ref="C46:C48"/>
    <mergeCell ref="D46:D48"/>
    <mergeCell ref="E46:E48"/>
    <mergeCell ref="F46:F48"/>
    <mergeCell ref="G46:G48"/>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7:H38"/>
    <mergeCell ref="I37:I38"/>
    <mergeCell ref="B39:B41"/>
    <mergeCell ref="C39:C41"/>
    <mergeCell ref="D39:D41"/>
    <mergeCell ref="E39:E41"/>
    <mergeCell ref="F39:F41"/>
    <mergeCell ref="G39:G41"/>
    <mergeCell ref="H39:H41"/>
    <mergeCell ref="I39:I41"/>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24:H26"/>
    <mergeCell ref="I24:I26"/>
    <mergeCell ref="B27:B28"/>
    <mergeCell ref="C27:C28"/>
    <mergeCell ref="D27:D28"/>
    <mergeCell ref="E27:E28"/>
    <mergeCell ref="F27:F28"/>
    <mergeCell ref="G27:G28"/>
    <mergeCell ref="H27:H28"/>
    <mergeCell ref="I27:I28"/>
    <mergeCell ref="B24:B26"/>
    <mergeCell ref="C24:C26"/>
    <mergeCell ref="D24:D26"/>
    <mergeCell ref="E24:E26"/>
    <mergeCell ref="F24:F26"/>
    <mergeCell ref="G24:G26"/>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I14:I16"/>
    <mergeCell ref="B17:B19"/>
    <mergeCell ref="C17:C19"/>
    <mergeCell ref="D17:D19"/>
    <mergeCell ref="E17:E19"/>
    <mergeCell ref="F17:F19"/>
    <mergeCell ref="G17:G19"/>
    <mergeCell ref="I17:I19"/>
    <mergeCell ref="B14:B16"/>
    <mergeCell ref="C14:C16"/>
    <mergeCell ref="E14:E16"/>
    <mergeCell ref="F14:F16"/>
    <mergeCell ref="G14:G16"/>
    <mergeCell ref="H14:H16"/>
    <mergeCell ref="H9:H10"/>
    <mergeCell ref="I9:I10"/>
    <mergeCell ref="B11:B13"/>
    <mergeCell ref="C11:C13"/>
    <mergeCell ref="D11:D13"/>
    <mergeCell ref="E11:E13"/>
    <mergeCell ref="F11:F13"/>
    <mergeCell ref="G11:G13"/>
    <mergeCell ref="H11:H13"/>
    <mergeCell ref="I11:I13"/>
    <mergeCell ref="B9:B10"/>
    <mergeCell ref="C9:C10"/>
    <mergeCell ref="D9:D10"/>
    <mergeCell ref="E9:E10"/>
    <mergeCell ref="F9:F10"/>
    <mergeCell ref="G9:G10"/>
    <mergeCell ref="H5:H6"/>
    <mergeCell ref="I5:I6"/>
    <mergeCell ref="B7:B8"/>
    <mergeCell ref="C7:C8"/>
    <mergeCell ref="D7:D8"/>
    <mergeCell ref="E7:E8"/>
    <mergeCell ref="F7:F8"/>
    <mergeCell ref="H7:H8"/>
    <mergeCell ref="I7:I8"/>
    <mergeCell ref="B5:B6"/>
    <mergeCell ref="C5:C6"/>
    <mergeCell ref="D5:D6"/>
    <mergeCell ref="E5:E6"/>
    <mergeCell ref="F5:F6"/>
    <mergeCell ref="G5:G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heetViews>
  <sheetFormatPr baseColWidth="10" defaultRowHeight="14.5" x14ac:dyDescent="0.35"/>
  <cols>
    <col min="2" max="2" width="73.26953125" customWidth="1"/>
    <col min="3" max="3" width="42.54296875" customWidth="1"/>
  </cols>
  <sheetData>
    <row r="2" spans="2:3" ht="15.5" x14ac:dyDescent="0.35">
      <c r="B2" s="129" t="s">
        <v>342</v>
      </c>
    </row>
    <row r="3" spans="2:3" ht="15" thickBot="1" x14ac:dyDescent="0.4"/>
    <row r="4" spans="2:3" ht="31.5" thickBot="1" x14ac:dyDescent="0.4">
      <c r="B4" s="130" t="s">
        <v>343</v>
      </c>
      <c r="C4" s="131" t="s">
        <v>344</v>
      </c>
    </row>
    <row r="5" spans="2:3" ht="31.5" thickBot="1" x14ac:dyDescent="0.4">
      <c r="B5" s="132" t="s">
        <v>345</v>
      </c>
      <c r="C5" s="133">
        <v>787878907</v>
      </c>
    </row>
    <row r="7" spans="2:3" ht="77.5" x14ac:dyDescent="0.35">
      <c r="B7" s="138" t="s">
        <v>346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heetViews>
  <sheetFormatPr baseColWidth="10" defaultRowHeight="14.5" x14ac:dyDescent="0.35"/>
  <cols>
    <col min="2" max="2" width="61.26953125" customWidth="1"/>
    <col min="3" max="3" width="26.7265625" customWidth="1"/>
  </cols>
  <sheetData>
    <row r="2" spans="2:3" ht="15.5" x14ac:dyDescent="0.35">
      <c r="B2" s="3" t="s">
        <v>347</v>
      </c>
    </row>
    <row r="3" spans="2:3" ht="15" thickBot="1" x14ac:dyDescent="0.4"/>
    <row r="4" spans="2:3" ht="16" thickBot="1" x14ac:dyDescent="0.4">
      <c r="B4" s="134" t="s">
        <v>348</v>
      </c>
      <c r="C4" s="135" t="s">
        <v>344</v>
      </c>
    </row>
    <row r="5" spans="2:3" ht="16" thickBot="1" x14ac:dyDescent="0.4">
      <c r="B5" s="136" t="s">
        <v>349</v>
      </c>
      <c r="C5" s="137">
        <v>139981196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4"/>
  <sheetViews>
    <sheetView workbookViewId="0">
      <selection activeCell="A2" sqref="A2"/>
    </sheetView>
  </sheetViews>
  <sheetFormatPr baseColWidth="10" defaultRowHeight="14.5" x14ac:dyDescent="0.35"/>
  <cols>
    <col min="2" max="2" width="19.7265625" customWidth="1"/>
    <col min="3" max="3" width="20.26953125" customWidth="1"/>
    <col min="4" max="4" width="36.81640625" customWidth="1"/>
    <col min="5" max="8" width="26.26953125" customWidth="1"/>
  </cols>
  <sheetData>
    <row r="2" spans="2:8" ht="15.5" x14ac:dyDescent="0.35">
      <c r="B2" s="509" t="s">
        <v>350</v>
      </c>
      <c r="C2" s="510"/>
      <c r="D2" s="510"/>
      <c r="E2" s="510"/>
      <c r="F2" s="510"/>
      <c r="G2" s="510"/>
      <c r="H2" s="511"/>
    </row>
    <row r="3" spans="2:8" ht="15" thickBot="1" x14ac:dyDescent="0.4"/>
    <row r="4" spans="2:8" ht="16" thickBot="1" x14ac:dyDescent="0.4">
      <c r="B4" s="139" t="s">
        <v>351</v>
      </c>
      <c r="C4" s="139" t="s">
        <v>352</v>
      </c>
      <c r="D4" s="139" t="s">
        <v>353</v>
      </c>
      <c r="E4" s="139">
        <v>2021</v>
      </c>
      <c r="F4" s="139">
        <v>2022</v>
      </c>
      <c r="G4" s="139">
        <v>2023</v>
      </c>
      <c r="H4" s="139">
        <v>2024</v>
      </c>
    </row>
    <row r="5" spans="2:8" ht="47" thickBot="1" x14ac:dyDescent="0.4">
      <c r="B5" s="143" t="s">
        <v>354</v>
      </c>
      <c r="C5" s="144" t="s">
        <v>355</v>
      </c>
      <c r="D5" s="144" t="s">
        <v>356</v>
      </c>
      <c r="E5" s="145">
        <v>1103037</v>
      </c>
      <c r="F5" s="145">
        <v>1184220</v>
      </c>
      <c r="G5" s="145">
        <v>1302528</v>
      </c>
      <c r="H5" s="145">
        <v>1074690</v>
      </c>
    </row>
    <row r="6" spans="2:8" ht="62.5" thickBot="1" x14ac:dyDescent="0.4">
      <c r="B6" s="143" t="s">
        <v>354</v>
      </c>
      <c r="C6" s="144" t="s">
        <v>357</v>
      </c>
      <c r="D6" s="144" t="s">
        <v>358</v>
      </c>
      <c r="E6" s="146">
        <v>0</v>
      </c>
      <c r="F6" s="145">
        <v>7367500</v>
      </c>
      <c r="G6" s="145">
        <v>8575000</v>
      </c>
      <c r="H6" s="145">
        <v>8275000</v>
      </c>
    </row>
    <row r="7" spans="2:8" ht="93.5" thickBot="1" x14ac:dyDescent="0.4">
      <c r="B7" s="143" t="s">
        <v>359</v>
      </c>
      <c r="C7" s="144" t="s">
        <v>360</v>
      </c>
      <c r="D7" s="144" t="s">
        <v>361</v>
      </c>
      <c r="E7" s="145">
        <v>6973046</v>
      </c>
      <c r="F7" s="145">
        <v>6973046</v>
      </c>
      <c r="G7" s="145">
        <v>5229785</v>
      </c>
      <c r="H7" s="146">
        <v>0</v>
      </c>
    </row>
    <row r="8" spans="2:8" ht="140" thickBot="1" x14ac:dyDescent="0.4">
      <c r="B8" s="143" t="s">
        <v>359</v>
      </c>
      <c r="C8" s="144" t="s">
        <v>362</v>
      </c>
      <c r="D8" s="144" t="s">
        <v>363</v>
      </c>
      <c r="E8" s="146" t="s">
        <v>364</v>
      </c>
      <c r="F8" s="146" t="s">
        <v>364</v>
      </c>
      <c r="G8" s="146" t="s">
        <v>364</v>
      </c>
      <c r="H8" s="146" t="s">
        <v>364</v>
      </c>
    </row>
    <row r="9" spans="2:8" ht="109" thickBot="1" x14ac:dyDescent="0.4">
      <c r="B9" s="143" t="s">
        <v>359</v>
      </c>
      <c r="C9" s="144" t="s">
        <v>365</v>
      </c>
      <c r="D9" s="144" t="s">
        <v>366</v>
      </c>
      <c r="E9" s="145">
        <v>8939567</v>
      </c>
      <c r="F9" s="145">
        <v>8939567</v>
      </c>
      <c r="G9" s="145">
        <v>8939567</v>
      </c>
      <c r="H9" s="145">
        <v>4469783</v>
      </c>
    </row>
    <row r="10" spans="2:8" ht="78" thickBot="1" x14ac:dyDescent="0.4">
      <c r="B10" s="143" t="s">
        <v>359</v>
      </c>
      <c r="C10" s="144" t="s">
        <v>367</v>
      </c>
      <c r="D10" s="144" t="s">
        <v>368</v>
      </c>
      <c r="E10" s="145">
        <v>8026191</v>
      </c>
      <c r="F10" s="145">
        <v>9631429</v>
      </c>
      <c r="G10" s="145">
        <v>9631429</v>
      </c>
      <c r="H10" s="145">
        <v>8026191</v>
      </c>
    </row>
    <row r="11" spans="2:8" ht="78" thickBot="1" x14ac:dyDescent="0.4">
      <c r="B11" s="143" t="s">
        <v>359</v>
      </c>
      <c r="C11" s="144" t="s">
        <v>367</v>
      </c>
      <c r="D11" s="144" t="s">
        <v>369</v>
      </c>
      <c r="E11" s="146">
        <v>0</v>
      </c>
      <c r="F11" s="145">
        <v>23717191</v>
      </c>
      <c r="G11" s="145">
        <v>47434381</v>
      </c>
      <c r="H11" s="146">
        <v>0</v>
      </c>
    </row>
    <row r="12" spans="2:8" ht="109" thickBot="1" x14ac:dyDescent="0.4">
      <c r="B12" s="143" t="s">
        <v>359</v>
      </c>
      <c r="C12" s="144" t="s">
        <v>370</v>
      </c>
      <c r="D12" s="144" t="s">
        <v>371</v>
      </c>
      <c r="E12" s="146">
        <v>0</v>
      </c>
      <c r="F12" s="145">
        <v>6691100</v>
      </c>
      <c r="G12" s="145">
        <v>25774515</v>
      </c>
      <c r="H12" s="145">
        <v>25774515</v>
      </c>
    </row>
    <row r="13" spans="2:8" ht="62.5" thickBot="1" x14ac:dyDescent="0.4">
      <c r="B13" s="143" t="s">
        <v>372</v>
      </c>
      <c r="C13" s="144" t="s">
        <v>373</v>
      </c>
      <c r="D13" s="144" t="s">
        <v>374</v>
      </c>
      <c r="E13" s="145">
        <v>915924</v>
      </c>
      <c r="F13" s="145">
        <v>915924</v>
      </c>
      <c r="G13" s="145">
        <v>915924</v>
      </c>
      <c r="H13" s="145">
        <v>381635</v>
      </c>
    </row>
    <row r="14" spans="2:8" ht="186.5" thickBot="1" x14ac:dyDescent="0.4">
      <c r="B14" s="143" t="s">
        <v>375</v>
      </c>
      <c r="C14" s="144" t="s">
        <v>376</v>
      </c>
      <c r="D14" s="144" t="s">
        <v>377</v>
      </c>
      <c r="E14" s="145">
        <v>445667</v>
      </c>
      <c r="F14" s="145">
        <v>445667</v>
      </c>
      <c r="G14" s="145">
        <v>240000</v>
      </c>
      <c r="H14" s="145">
        <v>160000</v>
      </c>
    </row>
    <row r="15" spans="2:8" ht="62.5" thickBot="1" x14ac:dyDescent="0.4">
      <c r="B15" s="143" t="s">
        <v>375</v>
      </c>
      <c r="C15" s="144" t="s">
        <v>378</v>
      </c>
      <c r="D15" s="144" t="s">
        <v>379</v>
      </c>
      <c r="E15" s="146">
        <v>0</v>
      </c>
      <c r="F15" s="146">
        <v>0</v>
      </c>
      <c r="G15" s="145">
        <v>960000</v>
      </c>
      <c r="H15" s="145">
        <v>640000</v>
      </c>
    </row>
    <row r="16" spans="2:8" ht="93.5" thickBot="1" x14ac:dyDescent="0.4">
      <c r="B16" s="143" t="s">
        <v>375</v>
      </c>
      <c r="C16" s="144" t="s">
        <v>380</v>
      </c>
      <c r="D16" s="144" t="s">
        <v>381</v>
      </c>
      <c r="E16" s="145">
        <v>1954356</v>
      </c>
      <c r="F16" s="145">
        <v>2107000</v>
      </c>
      <c r="G16" s="145">
        <v>2280000</v>
      </c>
      <c r="H16" s="145">
        <v>2280000</v>
      </c>
    </row>
    <row r="17" spans="2:8" ht="47" thickBot="1" x14ac:dyDescent="0.4">
      <c r="B17" s="143" t="s">
        <v>382</v>
      </c>
      <c r="C17" s="144" t="s">
        <v>383</v>
      </c>
      <c r="D17" s="144" t="s">
        <v>384</v>
      </c>
      <c r="E17" s="146">
        <v>0</v>
      </c>
      <c r="F17" s="146">
        <v>0</v>
      </c>
      <c r="G17" s="145">
        <v>5563360</v>
      </c>
      <c r="H17" s="146">
        <v>0</v>
      </c>
    </row>
    <row r="18" spans="2:8" ht="47" thickBot="1" x14ac:dyDescent="0.4">
      <c r="B18" s="143" t="s">
        <v>382</v>
      </c>
      <c r="C18" s="144" t="s">
        <v>385</v>
      </c>
      <c r="D18" s="144" t="s">
        <v>386</v>
      </c>
      <c r="E18" s="146">
        <v>0</v>
      </c>
      <c r="F18" s="146">
        <v>0</v>
      </c>
      <c r="G18" s="145">
        <v>655000</v>
      </c>
      <c r="H18" s="146">
        <v>0</v>
      </c>
    </row>
    <row r="19" spans="2:8" ht="124.5" thickBot="1" x14ac:dyDescent="0.4">
      <c r="B19" s="143" t="s">
        <v>387</v>
      </c>
      <c r="C19" s="144" t="s">
        <v>388</v>
      </c>
      <c r="D19" s="144" t="s">
        <v>389</v>
      </c>
      <c r="E19" s="145">
        <v>2035800</v>
      </c>
      <c r="F19" s="145">
        <v>2035800</v>
      </c>
      <c r="G19" s="145">
        <v>2198664</v>
      </c>
      <c r="H19" s="146">
        <v>0</v>
      </c>
    </row>
    <row r="20" spans="2:8" ht="124.5" thickBot="1" x14ac:dyDescent="0.4">
      <c r="B20" s="143" t="s">
        <v>387</v>
      </c>
      <c r="C20" s="144" t="s">
        <v>390</v>
      </c>
      <c r="D20" s="144" t="s">
        <v>391</v>
      </c>
      <c r="E20" s="145">
        <v>16405341</v>
      </c>
      <c r="F20" s="145">
        <v>16347434</v>
      </c>
      <c r="G20" s="145">
        <v>27368676</v>
      </c>
      <c r="H20" s="146">
        <v>0</v>
      </c>
    </row>
    <row r="21" spans="2:8" ht="109" thickBot="1" x14ac:dyDescent="0.4">
      <c r="B21" s="143" t="s">
        <v>392</v>
      </c>
      <c r="C21" s="144" t="s">
        <v>380</v>
      </c>
      <c r="D21" s="144" t="s">
        <v>393</v>
      </c>
      <c r="E21" s="145">
        <v>47810</v>
      </c>
      <c r="F21" s="145">
        <v>50200</v>
      </c>
      <c r="G21" s="145">
        <v>52980</v>
      </c>
      <c r="H21" s="145">
        <v>41724</v>
      </c>
    </row>
    <row r="22" spans="2:8" ht="78" thickBot="1" x14ac:dyDescent="0.4">
      <c r="B22" s="143" t="s">
        <v>392</v>
      </c>
      <c r="C22" s="144" t="s">
        <v>394</v>
      </c>
      <c r="D22" s="144" t="s">
        <v>395</v>
      </c>
      <c r="E22" s="145">
        <v>185016644</v>
      </c>
      <c r="F22" s="145">
        <v>209909800</v>
      </c>
      <c r="G22" s="145">
        <v>217606497</v>
      </c>
      <c r="H22" s="145">
        <v>236893061</v>
      </c>
    </row>
    <row r="23" spans="2:8" ht="62.5" thickBot="1" x14ac:dyDescent="0.4">
      <c r="B23" s="143" t="s">
        <v>396</v>
      </c>
      <c r="C23" s="144" t="s">
        <v>380</v>
      </c>
      <c r="D23" s="144" t="s">
        <v>397</v>
      </c>
      <c r="E23" s="145">
        <v>605278</v>
      </c>
      <c r="F23" s="145">
        <v>648072</v>
      </c>
      <c r="G23" s="145">
        <v>710934</v>
      </c>
      <c r="H23" s="145">
        <v>776340</v>
      </c>
    </row>
    <row r="24" spans="2:8" ht="109" thickBot="1" x14ac:dyDescent="0.4">
      <c r="B24" s="143" t="s">
        <v>396</v>
      </c>
      <c r="C24" s="144" t="s">
        <v>380</v>
      </c>
      <c r="D24" s="144" t="s">
        <v>398</v>
      </c>
      <c r="E24" s="146">
        <v>0</v>
      </c>
      <c r="F24" s="145">
        <v>311720</v>
      </c>
      <c r="G24" s="145">
        <v>341957</v>
      </c>
      <c r="H24" s="145">
        <v>373417</v>
      </c>
    </row>
    <row r="25" spans="2:8" ht="62.5" thickBot="1" x14ac:dyDescent="0.4">
      <c r="B25" s="143" t="s">
        <v>396</v>
      </c>
      <c r="C25" s="144" t="s">
        <v>380</v>
      </c>
      <c r="D25" s="144" t="s">
        <v>399</v>
      </c>
      <c r="E25" s="145">
        <v>2392123</v>
      </c>
      <c r="F25" s="145">
        <v>2568063</v>
      </c>
      <c r="G25" s="145">
        <v>2817166</v>
      </c>
      <c r="H25" s="145">
        <v>3076345</v>
      </c>
    </row>
    <row r="26" spans="2:8" ht="62.5" thickBot="1" x14ac:dyDescent="0.4">
      <c r="B26" s="143" t="s">
        <v>396</v>
      </c>
      <c r="C26" s="144" t="s">
        <v>380</v>
      </c>
      <c r="D26" s="144" t="s">
        <v>400</v>
      </c>
      <c r="E26" s="145">
        <v>278400</v>
      </c>
      <c r="F26" s="145">
        <v>298083</v>
      </c>
      <c r="G26" s="145">
        <v>326997</v>
      </c>
      <c r="H26" s="145">
        <v>357081</v>
      </c>
    </row>
    <row r="27" spans="2:8" ht="62.5" thickBot="1" x14ac:dyDescent="0.4">
      <c r="B27" s="143" t="s">
        <v>396</v>
      </c>
      <c r="C27" s="144" t="s">
        <v>380</v>
      </c>
      <c r="D27" s="144" t="s">
        <v>401</v>
      </c>
      <c r="E27" s="145">
        <v>54238</v>
      </c>
      <c r="F27" s="145">
        <v>58227</v>
      </c>
      <c r="G27" s="145">
        <v>63875</v>
      </c>
      <c r="H27" s="145">
        <v>69752</v>
      </c>
    </row>
    <row r="28" spans="2:8" ht="62.5" thickBot="1" x14ac:dyDescent="0.4">
      <c r="B28" s="143" t="s">
        <v>396</v>
      </c>
      <c r="C28" s="144" t="s">
        <v>380</v>
      </c>
      <c r="D28" s="144" t="s">
        <v>402</v>
      </c>
      <c r="E28" s="145">
        <v>133804</v>
      </c>
      <c r="F28" s="145">
        <v>143645</v>
      </c>
      <c r="G28" s="145">
        <v>157579</v>
      </c>
      <c r="H28" s="145">
        <v>172076</v>
      </c>
    </row>
    <row r="29" spans="2:8" ht="62.5" thickBot="1" x14ac:dyDescent="0.4">
      <c r="B29" s="143" t="s">
        <v>396</v>
      </c>
      <c r="C29" s="144" t="s">
        <v>380</v>
      </c>
      <c r="D29" s="144" t="s">
        <v>403</v>
      </c>
      <c r="E29" s="145">
        <v>58800</v>
      </c>
      <c r="F29" s="145">
        <v>58800</v>
      </c>
      <c r="G29" s="145">
        <v>64504</v>
      </c>
      <c r="H29" s="145">
        <v>70438</v>
      </c>
    </row>
    <row r="30" spans="2:8" ht="62.5" thickBot="1" x14ac:dyDescent="0.4">
      <c r="B30" s="143" t="s">
        <v>396</v>
      </c>
      <c r="C30" s="144" t="s">
        <v>380</v>
      </c>
      <c r="D30" s="144" t="s">
        <v>404</v>
      </c>
      <c r="E30" s="145">
        <v>30764</v>
      </c>
      <c r="F30" s="145">
        <v>161853</v>
      </c>
      <c r="G30" s="145">
        <v>177552</v>
      </c>
      <c r="H30" s="145">
        <v>193887</v>
      </c>
    </row>
    <row r="31" spans="2:8" ht="62.5" thickBot="1" x14ac:dyDescent="0.4">
      <c r="B31" s="143" t="s">
        <v>396</v>
      </c>
      <c r="C31" s="144" t="s">
        <v>380</v>
      </c>
      <c r="D31" s="144" t="s">
        <v>405</v>
      </c>
      <c r="E31" s="145">
        <v>434080</v>
      </c>
      <c r="F31" s="145">
        <v>465681</v>
      </c>
      <c r="G31" s="145">
        <v>510852</v>
      </c>
      <c r="H31" s="145">
        <v>557850</v>
      </c>
    </row>
    <row r="32" spans="2:8" ht="62.5" thickBot="1" x14ac:dyDescent="0.4">
      <c r="B32" s="143" t="s">
        <v>396</v>
      </c>
      <c r="C32" s="144" t="s">
        <v>380</v>
      </c>
      <c r="D32" s="144" t="s">
        <v>406</v>
      </c>
      <c r="E32" s="145">
        <v>114720</v>
      </c>
      <c r="F32" s="145">
        <v>123158</v>
      </c>
      <c r="G32" s="145">
        <v>135104</v>
      </c>
      <c r="H32" s="145">
        <v>147534</v>
      </c>
    </row>
    <row r="33" spans="2:8" ht="62.5" thickBot="1" x14ac:dyDescent="0.4">
      <c r="B33" s="143" t="s">
        <v>396</v>
      </c>
      <c r="C33" s="144" t="s">
        <v>380</v>
      </c>
      <c r="D33" s="144" t="s">
        <v>404</v>
      </c>
      <c r="E33" s="145">
        <v>3600</v>
      </c>
      <c r="F33" s="145">
        <v>6000</v>
      </c>
      <c r="G33" s="145">
        <v>7800</v>
      </c>
      <c r="H33" s="145">
        <v>7800</v>
      </c>
    </row>
    <row r="34" spans="2:8" ht="109" thickBot="1" x14ac:dyDescent="0.4">
      <c r="B34" s="143" t="s">
        <v>396</v>
      </c>
      <c r="C34" s="144" t="s">
        <v>380</v>
      </c>
      <c r="D34" s="144" t="s">
        <v>398</v>
      </c>
      <c r="E34" s="146">
        <v>0</v>
      </c>
      <c r="F34" s="145">
        <v>62344</v>
      </c>
      <c r="G34" s="145">
        <v>68391</v>
      </c>
      <c r="H34" s="145">
        <v>74683</v>
      </c>
    </row>
    <row r="35" spans="2:8" ht="62.5" thickBot="1" x14ac:dyDescent="0.4">
      <c r="B35" s="143" t="s">
        <v>396</v>
      </c>
      <c r="C35" s="144" t="s">
        <v>380</v>
      </c>
      <c r="D35" s="144" t="s">
        <v>402</v>
      </c>
      <c r="E35" s="145">
        <v>99652</v>
      </c>
      <c r="F35" s="145">
        <v>106628</v>
      </c>
      <c r="G35" s="145">
        <v>116438</v>
      </c>
      <c r="H35" s="145">
        <v>127150</v>
      </c>
    </row>
    <row r="36" spans="2:8" ht="62.5" thickBot="1" x14ac:dyDescent="0.4">
      <c r="B36" s="143" t="s">
        <v>396</v>
      </c>
      <c r="C36" s="144" t="s">
        <v>380</v>
      </c>
      <c r="D36" s="144" t="s">
        <v>405</v>
      </c>
      <c r="E36" s="145">
        <v>100406</v>
      </c>
      <c r="F36" s="145">
        <v>100406</v>
      </c>
      <c r="G36" s="145">
        <v>109644</v>
      </c>
      <c r="H36" s="145">
        <v>119731</v>
      </c>
    </row>
    <row r="37" spans="2:8" ht="93.5" thickBot="1" x14ac:dyDescent="0.4">
      <c r="B37" s="143" t="s">
        <v>407</v>
      </c>
      <c r="C37" s="144" t="s">
        <v>408</v>
      </c>
      <c r="D37" s="144" t="s">
        <v>409</v>
      </c>
      <c r="E37" s="145">
        <v>3285347</v>
      </c>
      <c r="F37" s="145">
        <v>2872632</v>
      </c>
      <c r="G37" s="145">
        <v>3159900</v>
      </c>
      <c r="H37" s="146">
        <v>0</v>
      </c>
    </row>
    <row r="38" spans="2:8" ht="155.5" thickBot="1" x14ac:dyDescent="0.4">
      <c r="B38" s="143" t="s">
        <v>410</v>
      </c>
      <c r="C38" s="144" t="s">
        <v>411</v>
      </c>
      <c r="D38" s="144" t="s">
        <v>412</v>
      </c>
      <c r="E38" s="145">
        <v>27783660</v>
      </c>
      <c r="F38" s="145">
        <v>27783600</v>
      </c>
      <c r="G38" s="145">
        <v>2185498</v>
      </c>
      <c r="H38" s="146">
        <v>0</v>
      </c>
    </row>
    <row r="39" spans="2:8" ht="78" thickBot="1" x14ac:dyDescent="0.4">
      <c r="B39" s="143" t="s">
        <v>410</v>
      </c>
      <c r="C39" s="144" t="s">
        <v>413</v>
      </c>
      <c r="D39" s="144" t="s">
        <v>414</v>
      </c>
      <c r="E39" s="146">
        <v>0</v>
      </c>
      <c r="F39" s="145">
        <v>33000000</v>
      </c>
      <c r="G39" s="145">
        <v>24371732</v>
      </c>
      <c r="H39" s="145">
        <v>31233537</v>
      </c>
    </row>
    <row r="40" spans="2:8" ht="78" thickBot="1" x14ac:dyDescent="0.4">
      <c r="B40" s="143" t="s">
        <v>415</v>
      </c>
      <c r="C40" s="144" t="s">
        <v>416</v>
      </c>
      <c r="D40" s="144" t="s">
        <v>417</v>
      </c>
      <c r="E40" s="146">
        <v>0</v>
      </c>
      <c r="F40" s="145">
        <v>591600</v>
      </c>
      <c r="G40" s="145">
        <v>744000</v>
      </c>
      <c r="H40" s="145">
        <v>558000</v>
      </c>
    </row>
    <row r="41" spans="2:8" ht="78" thickBot="1" x14ac:dyDescent="0.4">
      <c r="B41" s="143" t="s">
        <v>415</v>
      </c>
      <c r="C41" s="144" t="s">
        <v>418</v>
      </c>
      <c r="D41" s="144" t="s">
        <v>419</v>
      </c>
      <c r="E41" s="146">
        <v>0</v>
      </c>
      <c r="F41" s="145">
        <v>644400</v>
      </c>
      <c r="G41" s="145">
        <v>972000</v>
      </c>
      <c r="H41" s="145">
        <v>729000</v>
      </c>
    </row>
    <row r="42" spans="2:8" ht="78" thickBot="1" x14ac:dyDescent="0.4">
      <c r="B42" s="143" t="s">
        <v>420</v>
      </c>
      <c r="C42" s="144" t="s">
        <v>421</v>
      </c>
      <c r="D42" s="144" t="s">
        <v>422</v>
      </c>
      <c r="E42" s="145">
        <v>618000</v>
      </c>
      <c r="F42" s="145">
        <v>618000</v>
      </c>
      <c r="G42" s="145">
        <v>630000</v>
      </c>
      <c r="H42" s="145">
        <v>666000</v>
      </c>
    </row>
    <row r="43" spans="2:8" ht="93.5" thickBot="1" x14ac:dyDescent="0.4">
      <c r="B43" s="143" t="s">
        <v>423</v>
      </c>
      <c r="C43" s="144" t="s">
        <v>355</v>
      </c>
      <c r="D43" s="144" t="s">
        <v>424</v>
      </c>
      <c r="E43" s="145">
        <v>746320</v>
      </c>
      <c r="F43" s="145">
        <v>746320</v>
      </c>
      <c r="G43" s="145">
        <v>806001</v>
      </c>
      <c r="H43" s="146">
        <v>0</v>
      </c>
    </row>
    <row r="44" spans="2:8" ht="93.5" thickBot="1" x14ac:dyDescent="0.4">
      <c r="B44" s="143" t="s">
        <v>423</v>
      </c>
      <c r="C44" s="144" t="s">
        <v>355</v>
      </c>
      <c r="D44" s="144" t="s">
        <v>425</v>
      </c>
      <c r="E44" s="145">
        <v>3648000</v>
      </c>
      <c r="F44" s="145">
        <v>3647400</v>
      </c>
      <c r="G44" s="145">
        <v>3767400</v>
      </c>
      <c r="H44" s="145">
        <v>3767400</v>
      </c>
    </row>
    <row r="45" spans="2:8" ht="93.5" thickBot="1" x14ac:dyDescent="0.4">
      <c r="B45" s="143" t="s">
        <v>426</v>
      </c>
      <c r="C45" s="144" t="s">
        <v>427</v>
      </c>
      <c r="D45" s="144" t="s">
        <v>428</v>
      </c>
      <c r="E45" s="145">
        <v>3700000</v>
      </c>
      <c r="F45" s="145">
        <v>10200000</v>
      </c>
      <c r="G45" s="145">
        <v>10200000</v>
      </c>
      <c r="H45" s="145">
        <v>7650000</v>
      </c>
    </row>
    <row r="46" spans="2:8" ht="62.5" thickBot="1" x14ac:dyDescent="0.4">
      <c r="B46" s="143" t="s">
        <v>426</v>
      </c>
      <c r="C46" s="144" t="s">
        <v>355</v>
      </c>
      <c r="D46" s="144" t="s">
        <v>429</v>
      </c>
      <c r="E46" s="145">
        <v>942776</v>
      </c>
      <c r="F46" s="145">
        <v>1037054</v>
      </c>
      <c r="G46" s="145">
        <v>1117289</v>
      </c>
      <c r="H46" s="145">
        <v>1198289</v>
      </c>
    </row>
    <row r="47" spans="2:8" ht="62.5" thickBot="1" x14ac:dyDescent="0.4">
      <c r="B47" s="143" t="s">
        <v>426</v>
      </c>
      <c r="C47" s="144" t="s">
        <v>355</v>
      </c>
      <c r="D47" s="144" t="s">
        <v>430</v>
      </c>
      <c r="E47" s="145">
        <v>404037</v>
      </c>
      <c r="F47" s="145">
        <v>444441</v>
      </c>
      <c r="G47" s="145">
        <v>483542</v>
      </c>
      <c r="H47" s="145">
        <v>522542</v>
      </c>
    </row>
    <row r="48" spans="2:8" ht="124.5" thickBot="1" x14ac:dyDescent="0.4">
      <c r="B48" s="143" t="s">
        <v>426</v>
      </c>
      <c r="C48" s="144" t="s">
        <v>355</v>
      </c>
      <c r="D48" s="144" t="s">
        <v>431</v>
      </c>
      <c r="E48" s="145">
        <v>915409</v>
      </c>
      <c r="F48" s="145">
        <v>1006950</v>
      </c>
      <c r="G48" s="145">
        <v>1086950</v>
      </c>
      <c r="H48" s="145">
        <v>1166950</v>
      </c>
    </row>
    <row r="49" spans="2:8" ht="124.5" thickBot="1" x14ac:dyDescent="0.4">
      <c r="B49" s="143" t="s">
        <v>426</v>
      </c>
      <c r="C49" s="144" t="s">
        <v>432</v>
      </c>
      <c r="D49" s="144" t="s">
        <v>433</v>
      </c>
      <c r="E49" s="145">
        <v>338204</v>
      </c>
      <c r="F49" s="145">
        <v>372024</v>
      </c>
      <c r="G49" s="145">
        <v>411024</v>
      </c>
      <c r="H49" s="145">
        <v>450024</v>
      </c>
    </row>
    <row r="50" spans="2:8" ht="124.5" thickBot="1" x14ac:dyDescent="0.4">
      <c r="B50" s="143" t="s">
        <v>426</v>
      </c>
      <c r="C50" s="144" t="s">
        <v>376</v>
      </c>
      <c r="D50" s="144" t="s">
        <v>434</v>
      </c>
      <c r="E50" s="145">
        <v>14110699</v>
      </c>
      <c r="F50" s="145">
        <v>14110699</v>
      </c>
      <c r="G50" s="145">
        <v>14110699</v>
      </c>
      <c r="H50" s="145">
        <v>10583024</v>
      </c>
    </row>
    <row r="51" spans="2:8" ht="78" thickBot="1" x14ac:dyDescent="0.4">
      <c r="B51" s="143" t="s">
        <v>426</v>
      </c>
      <c r="C51" s="144" t="s">
        <v>435</v>
      </c>
      <c r="D51" s="144" t="s">
        <v>436</v>
      </c>
      <c r="E51" s="146">
        <v>0</v>
      </c>
      <c r="F51" s="145">
        <v>70000000</v>
      </c>
      <c r="G51" s="145">
        <v>140000000</v>
      </c>
      <c r="H51" s="145">
        <v>140000000</v>
      </c>
    </row>
    <row r="52" spans="2:8" ht="124.5" thickBot="1" x14ac:dyDescent="0.4">
      <c r="B52" s="143" t="s">
        <v>426</v>
      </c>
      <c r="C52" s="144" t="s">
        <v>355</v>
      </c>
      <c r="D52" s="144" t="s">
        <v>437</v>
      </c>
      <c r="E52" s="146">
        <v>0</v>
      </c>
      <c r="F52" s="145">
        <v>114300</v>
      </c>
      <c r="G52" s="145">
        <v>114300</v>
      </c>
      <c r="H52" s="145">
        <v>114300</v>
      </c>
    </row>
    <row r="53" spans="2:8" ht="47" thickBot="1" x14ac:dyDescent="0.4">
      <c r="B53" s="143" t="s">
        <v>426</v>
      </c>
      <c r="C53" s="144" t="s">
        <v>438</v>
      </c>
      <c r="D53" s="144" t="s">
        <v>439</v>
      </c>
      <c r="E53" s="146">
        <v>0</v>
      </c>
      <c r="F53" s="147">
        <v>30000000</v>
      </c>
      <c r="G53" s="147">
        <v>154000000</v>
      </c>
      <c r="H53" s="147">
        <v>154000000</v>
      </c>
    </row>
    <row r="54" spans="2:8" ht="109" thickBot="1" x14ac:dyDescent="0.4">
      <c r="B54" s="143" t="s">
        <v>426</v>
      </c>
      <c r="C54" s="148" t="s">
        <v>440</v>
      </c>
      <c r="D54" s="144" t="s">
        <v>441</v>
      </c>
      <c r="E54" s="146">
        <v>0</v>
      </c>
      <c r="F54" s="149">
        <v>8500000</v>
      </c>
      <c r="G54" s="149">
        <v>8500000</v>
      </c>
      <c r="H54" s="149">
        <v>6500000</v>
      </c>
    </row>
  </sheetData>
  <mergeCells count="1">
    <mergeCell ref="B2:H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9"/>
  <sheetViews>
    <sheetView workbookViewId="0"/>
  </sheetViews>
  <sheetFormatPr baseColWidth="10" defaultRowHeight="14.5" x14ac:dyDescent="0.35"/>
  <cols>
    <col min="3" max="3" width="45.26953125" customWidth="1"/>
    <col min="4" max="4" width="24.54296875" customWidth="1"/>
    <col min="5" max="5" width="20.26953125" customWidth="1"/>
    <col min="6" max="6" width="22" customWidth="1"/>
  </cols>
  <sheetData>
    <row r="2" spans="2:6" ht="15.5" x14ac:dyDescent="0.35">
      <c r="B2" s="3" t="s">
        <v>442</v>
      </c>
    </row>
    <row r="3" spans="2:6" ht="15" thickBot="1" x14ac:dyDescent="0.4"/>
    <row r="4" spans="2:6" ht="31.5" thickBot="1" x14ac:dyDescent="0.4">
      <c r="B4" s="150" t="s">
        <v>443</v>
      </c>
      <c r="C4" s="150" t="s">
        <v>444</v>
      </c>
      <c r="D4" s="150" t="s">
        <v>445</v>
      </c>
      <c r="E4" s="150" t="s">
        <v>446</v>
      </c>
      <c r="F4" s="150" t="s">
        <v>447</v>
      </c>
    </row>
    <row r="5" spans="2:6" x14ac:dyDescent="0.35">
      <c r="B5" s="512">
        <v>1</v>
      </c>
      <c r="C5" s="151" t="s">
        <v>448</v>
      </c>
      <c r="D5" s="514">
        <v>357458467</v>
      </c>
      <c r="E5" s="512" t="s">
        <v>450</v>
      </c>
      <c r="F5" s="516" t="s">
        <v>451</v>
      </c>
    </row>
    <row r="6" spans="2:6" ht="56.5" thickBot="1" x14ac:dyDescent="0.4">
      <c r="B6" s="513"/>
      <c r="C6" s="152" t="s">
        <v>449</v>
      </c>
      <c r="D6" s="515"/>
      <c r="E6" s="513"/>
      <c r="F6" s="517"/>
    </row>
    <row r="7" spans="2:6" ht="56" x14ac:dyDescent="0.35">
      <c r="B7" s="512">
        <v>2</v>
      </c>
      <c r="C7" s="153" t="s">
        <v>452</v>
      </c>
      <c r="D7" s="514">
        <v>28000000</v>
      </c>
      <c r="E7" s="512" t="s">
        <v>454</v>
      </c>
      <c r="F7" s="516" t="s">
        <v>455</v>
      </c>
    </row>
    <row r="8" spans="2:6" ht="15" thickBot="1" x14ac:dyDescent="0.4">
      <c r="B8" s="513"/>
      <c r="C8" s="152" t="s">
        <v>453</v>
      </c>
      <c r="D8" s="515"/>
      <c r="E8" s="513"/>
      <c r="F8" s="517"/>
    </row>
    <row r="9" spans="2:6" ht="28.5" thickBot="1" x14ac:dyDescent="0.4">
      <c r="B9" s="140">
        <v>3</v>
      </c>
      <c r="C9" s="154" t="s">
        <v>456</v>
      </c>
      <c r="D9" s="141">
        <v>18032563</v>
      </c>
      <c r="E9" s="142" t="s">
        <v>454</v>
      </c>
      <c r="F9" s="152" t="s">
        <v>455</v>
      </c>
    </row>
    <row r="10" spans="2:6" ht="56.5" thickBot="1" x14ac:dyDescent="0.4">
      <c r="B10" s="155">
        <v>4</v>
      </c>
      <c r="C10" s="152" t="s">
        <v>457</v>
      </c>
      <c r="D10" s="162">
        <v>16197677</v>
      </c>
      <c r="E10" s="142" t="s">
        <v>454</v>
      </c>
      <c r="F10" s="152" t="s">
        <v>455</v>
      </c>
    </row>
    <row r="11" spans="2:6" ht="56.5" thickBot="1" x14ac:dyDescent="0.4">
      <c r="B11" s="155">
        <v>5</v>
      </c>
      <c r="C11" s="152" t="s">
        <v>458</v>
      </c>
      <c r="D11" s="162">
        <v>21000000</v>
      </c>
      <c r="E11" s="142" t="s">
        <v>454</v>
      </c>
      <c r="F11" s="152" t="s">
        <v>455</v>
      </c>
    </row>
    <row r="12" spans="2:6" ht="56" x14ac:dyDescent="0.35">
      <c r="B12" s="518">
        <v>6</v>
      </c>
      <c r="C12" s="156" t="s">
        <v>459</v>
      </c>
      <c r="D12" s="520">
        <v>24158275</v>
      </c>
      <c r="E12" s="518" t="s">
        <v>454</v>
      </c>
      <c r="F12" s="522" t="s">
        <v>455</v>
      </c>
    </row>
    <row r="13" spans="2:6" ht="15" thickBot="1" x14ac:dyDescent="0.4">
      <c r="B13" s="519"/>
      <c r="C13" s="157" t="s">
        <v>460</v>
      </c>
      <c r="D13" s="521"/>
      <c r="E13" s="519"/>
      <c r="F13" s="523"/>
    </row>
    <row r="14" spans="2:6" ht="42.5" thickBot="1" x14ac:dyDescent="0.4">
      <c r="B14" s="155">
        <v>7</v>
      </c>
      <c r="C14" s="152" t="s">
        <v>461</v>
      </c>
      <c r="D14" s="162">
        <v>17350000</v>
      </c>
      <c r="E14" s="158" t="s">
        <v>454</v>
      </c>
      <c r="F14" s="152" t="s">
        <v>455</v>
      </c>
    </row>
    <row r="15" spans="2:6" ht="56.5" thickBot="1" x14ac:dyDescent="0.4">
      <c r="B15" s="155">
        <v>8</v>
      </c>
      <c r="C15" s="152" t="s">
        <v>462</v>
      </c>
      <c r="D15" s="162">
        <v>15000000</v>
      </c>
      <c r="E15" s="158" t="s">
        <v>454</v>
      </c>
      <c r="F15" s="152" t="s">
        <v>455</v>
      </c>
    </row>
    <row r="16" spans="2:6" ht="15" thickBot="1" x14ac:dyDescent="0.4">
      <c r="B16" s="159">
        <v>9</v>
      </c>
      <c r="C16" s="157" t="s">
        <v>463</v>
      </c>
      <c r="D16" s="163">
        <v>50000000</v>
      </c>
      <c r="E16" s="160" t="s">
        <v>464</v>
      </c>
      <c r="F16" s="157" t="s">
        <v>465</v>
      </c>
    </row>
    <row r="17" spans="2:6" ht="28.5" thickBot="1" x14ac:dyDescent="0.4">
      <c r="B17" s="140">
        <v>10</v>
      </c>
      <c r="C17" s="154" t="s">
        <v>466</v>
      </c>
      <c r="D17" s="141">
        <v>5565689</v>
      </c>
      <c r="E17" s="142" t="s">
        <v>464</v>
      </c>
      <c r="F17" s="154" t="s">
        <v>465</v>
      </c>
    </row>
    <row r="18" spans="2:6" ht="56.5" thickBot="1" x14ac:dyDescent="0.4">
      <c r="B18" s="155">
        <v>11</v>
      </c>
      <c r="C18" s="152" t="s">
        <v>467</v>
      </c>
      <c r="D18" s="162">
        <v>7000000</v>
      </c>
      <c r="E18" s="158" t="s">
        <v>464</v>
      </c>
      <c r="F18" s="152" t="s">
        <v>468</v>
      </c>
    </row>
    <row r="19" spans="2:6" ht="28.5" thickBot="1" x14ac:dyDescent="0.4">
      <c r="B19" s="155">
        <v>12</v>
      </c>
      <c r="C19" s="152" t="s">
        <v>469</v>
      </c>
      <c r="D19" s="162">
        <v>30000000</v>
      </c>
      <c r="E19" s="158" t="s">
        <v>464</v>
      </c>
      <c r="F19" s="152" t="s">
        <v>468</v>
      </c>
    </row>
    <row r="20" spans="2:6" ht="42.5" thickBot="1" x14ac:dyDescent="0.4">
      <c r="B20" s="155">
        <v>13</v>
      </c>
      <c r="C20" s="152" t="s">
        <v>470</v>
      </c>
      <c r="D20" s="162">
        <v>81224181</v>
      </c>
      <c r="E20" s="158" t="s">
        <v>471</v>
      </c>
      <c r="F20" s="152" t="s">
        <v>472</v>
      </c>
    </row>
    <row r="21" spans="2:6" ht="56.5" thickBot="1" x14ac:dyDescent="0.4">
      <c r="B21" s="155">
        <v>14</v>
      </c>
      <c r="C21" s="152" t="s">
        <v>473</v>
      </c>
      <c r="D21" s="162">
        <v>4034971</v>
      </c>
      <c r="E21" s="158" t="s">
        <v>471</v>
      </c>
      <c r="F21" s="152" t="s">
        <v>472</v>
      </c>
    </row>
    <row r="22" spans="2:6" ht="56.5" thickBot="1" x14ac:dyDescent="0.4">
      <c r="B22" s="155">
        <v>15</v>
      </c>
      <c r="C22" s="152" t="s">
        <v>474</v>
      </c>
      <c r="D22" s="162">
        <v>14976213</v>
      </c>
      <c r="E22" s="158" t="s">
        <v>475</v>
      </c>
      <c r="F22" s="152" t="s">
        <v>476</v>
      </c>
    </row>
    <row r="23" spans="2:6" ht="42.5" thickBot="1" x14ac:dyDescent="0.4">
      <c r="B23" s="155">
        <v>16</v>
      </c>
      <c r="C23" s="152" t="s">
        <v>477</v>
      </c>
      <c r="D23" s="162">
        <v>19968284</v>
      </c>
      <c r="E23" s="158" t="s">
        <v>475</v>
      </c>
      <c r="F23" s="152" t="s">
        <v>476</v>
      </c>
    </row>
    <row r="24" spans="2:6" ht="56.5" thickBot="1" x14ac:dyDescent="0.4">
      <c r="B24" s="155">
        <v>17</v>
      </c>
      <c r="C24" s="152" t="s">
        <v>478</v>
      </c>
      <c r="D24" s="162">
        <v>14976213</v>
      </c>
      <c r="E24" s="158" t="s">
        <v>475</v>
      </c>
      <c r="F24" s="152" t="s">
        <v>476</v>
      </c>
    </row>
    <row r="25" spans="2:6" ht="28.5" thickBot="1" x14ac:dyDescent="0.4">
      <c r="B25" s="155">
        <v>18</v>
      </c>
      <c r="C25" s="152" t="s">
        <v>479</v>
      </c>
      <c r="D25" s="162">
        <v>13384151</v>
      </c>
      <c r="E25" s="158" t="s">
        <v>475</v>
      </c>
      <c r="F25" s="152" t="s">
        <v>476</v>
      </c>
    </row>
    <row r="26" spans="2:6" ht="28.5" thickBot="1" x14ac:dyDescent="0.4">
      <c r="B26" s="155">
        <v>19</v>
      </c>
      <c r="C26" s="152" t="s">
        <v>480</v>
      </c>
      <c r="D26" s="162">
        <v>23300784</v>
      </c>
      <c r="E26" s="158" t="s">
        <v>475</v>
      </c>
      <c r="F26" s="152" t="s">
        <v>476</v>
      </c>
    </row>
    <row r="27" spans="2:6" ht="28.5" thickBot="1" x14ac:dyDescent="0.4">
      <c r="B27" s="155">
        <v>20</v>
      </c>
      <c r="C27" s="152" t="s">
        <v>481</v>
      </c>
      <c r="D27" s="162">
        <v>19796053</v>
      </c>
      <c r="E27" s="158" t="s">
        <v>475</v>
      </c>
      <c r="F27" s="152" t="s">
        <v>476</v>
      </c>
    </row>
    <row r="28" spans="2:6" ht="28.5" thickBot="1" x14ac:dyDescent="0.4">
      <c r="B28" s="155">
        <v>21</v>
      </c>
      <c r="C28" s="152" t="s">
        <v>482</v>
      </c>
      <c r="D28" s="162">
        <v>1117115</v>
      </c>
      <c r="E28" s="158" t="s">
        <v>475</v>
      </c>
      <c r="F28" s="152" t="s">
        <v>476</v>
      </c>
    </row>
    <row r="29" spans="2:6" ht="28.5" thickBot="1" x14ac:dyDescent="0.4">
      <c r="B29" s="155">
        <v>22</v>
      </c>
      <c r="C29" s="152" t="s">
        <v>483</v>
      </c>
      <c r="D29" s="162">
        <v>4131155</v>
      </c>
      <c r="E29" s="158" t="s">
        <v>475</v>
      </c>
      <c r="F29" s="152" t="s">
        <v>476</v>
      </c>
    </row>
    <row r="30" spans="2:6" ht="28.5" thickBot="1" x14ac:dyDescent="0.4">
      <c r="B30" s="155">
        <v>23</v>
      </c>
      <c r="C30" s="152" t="s">
        <v>484</v>
      </c>
      <c r="D30" s="162">
        <v>2802210</v>
      </c>
      <c r="E30" s="158" t="s">
        <v>475</v>
      </c>
      <c r="F30" s="152" t="s">
        <v>476</v>
      </c>
    </row>
    <row r="31" spans="2:6" ht="56.5" thickBot="1" x14ac:dyDescent="0.4">
      <c r="B31" s="155">
        <v>24</v>
      </c>
      <c r="C31" s="152" t="s">
        <v>485</v>
      </c>
      <c r="D31" s="162">
        <v>45000000</v>
      </c>
      <c r="E31" s="158" t="s">
        <v>486</v>
      </c>
      <c r="F31" s="152" t="s">
        <v>476</v>
      </c>
    </row>
    <row r="32" spans="2:6" ht="42.5" thickBot="1" x14ac:dyDescent="0.4">
      <c r="B32" s="159">
        <v>25</v>
      </c>
      <c r="C32" s="157" t="s">
        <v>487</v>
      </c>
      <c r="D32" s="163">
        <v>429734</v>
      </c>
      <c r="E32" s="160" t="s">
        <v>488</v>
      </c>
      <c r="F32" s="157" t="s">
        <v>476</v>
      </c>
    </row>
    <row r="33" spans="2:6" ht="42.5" thickBot="1" x14ac:dyDescent="0.4">
      <c r="B33" s="159">
        <v>26</v>
      </c>
      <c r="C33" s="157" t="s">
        <v>489</v>
      </c>
      <c r="D33" s="163">
        <v>5000000</v>
      </c>
      <c r="E33" s="160" t="s">
        <v>488</v>
      </c>
      <c r="F33" s="157" t="s">
        <v>476</v>
      </c>
    </row>
    <row r="34" spans="2:6" ht="42.5" thickBot="1" x14ac:dyDescent="0.4">
      <c r="B34" s="155">
        <v>27</v>
      </c>
      <c r="C34" s="152" t="s">
        <v>490</v>
      </c>
      <c r="D34" s="162">
        <v>3765000</v>
      </c>
      <c r="E34" s="158" t="s">
        <v>488</v>
      </c>
      <c r="F34" s="152" t="s">
        <v>476</v>
      </c>
    </row>
    <row r="35" spans="2:6" ht="56.5" thickBot="1" x14ac:dyDescent="0.4">
      <c r="B35" s="155">
        <v>28</v>
      </c>
      <c r="C35" s="152" t="s">
        <v>491</v>
      </c>
      <c r="D35" s="162">
        <v>1000000</v>
      </c>
      <c r="E35" s="158" t="s">
        <v>488</v>
      </c>
      <c r="F35" s="152" t="s">
        <v>476</v>
      </c>
    </row>
    <row r="36" spans="2:6" ht="56.5" thickBot="1" x14ac:dyDescent="0.4">
      <c r="B36" s="155">
        <v>29</v>
      </c>
      <c r="C36" s="152" t="s">
        <v>492</v>
      </c>
      <c r="D36" s="162">
        <v>4033783</v>
      </c>
      <c r="E36" s="158" t="s">
        <v>488</v>
      </c>
      <c r="F36" s="152" t="s">
        <v>476</v>
      </c>
    </row>
    <row r="37" spans="2:6" ht="42.5" thickBot="1" x14ac:dyDescent="0.4">
      <c r="B37" s="155">
        <v>30</v>
      </c>
      <c r="C37" s="152" t="s">
        <v>493</v>
      </c>
      <c r="D37" s="162">
        <v>5000000</v>
      </c>
      <c r="E37" s="158" t="s">
        <v>488</v>
      </c>
      <c r="F37" s="152" t="s">
        <v>476</v>
      </c>
    </row>
    <row r="38" spans="2:6" ht="42.5" thickBot="1" x14ac:dyDescent="0.4">
      <c r="B38" s="155">
        <v>31</v>
      </c>
      <c r="C38" s="152" t="s">
        <v>494</v>
      </c>
      <c r="D38" s="162">
        <v>4000000</v>
      </c>
      <c r="E38" s="158" t="s">
        <v>488</v>
      </c>
      <c r="F38" s="152" t="s">
        <v>476</v>
      </c>
    </row>
    <row r="39" spans="2:6" ht="56.5" thickBot="1" x14ac:dyDescent="0.4">
      <c r="B39" s="155">
        <v>32</v>
      </c>
      <c r="C39" s="152" t="s">
        <v>495</v>
      </c>
      <c r="D39" s="162">
        <v>5000000</v>
      </c>
      <c r="E39" s="158" t="s">
        <v>488</v>
      </c>
      <c r="F39" s="152" t="s">
        <v>476</v>
      </c>
    </row>
    <row r="40" spans="2:6" ht="56.5" thickBot="1" x14ac:dyDescent="0.4">
      <c r="B40" s="155">
        <v>33</v>
      </c>
      <c r="C40" s="152" t="s">
        <v>496</v>
      </c>
      <c r="D40" s="162">
        <v>2000000</v>
      </c>
      <c r="E40" s="158" t="s">
        <v>488</v>
      </c>
      <c r="F40" s="152" t="s">
        <v>476</v>
      </c>
    </row>
    <row r="41" spans="2:6" ht="84.5" thickBot="1" x14ac:dyDescent="0.4">
      <c r="B41" s="155">
        <v>34</v>
      </c>
      <c r="C41" s="152" t="s">
        <v>497</v>
      </c>
      <c r="D41" s="162">
        <v>1000000</v>
      </c>
      <c r="E41" s="158" t="s">
        <v>488</v>
      </c>
      <c r="F41" s="152" t="s">
        <v>476</v>
      </c>
    </row>
    <row r="42" spans="2:6" ht="56.5" thickBot="1" x14ac:dyDescent="0.4">
      <c r="B42" s="155">
        <v>35</v>
      </c>
      <c r="C42" s="152" t="s">
        <v>498</v>
      </c>
      <c r="D42" s="162">
        <v>2000000</v>
      </c>
      <c r="E42" s="158" t="s">
        <v>488</v>
      </c>
      <c r="F42" s="152" t="s">
        <v>476</v>
      </c>
    </row>
    <row r="43" spans="2:6" ht="42.5" thickBot="1" x14ac:dyDescent="0.4">
      <c r="B43" s="155">
        <v>36</v>
      </c>
      <c r="C43" s="152" t="s">
        <v>499</v>
      </c>
      <c r="D43" s="162">
        <v>1000000</v>
      </c>
      <c r="E43" s="158" t="s">
        <v>488</v>
      </c>
      <c r="F43" s="152" t="s">
        <v>476</v>
      </c>
    </row>
    <row r="44" spans="2:6" ht="56" x14ac:dyDescent="0.35">
      <c r="B44" s="518">
        <v>37</v>
      </c>
      <c r="C44" s="156" t="s">
        <v>500</v>
      </c>
      <c r="D44" s="520">
        <v>1500000</v>
      </c>
      <c r="E44" s="518" t="s">
        <v>488</v>
      </c>
      <c r="F44" s="522" t="s">
        <v>476</v>
      </c>
    </row>
    <row r="45" spans="2:6" ht="15" thickBot="1" x14ac:dyDescent="0.4">
      <c r="B45" s="519"/>
      <c r="C45" s="157" t="s">
        <v>501</v>
      </c>
      <c r="D45" s="521"/>
      <c r="E45" s="519"/>
      <c r="F45" s="523"/>
    </row>
    <row r="46" spans="2:6" ht="42.5" thickBot="1" x14ac:dyDescent="0.4">
      <c r="B46" s="155">
        <v>38</v>
      </c>
      <c r="C46" s="152" t="s">
        <v>502</v>
      </c>
      <c r="D46" s="162">
        <v>3829806</v>
      </c>
      <c r="E46" s="158" t="s">
        <v>488</v>
      </c>
      <c r="F46" s="152" t="s">
        <v>476</v>
      </c>
    </row>
    <row r="47" spans="2:6" ht="42.5" thickBot="1" x14ac:dyDescent="0.4">
      <c r="B47" s="155">
        <v>39</v>
      </c>
      <c r="C47" s="152" t="s">
        <v>503</v>
      </c>
      <c r="D47" s="162">
        <v>7154696</v>
      </c>
      <c r="E47" s="158" t="s">
        <v>475</v>
      </c>
      <c r="F47" s="152" t="s">
        <v>476</v>
      </c>
    </row>
    <row r="48" spans="2:6" ht="42.5" thickBot="1" x14ac:dyDescent="0.4">
      <c r="B48" s="155">
        <v>40</v>
      </c>
      <c r="C48" s="152" t="s">
        <v>504</v>
      </c>
      <c r="D48" s="162">
        <v>1850593</v>
      </c>
      <c r="E48" s="158" t="s">
        <v>475</v>
      </c>
      <c r="F48" s="152" t="s">
        <v>476</v>
      </c>
    </row>
    <row r="49" spans="2:6" ht="42.5" thickBot="1" x14ac:dyDescent="0.4">
      <c r="B49" s="155">
        <v>41</v>
      </c>
      <c r="C49" s="152" t="s">
        <v>505</v>
      </c>
      <c r="D49" s="162">
        <v>596083</v>
      </c>
      <c r="E49" s="158" t="s">
        <v>475</v>
      </c>
      <c r="F49" s="152" t="s">
        <v>476</v>
      </c>
    </row>
    <row r="50" spans="2:6" ht="42.5" thickBot="1" x14ac:dyDescent="0.4">
      <c r="B50" s="159">
        <v>42</v>
      </c>
      <c r="C50" s="157" t="s">
        <v>506</v>
      </c>
      <c r="D50" s="163">
        <v>1000000</v>
      </c>
      <c r="E50" s="160" t="s">
        <v>450</v>
      </c>
      <c r="F50" s="157" t="s">
        <v>507</v>
      </c>
    </row>
    <row r="51" spans="2:6" ht="42.5" thickBot="1" x14ac:dyDescent="0.4">
      <c r="B51" s="155">
        <v>43</v>
      </c>
      <c r="C51" s="152" t="s">
        <v>508</v>
      </c>
      <c r="D51" s="162">
        <v>6350000</v>
      </c>
      <c r="E51" s="158" t="s">
        <v>450</v>
      </c>
      <c r="F51" s="152" t="s">
        <v>451</v>
      </c>
    </row>
    <row r="52" spans="2:6" ht="42.5" thickBot="1" x14ac:dyDescent="0.4">
      <c r="B52" s="155">
        <v>44</v>
      </c>
      <c r="C52" s="152" t="s">
        <v>509</v>
      </c>
      <c r="D52" s="162">
        <v>1749000</v>
      </c>
      <c r="E52" s="158" t="s">
        <v>450</v>
      </c>
      <c r="F52" s="152" t="s">
        <v>451</v>
      </c>
    </row>
    <row r="53" spans="2:6" ht="42.5" thickBot="1" x14ac:dyDescent="0.4">
      <c r="B53" s="155">
        <v>45</v>
      </c>
      <c r="C53" s="152" t="s">
        <v>510</v>
      </c>
      <c r="D53" s="162">
        <v>5618000</v>
      </c>
      <c r="E53" s="158" t="s">
        <v>450</v>
      </c>
      <c r="F53" s="152" t="s">
        <v>451</v>
      </c>
    </row>
    <row r="54" spans="2:6" ht="42.5" thickBot="1" x14ac:dyDescent="0.4">
      <c r="B54" s="155">
        <v>46</v>
      </c>
      <c r="C54" s="152" t="s">
        <v>511</v>
      </c>
      <c r="D54" s="162">
        <v>5000000</v>
      </c>
      <c r="E54" s="158" t="s">
        <v>512</v>
      </c>
      <c r="F54" s="152" t="s">
        <v>468</v>
      </c>
    </row>
    <row r="55" spans="2:6" ht="42" x14ac:dyDescent="0.35">
      <c r="B55" s="512">
        <v>47</v>
      </c>
      <c r="C55" s="153" t="s">
        <v>513</v>
      </c>
      <c r="D55" s="514">
        <v>22250000</v>
      </c>
      <c r="E55" s="512" t="s">
        <v>515</v>
      </c>
      <c r="F55" s="516" t="s">
        <v>451</v>
      </c>
    </row>
    <row r="56" spans="2:6" ht="28.5" thickBot="1" x14ac:dyDescent="0.4">
      <c r="B56" s="513"/>
      <c r="C56" s="152" t="s">
        <v>514</v>
      </c>
      <c r="D56" s="515"/>
      <c r="E56" s="513"/>
      <c r="F56" s="517"/>
    </row>
    <row r="57" spans="2:6" ht="16" thickBot="1" x14ac:dyDescent="0.4">
      <c r="B57" s="120"/>
      <c r="C57" s="161" t="s">
        <v>122</v>
      </c>
      <c r="D57" s="164">
        <v>925600697</v>
      </c>
      <c r="E57" s="120"/>
      <c r="F57" s="120"/>
    </row>
    <row r="58" spans="2:6" x14ac:dyDescent="0.35">
      <c r="B58" s="120"/>
      <c r="C58" s="120"/>
      <c r="D58" s="120"/>
      <c r="E58" s="120"/>
      <c r="F58" s="120"/>
    </row>
    <row r="59" spans="2:6" ht="62" x14ac:dyDescent="0.35">
      <c r="B59" s="138"/>
      <c r="C59" s="138" t="s">
        <v>516</v>
      </c>
    </row>
  </sheetData>
  <mergeCells count="20">
    <mergeCell ref="B55:B56"/>
    <mergeCell ref="D55:D56"/>
    <mergeCell ref="E55:E56"/>
    <mergeCell ref="F55:F56"/>
    <mergeCell ref="B12:B13"/>
    <mergeCell ref="D12:D13"/>
    <mergeCell ref="E12:E13"/>
    <mergeCell ref="F12:F13"/>
    <mergeCell ref="B44:B45"/>
    <mergeCell ref="D44:D45"/>
    <mergeCell ref="E44:E45"/>
    <mergeCell ref="F44:F45"/>
    <mergeCell ref="B5:B6"/>
    <mergeCell ref="D5:D6"/>
    <mergeCell ref="E5:E6"/>
    <mergeCell ref="F5:F6"/>
    <mergeCell ref="B7:B8"/>
    <mergeCell ref="D7:D8"/>
    <mergeCell ref="E7:E8"/>
    <mergeCell ref="F7:F8"/>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4"/>
  <sheetViews>
    <sheetView topLeftCell="A4" zoomScale="60" workbookViewId="0"/>
  </sheetViews>
  <sheetFormatPr baseColWidth="10" defaultRowHeight="14.5" x14ac:dyDescent="0.35"/>
  <cols>
    <col min="2" max="2" width="109.1796875" bestFit="1" customWidth="1"/>
    <col min="3" max="5" width="27.1796875" customWidth="1"/>
  </cols>
  <sheetData>
    <row r="2" spans="2:5" x14ac:dyDescent="0.35">
      <c r="B2" s="165" t="s">
        <v>517</v>
      </c>
    </row>
    <row r="3" spans="2:5" x14ac:dyDescent="0.35">
      <c r="B3" s="165" t="s">
        <v>518</v>
      </c>
    </row>
    <row r="6" spans="2:5" ht="15.5" x14ac:dyDescent="0.35">
      <c r="B6" s="528" t="s">
        <v>519</v>
      </c>
      <c r="C6" s="528"/>
      <c r="D6" s="528"/>
      <c r="E6" s="528"/>
    </row>
    <row r="7" spans="2:5" ht="15.5" x14ac:dyDescent="0.35">
      <c r="B7" s="528" t="s">
        <v>520</v>
      </c>
      <c r="C7" s="528"/>
      <c r="D7" s="528"/>
      <c r="E7" s="528"/>
    </row>
    <row r="8" spans="2:5" ht="15.5" x14ac:dyDescent="0.35">
      <c r="B8" s="528" t="s">
        <v>522</v>
      </c>
      <c r="C8" s="528"/>
      <c r="D8" s="528"/>
      <c r="E8" s="528"/>
    </row>
    <row r="9" spans="2:5" ht="16" thickBot="1" x14ac:dyDescent="0.4">
      <c r="B9" s="529" t="s">
        <v>521</v>
      </c>
      <c r="C9" s="529"/>
      <c r="D9" s="529"/>
      <c r="E9" s="529"/>
    </row>
    <row r="10" spans="2:5" ht="15.5" x14ac:dyDescent="0.35">
      <c r="B10" s="524" t="s">
        <v>523</v>
      </c>
      <c r="C10" s="175" t="s">
        <v>524</v>
      </c>
      <c r="D10" s="526" t="s">
        <v>526</v>
      </c>
      <c r="E10" s="176" t="s">
        <v>527</v>
      </c>
    </row>
    <row r="11" spans="2:5" ht="16" thickBot="1" x14ac:dyDescent="0.4">
      <c r="B11" s="525"/>
      <c r="C11" s="177" t="s">
        <v>525</v>
      </c>
      <c r="D11" s="527"/>
      <c r="E11" s="178" t="s">
        <v>528</v>
      </c>
    </row>
    <row r="12" spans="2:5" ht="15.5" x14ac:dyDescent="0.35">
      <c r="B12" s="179" t="s">
        <v>529</v>
      </c>
      <c r="C12" s="180">
        <v>53674417188</v>
      </c>
      <c r="D12" s="180">
        <v>53674417188</v>
      </c>
      <c r="E12" s="181">
        <v>53674417188</v>
      </c>
    </row>
    <row r="13" spans="2:5" ht="15.5" x14ac:dyDescent="0.35">
      <c r="B13" s="182" t="s">
        <v>530</v>
      </c>
      <c r="C13" s="183">
        <v>31739772737</v>
      </c>
      <c r="D13" s="183">
        <v>31739772737</v>
      </c>
      <c r="E13" s="184">
        <v>31739772737</v>
      </c>
    </row>
    <row r="14" spans="2:5" ht="15.5" x14ac:dyDescent="0.35">
      <c r="B14" s="182" t="s">
        <v>531</v>
      </c>
      <c r="C14" s="183">
        <v>22565420405</v>
      </c>
      <c r="D14" s="183">
        <v>22565420405</v>
      </c>
      <c r="E14" s="184">
        <v>22565420405</v>
      </c>
    </row>
    <row r="15" spans="2:5" ht="15.5" x14ac:dyDescent="0.35">
      <c r="B15" s="182" t="s">
        <v>532</v>
      </c>
      <c r="C15" s="183">
        <v>-630775954</v>
      </c>
      <c r="D15" s="183">
        <v>-630775954</v>
      </c>
      <c r="E15" s="184">
        <v>-630775954</v>
      </c>
    </row>
    <row r="16" spans="2:5" ht="15.5" x14ac:dyDescent="0.35">
      <c r="B16" s="179" t="s">
        <v>533</v>
      </c>
      <c r="C16" s="180">
        <v>53674417187</v>
      </c>
      <c r="D16" s="180">
        <v>53674417187</v>
      </c>
      <c r="E16" s="181">
        <v>53674417187</v>
      </c>
    </row>
    <row r="17" spans="2:5" ht="15.5" x14ac:dyDescent="0.35">
      <c r="B17" s="182" t="s">
        <v>534</v>
      </c>
      <c r="C17" s="183">
        <v>31429150578</v>
      </c>
      <c r="D17" s="183">
        <v>31429150578</v>
      </c>
      <c r="E17" s="184">
        <v>31429150578</v>
      </c>
    </row>
    <row r="18" spans="2:5" ht="15.5" x14ac:dyDescent="0.35">
      <c r="B18" s="182" t="s">
        <v>535</v>
      </c>
      <c r="C18" s="183">
        <v>22245266609</v>
      </c>
      <c r="D18" s="183">
        <v>22245266609</v>
      </c>
      <c r="E18" s="184">
        <v>22245266609</v>
      </c>
    </row>
    <row r="19" spans="2:5" ht="15.5" x14ac:dyDescent="0.35">
      <c r="B19" s="179" t="s">
        <v>536</v>
      </c>
      <c r="C19" s="410">
        <v>0</v>
      </c>
      <c r="D19" s="410">
        <v>0</v>
      </c>
      <c r="E19" s="411">
        <v>0</v>
      </c>
    </row>
    <row r="20" spans="2:5" ht="15.5" x14ac:dyDescent="0.35">
      <c r="B20" s="182" t="s">
        <v>537</v>
      </c>
      <c r="C20" s="412">
        <v>0</v>
      </c>
      <c r="D20" s="412">
        <v>0</v>
      </c>
      <c r="E20" s="413">
        <v>0</v>
      </c>
    </row>
    <row r="21" spans="2:5" ht="15.5" x14ac:dyDescent="0.35">
      <c r="B21" s="182" t="s">
        <v>538</v>
      </c>
      <c r="C21" s="412">
        <v>0</v>
      </c>
      <c r="D21" s="412">
        <v>0</v>
      </c>
      <c r="E21" s="413">
        <v>0</v>
      </c>
    </row>
    <row r="22" spans="2:5" ht="15.5" x14ac:dyDescent="0.35">
      <c r="B22" s="179" t="s">
        <v>539</v>
      </c>
      <c r="C22" s="410">
        <v>1</v>
      </c>
      <c r="D22" s="410">
        <v>1</v>
      </c>
      <c r="E22" s="411">
        <v>1</v>
      </c>
    </row>
    <row r="23" spans="2:5" ht="15.5" x14ac:dyDescent="0.35">
      <c r="B23" s="179" t="s">
        <v>540</v>
      </c>
      <c r="C23" s="180">
        <v>630775955</v>
      </c>
      <c r="D23" s="180">
        <v>630775955</v>
      </c>
      <c r="E23" s="181">
        <v>630775955</v>
      </c>
    </row>
    <row r="24" spans="2:5" ht="16" thickBot="1" x14ac:dyDescent="0.4">
      <c r="B24" s="171" t="s">
        <v>541</v>
      </c>
      <c r="C24" s="186">
        <v>630775955</v>
      </c>
      <c r="D24" s="186">
        <v>630775955</v>
      </c>
      <c r="E24" s="187">
        <v>630775955</v>
      </c>
    </row>
    <row r="25" spans="2:5" ht="16" thickBot="1" x14ac:dyDescent="0.4">
      <c r="B25" s="188"/>
      <c r="C25" s="188"/>
      <c r="D25" s="188"/>
      <c r="E25" s="188"/>
    </row>
    <row r="26" spans="2:5" ht="16" thickBot="1" x14ac:dyDescent="0.4">
      <c r="B26" s="189" t="s">
        <v>542</v>
      </c>
      <c r="C26" s="190" t="s">
        <v>543</v>
      </c>
      <c r="D26" s="190" t="s">
        <v>526</v>
      </c>
      <c r="E26" s="191" t="s">
        <v>528</v>
      </c>
    </row>
    <row r="27" spans="2:5" ht="15.5" x14ac:dyDescent="0.35">
      <c r="B27" s="179" t="s">
        <v>544</v>
      </c>
      <c r="C27" s="192">
        <v>862968960</v>
      </c>
      <c r="D27" s="180">
        <v>862968960</v>
      </c>
      <c r="E27" s="193">
        <v>862968960</v>
      </c>
    </row>
    <row r="28" spans="2:5" ht="15.5" x14ac:dyDescent="0.35">
      <c r="B28" s="182" t="s">
        <v>545</v>
      </c>
      <c r="C28" s="183">
        <v>41380760</v>
      </c>
      <c r="D28" s="183">
        <v>41380760</v>
      </c>
      <c r="E28" s="184">
        <v>41380760</v>
      </c>
    </row>
    <row r="29" spans="2:5" ht="15.5" x14ac:dyDescent="0.35">
      <c r="B29" s="182" t="s">
        <v>546</v>
      </c>
      <c r="C29" s="183">
        <v>821588200</v>
      </c>
      <c r="D29" s="183">
        <v>821588200</v>
      </c>
      <c r="E29" s="184">
        <v>821588200</v>
      </c>
    </row>
    <row r="30" spans="2:5" ht="16" thickBot="1" x14ac:dyDescent="0.4">
      <c r="B30" s="185" t="s">
        <v>547</v>
      </c>
      <c r="C30" s="186">
        <v>1493744915</v>
      </c>
      <c r="D30" s="186">
        <v>1493744915</v>
      </c>
      <c r="E30" s="187">
        <v>1493744915</v>
      </c>
    </row>
    <row r="31" spans="2:5" ht="16" thickBot="1" x14ac:dyDescent="0.4">
      <c r="B31" s="188"/>
      <c r="C31" s="188"/>
      <c r="D31" s="188"/>
      <c r="E31" s="188"/>
    </row>
    <row r="32" spans="2:5" ht="15.5" x14ac:dyDescent="0.35">
      <c r="B32" s="524" t="s">
        <v>523</v>
      </c>
      <c r="C32" s="175" t="s">
        <v>524</v>
      </c>
      <c r="D32" s="526" t="s">
        <v>526</v>
      </c>
      <c r="E32" s="176" t="s">
        <v>527</v>
      </c>
    </row>
    <row r="33" spans="2:5" ht="16" thickBot="1" x14ac:dyDescent="0.4">
      <c r="B33" s="525"/>
      <c r="C33" s="177" t="s">
        <v>525</v>
      </c>
      <c r="D33" s="527"/>
      <c r="E33" s="178" t="s">
        <v>528</v>
      </c>
    </row>
    <row r="34" spans="2:5" ht="15.5" x14ac:dyDescent="0.35">
      <c r="B34" s="179" t="s">
        <v>548</v>
      </c>
      <c r="C34" s="414">
        <v>1</v>
      </c>
      <c r="D34" s="414">
        <v>1</v>
      </c>
      <c r="E34" s="415">
        <v>1</v>
      </c>
    </row>
    <row r="35" spans="2:5" ht="15.5" x14ac:dyDescent="0.35">
      <c r="B35" s="182" t="s">
        <v>549</v>
      </c>
      <c r="C35" s="416">
        <v>1</v>
      </c>
      <c r="D35" s="416">
        <v>1</v>
      </c>
      <c r="E35" s="417">
        <v>1</v>
      </c>
    </row>
    <row r="36" spans="2:5" ht="15.5" x14ac:dyDescent="0.35">
      <c r="B36" s="182" t="s">
        <v>550</v>
      </c>
      <c r="C36" s="416">
        <v>0</v>
      </c>
      <c r="D36" s="416">
        <v>0</v>
      </c>
      <c r="E36" s="417">
        <v>0</v>
      </c>
    </row>
    <row r="37" spans="2:5" ht="15.5" x14ac:dyDescent="0.35">
      <c r="B37" s="179" t="s">
        <v>551</v>
      </c>
      <c r="C37" s="180">
        <v>630775955</v>
      </c>
      <c r="D37" s="180">
        <v>630775955</v>
      </c>
      <c r="E37" s="181">
        <v>630775955</v>
      </c>
    </row>
    <row r="38" spans="2:5" ht="15.5" x14ac:dyDescent="0.35">
      <c r="B38" s="182" t="s">
        <v>552</v>
      </c>
      <c r="C38" s="183">
        <v>310622159</v>
      </c>
      <c r="D38" s="183">
        <v>310622159</v>
      </c>
      <c r="E38" s="184">
        <v>310622159</v>
      </c>
    </row>
    <row r="39" spans="2:5" ht="15.5" x14ac:dyDescent="0.35">
      <c r="B39" s="182" t="s">
        <v>553</v>
      </c>
      <c r="C39" s="183">
        <v>320153796</v>
      </c>
      <c r="D39" s="183">
        <v>320153796</v>
      </c>
      <c r="E39" s="184">
        <v>320153796</v>
      </c>
    </row>
    <row r="40" spans="2:5" ht="16" thickBot="1" x14ac:dyDescent="0.4">
      <c r="B40" s="185" t="s">
        <v>554</v>
      </c>
      <c r="C40" s="186">
        <v>-630775954</v>
      </c>
      <c r="D40" s="186">
        <v>-630775954</v>
      </c>
      <c r="E40" s="187">
        <v>-630775954</v>
      </c>
    </row>
    <row r="41" spans="2:5" ht="16" thickBot="1" x14ac:dyDescent="0.4">
      <c r="B41" s="188"/>
      <c r="C41" s="188"/>
      <c r="D41" s="188"/>
      <c r="E41" s="188"/>
    </row>
    <row r="42" spans="2:5" ht="15.5" x14ac:dyDescent="0.35">
      <c r="B42" s="524" t="s">
        <v>523</v>
      </c>
      <c r="C42" s="175" t="s">
        <v>524</v>
      </c>
      <c r="D42" s="526" t="s">
        <v>526</v>
      </c>
      <c r="E42" s="176" t="s">
        <v>527</v>
      </c>
    </row>
    <row r="43" spans="2:5" ht="16" thickBot="1" x14ac:dyDescent="0.4">
      <c r="B43" s="525"/>
      <c r="C43" s="177" t="s">
        <v>525</v>
      </c>
      <c r="D43" s="527"/>
      <c r="E43" s="178" t="s">
        <v>528</v>
      </c>
    </row>
    <row r="44" spans="2:5" ht="15.5" x14ac:dyDescent="0.35">
      <c r="B44" s="179" t="s">
        <v>555</v>
      </c>
      <c r="C44" s="180">
        <v>31739772737</v>
      </c>
      <c r="D44" s="180">
        <v>31739772737</v>
      </c>
      <c r="E44" s="181">
        <v>31739772737</v>
      </c>
    </row>
    <row r="45" spans="2:5" ht="37.15" customHeight="1" x14ac:dyDescent="0.35">
      <c r="B45" s="169" t="s">
        <v>556</v>
      </c>
      <c r="C45" s="180">
        <v>-310622158</v>
      </c>
      <c r="D45" s="180">
        <v>-310622158</v>
      </c>
      <c r="E45" s="181">
        <v>-310622158</v>
      </c>
    </row>
    <row r="46" spans="2:5" ht="15.5" x14ac:dyDescent="0.35">
      <c r="B46" s="179" t="s">
        <v>549</v>
      </c>
      <c r="C46" s="410">
        <v>1</v>
      </c>
      <c r="D46" s="410">
        <v>1</v>
      </c>
      <c r="E46" s="411">
        <v>1</v>
      </c>
    </row>
    <row r="47" spans="2:5" ht="15.5" x14ac:dyDescent="0.35">
      <c r="B47" s="179" t="s">
        <v>552</v>
      </c>
      <c r="C47" s="180">
        <v>310622159</v>
      </c>
      <c r="D47" s="180">
        <v>310622159</v>
      </c>
      <c r="E47" s="181">
        <v>310622159</v>
      </c>
    </row>
    <row r="48" spans="2:5" ht="15.5" x14ac:dyDescent="0.35">
      <c r="B48" s="179" t="s">
        <v>557</v>
      </c>
      <c r="C48" s="180">
        <v>31429150578</v>
      </c>
      <c r="D48" s="180">
        <v>31429150578</v>
      </c>
      <c r="E48" s="181">
        <v>31429150578</v>
      </c>
    </row>
    <row r="49" spans="2:5" ht="15.5" x14ac:dyDescent="0.35">
      <c r="B49" s="179" t="s">
        <v>558</v>
      </c>
      <c r="C49" s="410">
        <v>0</v>
      </c>
      <c r="D49" s="410">
        <v>0</v>
      </c>
      <c r="E49" s="411">
        <v>0</v>
      </c>
    </row>
    <row r="50" spans="2:5" ht="15.5" x14ac:dyDescent="0.35">
      <c r="B50" s="179" t="s">
        <v>559</v>
      </c>
      <c r="C50" s="410">
        <v>1</v>
      </c>
      <c r="D50" s="410">
        <v>1</v>
      </c>
      <c r="E50" s="411">
        <v>1</v>
      </c>
    </row>
    <row r="51" spans="2:5" ht="40.15" customHeight="1" thickBot="1" x14ac:dyDescent="0.4">
      <c r="B51" s="171" t="s">
        <v>560</v>
      </c>
      <c r="C51" s="186">
        <v>310622159</v>
      </c>
      <c r="D51" s="186">
        <v>310622159</v>
      </c>
      <c r="E51" s="187">
        <v>310622159</v>
      </c>
    </row>
    <row r="52" spans="2:5" ht="15" thickBot="1" x14ac:dyDescent="0.4">
      <c r="B52" s="194"/>
      <c r="C52" s="194"/>
      <c r="D52" s="194"/>
      <c r="E52" s="194"/>
    </row>
    <row r="53" spans="2:5" ht="15.5" x14ac:dyDescent="0.35">
      <c r="B53" s="524" t="s">
        <v>523</v>
      </c>
      <c r="C53" s="401" t="s">
        <v>524</v>
      </c>
      <c r="D53" s="526" t="s">
        <v>526</v>
      </c>
      <c r="E53" s="176" t="s">
        <v>527</v>
      </c>
    </row>
    <row r="54" spans="2:5" ht="16" thickBot="1" x14ac:dyDescent="0.4">
      <c r="B54" s="525"/>
      <c r="C54" s="402" t="s">
        <v>525</v>
      </c>
      <c r="D54" s="527"/>
      <c r="E54" s="178" t="s">
        <v>528</v>
      </c>
    </row>
    <row r="55" spans="2:5" ht="15.5" x14ac:dyDescent="0.35">
      <c r="B55" s="179" t="s">
        <v>1863</v>
      </c>
      <c r="C55" s="180">
        <v>22565420405</v>
      </c>
      <c r="D55" s="180">
        <v>22565420405</v>
      </c>
      <c r="E55" s="181">
        <v>22565420405</v>
      </c>
    </row>
    <row r="56" spans="2:5" ht="31" x14ac:dyDescent="0.35">
      <c r="B56" s="169" t="s">
        <v>1868</v>
      </c>
      <c r="C56" s="180">
        <v>-320153796</v>
      </c>
      <c r="D56" s="180">
        <v>-320153796</v>
      </c>
      <c r="E56" s="181">
        <v>-320153796</v>
      </c>
    </row>
    <row r="57" spans="2:5" ht="15.5" x14ac:dyDescent="0.35">
      <c r="B57" s="169" t="s">
        <v>550</v>
      </c>
      <c r="C57" s="410">
        <v>0</v>
      </c>
      <c r="D57" s="410">
        <v>0</v>
      </c>
      <c r="E57" s="411">
        <v>0</v>
      </c>
    </row>
    <row r="58" spans="2:5" ht="15.5" x14ac:dyDescent="0.35">
      <c r="B58" s="179" t="s">
        <v>553</v>
      </c>
      <c r="C58" s="180">
        <v>320153796</v>
      </c>
      <c r="D58" s="180">
        <v>320153796</v>
      </c>
      <c r="E58" s="181">
        <v>320153796</v>
      </c>
    </row>
    <row r="59" spans="2:5" ht="15.5" x14ac:dyDescent="0.35">
      <c r="B59" s="169" t="s">
        <v>1867</v>
      </c>
      <c r="C59" s="180">
        <v>22245266609</v>
      </c>
      <c r="D59" s="180">
        <v>22245266609</v>
      </c>
      <c r="E59" s="181">
        <v>22245266609</v>
      </c>
    </row>
    <row r="60" spans="2:5" ht="15.5" x14ac:dyDescent="0.35">
      <c r="B60" s="169" t="s">
        <v>1866</v>
      </c>
      <c r="C60" s="410">
        <v>0</v>
      </c>
      <c r="D60" s="410">
        <v>0</v>
      </c>
      <c r="E60" s="411">
        <v>0</v>
      </c>
    </row>
    <row r="61" spans="2:5" ht="15.5" x14ac:dyDescent="0.35">
      <c r="B61" s="169" t="s">
        <v>1865</v>
      </c>
      <c r="C61" s="410">
        <v>0</v>
      </c>
      <c r="D61" s="410">
        <v>0</v>
      </c>
      <c r="E61" s="411">
        <v>0</v>
      </c>
    </row>
    <row r="62" spans="2:5" ht="16" thickBot="1" x14ac:dyDescent="0.4">
      <c r="B62" s="171" t="s">
        <v>1864</v>
      </c>
      <c r="C62" s="186">
        <v>320153796</v>
      </c>
      <c r="D62" s="186">
        <v>320153796</v>
      </c>
      <c r="E62" s="187">
        <v>320153796</v>
      </c>
    </row>
    <row r="64" spans="2:5" ht="15.5" x14ac:dyDescent="0.35">
      <c r="B64" s="409" t="s">
        <v>869</v>
      </c>
    </row>
  </sheetData>
  <mergeCells count="12">
    <mergeCell ref="B53:B54"/>
    <mergeCell ref="D53:D54"/>
    <mergeCell ref="B6:E6"/>
    <mergeCell ref="B7:E7"/>
    <mergeCell ref="B42:B43"/>
    <mergeCell ref="D42:D43"/>
    <mergeCell ref="B8:E8"/>
    <mergeCell ref="B9:E9"/>
    <mergeCell ref="B10:B11"/>
    <mergeCell ref="D10:D11"/>
    <mergeCell ref="B32:B33"/>
    <mergeCell ref="D32:D33"/>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workbookViewId="0"/>
  </sheetViews>
  <sheetFormatPr baseColWidth="10" defaultRowHeight="14.5" x14ac:dyDescent="0.35"/>
  <cols>
    <col min="2" max="2" width="51.54296875" customWidth="1"/>
    <col min="3" max="8" width="22.7265625" customWidth="1"/>
  </cols>
  <sheetData>
    <row r="2" spans="2:8" ht="15.5" x14ac:dyDescent="0.35">
      <c r="B2" s="460" t="s">
        <v>561</v>
      </c>
      <c r="C2" s="461"/>
      <c r="D2" s="461"/>
      <c r="E2" s="461"/>
      <c r="F2" s="461"/>
      <c r="G2" s="461"/>
      <c r="H2" s="462"/>
    </row>
    <row r="3" spans="2:8" ht="15" thickBot="1" x14ac:dyDescent="0.4"/>
    <row r="4" spans="2:8" ht="15.5" x14ac:dyDescent="0.35">
      <c r="B4" s="530" t="s">
        <v>562</v>
      </c>
      <c r="C4" s="531"/>
      <c r="D4" s="531"/>
      <c r="E4" s="531"/>
      <c r="F4" s="531"/>
      <c r="G4" s="531"/>
      <c r="H4" s="532"/>
    </row>
    <row r="5" spans="2:8" ht="15.5" x14ac:dyDescent="0.35">
      <c r="B5" s="533" t="s">
        <v>563</v>
      </c>
      <c r="C5" s="534"/>
      <c r="D5" s="534"/>
      <c r="E5" s="534"/>
      <c r="F5" s="534"/>
      <c r="G5" s="534"/>
      <c r="H5" s="535"/>
    </row>
    <row r="6" spans="2:8" ht="15.5" x14ac:dyDescent="0.35">
      <c r="B6" s="533" t="s">
        <v>564</v>
      </c>
      <c r="C6" s="534"/>
      <c r="D6" s="534"/>
      <c r="E6" s="534"/>
      <c r="F6" s="534"/>
      <c r="G6" s="534"/>
      <c r="H6" s="535"/>
    </row>
    <row r="7" spans="2:8" ht="16" thickBot="1" x14ac:dyDescent="0.4">
      <c r="B7" s="536" t="s">
        <v>565</v>
      </c>
      <c r="C7" s="537"/>
      <c r="D7" s="537"/>
      <c r="E7" s="537"/>
      <c r="F7" s="537"/>
      <c r="G7" s="537"/>
      <c r="H7" s="538"/>
    </row>
    <row r="8" spans="2:8" ht="16" thickBot="1" x14ac:dyDescent="0.4">
      <c r="B8" s="235" t="s">
        <v>542</v>
      </c>
      <c r="C8" s="236">
        <v>2023</v>
      </c>
      <c r="D8" s="236">
        <v>2024</v>
      </c>
      <c r="E8" s="236">
        <v>2025</v>
      </c>
      <c r="F8" s="236">
        <v>2026</v>
      </c>
      <c r="G8" s="236">
        <v>2027</v>
      </c>
      <c r="H8" s="236">
        <v>2028</v>
      </c>
    </row>
    <row r="9" spans="2:8" ht="31" x14ac:dyDescent="0.35">
      <c r="B9" s="237" t="s">
        <v>566</v>
      </c>
      <c r="C9" s="238">
        <v>27312813551</v>
      </c>
      <c r="D9" s="239">
        <v>28160491170</v>
      </c>
      <c r="E9" s="239">
        <v>30258269803</v>
      </c>
      <c r="F9" s="239">
        <v>31848223893</v>
      </c>
      <c r="G9" s="239">
        <v>33873738394</v>
      </c>
      <c r="H9" s="239">
        <v>35839653208</v>
      </c>
    </row>
    <row r="10" spans="2:8" ht="15.5" x14ac:dyDescent="0.35">
      <c r="B10" s="170" t="s">
        <v>567</v>
      </c>
      <c r="C10" s="240">
        <v>6591147409</v>
      </c>
      <c r="D10" s="241">
        <v>6779911560</v>
      </c>
      <c r="E10" s="241">
        <v>7358402938</v>
      </c>
      <c r="F10" s="241">
        <v>7738106357</v>
      </c>
      <c r="G10" s="241">
        <v>8241797572</v>
      </c>
      <c r="H10" s="241">
        <v>8720347509</v>
      </c>
    </row>
    <row r="11" spans="2:8" ht="15.5" x14ac:dyDescent="0.35">
      <c r="B11" s="170" t="s">
        <v>568</v>
      </c>
      <c r="C11" s="240">
        <v>1308019402</v>
      </c>
      <c r="D11" s="241">
        <v>1345479825</v>
      </c>
      <c r="E11" s="241">
        <v>1460281983</v>
      </c>
      <c r="F11" s="241">
        <v>1535634484</v>
      </c>
      <c r="G11" s="241">
        <v>1635592479</v>
      </c>
      <c r="H11" s="241">
        <v>1730561164</v>
      </c>
    </row>
    <row r="12" spans="2:8" ht="15.5" x14ac:dyDescent="0.35">
      <c r="B12" s="170" t="s">
        <v>569</v>
      </c>
      <c r="C12" s="240">
        <v>3756978136</v>
      </c>
      <c r="D12" s="241">
        <v>3864574392</v>
      </c>
      <c r="E12" s="241">
        <v>4194316594</v>
      </c>
      <c r="F12" s="241">
        <v>4410748932</v>
      </c>
      <c r="G12" s="241">
        <v>4697854767</v>
      </c>
      <c r="H12" s="241">
        <v>4970629982</v>
      </c>
    </row>
    <row r="13" spans="2:8" ht="31" x14ac:dyDescent="0.35">
      <c r="B13" s="170" t="s">
        <v>570</v>
      </c>
      <c r="C13" s="240">
        <v>9876938313</v>
      </c>
      <c r="D13" s="241">
        <v>10159804369</v>
      </c>
      <c r="E13" s="241">
        <v>11026682821</v>
      </c>
      <c r="F13" s="241">
        <v>11595674381</v>
      </c>
      <c r="G13" s="241">
        <v>12350463607</v>
      </c>
      <c r="H13" s="241">
        <v>13067578234</v>
      </c>
    </row>
    <row r="14" spans="2:8" ht="15.5" x14ac:dyDescent="0.35">
      <c r="B14" s="170" t="s">
        <v>571</v>
      </c>
      <c r="C14" s="240">
        <v>118009276</v>
      </c>
      <c r="D14" s="241">
        <v>125070951</v>
      </c>
      <c r="E14" s="241">
        <v>132555196</v>
      </c>
      <c r="F14" s="241">
        <v>140487299</v>
      </c>
      <c r="G14" s="241">
        <v>148894059</v>
      </c>
      <c r="H14" s="241">
        <v>157803880</v>
      </c>
    </row>
    <row r="15" spans="2:8" ht="15.5" x14ac:dyDescent="0.35">
      <c r="B15" s="170" t="s">
        <v>572</v>
      </c>
      <c r="C15" s="242">
        <v>0</v>
      </c>
      <c r="D15" s="174">
        <v>0</v>
      </c>
      <c r="E15" s="174">
        <v>0</v>
      </c>
      <c r="F15" s="174">
        <v>0</v>
      </c>
      <c r="G15" s="174">
        <v>0</v>
      </c>
      <c r="H15" s="174">
        <v>0</v>
      </c>
    </row>
    <row r="16" spans="2:8" ht="15.5" x14ac:dyDescent="0.35">
      <c r="B16" s="170" t="s">
        <v>573</v>
      </c>
      <c r="C16" s="240">
        <v>20790599</v>
      </c>
      <c r="D16" s="241">
        <v>21414316</v>
      </c>
      <c r="E16" s="241">
        <v>22056746</v>
      </c>
      <c r="F16" s="241">
        <v>22718448</v>
      </c>
      <c r="G16" s="241">
        <v>23400002</v>
      </c>
      <c r="H16" s="241">
        <v>24102002</v>
      </c>
    </row>
    <row r="17" spans="2:8" ht="15.5" x14ac:dyDescent="0.35">
      <c r="B17" s="170" t="s">
        <v>574</v>
      </c>
      <c r="C17" s="240">
        <v>5088927497</v>
      </c>
      <c r="D17" s="241">
        <v>5393448918</v>
      </c>
      <c r="E17" s="241">
        <v>5716192901</v>
      </c>
      <c r="F17" s="241">
        <v>6058249884</v>
      </c>
      <c r="G17" s="241">
        <v>6420775558</v>
      </c>
      <c r="H17" s="241">
        <v>6804994767</v>
      </c>
    </row>
    <row r="18" spans="2:8" ht="15.5" x14ac:dyDescent="0.35">
      <c r="B18" s="170" t="s">
        <v>575</v>
      </c>
      <c r="C18" s="240">
        <v>552002919</v>
      </c>
      <c r="D18" s="241">
        <v>470786839</v>
      </c>
      <c r="E18" s="241">
        <v>347780624</v>
      </c>
      <c r="F18" s="241">
        <v>346604108</v>
      </c>
      <c r="G18" s="241">
        <v>354960350</v>
      </c>
      <c r="H18" s="241">
        <v>363635670</v>
      </c>
    </row>
    <row r="19" spans="2:8" ht="15.5" x14ac:dyDescent="0.35">
      <c r="B19" s="237" t="s">
        <v>576</v>
      </c>
      <c r="C19" s="238">
        <v>22565420405</v>
      </c>
      <c r="D19" s="239">
        <v>23382349253</v>
      </c>
      <c r="E19" s="239">
        <v>24836273576</v>
      </c>
      <c r="F19" s="239">
        <v>26060644208</v>
      </c>
      <c r="G19" s="239">
        <v>27522887846</v>
      </c>
      <c r="H19" s="239">
        <v>28977511511</v>
      </c>
    </row>
    <row r="20" spans="2:8" ht="15.5" x14ac:dyDescent="0.35">
      <c r="B20" s="170" t="s">
        <v>567</v>
      </c>
      <c r="C20" s="240">
        <v>8537970329</v>
      </c>
      <c r="D20" s="241">
        <v>8831517849</v>
      </c>
      <c r="E20" s="241">
        <v>9135157950</v>
      </c>
      <c r="F20" s="241">
        <v>9449237627</v>
      </c>
      <c r="G20" s="241">
        <v>9774115809</v>
      </c>
      <c r="H20" s="241">
        <v>10110163763</v>
      </c>
    </row>
    <row r="21" spans="2:8" ht="15.5" x14ac:dyDescent="0.35">
      <c r="B21" s="170" t="s">
        <v>568</v>
      </c>
      <c r="C21" s="240">
        <v>109401655</v>
      </c>
      <c r="D21" s="241">
        <v>114589083</v>
      </c>
      <c r="E21" s="241">
        <v>120022480</v>
      </c>
      <c r="F21" s="241">
        <v>125713510</v>
      </c>
      <c r="G21" s="241">
        <v>131674387</v>
      </c>
      <c r="H21" s="241">
        <v>137917907</v>
      </c>
    </row>
    <row r="22" spans="2:8" ht="15.5" x14ac:dyDescent="0.35">
      <c r="B22" s="170" t="s">
        <v>577</v>
      </c>
      <c r="C22" s="240">
        <v>429256657</v>
      </c>
      <c r="D22" s="241">
        <v>454943375</v>
      </c>
      <c r="E22" s="241">
        <v>482167186</v>
      </c>
      <c r="F22" s="241">
        <v>511020071</v>
      </c>
      <c r="G22" s="241">
        <v>541599512</v>
      </c>
      <c r="H22" s="241">
        <v>574008827</v>
      </c>
    </row>
    <row r="23" spans="2:8" ht="31" x14ac:dyDescent="0.35">
      <c r="B23" s="170" t="s">
        <v>570</v>
      </c>
      <c r="C23" s="240">
        <v>7744161470</v>
      </c>
      <c r="D23" s="241">
        <v>8207572092</v>
      </c>
      <c r="E23" s="241">
        <v>8698713206</v>
      </c>
      <c r="F23" s="241">
        <v>9219244204</v>
      </c>
      <c r="G23" s="241">
        <v>9770923777</v>
      </c>
      <c r="H23" s="241">
        <v>10355615856</v>
      </c>
    </row>
    <row r="24" spans="2:8" ht="15.5" x14ac:dyDescent="0.35">
      <c r="B24" s="170" t="s">
        <v>571</v>
      </c>
      <c r="C24" s="240">
        <v>15921234</v>
      </c>
      <c r="D24" s="241">
        <v>16398871</v>
      </c>
      <c r="E24" s="241">
        <v>16890837</v>
      </c>
      <c r="F24" s="241">
        <v>17397562</v>
      </c>
      <c r="G24" s="241">
        <v>17919489</v>
      </c>
      <c r="H24" s="241">
        <v>18457073</v>
      </c>
    </row>
    <row r="25" spans="2:8" ht="15.5" x14ac:dyDescent="0.35">
      <c r="B25" s="170" t="s">
        <v>572</v>
      </c>
      <c r="C25" s="240">
        <v>135383356</v>
      </c>
      <c r="D25" s="241">
        <v>198439042</v>
      </c>
      <c r="E25" s="241">
        <v>941300450</v>
      </c>
      <c r="F25" s="241">
        <v>1156762673</v>
      </c>
      <c r="G25" s="241">
        <v>1542171605</v>
      </c>
      <c r="H25" s="241">
        <v>1868612213</v>
      </c>
    </row>
    <row r="26" spans="2:8" ht="15.5" x14ac:dyDescent="0.35">
      <c r="B26" s="170" t="s">
        <v>573</v>
      </c>
      <c r="C26" s="242">
        <v>0</v>
      </c>
      <c r="D26" s="174">
        <v>0</v>
      </c>
      <c r="E26" s="174">
        <v>0</v>
      </c>
      <c r="F26" s="174">
        <v>0</v>
      </c>
      <c r="G26" s="174">
        <v>0</v>
      </c>
      <c r="H26" s="174">
        <v>0</v>
      </c>
    </row>
    <row r="27" spans="2:8" ht="15.5" x14ac:dyDescent="0.35">
      <c r="B27" s="170" t="s">
        <v>574</v>
      </c>
      <c r="C27" s="240">
        <v>4451583708</v>
      </c>
      <c r="D27" s="241">
        <v>4585131219</v>
      </c>
      <c r="E27" s="241">
        <v>4722685155</v>
      </c>
      <c r="F27" s="241">
        <v>4864365710</v>
      </c>
      <c r="G27" s="241">
        <v>5010296681</v>
      </c>
      <c r="H27" s="241">
        <v>5160605582</v>
      </c>
    </row>
    <row r="28" spans="2:8" ht="15.5" x14ac:dyDescent="0.35">
      <c r="B28" s="170" t="s">
        <v>575</v>
      </c>
      <c r="C28" s="240">
        <v>1141741996</v>
      </c>
      <c r="D28" s="241">
        <v>973757722</v>
      </c>
      <c r="E28" s="241">
        <v>719336312</v>
      </c>
      <c r="F28" s="241">
        <v>716902851</v>
      </c>
      <c r="G28" s="241">
        <v>734186586</v>
      </c>
      <c r="H28" s="241">
        <v>752130290</v>
      </c>
    </row>
    <row r="29" spans="2:8" ht="16" thickBot="1" x14ac:dyDescent="0.4">
      <c r="B29" s="243" t="s">
        <v>578</v>
      </c>
      <c r="C29" s="244">
        <v>49878233956</v>
      </c>
      <c r="D29" s="245">
        <v>51542840423</v>
      </c>
      <c r="E29" s="245">
        <v>55094543379</v>
      </c>
      <c r="F29" s="245">
        <v>57908868101</v>
      </c>
      <c r="G29" s="245">
        <v>61396626240</v>
      </c>
      <c r="H29" s="245">
        <v>64817164719</v>
      </c>
    </row>
  </sheetData>
  <mergeCells count="5">
    <mergeCell ref="B2:H2"/>
    <mergeCell ref="B4:H4"/>
    <mergeCell ref="B5:H5"/>
    <mergeCell ref="B6:H6"/>
    <mergeCell ref="B7:H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zoomScale="116" workbookViewId="0"/>
  </sheetViews>
  <sheetFormatPr baseColWidth="10" defaultRowHeight="14.5" x14ac:dyDescent="0.35"/>
  <cols>
    <col min="2" max="2" width="63.26953125" style="194" customWidth="1"/>
    <col min="3" max="3" width="27.26953125" style="194" customWidth="1"/>
  </cols>
  <sheetData>
    <row r="2" spans="2:3" ht="34.15" customHeight="1" x14ac:dyDescent="0.35">
      <c r="B2" s="458" t="s">
        <v>1854</v>
      </c>
      <c r="C2" s="459"/>
    </row>
    <row r="3" spans="2:3" ht="15.5" x14ac:dyDescent="0.35">
      <c r="B3" s="398" t="s">
        <v>1855</v>
      </c>
      <c r="C3" s="404" t="s">
        <v>344</v>
      </c>
    </row>
    <row r="4" spans="2:3" ht="15.5" x14ac:dyDescent="0.35">
      <c r="B4" s="204" t="s">
        <v>375</v>
      </c>
      <c r="C4" s="405">
        <v>1190599</v>
      </c>
    </row>
    <row r="5" spans="2:3" ht="31" x14ac:dyDescent="0.35">
      <c r="B5" s="8" t="s">
        <v>1856</v>
      </c>
      <c r="C5" s="201">
        <v>1190599</v>
      </c>
    </row>
    <row r="6" spans="2:3" ht="15.5" x14ac:dyDescent="0.35">
      <c r="B6" s="204" t="s">
        <v>354</v>
      </c>
      <c r="C6" s="405">
        <v>38135821</v>
      </c>
    </row>
    <row r="7" spans="2:3" ht="15.5" x14ac:dyDescent="0.35">
      <c r="B7" s="8" t="s">
        <v>1857</v>
      </c>
      <c r="C7" s="201">
        <v>38135821</v>
      </c>
    </row>
    <row r="8" spans="2:3" ht="15.5" x14ac:dyDescent="0.35">
      <c r="B8" s="398" t="s">
        <v>122</v>
      </c>
      <c r="C8" s="203">
        <v>39326420</v>
      </c>
    </row>
  </sheetData>
  <mergeCells count="1">
    <mergeCell ref="B2:C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workbookViewId="0"/>
  </sheetViews>
  <sheetFormatPr baseColWidth="10" defaultRowHeight="14.5" x14ac:dyDescent="0.35"/>
  <cols>
    <col min="2" max="2" width="32.7265625" customWidth="1"/>
    <col min="3" max="8" width="23" customWidth="1"/>
  </cols>
  <sheetData>
    <row r="2" spans="2:10" ht="15.5" x14ac:dyDescent="0.35">
      <c r="B2" s="3" t="s">
        <v>579</v>
      </c>
    </row>
    <row r="3" spans="2:10" ht="15" thickBot="1" x14ac:dyDescent="0.4"/>
    <row r="4" spans="2:10" ht="15.5" x14ac:dyDescent="0.35">
      <c r="B4" s="530" t="s">
        <v>562</v>
      </c>
      <c r="C4" s="531"/>
      <c r="D4" s="531"/>
      <c r="E4" s="531"/>
      <c r="F4" s="531"/>
      <c r="G4" s="531"/>
      <c r="H4" s="532"/>
    </row>
    <row r="5" spans="2:10" ht="15.5" x14ac:dyDescent="0.35">
      <c r="B5" s="533" t="s">
        <v>580</v>
      </c>
      <c r="C5" s="534"/>
      <c r="D5" s="534"/>
      <c r="E5" s="534"/>
      <c r="F5" s="534"/>
      <c r="G5" s="534"/>
      <c r="H5" s="535"/>
    </row>
    <row r="6" spans="2:10" ht="16" thickBot="1" x14ac:dyDescent="0.4">
      <c r="B6" s="536" t="s">
        <v>564</v>
      </c>
      <c r="C6" s="537"/>
      <c r="D6" s="537"/>
      <c r="E6" s="537"/>
      <c r="F6" s="537"/>
      <c r="G6" s="537"/>
      <c r="H6" s="538"/>
    </row>
    <row r="7" spans="2:10" ht="16.149999999999999" customHeight="1" thickBot="1" x14ac:dyDescent="0.4">
      <c r="B7" s="246" t="s">
        <v>542</v>
      </c>
      <c r="C7" s="253" t="s">
        <v>834</v>
      </c>
      <c r="D7" s="253" t="s">
        <v>835</v>
      </c>
      <c r="E7" s="253" t="s">
        <v>836</v>
      </c>
      <c r="F7" s="253" t="s">
        <v>837</v>
      </c>
      <c r="G7" s="253" t="s">
        <v>838</v>
      </c>
      <c r="H7" s="253" t="s">
        <v>1824</v>
      </c>
      <c r="J7" s="252"/>
    </row>
    <row r="8" spans="2:10" ht="31" x14ac:dyDescent="0.35">
      <c r="B8" s="247" t="s">
        <v>566</v>
      </c>
      <c r="C8" s="239">
        <v>18209713677</v>
      </c>
      <c r="D8" s="239">
        <v>19549402858</v>
      </c>
      <c r="E8" s="248">
        <v>19374892019</v>
      </c>
      <c r="F8" s="238">
        <v>21741330578</v>
      </c>
      <c r="G8" s="248">
        <v>20423016187</v>
      </c>
      <c r="H8" s="238">
        <v>23544218588</v>
      </c>
    </row>
    <row r="9" spans="2:10" ht="15.5" x14ac:dyDescent="0.35">
      <c r="B9" s="249" t="s">
        <v>567</v>
      </c>
      <c r="C9" s="241">
        <v>3872013133</v>
      </c>
      <c r="D9" s="241">
        <v>3750930750</v>
      </c>
      <c r="E9" s="6">
        <v>5046974154</v>
      </c>
      <c r="F9" s="240">
        <v>4886813592</v>
      </c>
      <c r="G9" s="6">
        <v>4927916183</v>
      </c>
      <c r="H9" s="240">
        <v>5851589431</v>
      </c>
    </row>
    <row r="10" spans="2:10" ht="15.5" x14ac:dyDescent="0.35">
      <c r="B10" s="249" t="s">
        <v>568</v>
      </c>
      <c r="C10" s="241">
        <v>842900356</v>
      </c>
      <c r="D10" s="241">
        <v>898743415</v>
      </c>
      <c r="E10" s="6">
        <v>694095622</v>
      </c>
      <c r="F10" s="240">
        <v>880814112</v>
      </c>
      <c r="G10" s="6">
        <v>796586584</v>
      </c>
      <c r="H10" s="240">
        <v>1001217362</v>
      </c>
    </row>
    <row r="11" spans="2:10" ht="15.5" x14ac:dyDescent="0.35">
      <c r="B11" s="249" t="s">
        <v>569</v>
      </c>
      <c r="C11" s="241">
        <v>2036382144</v>
      </c>
      <c r="D11" s="241">
        <v>2193695114</v>
      </c>
      <c r="E11" s="6">
        <v>2365949000</v>
      </c>
      <c r="F11" s="240">
        <v>2355968178</v>
      </c>
      <c r="G11" s="6">
        <v>2274262168</v>
      </c>
      <c r="H11" s="240">
        <v>2656517739</v>
      </c>
    </row>
    <row r="12" spans="2:10" ht="46.5" x14ac:dyDescent="0.35">
      <c r="B12" s="249" t="s">
        <v>570</v>
      </c>
      <c r="C12" s="241">
        <v>7879460009</v>
      </c>
      <c r="D12" s="241">
        <v>8633680033</v>
      </c>
      <c r="E12" s="6">
        <v>7252467789</v>
      </c>
      <c r="F12" s="240">
        <v>8607260793</v>
      </c>
      <c r="G12" s="6">
        <v>7254458695</v>
      </c>
      <c r="H12" s="240">
        <v>9327455440</v>
      </c>
    </row>
    <row r="13" spans="2:10" ht="31" x14ac:dyDescent="0.35">
      <c r="B13" s="249" t="s">
        <v>571</v>
      </c>
      <c r="C13" s="241">
        <v>95721867</v>
      </c>
      <c r="D13" s="241">
        <v>66920761</v>
      </c>
      <c r="E13" s="6">
        <v>77126829</v>
      </c>
      <c r="F13" s="240">
        <v>123714238</v>
      </c>
      <c r="G13" s="6">
        <v>110412490</v>
      </c>
      <c r="H13" s="240">
        <v>183975411</v>
      </c>
    </row>
    <row r="14" spans="2:10" ht="15.5" x14ac:dyDescent="0.35">
      <c r="B14" s="249" t="s">
        <v>572</v>
      </c>
      <c r="C14" s="241">
        <v>195018422</v>
      </c>
      <c r="D14" s="241">
        <v>216536235</v>
      </c>
      <c r="E14" s="11">
        <v>0</v>
      </c>
      <c r="F14" s="240">
        <v>1031240606</v>
      </c>
      <c r="G14" s="6">
        <v>689987043</v>
      </c>
      <c r="H14" s="240">
        <v>294922242</v>
      </c>
    </row>
    <row r="15" spans="2:10" ht="31" x14ac:dyDescent="0.35">
      <c r="B15" s="249" t="s">
        <v>573</v>
      </c>
      <c r="C15" s="241">
        <v>16546510</v>
      </c>
      <c r="D15" s="241">
        <v>24026717</v>
      </c>
      <c r="E15" s="6">
        <v>41932881</v>
      </c>
      <c r="F15" s="240">
        <v>87410989</v>
      </c>
      <c r="G15" s="6">
        <v>6731610</v>
      </c>
      <c r="H15" s="240">
        <v>9639930</v>
      </c>
    </row>
    <row r="16" spans="2:10" ht="31" x14ac:dyDescent="0.35">
      <c r="B16" s="249" t="s">
        <v>574</v>
      </c>
      <c r="C16" s="241">
        <v>3113998720</v>
      </c>
      <c r="D16" s="241">
        <v>3470259908</v>
      </c>
      <c r="E16" s="6">
        <v>3675546028</v>
      </c>
      <c r="F16" s="240">
        <v>3715580754</v>
      </c>
      <c r="G16" s="6">
        <v>3720267370</v>
      </c>
      <c r="H16" s="240">
        <v>4093109380</v>
      </c>
    </row>
    <row r="17" spans="2:8" ht="15.5" x14ac:dyDescent="0.35">
      <c r="B17" s="249" t="s">
        <v>575</v>
      </c>
      <c r="C17" s="241">
        <v>157672516</v>
      </c>
      <c r="D17" s="241">
        <v>294609925</v>
      </c>
      <c r="E17" s="6">
        <v>220799716</v>
      </c>
      <c r="F17" s="240">
        <v>52527316</v>
      </c>
      <c r="G17" s="6">
        <v>642394044</v>
      </c>
      <c r="H17" s="240">
        <v>125791653</v>
      </c>
    </row>
    <row r="18" spans="2:8" ht="31" x14ac:dyDescent="0.35">
      <c r="B18" s="247" t="s">
        <v>576</v>
      </c>
      <c r="C18" s="239">
        <v>20534493048</v>
      </c>
      <c r="D18" s="239">
        <v>20250642632</v>
      </c>
      <c r="E18" s="248">
        <v>18766022347</v>
      </c>
      <c r="F18" s="238">
        <v>19742600546</v>
      </c>
      <c r="G18" s="248">
        <v>19381674662</v>
      </c>
      <c r="H18" s="238">
        <v>20616632552</v>
      </c>
    </row>
    <row r="19" spans="2:8" ht="15.5" x14ac:dyDescent="0.35">
      <c r="B19" s="249" t="s">
        <v>567</v>
      </c>
      <c r="C19" s="241">
        <v>7249694492</v>
      </c>
      <c r="D19" s="241">
        <v>7969645323</v>
      </c>
      <c r="E19" s="6">
        <v>7108170037</v>
      </c>
      <c r="F19" s="240">
        <v>7575046793</v>
      </c>
      <c r="G19" s="6">
        <v>7730541365</v>
      </c>
      <c r="H19" s="240">
        <v>8039235737</v>
      </c>
    </row>
    <row r="20" spans="2:8" ht="15.5" x14ac:dyDescent="0.35">
      <c r="B20" s="249" t="s">
        <v>568</v>
      </c>
      <c r="C20" s="241">
        <v>181790208</v>
      </c>
      <c r="D20" s="241">
        <v>240744973</v>
      </c>
      <c r="E20" s="6">
        <v>125593154</v>
      </c>
      <c r="F20" s="240">
        <v>148302276</v>
      </c>
      <c r="G20" s="6">
        <v>109229956</v>
      </c>
      <c r="H20" s="240">
        <v>117705778</v>
      </c>
    </row>
    <row r="21" spans="2:8" ht="15.5" x14ac:dyDescent="0.35">
      <c r="B21" s="249" t="s">
        <v>577</v>
      </c>
      <c r="C21" s="241">
        <v>842523996</v>
      </c>
      <c r="D21" s="241">
        <v>725251748</v>
      </c>
      <c r="E21" s="6">
        <v>370632897</v>
      </c>
      <c r="F21" s="240">
        <v>321424252</v>
      </c>
      <c r="G21" s="6">
        <v>262650646</v>
      </c>
      <c r="H21" s="240">
        <v>319018316</v>
      </c>
    </row>
    <row r="22" spans="2:8" ht="46.5" x14ac:dyDescent="0.35">
      <c r="B22" s="249" t="s">
        <v>570</v>
      </c>
      <c r="C22" s="241">
        <v>8563866698</v>
      </c>
      <c r="D22" s="241">
        <v>7901013203</v>
      </c>
      <c r="E22" s="6">
        <v>7619891140</v>
      </c>
      <c r="F22" s="240">
        <v>7846959492</v>
      </c>
      <c r="G22" s="6">
        <v>7386599777</v>
      </c>
      <c r="H22" s="240">
        <v>7408451296</v>
      </c>
    </row>
    <row r="23" spans="2:8" ht="31" x14ac:dyDescent="0.35">
      <c r="B23" s="249" t="s">
        <v>571</v>
      </c>
      <c r="C23" s="241">
        <v>62743035</v>
      </c>
      <c r="D23" s="241">
        <v>90026951</v>
      </c>
      <c r="E23" s="6">
        <v>33105278</v>
      </c>
      <c r="F23" s="240">
        <v>8189033</v>
      </c>
      <c r="G23" s="6">
        <v>1622583</v>
      </c>
      <c r="H23" s="240">
        <v>9274875</v>
      </c>
    </row>
    <row r="24" spans="2:8" ht="15.5" x14ac:dyDescent="0.35">
      <c r="B24" s="249" t="s">
        <v>572</v>
      </c>
      <c r="C24" s="241">
        <v>194989767</v>
      </c>
      <c r="D24" s="241">
        <v>174911805</v>
      </c>
      <c r="E24" s="6">
        <v>10120437</v>
      </c>
      <c r="F24" s="240">
        <v>9952653</v>
      </c>
      <c r="G24" s="6">
        <v>76964306</v>
      </c>
      <c r="H24" s="240">
        <v>32917617</v>
      </c>
    </row>
    <row r="25" spans="2:8" ht="31" x14ac:dyDescent="0.35">
      <c r="B25" s="249" t="s">
        <v>573</v>
      </c>
      <c r="C25" s="174">
        <v>0</v>
      </c>
      <c r="D25" s="174">
        <v>0</v>
      </c>
      <c r="E25" s="11">
        <v>0</v>
      </c>
      <c r="F25" s="242">
        <v>0</v>
      </c>
      <c r="G25" s="11">
        <v>0</v>
      </c>
      <c r="H25" s="242">
        <v>0</v>
      </c>
    </row>
    <row r="26" spans="2:8" ht="31" x14ac:dyDescent="0.35">
      <c r="B26" s="249" t="s">
        <v>574</v>
      </c>
      <c r="C26" s="241">
        <v>2553582250</v>
      </c>
      <c r="D26" s="241">
        <v>2738112984</v>
      </c>
      <c r="E26" s="6">
        <v>3074680985</v>
      </c>
      <c r="F26" s="240">
        <v>3140461777</v>
      </c>
      <c r="G26" s="6">
        <v>3105131897</v>
      </c>
      <c r="H26" s="240">
        <v>3732646541</v>
      </c>
    </row>
    <row r="27" spans="2:8" ht="15.5" x14ac:dyDescent="0.35">
      <c r="B27" s="249" t="s">
        <v>575</v>
      </c>
      <c r="C27" s="241">
        <v>885302602</v>
      </c>
      <c r="D27" s="241">
        <v>410935645</v>
      </c>
      <c r="E27" s="6">
        <v>423828419</v>
      </c>
      <c r="F27" s="240">
        <v>692264270</v>
      </c>
      <c r="G27" s="6">
        <v>708934132</v>
      </c>
      <c r="H27" s="240">
        <v>957382392</v>
      </c>
    </row>
    <row r="28" spans="2:8" ht="31.5" thickBot="1" x14ac:dyDescent="0.4">
      <c r="B28" s="250" t="s">
        <v>578</v>
      </c>
      <c r="C28" s="245">
        <v>38744206725</v>
      </c>
      <c r="D28" s="245">
        <v>39800045490</v>
      </c>
      <c r="E28" s="251">
        <v>38140914366</v>
      </c>
      <c r="F28" s="244">
        <v>41483931124</v>
      </c>
      <c r="G28" s="251">
        <v>39804690849</v>
      </c>
      <c r="H28" s="244">
        <v>44160851140</v>
      </c>
    </row>
    <row r="29" spans="2:8" x14ac:dyDescent="0.35">
      <c r="B29" s="540" t="s">
        <v>581</v>
      </c>
      <c r="C29" s="540"/>
      <c r="D29" s="540"/>
      <c r="E29" s="540"/>
      <c r="F29" s="540"/>
      <c r="G29" s="540"/>
      <c r="H29" s="540"/>
    </row>
    <row r="30" spans="2:8" x14ac:dyDescent="0.35">
      <c r="B30" s="541" t="s">
        <v>582</v>
      </c>
      <c r="C30" s="541"/>
      <c r="D30" s="541"/>
      <c r="E30" s="541"/>
      <c r="F30" s="541"/>
      <c r="G30" s="541"/>
      <c r="H30" s="541"/>
    </row>
    <row r="31" spans="2:8" ht="34.5" customHeight="1" x14ac:dyDescent="0.35">
      <c r="B31" s="539" t="s">
        <v>583</v>
      </c>
      <c r="C31" s="539"/>
      <c r="D31" s="539"/>
      <c r="E31" s="539"/>
      <c r="F31" s="539"/>
      <c r="G31" s="539"/>
      <c r="H31" s="539"/>
    </row>
  </sheetData>
  <mergeCells count="6">
    <mergeCell ref="B31:H31"/>
    <mergeCell ref="B4:H4"/>
    <mergeCell ref="B5:H5"/>
    <mergeCell ref="B6:H6"/>
    <mergeCell ref="B29:H29"/>
    <mergeCell ref="B30:H30"/>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heetViews>
  <sheetFormatPr baseColWidth="10" defaultRowHeight="14.5" x14ac:dyDescent="0.35"/>
  <cols>
    <col min="2" max="2" width="82" bestFit="1" customWidth="1"/>
    <col min="3" max="3" width="26.7265625" customWidth="1"/>
  </cols>
  <sheetData>
    <row r="2" spans="2:3" ht="15.5" x14ac:dyDescent="0.35">
      <c r="B2" s="3" t="s">
        <v>584</v>
      </c>
    </row>
    <row r="4" spans="2:3" ht="16" thickBot="1" x14ac:dyDescent="0.4">
      <c r="B4" s="195" t="s">
        <v>585</v>
      </c>
      <c r="C4" s="196" t="s">
        <v>344</v>
      </c>
    </row>
    <row r="5" spans="2:3" ht="16" thickTop="1" x14ac:dyDescent="0.35">
      <c r="B5" s="15" t="s">
        <v>586</v>
      </c>
      <c r="C5" s="16">
        <v>15129117738</v>
      </c>
    </row>
    <row r="6" spans="2:3" ht="15.5" x14ac:dyDescent="0.35">
      <c r="B6" s="8" t="s">
        <v>587</v>
      </c>
      <c r="C6" s="9">
        <v>1417421057</v>
      </c>
    </row>
    <row r="7" spans="2:3" ht="15.5" x14ac:dyDescent="0.35">
      <c r="B7" s="15" t="s">
        <v>588</v>
      </c>
      <c r="C7" s="16">
        <v>4186234793</v>
      </c>
    </row>
    <row r="8" spans="2:3" ht="15.5" x14ac:dyDescent="0.35">
      <c r="B8" s="8" t="s">
        <v>589</v>
      </c>
      <c r="C8" s="9">
        <v>22048058969</v>
      </c>
    </row>
    <row r="9" spans="2:3" ht="15.5" x14ac:dyDescent="0.35">
      <c r="B9" s="15" t="s">
        <v>590</v>
      </c>
      <c r="C9" s="16">
        <v>133930510</v>
      </c>
    </row>
    <row r="10" spans="2:3" ht="15.5" x14ac:dyDescent="0.35">
      <c r="B10" s="8" t="s">
        <v>591</v>
      </c>
      <c r="C10" s="9">
        <v>135383356</v>
      </c>
    </row>
    <row r="11" spans="2:3" ht="15.5" x14ac:dyDescent="0.35">
      <c r="B11" s="15" t="s">
        <v>592</v>
      </c>
      <c r="C11" s="16">
        <v>20790599</v>
      </c>
    </row>
    <row r="12" spans="2:3" ht="15.5" x14ac:dyDescent="0.35">
      <c r="B12" s="8" t="s">
        <v>593</v>
      </c>
      <c r="C12" s="9">
        <v>9540511205</v>
      </c>
    </row>
    <row r="13" spans="2:3" ht="15.5" x14ac:dyDescent="0.35">
      <c r="B13" s="15" t="s">
        <v>594</v>
      </c>
      <c r="C13" s="16">
        <v>1693744915</v>
      </c>
    </row>
    <row r="14" spans="2:3" ht="15.5" x14ac:dyDescent="0.35">
      <c r="B14" s="12" t="s">
        <v>122</v>
      </c>
      <c r="C14" s="17">
        <v>54305193142</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4"/>
  <sheetViews>
    <sheetView workbookViewId="0"/>
  </sheetViews>
  <sheetFormatPr baseColWidth="10" defaultRowHeight="14.5" x14ac:dyDescent="0.35"/>
  <cols>
    <col min="2" max="2" width="96.453125" bestFit="1" customWidth="1"/>
    <col min="3" max="3" width="23.1796875" customWidth="1"/>
  </cols>
  <sheetData>
    <row r="2" spans="2:3" ht="15.5" x14ac:dyDescent="0.35">
      <c r="B2" s="3" t="s">
        <v>595</v>
      </c>
    </row>
    <row r="4" spans="2:3" ht="16" thickBot="1" x14ac:dyDescent="0.4">
      <c r="B4" s="197" t="s">
        <v>596</v>
      </c>
      <c r="C4" s="198" t="s">
        <v>344</v>
      </c>
    </row>
    <row r="5" spans="2:3" ht="16" thickTop="1" x14ac:dyDescent="0.35">
      <c r="B5" s="206" t="s">
        <v>586</v>
      </c>
      <c r="C5" s="113">
        <v>15129117738</v>
      </c>
    </row>
    <row r="6" spans="2:3" ht="15.5" x14ac:dyDescent="0.35">
      <c r="B6" s="117" t="s">
        <v>597</v>
      </c>
      <c r="C6" s="199">
        <v>7491464879</v>
      </c>
    </row>
    <row r="7" spans="2:3" ht="15.5" x14ac:dyDescent="0.35">
      <c r="B7" s="200" t="s">
        <v>598</v>
      </c>
      <c r="C7" s="201">
        <v>1968517240</v>
      </c>
    </row>
    <row r="8" spans="2:3" ht="15.5" x14ac:dyDescent="0.35">
      <c r="B8" s="117" t="s">
        <v>599</v>
      </c>
      <c r="C8" s="199">
        <v>1491901838</v>
      </c>
    </row>
    <row r="9" spans="2:3" ht="15.5" x14ac:dyDescent="0.35">
      <c r="B9" s="200" t="s">
        <v>600</v>
      </c>
      <c r="C9" s="201">
        <v>1334517074</v>
      </c>
    </row>
    <row r="10" spans="2:3" ht="15.5" x14ac:dyDescent="0.35">
      <c r="B10" s="117" t="s">
        <v>601</v>
      </c>
      <c r="C10" s="199">
        <v>1297286829</v>
      </c>
    </row>
    <row r="11" spans="2:3" ht="15.5" x14ac:dyDescent="0.35">
      <c r="B11" s="200" t="s">
        <v>602</v>
      </c>
      <c r="C11" s="201">
        <v>1211174142</v>
      </c>
    </row>
    <row r="12" spans="2:3" ht="15.5" x14ac:dyDescent="0.35">
      <c r="B12" s="117" t="s">
        <v>603</v>
      </c>
      <c r="C12" s="199">
        <v>334255736</v>
      </c>
    </row>
    <row r="13" spans="2:3" ht="15.5" x14ac:dyDescent="0.35">
      <c r="B13" s="206" t="s">
        <v>587</v>
      </c>
      <c r="C13" s="113">
        <v>1417421057</v>
      </c>
    </row>
    <row r="14" spans="2:3" ht="15.5" x14ac:dyDescent="0.35">
      <c r="B14" s="117" t="s">
        <v>604</v>
      </c>
      <c r="C14" s="199">
        <v>399449682</v>
      </c>
    </row>
    <row r="15" spans="2:3" ht="15.5" x14ac:dyDescent="0.35">
      <c r="B15" s="200" t="s">
        <v>605</v>
      </c>
      <c r="C15" s="201">
        <v>234370201</v>
      </c>
    </row>
    <row r="16" spans="2:3" ht="15.5" x14ac:dyDescent="0.35">
      <c r="B16" s="117" t="s">
        <v>606</v>
      </c>
      <c r="C16" s="199">
        <v>224260787</v>
      </c>
    </row>
    <row r="17" spans="2:3" ht="15.5" x14ac:dyDescent="0.35">
      <c r="B17" s="200" t="s">
        <v>607</v>
      </c>
      <c r="C17" s="201">
        <v>178732863</v>
      </c>
    </row>
    <row r="18" spans="2:3" ht="15.5" x14ac:dyDescent="0.35">
      <c r="B18" s="117" t="s">
        <v>608</v>
      </c>
      <c r="C18" s="199">
        <v>146083400</v>
      </c>
    </row>
    <row r="19" spans="2:3" ht="15.5" x14ac:dyDescent="0.35">
      <c r="B19" s="200" t="s">
        <v>609</v>
      </c>
      <c r="C19" s="201">
        <v>102335299</v>
      </c>
    </row>
    <row r="20" spans="2:3" ht="15.5" x14ac:dyDescent="0.35">
      <c r="B20" s="117" t="s">
        <v>610</v>
      </c>
      <c r="C20" s="199">
        <v>92798825</v>
      </c>
    </row>
    <row r="21" spans="2:3" ht="15.5" x14ac:dyDescent="0.35">
      <c r="B21" s="117" t="s">
        <v>611</v>
      </c>
      <c r="C21" s="199">
        <v>39390000</v>
      </c>
    </row>
    <row r="22" spans="2:3" ht="15.5" x14ac:dyDescent="0.35">
      <c r="B22" s="207" t="s">
        <v>588</v>
      </c>
      <c r="C22" s="113">
        <v>4186234793</v>
      </c>
    </row>
    <row r="23" spans="2:3" ht="15.5" x14ac:dyDescent="0.35">
      <c r="B23" s="117" t="s">
        <v>612</v>
      </c>
      <c r="C23" s="199">
        <v>993765381</v>
      </c>
    </row>
    <row r="24" spans="2:3" ht="15.5" x14ac:dyDescent="0.35">
      <c r="B24" s="200" t="s">
        <v>613</v>
      </c>
      <c r="C24" s="201">
        <v>785807514</v>
      </c>
    </row>
    <row r="25" spans="2:3" ht="15.5" x14ac:dyDescent="0.35">
      <c r="B25" s="117" t="s">
        <v>614</v>
      </c>
      <c r="C25" s="199">
        <v>690427496</v>
      </c>
    </row>
    <row r="26" spans="2:3" ht="15.5" x14ac:dyDescent="0.35">
      <c r="B26" s="200" t="s">
        <v>615</v>
      </c>
      <c r="C26" s="201">
        <v>635396799</v>
      </c>
    </row>
    <row r="27" spans="2:3" ht="15.5" x14ac:dyDescent="0.35">
      <c r="B27" s="117" t="s">
        <v>616</v>
      </c>
      <c r="C27" s="199">
        <v>389381093</v>
      </c>
    </row>
    <row r="28" spans="2:3" ht="15.5" x14ac:dyDescent="0.35">
      <c r="B28" s="200" t="s">
        <v>617</v>
      </c>
      <c r="C28" s="201">
        <v>257685005</v>
      </c>
    </row>
    <row r="29" spans="2:3" ht="15.5" x14ac:dyDescent="0.35">
      <c r="B29" s="117" t="s">
        <v>618</v>
      </c>
      <c r="C29" s="199">
        <v>185475253</v>
      </c>
    </row>
    <row r="30" spans="2:3" ht="15.5" x14ac:dyDescent="0.35">
      <c r="B30" s="117" t="s">
        <v>619</v>
      </c>
      <c r="C30" s="199">
        <v>134615351</v>
      </c>
    </row>
    <row r="31" spans="2:3" ht="15.5" x14ac:dyDescent="0.35">
      <c r="B31" s="117" t="s">
        <v>620</v>
      </c>
      <c r="C31" s="199">
        <v>113680901</v>
      </c>
    </row>
    <row r="32" spans="2:3" ht="15.5" x14ac:dyDescent="0.35">
      <c r="B32" s="207" t="s">
        <v>589</v>
      </c>
      <c r="C32" s="113">
        <v>22048058969</v>
      </c>
    </row>
    <row r="33" spans="2:3" ht="15.5" x14ac:dyDescent="0.35">
      <c r="B33" s="117" t="s">
        <v>621</v>
      </c>
      <c r="C33" s="199">
        <v>17569255401</v>
      </c>
    </row>
    <row r="34" spans="2:3" ht="15.5" x14ac:dyDescent="0.35">
      <c r="B34" s="200" t="s">
        <v>622</v>
      </c>
      <c r="C34" s="201">
        <v>2544388654</v>
      </c>
    </row>
    <row r="35" spans="2:3" ht="15.5" x14ac:dyDescent="0.35">
      <c r="B35" s="117" t="s">
        <v>623</v>
      </c>
      <c r="C35" s="199">
        <v>648439248</v>
      </c>
    </row>
    <row r="36" spans="2:3" ht="15.5" x14ac:dyDescent="0.35">
      <c r="B36" s="200" t="s">
        <v>624</v>
      </c>
      <c r="C36" s="201">
        <v>492690156</v>
      </c>
    </row>
    <row r="37" spans="2:3" ht="15.5" x14ac:dyDescent="0.35">
      <c r="B37" s="117" t="s">
        <v>625</v>
      </c>
      <c r="C37" s="199">
        <v>490831503</v>
      </c>
    </row>
    <row r="38" spans="2:3" ht="15.5" x14ac:dyDescent="0.35">
      <c r="B38" s="200" t="s">
        <v>626</v>
      </c>
      <c r="C38" s="201">
        <v>257245666</v>
      </c>
    </row>
    <row r="39" spans="2:3" ht="15.5" x14ac:dyDescent="0.35">
      <c r="B39" s="117" t="s">
        <v>627</v>
      </c>
      <c r="C39" s="199">
        <v>39248641</v>
      </c>
    </row>
    <row r="40" spans="2:3" ht="15.5" x14ac:dyDescent="0.35">
      <c r="B40" s="117" t="s">
        <v>628</v>
      </c>
      <c r="C40" s="199">
        <v>5959700</v>
      </c>
    </row>
    <row r="41" spans="2:3" ht="15.5" x14ac:dyDescent="0.35">
      <c r="B41" s="207" t="s">
        <v>590</v>
      </c>
      <c r="C41" s="113">
        <v>133930510</v>
      </c>
    </row>
    <row r="42" spans="2:3" ht="15.5" x14ac:dyDescent="0.35">
      <c r="B42" s="117" t="s">
        <v>629</v>
      </c>
      <c r="C42" s="199">
        <v>63328748</v>
      </c>
    </row>
    <row r="43" spans="2:3" ht="15.5" x14ac:dyDescent="0.35">
      <c r="B43" s="200" t="s">
        <v>630</v>
      </c>
      <c r="C43" s="201">
        <v>44372725</v>
      </c>
    </row>
    <row r="44" spans="2:3" ht="15.5" x14ac:dyDescent="0.35">
      <c r="B44" s="117" t="s">
        <v>631</v>
      </c>
      <c r="C44" s="199">
        <v>11359483</v>
      </c>
    </row>
    <row r="45" spans="2:3" ht="15.5" x14ac:dyDescent="0.35">
      <c r="B45" s="200" t="s">
        <v>632</v>
      </c>
      <c r="C45" s="201">
        <v>7549089</v>
      </c>
    </row>
    <row r="46" spans="2:3" ht="15.5" x14ac:dyDescent="0.35">
      <c r="B46" s="117" t="s">
        <v>633</v>
      </c>
      <c r="C46" s="199">
        <v>5820465</v>
      </c>
    </row>
    <row r="47" spans="2:3" ht="15.5" x14ac:dyDescent="0.35">
      <c r="B47" s="200" t="s">
        <v>634</v>
      </c>
      <c r="C47" s="201">
        <v>1500000</v>
      </c>
    </row>
    <row r="48" spans="2:3" ht="15.5" x14ac:dyDescent="0.35">
      <c r="B48" s="207" t="s">
        <v>591</v>
      </c>
      <c r="C48" s="113">
        <v>135383356</v>
      </c>
    </row>
    <row r="49" spans="2:3" ht="15.5" x14ac:dyDescent="0.35">
      <c r="B49" s="117" t="s">
        <v>635</v>
      </c>
      <c r="C49" s="199">
        <v>135383356</v>
      </c>
    </row>
    <row r="50" spans="2:3" ht="15.5" x14ac:dyDescent="0.35">
      <c r="B50" s="207" t="s">
        <v>592</v>
      </c>
      <c r="C50" s="113">
        <v>20790599</v>
      </c>
    </row>
    <row r="51" spans="2:3" ht="15.5" x14ac:dyDescent="0.35">
      <c r="B51" s="117" t="s">
        <v>636</v>
      </c>
      <c r="C51" s="199">
        <v>14800000</v>
      </c>
    </row>
    <row r="52" spans="2:3" ht="15.5" x14ac:dyDescent="0.35">
      <c r="B52" s="200" t="s">
        <v>637</v>
      </c>
      <c r="C52" s="201">
        <v>4200000</v>
      </c>
    </row>
    <row r="53" spans="2:3" ht="15.5" x14ac:dyDescent="0.35">
      <c r="B53" s="117" t="s">
        <v>638</v>
      </c>
      <c r="C53" s="199">
        <v>1190599</v>
      </c>
    </row>
    <row r="54" spans="2:3" ht="15.5" x14ac:dyDescent="0.35">
      <c r="B54" s="200" t="s">
        <v>639</v>
      </c>
      <c r="C54" s="201">
        <v>600000</v>
      </c>
    </row>
    <row r="55" spans="2:3" ht="15.5" x14ac:dyDescent="0.35">
      <c r="B55" s="207" t="s">
        <v>593</v>
      </c>
      <c r="C55" s="113">
        <v>9540511205</v>
      </c>
    </row>
    <row r="56" spans="2:3" ht="15.5" x14ac:dyDescent="0.35">
      <c r="B56" s="117" t="s">
        <v>640</v>
      </c>
      <c r="C56" s="199">
        <v>5088927497</v>
      </c>
    </row>
    <row r="57" spans="2:3" ht="15.5" x14ac:dyDescent="0.35">
      <c r="B57" s="200" t="s">
        <v>641</v>
      </c>
      <c r="C57" s="201">
        <v>4451583708</v>
      </c>
    </row>
    <row r="58" spans="2:3" ht="15.5" x14ac:dyDescent="0.35">
      <c r="B58" s="207" t="s">
        <v>594</v>
      </c>
      <c r="C58" s="113">
        <v>1693744915</v>
      </c>
    </row>
    <row r="59" spans="2:3" ht="15.5" x14ac:dyDescent="0.35">
      <c r="B59" s="117" t="s">
        <v>237</v>
      </c>
      <c r="C59" s="199">
        <v>821588200</v>
      </c>
    </row>
    <row r="60" spans="2:3" ht="15.5" x14ac:dyDescent="0.35">
      <c r="B60" s="200" t="s">
        <v>236</v>
      </c>
      <c r="C60" s="201">
        <v>630775955</v>
      </c>
    </row>
    <row r="61" spans="2:3" ht="15.5" x14ac:dyDescent="0.35">
      <c r="B61" s="117" t="s">
        <v>225</v>
      </c>
      <c r="C61" s="199">
        <v>200000000</v>
      </c>
    </row>
    <row r="62" spans="2:3" ht="15.5" x14ac:dyDescent="0.35">
      <c r="B62" s="200" t="s">
        <v>240</v>
      </c>
      <c r="C62" s="201">
        <v>35744214</v>
      </c>
    </row>
    <row r="63" spans="2:3" ht="15.5" x14ac:dyDescent="0.35">
      <c r="B63" s="117" t="s">
        <v>239</v>
      </c>
      <c r="C63" s="199">
        <v>5636546</v>
      </c>
    </row>
    <row r="64" spans="2:3" ht="15.5" x14ac:dyDescent="0.35">
      <c r="B64" s="202" t="s">
        <v>122</v>
      </c>
      <c r="C64" s="203">
        <v>54305193142</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5"/>
  <sheetViews>
    <sheetView workbookViewId="0"/>
  </sheetViews>
  <sheetFormatPr baseColWidth="10" defaultRowHeight="14.5" x14ac:dyDescent="0.35"/>
  <cols>
    <col min="2" max="2" width="131.7265625" bestFit="1" customWidth="1"/>
    <col min="3" max="3" width="21.26953125" customWidth="1"/>
  </cols>
  <sheetData>
    <row r="2" spans="2:3" ht="15.5" x14ac:dyDescent="0.35">
      <c r="B2" s="3" t="s">
        <v>642</v>
      </c>
    </row>
    <row r="4" spans="2:3" ht="16" thickBot="1" x14ac:dyDescent="0.4">
      <c r="B4" s="198" t="s">
        <v>643</v>
      </c>
      <c r="C4" s="208" t="s">
        <v>344</v>
      </c>
    </row>
    <row r="5" spans="2:3" ht="16.5" thickTop="1" thickBot="1" x14ac:dyDescent="0.4">
      <c r="B5" s="209" t="s">
        <v>644</v>
      </c>
      <c r="C5" s="210">
        <v>31739772737</v>
      </c>
    </row>
    <row r="6" spans="2:3" ht="16" thickTop="1" x14ac:dyDescent="0.35">
      <c r="B6" s="200" t="s">
        <v>645</v>
      </c>
      <c r="C6" s="201">
        <v>36796032</v>
      </c>
    </row>
    <row r="7" spans="2:3" ht="15.5" x14ac:dyDescent="0.35">
      <c r="B7" s="117" t="s">
        <v>646</v>
      </c>
      <c r="C7" s="199">
        <v>254432351</v>
      </c>
    </row>
    <row r="8" spans="2:3" ht="15.5" x14ac:dyDescent="0.35">
      <c r="B8" s="200" t="s">
        <v>647</v>
      </c>
      <c r="C8" s="201">
        <v>31876493</v>
      </c>
    </row>
    <row r="9" spans="2:3" ht="15.5" x14ac:dyDescent="0.35">
      <c r="B9" s="117" t="s">
        <v>594</v>
      </c>
      <c r="C9" s="199">
        <v>869316450</v>
      </c>
    </row>
    <row r="10" spans="2:3" ht="15.5" x14ac:dyDescent="0.35">
      <c r="B10" s="200" t="s">
        <v>648</v>
      </c>
      <c r="C10" s="201">
        <v>20454267</v>
      </c>
    </row>
    <row r="11" spans="2:3" ht="15.5" x14ac:dyDescent="0.35">
      <c r="B11" s="117" t="s">
        <v>649</v>
      </c>
      <c r="C11" s="199">
        <v>509302649</v>
      </c>
    </row>
    <row r="12" spans="2:3" ht="15.5" x14ac:dyDescent="0.35">
      <c r="B12" s="200" t="s">
        <v>650</v>
      </c>
      <c r="C12" s="201">
        <v>229440097</v>
      </c>
    </row>
    <row r="13" spans="2:3" ht="15.5" x14ac:dyDescent="0.35">
      <c r="B13" s="117" t="s">
        <v>651</v>
      </c>
      <c r="C13" s="199">
        <v>26023933</v>
      </c>
    </row>
    <row r="14" spans="2:3" ht="15.5" x14ac:dyDescent="0.35">
      <c r="B14" s="200" t="s">
        <v>652</v>
      </c>
      <c r="C14" s="201">
        <v>838724000</v>
      </c>
    </row>
    <row r="15" spans="2:3" ht="15.5" x14ac:dyDescent="0.35">
      <c r="B15" s="117" t="s">
        <v>653</v>
      </c>
      <c r="C15" s="199">
        <v>5088927497</v>
      </c>
    </row>
    <row r="16" spans="2:3" ht="15.5" x14ac:dyDescent="0.35">
      <c r="B16" s="200" t="s">
        <v>320</v>
      </c>
      <c r="C16" s="201">
        <v>804390931</v>
      </c>
    </row>
    <row r="17" spans="2:3" ht="15.5" x14ac:dyDescent="0.35">
      <c r="B17" s="117" t="s">
        <v>317</v>
      </c>
      <c r="C17" s="199">
        <v>238081138</v>
      </c>
    </row>
    <row r="18" spans="2:3" ht="15.5" x14ac:dyDescent="0.35">
      <c r="B18" s="200" t="s">
        <v>654</v>
      </c>
      <c r="C18" s="201">
        <v>341747608</v>
      </c>
    </row>
    <row r="19" spans="2:3" ht="15.5" x14ac:dyDescent="0.35">
      <c r="B19" s="117" t="s">
        <v>426</v>
      </c>
      <c r="C19" s="199">
        <v>3759350728</v>
      </c>
    </row>
    <row r="20" spans="2:3" ht="15.5" x14ac:dyDescent="0.35">
      <c r="B20" s="200" t="s">
        <v>372</v>
      </c>
      <c r="C20" s="201">
        <v>455868381</v>
      </c>
    </row>
    <row r="21" spans="2:3" ht="15.5" x14ac:dyDescent="0.35">
      <c r="B21" s="117" t="s">
        <v>387</v>
      </c>
      <c r="C21" s="199">
        <v>1057733139</v>
      </c>
    </row>
    <row r="22" spans="2:3" ht="15.5" x14ac:dyDescent="0.35">
      <c r="B22" s="200" t="s">
        <v>382</v>
      </c>
      <c r="C22" s="201">
        <v>2247274092</v>
      </c>
    </row>
    <row r="23" spans="2:3" ht="15.5" x14ac:dyDescent="0.35">
      <c r="B23" s="117" t="s">
        <v>655</v>
      </c>
      <c r="C23" s="199">
        <v>3900476097</v>
      </c>
    </row>
    <row r="24" spans="2:3" ht="15.5" x14ac:dyDescent="0.35">
      <c r="B24" s="200" t="s">
        <v>375</v>
      </c>
      <c r="C24" s="201">
        <v>742451900</v>
      </c>
    </row>
    <row r="25" spans="2:3" ht="15.5" x14ac:dyDescent="0.35">
      <c r="B25" s="117" t="s">
        <v>656</v>
      </c>
      <c r="C25" s="199">
        <v>628487372</v>
      </c>
    </row>
    <row r="26" spans="2:3" ht="15.5" x14ac:dyDescent="0.35">
      <c r="B26" s="200" t="s">
        <v>657</v>
      </c>
      <c r="C26" s="201">
        <v>415934987</v>
      </c>
    </row>
    <row r="27" spans="2:3" ht="15.5" x14ac:dyDescent="0.35">
      <c r="B27" s="117" t="s">
        <v>658</v>
      </c>
      <c r="C27" s="199">
        <v>126750230</v>
      </c>
    </row>
    <row r="28" spans="2:3" ht="15.5" x14ac:dyDescent="0.35">
      <c r="B28" s="200" t="s">
        <v>392</v>
      </c>
      <c r="C28" s="201">
        <v>521199202</v>
      </c>
    </row>
    <row r="29" spans="2:3" ht="15.5" x14ac:dyDescent="0.35">
      <c r="B29" s="117" t="s">
        <v>659</v>
      </c>
      <c r="C29" s="199">
        <v>89329688</v>
      </c>
    </row>
    <row r="30" spans="2:3" ht="15.5" x14ac:dyDescent="0.35">
      <c r="B30" s="200" t="s">
        <v>660</v>
      </c>
      <c r="C30" s="201">
        <v>1404135792</v>
      </c>
    </row>
    <row r="31" spans="2:3" ht="15.5" x14ac:dyDescent="0.35">
      <c r="B31" s="117" t="s">
        <v>661</v>
      </c>
      <c r="C31" s="199">
        <v>132478471</v>
      </c>
    </row>
    <row r="32" spans="2:3" ht="15.5" x14ac:dyDescent="0.35">
      <c r="B32" s="200" t="s">
        <v>662</v>
      </c>
      <c r="C32" s="201">
        <v>2289862487</v>
      </c>
    </row>
    <row r="33" spans="2:3" ht="15.5" x14ac:dyDescent="0.35">
      <c r="B33" s="117" t="s">
        <v>359</v>
      </c>
      <c r="C33" s="199">
        <v>3413831808</v>
      </c>
    </row>
    <row r="34" spans="2:3" ht="15.5" x14ac:dyDescent="0.35">
      <c r="B34" s="200" t="s">
        <v>423</v>
      </c>
      <c r="C34" s="201">
        <v>15417154</v>
      </c>
    </row>
    <row r="35" spans="2:3" ht="15.5" x14ac:dyDescent="0.35">
      <c r="B35" s="117" t="s">
        <v>354</v>
      </c>
      <c r="C35" s="199">
        <v>714896725</v>
      </c>
    </row>
    <row r="36" spans="2:3" ht="15.5" x14ac:dyDescent="0.35">
      <c r="B36" s="200" t="s">
        <v>330</v>
      </c>
      <c r="C36" s="201">
        <v>36416679</v>
      </c>
    </row>
    <row r="37" spans="2:3" ht="15.5" x14ac:dyDescent="0.35">
      <c r="B37" s="117" t="s">
        <v>326</v>
      </c>
      <c r="C37" s="199">
        <v>29620367</v>
      </c>
    </row>
    <row r="38" spans="2:3" ht="15.5" x14ac:dyDescent="0.35">
      <c r="B38" s="200" t="s">
        <v>258</v>
      </c>
      <c r="C38" s="201">
        <v>468743992</v>
      </c>
    </row>
    <row r="39" spans="2:3" ht="16" thickBot="1" x14ac:dyDescent="0.4">
      <c r="B39" s="209" t="s">
        <v>663</v>
      </c>
      <c r="C39" s="210">
        <v>22565420405</v>
      </c>
    </row>
    <row r="40" spans="2:3" ht="16" thickTop="1" x14ac:dyDescent="0.35">
      <c r="B40" s="117" t="s">
        <v>646</v>
      </c>
      <c r="C40" s="199">
        <v>1134660</v>
      </c>
    </row>
    <row r="41" spans="2:3" ht="15.5" x14ac:dyDescent="0.35">
      <c r="B41" s="200" t="s">
        <v>594</v>
      </c>
      <c r="C41" s="201">
        <v>1141741996</v>
      </c>
    </row>
    <row r="42" spans="2:3" ht="15.5" x14ac:dyDescent="0.35">
      <c r="B42" s="117" t="s">
        <v>653</v>
      </c>
      <c r="C42" s="199">
        <v>4451583708</v>
      </c>
    </row>
    <row r="43" spans="2:3" ht="15.5" x14ac:dyDescent="0.35">
      <c r="B43" s="200" t="s">
        <v>317</v>
      </c>
      <c r="C43" s="201">
        <v>1885246</v>
      </c>
    </row>
    <row r="44" spans="2:3" ht="15.5" x14ac:dyDescent="0.35">
      <c r="B44" s="117" t="s">
        <v>372</v>
      </c>
      <c r="C44" s="199">
        <v>49668820</v>
      </c>
    </row>
    <row r="45" spans="2:3" ht="15.5" x14ac:dyDescent="0.35">
      <c r="B45" s="200" t="s">
        <v>387</v>
      </c>
      <c r="C45" s="201">
        <v>380932378</v>
      </c>
    </row>
    <row r="46" spans="2:3" ht="15.5" x14ac:dyDescent="0.35">
      <c r="B46" s="117" t="s">
        <v>655</v>
      </c>
      <c r="C46" s="199">
        <v>9792384228</v>
      </c>
    </row>
    <row r="47" spans="2:3" ht="15.5" x14ac:dyDescent="0.35">
      <c r="B47" s="200" t="s">
        <v>657</v>
      </c>
      <c r="C47" s="201">
        <v>277902836</v>
      </c>
    </row>
    <row r="48" spans="2:3" ht="15.5" x14ac:dyDescent="0.35">
      <c r="B48" s="117" t="s">
        <v>392</v>
      </c>
      <c r="C48" s="199">
        <v>3268500</v>
      </c>
    </row>
    <row r="49" spans="2:3" ht="15.5" x14ac:dyDescent="0.35">
      <c r="B49" s="200" t="s">
        <v>659</v>
      </c>
      <c r="C49" s="201">
        <v>30196246</v>
      </c>
    </row>
    <row r="50" spans="2:3" ht="15.5" x14ac:dyDescent="0.35">
      <c r="B50" s="117" t="s">
        <v>660</v>
      </c>
      <c r="C50" s="199">
        <v>381429464</v>
      </c>
    </row>
    <row r="51" spans="2:3" ht="15.5" x14ac:dyDescent="0.35">
      <c r="B51" s="200" t="s">
        <v>662</v>
      </c>
      <c r="C51" s="201">
        <v>3504820217</v>
      </c>
    </row>
    <row r="52" spans="2:3" ht="15.5" x14ac:dyDescent="0.35">
      <c r="B52" s="117" t="s">
        <v>359</v>
      </c>
      <c r="C52" s="199">
        <v>195257711</v>
      </c>
    </row>
    <row r="53" spans="2:3" ht="15.5" x14ac:dyDescent="0.35">
      <c r="B53" s="200" t="s">
        <v>354</v>
      </c>
      <c r="C53" s="201">
        <v>12607535</v>
      </c>
    </row>
    <row r="54" spans="2:3" ht="15.5" x14ac:dyDescent="0.35">
      <c r="B54" s="117" t="s">
        <v>258</v>
      </c>
      <c r="C54" s="199">
        <v>2340606860</v>
      </c>
    </row>
    <row r="55" spans="2:3" ht="15.5" x14ac:dyDescent="0.35">
      <c r="B55" s="202" t="s">
        <v>122</v>
      </c>
      <c r="C55" s="203">
        <v>54305193142</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7"/>
  <sheetViews>
    <sheetView workbookViewId="0">
      <selection activeCell="G147" sqref="G147"/>
    </sheetView>
  </sheetViews>
  <sheetFormatPr baseColWidth="10" defaultRowHeight="14.5" x14ac:dyDescent="0.35"/>
  <cols>
    <col min="2" max="2" width="109" customWidth="1"/>
    <col min="3" max="3" width="25.453125" customWidth="1"/>
  </cols>
  <sheetData>
    <row r="2" spans="2:3" ht="15.5" x14ac:dyDescent="0.35">
      <c r="B2" s="3" t="s">
        <v>664</v>
      </c>
    </row>
    <row r="4" spans="2:3" ht="15.5" x14ac:dyDescent="0.35">
      <c r="B4" s="12" t="s">
        <v>665</v>
      </c>
      <c r="C4" s="4" t="s">
        <v>344</v>
      </c>
    </row>
    <row r="5" spans="2:3" ht="15.5" x14ac:dyDescent="0.35">
      <c r="B5" s="204" t="s">
        <v>666</v>
      </c>
      <c r="C5" s="211">
        <v>7913854768</v>
      </c>
    </row>
    <row r="6" spans="2:3" ht="15.5" x14ac:dyDescent="0.35">
      <c r="B6" s="108" t="s">
        <v>667</v>
      </c>
      <c r="C6" s="212">
        <v>1730000</v>
      </c>
    </row>
    <row r="7" spans="2:3" ht="15.5" x14ac:dyDescent="0.35">
      <c r="B7" s="213" t="s">
        <v>668</v>
      </c>
      <c r="C7" s="214">
        <v>1730000</v>
      </c>
    </row>
    <row r="8" spans="2:3" ht="15.5" x14ac:dyDescent="0.35">
      <c r="B8" s="15" t="s">
        <v>669</v>
      </c>
      <c r="C8" s="16">
        <v>1730000</v>
      </c>
    </row>
    <row r="9" spans="2:3" ht="15.5" x14ac:dyDescent="0.35">
      <c r="B9" s="108" t="s">
        <v>670</v>
      </c>
      <c r="C9" s="212">
        <v>66133421</v>
      </c>
    </row>
    <row r="10" spans="2:3" ht="15.5" x14ac:dyDescent="0.35">
      <c r="B10" s="213" t="s">
        <v>671</v>
      </c>
      <c r="C10" s="214">
        <v>66133421</v>
      </c>
    </row>
    <row r="11" spans="2:3" ht="15.5" x14ac:dyDescent="0.35">
      <c r="B11" s="15" t="s">
        <v>672</v>
      </c>
      <c r="C11" s="16">
        <v>66133421</v>
      </c>
    </row>
    <row r="12" spans="2:3" ht="15.5" x14ac:dyDescent="0.35">
      <c r="B12" s="108" t="s">
        <v>673</v>
      </c>
      <c r="C12" s="212">
        <v>436667257</v>
      </c>
    </row>
    <row r="13" spans="2:3" ht="15.5" x14ac:dyDescent="0.35">
      <c r="B13" s="213" t="s">
        <v>674</v>
      </c>
      <c r="C13" s="214">
        <v>98264427</v>
      </c>
    </row>
    <row r="14" spans="2:3" ht="15.5" x14ac:dyDescent="0.35">
      <c r="B14" s="15" t="s">
        <v>675</v>
      </c>
      <c r="C14" s="16">
        <v>98264427</v>
      </c>
    </row>
    <row r="15" spans="2:3" ht="15.5" x14ac:dyDescent="0.35">
      <c r="B15" s="213" t="s">
        <v>676</v>
      </c>
      <c r="C15" s="214">
        <v>338402830</v>
      </c>
    </row>
    <row r="16" spans="2:3" ht="15.5" x14ac:dyDescent="0.35">
      <c r="B16" s="15" t="s">
        <v>677</v>
      </c>
      <c r="C16" s="16">
        <v>224680475</v>
      </c>
    </row>
    <row r="17" spans="2:3" ht="15.5" x14ac:dyDescent="0.35">
      <c r="B17" s="15" t="s">
        <v>678</v>
      </c>
      <c r="C17" s="16">
        <v>113722355</v>
      </c>
    </row>
    <row r="18" spans="2:3" ht="15.5" x14ac:dyDescent="0.35">
      <c r="B18" s="108" t="s">
        <v>679</v>
      </c>
      <c r="C18" s="212">
        <v>5769569939</v>
      </c>
    </row>
    <row r="19" spans="2:3" ht="15.5" x14ac:dyDescent="0.35">
      <c r="B19" s="213" t="s">
        <v>680</v>
      </c>
      <c r="C19" s="214">
        <v>45509861</v>
      </c>
    </row>
    <row r="20" spans="2:3" ht="15.5" x14ac:dyDescent="0.35">
      <c r="B20" s="15" t="s">
        <v>681</v>
      </c>
      <c r="C20" s="16">
        <v>45509861</v>
      </c>
    </row>
    <row r="21" spans="2:3" ht="15.5" x14ac:dyDescent="0.35">
      <c r="B21" s="213" t="s">
        <v>682</v>
      </c>
      <c r="C21" s="214">
        <v>1051176600</v>
      </c>
    </row>
    <row r="22" spans="2:3" ht="15.5" x14ac:dyDescent="0.35">
      <c r="B22" s="15" t="s">
        <v>683</v>
      </c>
      <c r="C22" s="16">
        <v>70615394</v>
      </c>
    </row>
    <row r="23" spans="2:3" ht="15.5" x14ac:dyDescent="0.35">
      <c r="B23" s="15" t="s">
        <v>684</v>
      </c>
      <c r="C23" s="16">
        <v>687590279</v>
      </c>
    </row>
    <row r="24" spans="2:3" ht="15.5" x14ac:dyDescent="0.35">
      <c r="B24" s="15" t="s">
        <v>685</v>
      </c>
      <c r="C24" s="16">
        <v>292970927</v>
      </c>
    </row>
    <row r="25" spans="2:3" ht="15.5" x14ac:dyDescent="0.35">
      <c r="B25" s="213" t="s">
        <v>686</v>
      </c>
      <c r="C25" s="214">
        <v>353276068</v>
      </c>
    </row>
    <row r="26" spans="2:3" ht="15.5" x14ac:dyDescent="0.35">
      <c r="B26" s="15" t="s">
        <v>687</v>
      </c>
      <c r="C26" s="16">
        <v>212346094</v>
      </c>
    </row>
    <row r="27" spans="2:3" ht="15.5" x14ac:dyDescent="0.35">
      <c r="B27" s="15" t="s">
        <v>688</v>
      </c>
      <c r="C27" s="16">
        <v>140929974</v>
      </c>
    </row>
    <row r="28" spans="2:3" ht="15.5" x14ac:dyDescent="0.35">
      <c r="B28" s="213" t="s">
        <v>689</v>
      </c>
      <c r="C28" s="214">
        <v>408717061</v>
      </c>
    </row>
    <row r="29" spans="2:3" ht="15.5" x14ac:dyDescent="0.35">
      <c r="B29" s="15" t="s">
        <v>690</v>
      </c>
      <c r="C29" s="16">
        <v>408717061</v>
      </c>
    </row>
    <row r="30" spans="2:3" ht="15.5" x14ac:dyDescent="0.35">
      <c r="B30" s="213" t="s">
        <v>691</v>
      </c>
      <c r="C30" s="214">
        <v>3679463859</v>
      </c>
    </row>
    <row r="31" spans="2:3" ht="15.5" x14ac:dyDescent="0.35">
      <c r="B31" s="15" t="s">
        <v>692</v>
      </c>
      <c r="C31" s="16">
        <v>2552905692</v>
      </c>
    </row>
    <row r="32" spans="2:3" ht="15.5" x14ac:dyDescent="0.35">
      <c r="B32" s="15" t="s">
        <v>693</v>
      </c>
      <c r="C32" s="16">
        <v>1126558167</v>
      </c>
    </row>
    <row r="33" spans="2:3" ht="15.5" x14ac:dyDescent="0.35">
      <c r="B33" s="213" t="s">
        <v>694</v>
      </c>
      <c r="C33" s="214">
        <v>231426490</v>
      </c>
    </row>
    <row r="34" spans="2:3" ht="15.5" x14ac:dyDescent="0.35">
      <c r="B34" s="15" t="s">
        <v>695</v>
      </c>
      <c r="C34" s="16">
        <v>189705724</v>
      </c>
    </row>
    <row r="35" spans="2:3" ht="15.5" x14ac:dyDescent="0.35">
      <c r="B35" s="15" t="s">
        <v>696</v>
      </c>
      <c r="C35" s="16">
        <v>41720766</v>
      </c>
    </row>
    <row r="36" spans="2:3" ht="15.5" x14ac:dyDescent="0.35">
      <c r="B36" s="108" t="s">
        <v>697</v>
      </c>
      <c r="C36" s="212">
        <v>1639754151</v>
      </c>
    </row>
    <row r="37" spans="2:3" ht="15.5" x14ac:dyDescent="0.35">
      <c r="B37" s="213" t="s">
        <v>698</v>
      </c>
      <c r="C37" s="214">
        <v>102114065</v>
      </c>
    </row>
    <row r="38" spans="2:3" ht="15.5" x14ac:dyDescent="0.35">
      <c r="B38" s="15" t="s">
        <v>699</v>
      </c>
      <c r="C38" s="16">
        <v>102114065</v>
      </c>
    </row>
    <row r="39" spans="2:3" ht="15.5" x14ac:dyDescent="0.35">
      <c r="B39" s="213" t="s">
        <v>700</v>
      </c>
      <c r="C39" s="214">
        <v>836608615</v>
      </c>
    </row>
    <row r="40" spans="2:3" ht="15.5" x14ac:dyDescent="0.35">
      <c r="B40" s="15" t="s">
        <v>701</v>
      </c>
      <c r="C40" s="16">
        <v>799812583</v>
      </c>
    </row>
    <row r="41" spans="2:3" ht="15.5" x14ac:dyDescent="0.35">
      <c r="B41" s="15" t="s">
        <v>702</v>
      </c>
      <c r="C41" s="16">
        <v>36796032</v>
      </c>
    </row>
    <row r="42" spans="2:3" ht="15.5" x14ac:dyDescent="0.35">
      <c r="B42" s="213" t="s">
        <v>703</v>
      </c>
      <c r="C42" s="214">
        <v>675007538</v>
      </c>
    </row>
    <row r="43" spans="2:3" ht="15.5" x14ac:dyDescent="0.35">
      <c r="B43" s="15" t="s">
        <v>704</v>
      </c>
      <c r="C43" s="16">
        <v>138292025</v>
      </c>
    </row>
    <row r="44" spans="2:3" ht="15.5" x14ac:dyDescent="0.35">
      <c r="B44" s="15" t="s">
        <v>705</v>
      </c>
      <c r="C44" s="16">
        <v>307275416</v>
      </c>
    </row>
    <row r="45" spans="2:3" ht="15.5" x14ac:dyDescent="0.35">
      <c r="B45" s="15" t="s">
        <v>706</v>
      </c>
      <c r="C45" s="16">
        <v>229440097</v>
      </c>
    </row>
    <row r="46" spans="2:3" ht="15.5" x14ac:dyDescent="0.35">
      <c r="B46" s="213" t="s">
        <v>707</v>
      </c>
      <c r="C46" s="214">
        <v>26023933</v>
      </c>
    </row>
    <row r="47" spans="2:3" ht="15.5" x14ac:dyDescent="0.35">
      <c r="B47" s="15" t="s">
        <v>708</v>
      </c>
      <c r="C47" s="16">
        <v>26023933</v>
      </c>
    </row>
    <row r="48" spans="2:3" ht="15.5" x14ac:dyDescent="0.35">
      <c r="B48" s="204" t="s">
        <v>709</v>
      </c>
      <c r="C48" s="211">
        <v>29788789864</v>
      </c>
    </row>
    <row r="49" spans="2:3" ht="15.5" x14ac:dyDescent="0.35">
      <c r="B49" s="108" t="s">
        <v>667</v>
      </c>
      <c r="C49" s="212">
        <v>25972644387</v>
      </c>
    </row>
    <row r="50" spans="2:3" ht="15.5" x14ac:dyDescent="0.35">
      <c r="B50" s="213" t="s">
        <v>710</v>
      </c>
      <c r="C50" s="214">
        <v>286616880</v>
      </c>
    </row>
    <row r="51" spans="2:3" ht="15.5" x14ac:dyDescent="0.35">
      <c r="B51" s="15" t="s">
        <v>711</v>
      </c>
      <c r="C51" s="16">
        <v>286616880</v>
      </c>
    </row>
    <row r="52" spans="2:3" ht="15.5" x14ac:dyDescent="0.35">
      <c r="B52" s="213" t="s">
        <v>712</v>
      </c>
      <c r="C52" s="214">
        <v>5761847349</v>
      </c>
    </row>
    <row r="53" spans="2:3" ht="15.5" x14ac:dyDescent="0.35">
      <c r="B53" s="15" t="s">
        <v>713</v>
      </c>
      <c r="C53" s="16">
        <v>363786150</v>
      </c>
    </row>
    <row r="54" spans="2:3" ht="15.5" x14ac:dyDescent="0.35">
      <c r="B54" s="15" t="s">
        <v>714</v>
      </c>
      <c r="C54" s="16">
        <v>5234074249</v>
      </c>
    </row>
    <row r="55" spans="2:3" ht="15.5" x14ac:dyDescent="0.35">
      <c r="B55" s="15" t="s">
        <v>715</v>
      </c>
      <c r="C55" s="16">
        <v>163986950</v>
      </c>
    </row>
    <row r="56" spans="2:3" ht="15.5" x14ac:dyDescent="0.35">
      <c r="B56" s="213" t="s">
        <v>716</v>
      </c>
      <c r="C56" s="214">
        <v>671785504</v>
      </c>
    </row>
    <row r="57" spans="2:3" ht="15.5" x14ac:dyDescent="0.35">
      <c r="B57" s="15" t="s">
        <v>717</v>
      </c>
      <c r="C57" s="16">
        <v>247226661</v>
      </c>
    </row>
    <row r="58" spans="2:3" ht="15.5" x14ac:dyDescent="0.35">
      <c r="B58" s="15" t="s">
        <v>718</v>
      </c>
      <c r="C58" s="16">
        <v>424558843</v>
      </c>
    </row>
    <row r="59" spans="2:3" ht="15.5" x14ac:dyDescent="0.35">
      <c r="B59" s="213" t="s">
        <v>719</v>
      </c>
      <c r="C59" s="214">
        <v>11391082043</v>
      </c>
    </row>
    <row r="60" spans="2:3" ht="15.5" x14ac:dyDescent="0.35">
      <c r="B60" s="15" t="s">
        <v>720</v>
      </c>
      <c r="C60" s="16">
        <v>9447610634</v>
      </c>
    </row>
    <row r="61" spans="2:3" ht="15.5" x14ac:dyDescent="0.35">
      <c r="B61" s="15" t="s">
        <v>721</v>
      </c>
      <c r="C61" s="16">
        <v>1392561369</v>
      </c>
    </row>
    <row r="62" spans="2:3" ht="15.5" x14ac:dyDescent="0.35">
      <c r="B62" s="15" t="s">
        <v>722</v>
      </c>
      <c r="C62" s="16">
        <v>335359654</v>
      </c>
    </row>
    <row r="63" spans="2:3" ht="15.5" x14ac:dyDescent="0.35">
      <c r="B63" s="15" t="s">
        <v>723</v>
      </c>
      <c r="C63" s="16">
        <v>209006266</v>
      </c>
    </row>
    <row r="64" spans="2:3" ht="15.5" x14ac:dyDescent="0.35">
      <c r="B64" s="15" t="s">
        <v>724</v>
      </c>
      <c r="C64" s="16">
        <v>6544120</v>
      </c>
    </row>
    <row r="65" spans="2:3" ht="15.5" x14ac:dyDescent="0.35">
      <c r="B65" s="213" t="s">
        <v>725</v>
      </c>
      <c r="C65" s="214">
        <v>7686096370</v>
      </c>
    </row>
    <row r="66" spans="2:3" ht="15.5" x14ac:dyDescent="0.35">
      <c r="B66" s="15" t="s">
        <v>726</v>
      </c>
      <c r="C66" s="16">
        <v>2646924673</v>
      </c>
    </row>
    <row r="67" spans="2:3" ht="15.5" x14ac:dyDescent="0.35">
      <c r="B67" s="15" t="s">
        <v>727</v>
      </c>
      <c r="C67" s="16">
        <v>374738229</v>
      </c>
    </row>
    <row r="68" spans="2:3" ht="15.5" x14ac:dyDescent="0.35">
      <c r="B68" s="15" t="s">
        <v>728</v>
      </c>
      <c r="C68" s="16">
        <v>220293686</v>
      </c>
    </row>
    <row r="69" spans="2:3" ht="15.5" x14ac:dyDescent="0.35">
      <c r="B69" s="15" t="s">
        <v>729</v>
      </c>
      <c r="C69" s="16">
        <v>14141805</v>
      </c>
    </row>
    <row r="70" spans="2:3" ht="15.5" x14ac:dyDescent="0.35">
      <c r="B70" s="15" t="s">
        <v>730</v>
      </c>
      <c r="C70" s="16">
        <v>493755283</v>
      </c>
    </row>
    <row r="71" spans="2:3" ht="15.5" x14ac:dyDescent="0.35">
      <c r="B71" s="15" t="s">
        <v>731</v>
      </c>
      <c r="C71" s="16">
        <v>3936242694</v>
      </c>
    </row>
    <row r="72" spans="2:3" ht="15.5" x14ac:dyDescent="0.35">
      <c r="B72" s="213" t="s">
        <v>732</v>
      </c>
      <c r="C72" s="214">
        <v>175216241</v>
      </c>
    </row>
    <row r="73" spans="2:3" ht="15.5" x14ac:dyDescent="0.35">
      <c r="B73" s="15" t="s">
        <v>733</v>
      </c>
      <c r="C73" s="16">
        <v>175216241</v>
      </c>
    </row>
    <row r="74" spans="2:3" ht="15.5" x14ac:dyDescent="0.35">
      <c r="B74" s="108" t="s">
        <v>670</v>
      </c>
      <c r="C74" s="212">
        <v>440233611</v>
      </c>
    </row>
    <row r="75" spans="2:3" ht="15.5" x14ac:dyDescent="0.35">
      <c r="B75" s="213" t="s">
        <v>734</v>
      </c>
      <c r="C75" s="214">
        <v>113562878</v>
      </c>
    </row>
    <row r="76" spans="2:3" ht="15.5" x14ac:dyDescent="0.35">
      <c r="B76" s="15" t="s">
        <v>735</v>
      </c>
      <c r="C76" s="16">
        <v>113562878</v>
      </c>
    </row>
    <row r="77" spans="2:3" ht="15.5" x14ac:dyDescent="0.35">
      <c r="B77" s="213" t="s">
        <v>736</v>
      </c>
      <c r="C77" s="214">
        <v>326670733</v>
      </c>
    </row>
    <row r="78" spans="2:3" ht="15.5" x14ac:dyDescent="0.35">
      <c r="B78" s="15" t="s">
        <v>737</v>
      </c>
      <c r="C78" s="16">
        <v>326520733</v>
      </c>
    </row>
    <row r="79" spans="2:3" ht="15.5" x14ac:dyDescent="0.35">
      <c r="B79" s="15" t="s">
        <v>738</v>
      </c>
      <c r="C79" s="16">
        <v>150000</v>
      </c>
    </row>
    <row r="80" spans="2:3" ht="15.5" x14ac:dyDescent="0.35">
      <c r="B80" s="108" t="s">
        <v>673</v>
      </c>
      <c r="C80" s="212">
        <v>769806409</v>
      </c>
    </row>
    <row r="81" spans="2:3" ht="15.5" x14ac:dyDescent="0.35">
      <c r="B81" s="213" t="s">
        <v>739</v>
      </c>
      <c r="C81" s="214">
        <v>487313431</v>
      </c>
    </row>
    <row r="82" spans="2:3" ht="15.5" x14ac:dyDescent="0.35">
      <c r="B82" s="15" t="s">
        <v>740</v>
      </c>
      <c r="C82" s="16">
        <v>40138000</v>
      </c>
    </row>
    <row r="83" spans="2:3" ht="15.5" x14ac:dyDescent="0.35">
      <c r="B83" s="15" t="s">
        <v>741</v>
      </c>
      <c r="C83" s="16">
        <v>38533914</v>
      </c>
    </row>
    <row r="84" spans="2:3" ht="15.5" x14ac:dyDescent="0.35">
      <c r="B84" s="15" t="s">
        <v>742</v>
      </c>
      <c r="C84" s="16">
        <v>8632465</v>
      </c>
    </row>
    <row r="85" spans="2:3" ht="15.5" x14ac:dyDescent="0.35">
      <c r="B85" s="15" t="s">
        <v>743</v>
      </c>
      <c r="C85" s="16">
        <v>43829307</v>
      </c>
    </row>
    <row r="86" spans="2:3" ht="15.5" x14ac:dyDescent="0.35">
      <c r="B86" s="15" t="s">
        <v>744</v>
      </c>
      <c r="C86" s="16">
        <v>356179745</v>
      </c>
    </row>
    <row r="87" spans="2:3" ht="15.5" x14ac:dyDescent="0.35">
      <c r="B87" s="213" t="s">
        <v>745</v>
      </c>
      <c r="C87" s="214">
        <v>282492978</v>
      </c>
    </row>
    <row r="88" spans="2:3" ht="15.5" x14ac:dyDescent="0.35">
      <c r="B88" s="15" t="s">
        <v>746</v>
      </c>
      <c r="C88" s="16">
        <v>282492978</v>
      </c>
    </row>
    <row r="89" spans="2:3" ht="15.5" x14ac:dyDescent="0.35">
      <c r="B89" s="108" t="s">
        <v>697</v>
      </c>
      <c r="C89" s="212">
        <v>2606105457</v>
      </c>
    </row>
    <row r="90" spans="2:3" ht="15.5" x14ac:dyDescent="0.35">
      <c r="B90" s="213" t="s">
        <v>747</v>
      </c>
      <c r="C90" s="214">
        <v>2606105457</v>
      </c>
    </row>
    <row r="91" spans="2:3" ht="15.5" x14ac:dyDescent="0.35">
      <c r="B91" s="15" t="s">
        <v>748</v>
      </c>
      <c r="C91" s="16">
        <v>1545050383</v>
      </c>
    </row>
    <row r="92" spans="2:3" ht="15.5" x14ac:dyDescent="0.35">
      <c r="B92" s="15" t="s">
        <v>749</v>
      </c>
      <c r="C92" s="16">
        <v>1061055074</v>
      </c>
    </row>
    <row r="93" spans="2:3" ht="15.5" x14ac:dyDescent="0.35">
      <c r="B93" s="204" t="s">
        <v>750</v>
      </c>
      <c r="C93" s="211">
        <v>4871854640</v>
      </c>
    </row>
    <row r="94" spans="2:3" ht="15.5" x14ac:dyDescent="0.35">
      <c r="B94" s="108" t="s">
        <v>670</v>
      </c>
      <c r="C94" s="212">
        <v>2790666563</v>
      </c>
    </row>
    <row r="95" spans="2:3" ht="15.5" x14ac:dyDescent="0.35">
      <c r="B95" s="213" t="s">
        <v>751</v>
      </c>
      <c r="C95" s="214">
        <v>573028256</v>
      </c>
    </row>
    <row r="96" spans="2:3" ht="15.5" x14ac:dyDescent="0.35">
      <c r="B96" s="15" t="s">
        <v>752</v>
      </c>
      <c r="C96" s="16">
        <v>548711539</v>
      </c>
    </row>
    <row r="97" spans="2:3" ht="15.5" x14ac:dyDescent="0.35">
      <c r="B97" s="15" t="s">
        <v>753</v>
      </c>
      <c r="C97" s="16">
        <v>24316717</v>
      </c>
    </row>
    <row r="98" spans="2:3" ht="15.5" x14ac:dyDescent="0.35">
      <c r="B98" s="213" t="s">
        <v>754</v>
      </c>
      <c r="C98" s="214">
        <v>406007016</v>
      </c>
    </row>
    <row r="99" spans="2:3" ht="15.5" x14ac:dyDescent="0.35">
      <c r="B99" s="15" t="s">
        <v>755</v>
      </c>
      <c r="C99" s="16">
        <v>302362078</v>
      </c>
    </row>
    <row r="100" spans="2:3" ht="15.5" x14ac:dyDescent="0.35">
      <c r="B100" s="15" t="s">
        <v>756</v>
      </c>
      <c r="C100" s="16">
        <v>103644938</v>
      </c>
    </row>
    <row r="101" spans="2:3" ht="15.5" x14ac:dyDescent="0.35">
      <c r="B101" s="213" t="s">
        <v>757</v>
      </c>
      <c r="C101" s="215">
        <v>50</v>
      </c>
    </row>
    <row r="102" spans="2:3" ht="15.5" x14ac:dyDescent="0.35">
      <c r="B102" s="15" t="s">
        <v>758</v>
      </c>
      <c r="C102" s="216">
        <v>50</v>
      </c>
    </row>
    <row r="103" spans="2:3" ht="15.5" x14ac:dyDescent="0.35">
      <c r="B103" s="213" t="s">
        <v>759</v>
      </c>
      <c r="C103" s="214">
        <v>263636857</v>
      </c>
    </row>
    <row r="104" spans="2:3" ht="15.5" x14ac:dyDescent="0.35">
      <c r="B104" s="15" t="s">
        <v>760</v>
      </c>
      <c r="C104" s="16">
        <v>263636857</v>
      </c>
    </row>
    <row r="105" spans="2:3" ht="15.5" x14ac:dyDescent="0.35">
      <c r="B105" s="213" t="s">
        <v>761</v>
      </c>
      <c r="C105" s="214">
        <v>264971556</v>
      </c>
    </row>
    <row r="106" spans="2:3" ht="15.5" x14ac:dyDescent="0.35">
      <c r="B106" s="15" t="s">
        <v>762</v>
      </c>
      <c r="C106" s="16">
        <v>264971556</v>
      </c>
    </row>
    <row r="107" spans="2:3" ht="15.5" x14ac:dyDescent="0.35">
      <c r="B107" s="213" t="s">
        <v>763</v>
      </c>
      <c r="C107" s="214">
        <v>334011147</v>
      </c>
    </row>
    <row r="108" spans="2:3" ht="15.5" x14ac:dyDescent="0.35">
      <c r="B108" s="15" t="s">
        <v>764</v>
      </c>
      <c r="C108" s="16">
        <v>334011147</v>
      </c>
    </row>
    <row r="109" spans="2:3" ht="15.5" x14ac:dyDescent="0.35">
      <c r="B109" s="213" t="s">
        <v>765</v>
      </c>
      <c r="C109" s="214">
        <v>79871251</v>
      </c>
    </row>
    <row r="110" spans="2:3" ht="15.5" x14ac:dyDescent="0.35">
      <c r="B110" s="15" t="s">
        <v>766</v>
      </c>
      <c r="C110" s="16">
        <v>64661908</v>
      </c>
    </row>
    <row r="111" spans="2:3" ht="15.5" x14ac:dyDescent="0.35">
      <c r="B111" s="15" t="s">
        <v>767</v>
      </c>
      <c r="C111" s="16">
        <v>15209343</v>
      </c>
    </row>
    <row r="112" spans="2:3" ht="15.5" x14ac:dyDescent="0.35">
      <c r="B112" s="213" t="s">
        <v>768</v>
      </c>
      <c r="C112" s="214">
        <v>869140430</v>
      </c>
    </row>
    <row r="113" spans="2:3" ht="15.5" x14ac:dyDescent="0.35">
      <c r="B113" s="15" t="s">
        <v>769</v>
      </c>
      <c r="C113" s="16">
        <v>869140430</v>
      </c>
    </row>
    <row r="114" spans="2:3" ht="15.5" x14ac:dyDescent="0.35">
      <c r="B114" s="108" t="s">
        <v>673</v>
      </c>
      <c r="C114" s="212">
        <v>1960534098</v>
      </c>
    </row>
    <row r="115" spans="2:3" ht="15.5" x14ac:dyDescent="0.35">
      <c r="B115" s="213" t="s">
        <v>770</v>
      </c>
      <c r="C115" s="214">
        <v>2861797</v>
      </c>
    </row>
    <row r="116" spans="2:3" ht="15.5" x14ac:dyDescent="0.35">
      <c r="B116" s="15" t="s">
        <v>771</v>
      </c>
      <c r="C116" s="16">
        <v>2861797</v>
      </c>
    </row>
    <row r="117" spans="2:3" ht="15.5" x14ac:dyDescent="0.35">
      <c r="B117" s="213" t="s">
        <v>772</v>
      </c>
      <c r="C117" s="214">
        <v>1957672301</v>
      </c>
    </row>
    <row r="118" spans="2:3" ht="15.5" x14ac:dyDescent="0.35">
      <c r="B118" s="15" t="s">
        <v>773</v>
      </c>
      <c r="C118" s="16">
        <v>1957672301</v>
      </c>
    </row>
    <row r="119" spans="2:3" ht="15.5" x14ac:dyDescent="0.35">
      <c r="B119" s="108" t="s">
        <v>679</v>
      </c>
      <c r="C119" s="212">
        <v>32202800</v>
      </c>
    </row>
    <row r="120" spans="2:3" ht="15.5" x14ac:dyDescent="0.35">
      <c r="B120" s="213" t="s">
        <v>774</v>
      </c>
      <c r="C120" s="214">
        <v>32202800</v>
      </c>
    </row>
    <row r="121" spans="2:3" ht="15.5" x14ac:dyDescent="0.35">
      <c r="B121" s="15" t="s">
        <v>775</v>
      </c>
      <c r="C121" s="16">
        <v>32202800</v>
      </c>
    </row>
    <row r="122" spans="2:3" ht="15.5" x14ac:dyDescent="0.35">
      <c r="B122" s="108" t="s">
        <v>697</v>
      </c>
      <c r="C122" s="212">
        <v>88451179</v>
      </c>
    </row>
    <row r="123" spans="2:3" ht="15.5" x14ac:dyDescent="0.35">
      <c r="B123" s="213" t="s">
        <v>776</v>
      </c>
      <c r="C123" s="214">
        <v>88451179</v>
      </c>
    </row>
    <row r="124" spans="2:3" ht="15.5" x14ac:dyDescent="0.35">
      <c r="B124" s="15" t="s">
        <v>777</v>
      </c>
      <c r="C124" s="16">
        <v>88451179</v>
      </c>
    </row>
    <row r="125" spans="2:3" ht="15.5" x14ac:dyDescent="0.35">
      <c r="B125" s="204" t="s">
        <v>778</v>
      </c>
      <c r="C125" s="211">
        <v>11730693870</v>
      </c>
    </row>
    <row r="126" spans="2:3" ht="15.5" x14ac:dyDescent="0.35">
      <c r="B126" s="108" t="s">
        <v>670</v>
      </c>
      <c r="C126" s="212">
        <v>4451583708</v>
      </c>
    </row>
    <row r="127" spans="2:3" ht="31" x14ac:dyDescent="0.35">
      <c r="B127" s="213" t="s">
        <v>779</v>
      </c>
      <c r="C127" s="214">
        <v>4451583708</v>
      </c>
    </row>
    <row r="128" spans="2:3" ht="15.5" x14ac:dyDescent="0.35">
      <c r="B128" s="15" t="s">
        <v>780</v>
      </c>
      <c r="C128" s="16">
        <v>4451583708</v>
      </c>
    </row>
    <row r="129" spans="2:3" ht="15.5" x14ac:dyDescent="0.35">
      <c r="B129" s="108" t="s">
        <v>679</v>
      </c>
      <c r="C129" s="212">
        <v>2190182665</v>
      </c>
    </row>
    <row r="130" spans="2:3" ht="15.5" x14ac:dyDescent="0.35">
      <c r="B130" s="213" t="s">
        <v>781</v>
      </c>
      <c r="C130" s="214">
        <v>1985182665</v>
      </c>
    </row>
    <row r="131" spans="2:3" ht="15.5" x14ac:dyDescent="0.35">
      <c r="B131" s="15" t="s">
        <v>782</v>
      </c>
      <c r="C131" s="16">
        <v>1985182665</v>
      </c>
    </row>
    <row r="132" spans="2:3" ht="15.5" x14ac:dyDescent="0.35">
      <c r="B132" s="213" t="s">
        <v>783</v>
      </c>
      <c r="C132" s="214">
        <v>205000000</v>
      </c>
    </row>
    <row r="133" spans="2:3" ht="15.5" x14ac:dyDescent="0.35">
      <c r="B133" s="15" t="s">
        <v>784</v>
      </c>
      <c r="C133" s="16">
        <v>205000000</v>
      </c>
    </row>
    <row r="134" spans="2:3" ht="15.5" x14ac:dyDescent="0.35">
      <c r="B134" s="108" t="s">
        <v>697</v>
      </c>
      <c r="C134" s="212">
        <v>5088927497</v>
      </c>
    </row>
    <row r="135" spans="2:3" ht="31" x14ac:dyDescent="0.35">
      <c r="B135" s="213" t="s">
        <v>785</v>
      </c>
      <c r="C135" s="214">
        <v>5088927497</v>
      </c>
    </row>
    <row r="136" spans="2:3" ht="15.5" x14ac:dyDescent="0.35">
      <c r="B136" s="15" t="s">
        <v>786</v>
      </c>
      <c r="C136" s="16">
        <v>5088927497</v>
      </c>
    </row>
    <row r="137" spans="2:3" ht="15.5" x14ac:dyDescent="0.35">
      <c r="B137" s="12" t="s">
        <v>122</v>
      </c>
      <c r="C137" s="17">
        <v>54305193142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3"/>
  <sheetViews>
    <sheetView workbookViewId="0">
      <selection activeCell="B7" sqref="B7:I7"/>
    </sheetView>
  </sheetViews>
  <sheetFormatPr baseColWidth="10" defaultRowHeight="14.5" x14ac:dyDescent="0.35"/>
  <cols>
    <col min="2" max="2" width="61" customWidth="1"/>
    <col min="3" max="9" width="26.1796875" customWidth="1"/>
  </cols>
  <sheetData>
    <row r="2" spans="2:9" ht="15.5" x14ac:dyDescent="0.35">
      <c r="B2" s="3" t="s">
        <v>787</v>
      </c>
    </row>
    <row r="4" spans="2:9" ht="15.5" x14ac:dyDescent="0.35">
      <c r="B4" s="528" t="s">
        <v>519</v>
      </c>
      <c r="C4" s="528"/>
      <c r="D4" s="528"/>
      <c r="E4" s="528"/>
      <c r="F4" s="528"/>
      <c r="G4" s="528"/>
      <c r="H4" s="528"/>
      <c r="I4" s="528"/>
    </row>
    <row r="5" spans="2:9" ht="15.5" x14ac:dyDescent="0.35">
      <c r="B5" s="528" t="s">
        <v>788</v>
      </c>
      <c r="C5" s="528"/>
      <c r="D5" s="528"/>
      <c r="E5" s="528"/>
      <c r="F5" s="528"/>
      <c r="G5" s="528"/>
      <c r="H5" s="528"/>
      <c r="I5" s="528"/>
    </row>
    <row r="6" spans="2:9" ht="15.5" x14ac:dyDescent="0.35">
      <c r="B6" s="528" t="s">
        <v>789</v>
      </c>
      <c r="C6" s="528"/>
      <c r="D6" s="528"/>
      <c r="E6" s="528"/>
      <c r="F6" s="528"/>
      <c r="G6" s="528"/>
      <c r="H6" s="528"/>
      <c r="I6" s="528"/>
    </row>
    <row r="7" spans="2:9" ht="15.5" x14ac:dyDescent="0.35">
      <c r="B7" s="528" t="s">
        <v>521</v>
      </c>
      <c r="C7" s="528"/>
      <c r="D7" s="528"/>
      <c r="E7" s="528"/>
      <c r="F7" s="528"/>
      <c r="G7" s="528"/>
      <c r="H7" s="528"/>
      <c r="I7" s="528"/>
    </row>
    <row r="8" spans="2:9" ht="15" thickBot="1" x14ac:dyDescent="0.4">
      <c r="B8" s="551"/>
      <c r="C8" s="551"/>
      <c r="D8" s="551"/>
      <c r="E8" s="551"/>
      <c r="F8" s="551"/>
      <c r="G8" s="551"/>
      <c r="H8" s="551"/>
      <c r="I8" s="551"/>
    </row>
    <row r="9" spans="2:9" s="14" customFormat="1" ht="37.15" customHeight="1" x14ac:dyDescent="0.35">
      <c r="B9" s="552" t="s">
        <v>790</v>
      </c>
      <c r="C9" s="254" t="s">
        <v>791</v>
      </c>
      <c r="D9" s="554" t="s">
        <v>792</v>
      </c>
      <c r="E9" s="554" t="s">
        <v>793</v>
      </c>
      <c r="F9" s="554" t="s">
        <v>794</v>
      </c>
      <c r="G9" s="254" t="s">
        <v>795</v>
      </c>
      <c r="H9" s="554" t="s">
        <v>796</v>
      </c>
      <c r="I9" s="542" t="s">
        <v>797</v>
      </c>
    </row>
    <row r="10" spans="2:9" s="14" customFormat="1" ht="37.15" customHeight="1" thickBot="1" x14ac:dyDescent="0.4">
      <c r="B10" s="553"/>
      <c r="C10" s="167" t="s">
        <v>798</v>
      </c>
      <c r="D10" s="555"/>
      <c r="E10" s="555"/>
      <c r="F10" s="555"/>
      <c r="G10" s="167" t="s">
        <v>799</v>
      </c>
      <c r="H10" s="555"/>
      <c r="I10" s="543"/>
    </row>
    <row r="11" spans="2:9" s="14" customFormat="1" ht="37.15" customHeight="1" x14ac:dyDescent="0.35">
      <c r="B11" s="255" t="s">
        <v>800</v>
      </c>
      <c r="C11" s="256">
        <v>8779488026</v>
      </c>
      <c r="D11" s="256">
        <v>1</v>
      </c>
      <c r="E11" s="256">
        <v>630775955</v>
      </c>
      <c r="F11" s="256">
        <v>0</v>
      </c>
      <c r="G11" s="256">
        <v>8148712072</v>
      </c>
      <c r="H11" s="256">
        <v>912656065</v>
      </c>
      <c r="I11" s="257">
        <v>41380760</v>
      </c>
    </row>
    <row r="12" spans="2:9" ht="15.5" x14ac:dyDescent="0.35">
      <c r="B12" s="255" t="s">
        <v>801</v>
      </c>
      <c r="C12" s="256">
        <v>866000000</v>
      </c>
      <c r="D12" s="256">
        <v>0</v>
      </c>
      <c r="E12" s="256">
        <v>550000000</v>
      </c>
      <c r="F12" s="256">
        <v>0</v>
      </c>
      <c r="G12" s="256">
        <v>316000000</v>
      </c>
      <c r="H12" s="256">
        <v>91067865</v>
      </c>
      <c r="I12" s="257">
        <v>0</v>
      </c>
    </row>
    <row r="13" spans="2:9" ht="15.5" x14ac:dyDescent="0.35">
      <c r="B13" s="258" t="s">
        <v>802</v>
      </c>
      <c r="C13" s="259">
        <v>866000000</v>
      </c>
      <c r="D13" s="259">
        <v>0</v>
      </c>
      <c r="E13" s="259">
        <v>550000000</v>
      </c>
      <c r="F13" s="259">
        <v>0</v>
      </c>
      <c r="G13" s="259">
        <v>316000000</v>
      </c>
      <c r="H13" s="259">
        <v>91067865</v>
      </c>
      <c r="I13" s="260">
        <v>0</v>
      </c>
    </row>
    <row r="14" spans="2:9" ht="15.5" x14ac:dyDescent="0.35">
      <c r="B14" s="258" t="s">
        <v>803</v>
      </c>
      <c r="C14" s="259">
        <v>0</v>
      </c>
      <c r="D14" s="259">
        <v>0</v>
      </c>
      <c r="E14" s="259">
        <v>0</v>
      </c>
      <c r="F14" s="259">
        <v>0</v>
      </c>
      <c r="G14" s="259">
        <v>0</v>
      </c>
      <c r="H14" s="259">
        <v>0</v>
      </c>
      <c r="I14" s="260">
        <v>0</v>
      </c>
    </row>
    <row r="15" spans="2:9" ht="15.5" x14ac:dyDescent="0.35">
      <c r="B15" s="258" t="s">
        <v>804</v>
      </c>
      <c r="C15" s="259">
        <v>0</v>
      </c>
      <c r="D15" s="259">
        <v>0</v>
      </c>
      <c r="E15" s="259">
        <v>0</v>
      </c>
      <c r="F15" s="259">
        <v>0</v>
      </c>
      <c r="G15" s="259">
        <v>0</v>
      </c>
      <c r="H15" s="259">
        <v>0</v>
      </c>
      <c r="I15" s="260">
        <v>0</v>
      </c>
    </row>
    <row r="16" spans="2:9" ht="15.5" x14ac:dyDescent="0.35">
      <c r="B16" s="255" t="s">
        <v>805</v>
      </c>
      <c r="C16" s="256">
        <v>7913488026</v>
      </c>
      <c r="D16" s="256">
        <v>1</v>
      </c>
      <c r="E16" s="256">
        <v>80775955</v>
      </c>
      <c r="F16" s="256">
        <v>0</v>
      </c>
      <c r="G16" s="256">
        <v>7832712072</v>
      </c>
      <c r="H16" s="256">
        <v>821588200</v>
      </c>
      <c r="I16" s="257">
        <v>41380760</v>
      </c>
    </row>
    <row r="17" spans="2:9" ht="15.5" x14ac:dyDescent="0.35">
      <c r="B17" s="258" t="s">
        <v>806</v>
      </c>
      <c r="C17" s="259">
        <v>7913488026</v>
      </c>
      <c r="D17" s="259">
        <v>1</v>
      </c>
      <c r="E17" s="259">
        <v>80775955</v>
      </c>
      <c r="F17" s="259">
        <v>0</v>
      </c>
      <c r="G17" s="259">
        <v>7832712072</v>
      </c>
      <c r="H17" s="259">
        <v>821588200</v>
      </c>
      <c r="I17" s="260">
        <v>41380760</v>
      </c>
    </row>
    <row r="18" spans="2:9" ht="15.5" x14ac:dyDescent="0.35">
      <c r="B18" s="258" t="s">
        <v>807</v>
      </c>
      <c r="C18" s="259">
        <v>0</v>
      </c>
      <c r="D18" s="259">
        <v>0</v>
      </c>
      <c r="E18" s="259">
        <v>0</v>
      </c>
      <c r="F18" s="259">
        <v>0</v>
      </c>
      <c r="G18" s="259">
        <v>0</v>
      </c>
      <c r="H18" s="259">
        <v>0</v>
      </c>
      <c r="I18" s="260">
        <v>0</v>
      </c>
    </row>
    <row r="19" spans="2:9" ht="15.5" x14ac:dyDescent="0.35">
      <c r="B19" s="258" t="s">
        <v>808</v>
      </c>
      <c r="C19" s="259">
        <v>0</v>
      </c>
      <c r="D19" s="259">
        <v>0</v>
      </c>
      <c r="E19" s="259">
        <v>0</v>
      </c>
      <c r="F19" s="259">
        <v>0</v>
      </c>
      <c r="G19" s="259">
        <v>0</v>
      </c>
      <c r="H19" s="259">
        <v>0</v>
      </c>
      <c r="I19" s="260">
        <v>0</v>
      </c>
    </row>
    <row r="20" spans="2:9" ht="15.5" x14ac:dyDescent="0.35">
      <c r="B20" s="261" t="s">
        <v>809</v>
      </c>
      <c r="C20" s="262">
        <v>0</v>
      </c>
      <c r="D20" s="262">
        <v>0</v>
      </c>
      <c r="E20" s="262">
        <v>0</v>
      </c>
      <c r="F20" s="262">
        <v>0</v>
      </c>
      <c r="G20" s="262">
        <v>0</v>
      </c>
      <c r="H20" s="262">
        <v>0</v>
      </c>
      <c r="I20" s="263">
        <v>0</v>
      </c>
    </row>
    <row r="21" spans="2:9" ht="15.5" x14ac:dyDescent="0.35">
      <c r="B21" s="255" t="s">
        <v>810</v>
      </c>
      <c r="C21" s="256">
        <v>8779488026</v>
      </c>
      <c r="D21" s="256">
        <v>1</v>
      </c>
      <c r="E21" s="256">
        <v>630775955</v>
      </c>
      <c r="F21" s="256">
        <v>0</v>
      </c>
      <c r="G21" s="256">
        <v>8148712072</v>
      </c>
      <c r="H21" s="256">
        <v>912656065</v>
      </c>
      <c r="I21" s="257">
        <v>41380760</v>
      </c>
    </row>
    <row r="22" spans="2:9" ht="17.5" x14ac:dyDescent="0.35">
      <c r="B22" s="255" t="s">
        <v>839</v>
      </c>
      <c r="C22" s="256">
        <v>0</v>
      </c>
      <c r="D22" s="256">
        <v>0</v>
      </c>
      <c r="E22" s="256">
        <v>0</v>
      </c>
      <c r="F22" s="256">
        <v>0</v>
      </c>
      <c r="G22" s="256">
        <v>0</v>
      </c>
      <c r="H22" s="256">
        <v>0</v>
      </c>
      <c r="I22" s="257">
        <v>0</v>
      </c>
    </row>
    <row r="23" spans="2:9" ht="15.5" x14ac:dyDescent="0.35">
      <c r="B23" s="258" t="s">
        <v>811</v>
      </c>
      <c r="C23" s="259">
        <v>0</v>
      </c>
      <c r="D23" s="259">
        <v>0</v>
      </c>
      <c r="E23" s="259">
        <v>0</v>
      </c>
      <c r="F23" s="259">
        <v>0</v>
      </c>
      <c r="G23" s="259">
        <v>0</v>
      </c>
      <c r="H23" s="259">
        <v>0</v>
      </c>
      <c r="I23" s="260">
        <v>0</v>
      </c>
    </row>
    <row r="24" spans="2:9" ht="15.5" x14ac:dyDescent="0.35">
      <c r="B24" s="258" t="s">
        <v>812</v>
      </c>
      <c r="C24" s="259">
        <v>0</v>
      </c>
      <c r="D24" s="259">
        <v>0</v>
      </c>
      <c r="E24" s="259">
        <v>0</v>
      </c>
      <c r="F24" s="259">
        <v>0</v>
      </c>
      <c r="G24" s="259">
        <v>0</v>
      </c>
      <c r="H24" s="259">
        <v>0</v>
      </c>
      <c r="I24" s="260">
        <v>0</v>
      </c>
    </row>
    <row r="25" spans="2:9" ht="15.5" x14ac:dyDescent="0.35">
      <c r="B25" s="258" t="s">
        <v>813</v>
      </c>
      <c r="C25" s="259">
        <v>0</v>
      </c>
      <c r="D25" s="259">
        <v>0</v>
      </c>
      <c r="E25" s="259">
        <v>0</v>
      </c>
      <c r="F25" s="259">
        <v>0</v>
      </c>
      <c r="G25" s="259">
        <v>0</v>
      </c>
      <c r="H25" s="259">
        <v>0</v>
      </c>
      <c r="I25" s="260">
        <v>0</v>
      </c>
    </row>
    <row r="26" spans="2:9" ht="33" x14ac:dyDescent="0.35">
      <c r="B26" s="255" t="s">
        <v>840</v>
      </c>
      <c r="C26" s="256">
        <v>0</v>
      </c>
      <c r="D26" s="256">
        <v>0</v>
      </c>
      <c r="E26" s="256">
        <v>0</v>
      </c>
      <c r="F26" s="256">
        <v>0</v>
      </c>
      <c r="G26" s="256">
        <v>0</v>
      </c>
      <c r="H26" s="256">
        <v>0</v>
      </c>
      <c r="I26" s="257">
        <v>0</v>
      </c>
    </row>
    <row r="27" spans="2:9" ht="15.5" x14ac:dyDescent="0.35">
      <c r="B27" s="258" t="s">
        <v>814</v>
      </c>
      <c r="C27" s="259">
        <v>0</v>
      </c>
      <c r="D27" s="259">
        <v>0</v>
      </c>
      <c r="E27" s="259">
        <v>0</v>
      </c>
      <c r="F27" s="259">
        <v>0</v>
      </c>
      <c r="G27" s="259">
        <v>0</v>
      </c>
      <c r="H27" s="259">
        <v>0</v>
      </c>
      <c r="I27" s="260">
        <v>0</v>
      </c>
    </row>
    <row r="28" spans="2:9" ht="15.5" x14ac:dyDescent="0.35">
      <c r="B28" s="258" t="s">
        <v>815</v>
      </c>
      <c r="C28" s="259">
        <v>0</v>
      </c>
      <c r="D28" s="259">
        <v>0</v>
      </c>
      <c r="E28" s="259">
        <v>0</v>
      </c>
      <c r="F28" s="259">
        <v>0</v>
      </c>
      <c r="G28" s="259">
        <v>0</v>
      </c>
      <c r="H28" s="259">
        <v>0</v>
      </c>
      <c r="I28" s="260">
        <v>0</v>
      </c>
    </row>
    <row r="29" spans="2:9" ht="16" thickBot="1" x14ac:dyDescent="0.4">
      <c r="B29" s="264" t="s">
        <v>816</v>
      </c>
      <c r="C29" s="265">
        <v>0</v>
      </c>
      <c r="D29" s="265">
        <v>0</v>
      </c>
      <c r="E29" s="265">
        <v>0</v>
      </c>
      <c r="F29" s="265">
        <v>0</v>
      </c>
      <c r="G29" s="265">
        <v>0</v>
      </c>
      <c r="H29" s="265">
        <v>0</v>
      </c>
      <c r="I29" s="266">
        <v>0</v>
      </c>
    </row>
    <row r="31" spans="2:9" ht="33" x14ac:dyDescent="0.35">
      <c r="B31" s="217" t="s">
        <v>817</v>
      </c>
    </row>
    <row r="32" spans="2:9" x14ac:dyDescent="0.35">
      <c r="B32" s="217" t="s">
        <v>818</v>
      </c>
    </row>
    <row r="33" spans="2:6" ht="15" thickBot="1" x14ac:dyDescent="0.4"/>
    <row r="34" spans="2:6" x14ac:dyDescent="0.35">
      <c r="B34" s="544" t="s">
        <v>819</v>
      </c>
      <c r="C34" s="219" t="s">
        <v>820</v>
      </c>
      <c r="D34" s="219" t="s">
        <v>821</v>
      </c>
      <c r="E34" s="547" t="s">
        <v>822</v>
      </c>
      <c r="F34" s="220" t="s">
        <v>823</v>
      </c>
    </row>
    <row r="35" spans="2:6" x14ac:dyDescent="0.35">
      <c r="B35" s="545"/>
      <c r="C35" s="218" t="s">
        <v>824</v>
      </c>
      <c r="D35" s="218" t="s">
        <v>825</v>
      </c>
      <c r="E35" s="548"/>
      <c r="F35" s="221" t="s">
        <v>826</v>
      </c>
    </row>
    <row r="36" spans="2:6" ht="15" thickBot="1" x14ac:dyDescent="0.4">
      <c r="B36" s="546"/>
      <c r="C36" s="222" t="s">
        <v>827</v>
      </c>
      <c r="D36" s="222"/>
      <c r="E36" s="549"/>
      <c r="F36" s="223"/>
    </row>
    <row r="37" spans="2:6" x14ac:dyDescent="0.35">
      <c r="B37" s="224" t="s">
        <v>828</v>
      </c>
      <c r="C37" s="225"/>
      <c r="D37" s="225"/>
      <c r="E37" s="225"/>
      <c r="F37" s="226"/>
    </row>
    <row r="38" spans="2:6" x14ac:dyDescent="0.35">
      <c r="B38" s="227" t="s">
        <v>829</v>
      </c>
      <c r="C38" s="228" t="s">
        <v>830</v>
      </c>
      <c r="D38" s="228" t="s">
        <v>194</v>
      </c>
      <c r="E38" s="229">
        <v>0</v>
      </c>
      <c r="F38" s="230">
        <v>9.4799999999999995E-2</v>
      </c>
    </row>
    <row r="39" spans="2:6" x14ac:dyDescent="0.35">
      <c r="B39" s="227" t="s">
        <v>831</v>
      </c>
      <c r="C39" s="228" t="s">
        <v>830</v>
      </c>
      <c r="D39" s="228" t="s">
        <v>195</v>
      </c>
      <c r="E39" s="229">
        <v>0</v>
      </c>
      <c r="F39" s="230">
        <v>9.4899999999999998E-2</v>
      </c>
    </row>
    <row r="40" spans="2:6" x14ac:dyDescent="0.35">
      <c r="B40" s="227" t="s">
        <v>832</v>
      </c>
      <c r="C40" s="228" t="s">
        <v>830</v>
      </c>
      <c r="D40" s="228" t="s">
        <v>196</v>
      </c>
      <c r="E40" s="229">
        <v>0</v>
      </c>
      <c r="F40" s="230">
        <v>0.10879999999999999</v>
      </c>
    </row>
    <row r="41" spans="2:6" ht="15" thickBot="1" x14ac:dyDescent="0.4">
      <c r="B41" s="232"/>
      <c r="C41" s="233"/>
      <c r="D41" s="233"/>
      <c r="E41" s="233"/>
      <c r="F41" s="234"/>
    </row>
    <row r="42" spans="2:6" x14ac:dyDescent="0.35">
      <c r="B42" s="120"/>
      <c r="C42" s="121"/>
      <c r="D42" s="121"/>
      <c r="E42" s="121"/>
      <c r="F42" s="121"/>
    </row>
    <row r="43" spans="2:6" x14ac:dyDescent="0.35">
      <c r="B43" s="550" t="s">
        <v>833</v>
      </c>
      <c r="C43" s="550"/>
      <c r="D43" s="550"/>
      <c r="E43" s="550"/>
      <c r="F43" s="550"/>
    </row>
  </sheetData>
  <mergeCells count="14">
    <mergeCell ref="I9:I10"/>
    <mergeCell ref="B34:B36"/>
    <mergeCell ref="E34:E36"/>
    <mergeCell ref="B43:F43"/>
    <mergeCell ref="B4:I4"/>
    <mergeCell ref="B5:I5"/>
    <mergeCell ref="B6:I6"/>
    <mergeCell ref="B7:I7"/>
    <mergeCell ref="B8:I8"/>
    <mergeCell ref="B9:B10"/>
    <mergeCell ref="D9:D10"/>
    <mergeCell ref="E9:E10"/>
    <mergeCell ref="F9:F10"/>
    <mergeCell ref="H9:H10"/>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4"/>
  <sheetViews>
    <sheetView workbookViewId="0"/>
  </sheetViews>
  <sheetFormatPr baseColWidth="10" defaultRowHeight="14.5" x14ac:dyDescent="0.35"/>
  <cols>
    <col min="2" max="2" width="31.81640625" customWidth="1"/>
    <col min="3" max="12" width="24.7265625" customWidth="1"/>
  </cols>
  <sheetData>
    <row r="2" spans="2:12" ht="15.5" x14ac:dyDescent="0.35">
      <c r="B2" s="3" t="s">
        <v>841</v>
      </c>
    </row>
    <row r="4" spans="2:12" ht="15.5" x14ac:dyDescent="0.35">
      <c r="B4" s="528" t="s">
        <v>519</v>
      </c>
      <c r="C4" s="528"/>
      <c r="D4" s="528"/>
      <c r="E4" s="528"/>
      <c r="F4" s="528"/>
      <c r="G4" s="528"/>
      <c r="H4" s="528"/>
      <c r="I4" s="528"/>
      <c r="J4" s="528"/>
      <c r="K4" s="528"/>
      <c r="L4" s="528"/>
    </row>
    <row r="5" spans="2:12" ht="15.5" x14ac:dyDescent="0.35">
      <c r="B5" s="528" t="s">
        <v>842</v>
      </c>
      <c r="C5" s="528"/>
      <c r="D5" s="528"/>
      <c r="E5" s="528"/>
      <c r="F5" s="528"/>
      <c r="G5" s="528"/>
      <c r="H5" s="528"/>
      <c r="I5" s="528"/>
      <c r="J5" s="528"/>
      <c r="K5" s="528"/>
      <c r="L5" s="528"/>
    </row>
    <row r="6" spans="2:12" ht="15.5" x14ac:dyDescent="0.35">
      <c r="B6" s="528" t="s">
        <v>522</v>
      </c>
      <c r="C6" s="528"/>
      <c r="D6" s="528"/>
      <c r="E6" s="528"/>
      <c r="F6" s="528"/>
      <c r="G6" s="528"/>
      <c r="H6" s="528"/>
      <c r="I6" s="528"/>
      <c r="J6" s="528"/>
      <c r="K6" s="528"/>
      <c r="L6" s="528"/>
    </row>
    <row r="7" spans="2:12" ht="15.5" x14ac:dyDescent="0.35">
      <c r="B7" s="528" t="s">
        <v>521</v>
      </c>
      <c r="C7" s="528"/>
      <c r="D7" s="528"/>
      <c r="E7" s="528"/>
      <c r="F7" s="528"/>
      <c r="G7" s="528"/>
      <c r="H7" s="528"/>
      <c r="I7" s="528"/>
      <c r="J7" s="528"/>
      <c r="K7" s="528"/>
      <c r="L7" s="528"/>
    </row>
    <row r="8" spans="2:12" ht="15.5" x14ac:dyDescent="0.35">
      <c r="B8" s="528"/>
      <c r="C8" s="528"/>
      <c r="D8" s="528"/>
      <c r="E8" s="528"/>
      <c r="F8" s="528"/>
      <c r="G8" s="528"/>
      <c r="H8" s="528"/>
      <c r="I8" s="528"/>
      <c r="J8" s="528"/>
      <c r="K8" s="528"/>
      <c r="L8" s="528"/>
    </row>
    <row r="9" spans="2:12" ht="39.4" customHeight="1" x14ac:dyDescent="0.35">
      <c r="B9" s="560" t="s">
        <v>843</v>
      </c>
      <c r="C9" s="557" t="s">
        <v>844</v>
      </c>
      <c r="D9" s="557" t="s">
        <v>845</v>
      </c>
      <c r="E9" s="557" t="s">
        <v>846</v>
      </c>
      <c r="F9" s="557" t="s">
        <v>847</v>
      </c>
      <c r="G9" s="557" t="s">
        <v>848</v>
      </c>
      <c r="H9" s="557" t="s">
        <v>849</v>
      </c>
      <c r="I9" s="557" t="s">
        <v>850</v>
      </c>
      <c r="J9" s="557" t="s">
        <v>851</v>
      </c>
      <c r="K9" s="557" t="s">
        <v>852</v>
      </c>
      <c r="L9" s="270" t="s">
        <v>853</v>
      </c>
    </row>
    <row r="10" spans="2:12" ht="39" customHeight="1" thickBot="1" x14ac:dyDescent="0.4">
      <c r="B10" s="561"/>
      <c r="C10" s="558"/>
      <c r="D10" s="558"/>
      <c r="E10" s="558"/>
      <c r="F10" s="558"/>
      <c r="G10" s="558"/>
      <c r="H10" s="558"/>
      <c r="I10" s="558"/>
      <c r="J10" s="558"/>
      <c r="K10" s="558"/>
      <c r="L10" s="168" t="s">
        <v>854</v>
      </c>
    </row>
    <row r="11" spans="2:12" ht="46.5" x14ac:dyDescent="0.35">
      <c r="B11" s="169" t="s">
        <v>855</v>
      </c>
      <c r="C11" s="271"/>
      <c r="D11" s="271"/>
      <c r="E11" s="271"/>
      <c r="F11" s="256">
        <v>4678936333.25</v>
      </c>
      <c r="G11" s="173"/>
      <c r="H11" s="256">
        <v>18192182.559999999</v>
      </c>
      <c r="I11" s="256">
        <v>5539683.4400000004</v>
      </c>
      <c r="J11" s="256">
        <v>1565464390.3</v>
      </c>
      <c r="K11" s="256">
        <v>3910585335.7399998</v>
      </c>
      <c r="L11" s="257">
        <v>768350997.50999999</v>
      </c>
    </row>
    <row r="12" spans="2:12" ht="31" x14ac:dyDescent="0.35">
      <c r="B12" s="170" t="s">
        <v>856</v>
      </c>
      <c r="C12" s="272">
        <v>40708</v>
      </c>
      <c r="D12" s="272">
        <v>41183</v>
      </c>
      <c r="E12" s="272">
        <v>48379</v>
      </c>
      <c r="F12" s="259">
        <v>4678936333.25</v>
      </c>
      <c r="G12" s="11" t="s">
        <v>857</v>
      </c>
      <c r="H12" s="259">
        <v>18192182.559999999</v>
      </c>
      <c r="I12" s="259">
        <v>5539683.4400000004</v>
      </c>
      <c r="J12" s="259">
        <v>1565464390.3</v>
      </c>
      <c r="K12" s="259">
        <v>3910585335.7399998</v>
      </c>
      <c r="L12" s="260">
        <v>768350997.50999999</v>
      </c>
    </row>
    <row r="13" spans="2:12" ht="15.5" x14ac:dyDescent="0.35">
      <c r="B13" s="170" t="s">
        <v>858</v>
      </c>
      <c r="C13" s="172"/>
      <c r="D13" s="172"/>
      <c r="E13" s="172"/>
      <c r="F13" s="259">
        <v>0</v>
      </c>
      <c r="G13" s="11">
        <v>0</v>
      </c>
      <c r="H13" s="259">
        <v>0</v>
      </c>
      <c r="I13" s="259">
        <v>0</v>
      </c>
      <c r="J13" s="259">
        <v>0</v>
      </c>
      <c r="K13" s="259">
        <v>0</v>
      </c>
      <c r="L13" s="260">
        <v>0</v>
      </c>
    </row>
    <row r="14" spans="2:12" ht="15.5" x14ac:dyDescent="0.35">
      <c r="B14" s="170" t="s">
        <v>859</v>
      </c>
      <c r="C14" s="172"/>
      <c r="D14" s="172"/>
      <c r="E14" s="172"/>
      <c r="F14" s="259">
        <v>0</v>
      </c>
      <c r="G14" s="11">
        <v>0</v>
      </c>
      <c r="H14" s="259">
        <v>0</v>
      </c>
      <c r="I14" s="259">
        <v>0</v>
      </c>
      <c r="J14" s="259">
        <v>0</v>
      </c>
      <c r="K14" s="259">
        <v>0</v>
      </c>
      <c r="L14" s="260">
        <v>0</v>
      </c>
    </row>
    <row r="15" spans="2:12" ht="15.5" x14ac:dyDescent="0.35">
      <c r="B15" s="170" t="s">
        <v>860</v>
      </c>
      <c r="C15" s="172"/>
      <c r="D15" s="172"/>
      <c r="E15" s="172"/>
      <c r="F15" s="259">
        <v>0</v>
      </c>
      <c r="G15" s="11">
        <v>0</v>
      </c>
      <c r="H15" s="259">
        <v>0</v>
      </c>
      <c r="I15" s="259">
        <v>0</v>
      </c>
      <c r="J15" s="259">
        <v>0</v>
      </c>
      <c r="K15" s="259">
        <v>0</v>
      </c>
      <c r="L15" s="260">
        <v>0</v>
      </c>
    </row>
    <row r="16" spans="2:12" ht="31" x14ac:dyDescent="0.35">
      <c r="B16" s="169" t="s">
        <v>861</v>
      </c>
      <c r="C16" s="172"/>
      <c r="D16" s="172"/>
      <c r="E16" s="172"/>
      <c r="F16" s="256">
        <v>0</v>
      </c>
      <c r="G16" s="173">
        <v>0</v>
      </c>
      <c r="H16" s="256">
        <v>0</v>
      </c>
      <c r="I16" s="256">
        <v>0</v>
      </c>
      <c r="J16" s="256">
        <v>0</v>
      </c>
      <c r="K16" s="256">
        <v>0</v>
      </c>
      <c r="L16" s="257">
        <v>0</v>
      </c>
    </row>
    <row r="17" spans="2:12" ht="15.5" x14ac:dyDescent="0.35">
      <c r="B17" s="170" t="s">
        <v>862</v>
      </c>
      <c r="C17" s="172"/>
      <c r="D17" s="172"/>
      <c r="E17" s="172"/>
      <c r="F17" s="259">
        <v>0</v>
      </c>
      <c r="G17" s="11">
        <v>0</v>
      </c>
      <c r="H17" s="259">
        <v>0</v>
      </c>
      <c r="I17" s="259">
        <v>0</v>
      </c>
      <c r="J17" s="259">
        <v>0</v>
      </c>
      <c r="K17" s="259">
        <v>0</v>
      </c>
      <c r="L17" s="260">
        <v>0</v>
      </c>
    </row>
    <row r="18" spans="2:12" ht="15.5" x14ac:dyDescent="0.35">
      <c r="B18" s="170" t="s">
        <v>863</v>
      </c>
      <c r="C18" s="172"/>
      <c r="D18" s="172"/>
      <c r="E18" s="172"/>
      <c r="F18" s="259">
        <v>0</v>
      </c>
      <c r="G18" s="11">
        <v>0</v>
      </c>
      <c r="H18" s="259">
        <v>0</v>
      </c>
      <c r="I18" s="259">
        <v>0</v>
      </c>
      <c r="J18" s="259">
        <v>0</v>
      </c>
      <c r="K18" s="259">
        <v>0</v>
      </c>
      <c r="L18" s="260">
        <v>0</v>
      </c>
    </row>
    <row r="19" spans="2:12" ht="15.5" x14ac:dyDescent="0.35">
      <c r="B19" s="170" t="s">
        <v>864</v>
      </c>
      <c r="C19" s="172"/>
      <c r="D19" s="172"/>
      <c r="E19" s="172"/>
      <c r="F19" s="259">
        <v>0</v>
      </c>
      <c r="G19" s="11">
        <v>0</v>
      </c>
      <c r="H19" s="259">
        <v>0</v>
      </c>
      <c r="I19" s="259">
        <v>0</v>
      </c>
      <c r="J19" s="259">
        <v>0</v>
      </c>
      <c r="K19" s="259">
        <v>0</v>
      </c>
      <c r="L19" s="260">
        <v>0</v>
      </c>
    </row>
    <row r="20" spans="2:12" ht="15.5" x14ac:dyDescent="0.35">
      <c r="B20" s="170" t="s">
        <v>865</v>
      </c>
      <c r="C20" s="172"/>
      <c r="D20" s="172"/>
      <c r="E20" s="172"/>
      <c r="F20" s="259">
        <v>0</v>
      </c>
      <c r="G20" s="11">
        <v>0</v>
      </c>
      <c r="H20" s="259">
        <v>0</v>
      </c>
      <c r="I20" s="259">
        <v>0</v>
      </c>
      <c r="J20" s="259">
        <v>0</v>
      </c>
      <c r="K20" s="259">
        <v>0</v>
      </c>
      <c r="L20" s="260">
        <v>0</v>
      </c>
    </row>
    <row r="21" spans="2:12" ht="47" thickBot="1" x14ac:dyDescent="0.4">
      <c r="B21" s="171" t="s">
        <v>866</v>
      </c>
      <c r="C21" s="273"/>
      <c r="D21" s="273"/>
      <c r="E21" s="273"/>
      <c r="F21" s="274">
        <v>4678936333.25</v>
      </c>
      <c r="G21" s="274">
        <v>0</v>
      </c>
      <c r="H21" s="274">
        <v>18192182.559999999</v>
      </c>
      <c r="I21" s="274">
        <v>5539683.4400000004</v>
      </c>
      <c r="J21" s="274">
        <v>1565464390.3</v>
      </c>
      <c r="K21" s="274">
        <v>3910585335.7399998</v>
      </c>
      <c r="L21" s="275">
        <v>768350997.50999999</v>
      </c>
    </row>
    <row r="22" spans="2:12" ht="15.5" x14ac:dyDescent="0.35">
      <c r="B22" s="559" t="s">
        <v>867</v>
      </c>
      <c r="C22" s="559"/>
      <c r="D22" s="559"/>
      <c r="E22" s="559"/>
      <c r="F22" s="559"/>
      <c r="G22" s="559"/>
      <c r="H22" s="559"/>
      <c r="I22" s="559"/>
      <c r="J22" s="559"/>
      <c r="K22" s="559"/>
      <c r="L22" s="559"/>
    </row>
    <row r="23" spans="2:12" ht="76.150000000000006" customHeight="1" x14ac:dyDescent="0.35">
      <c r="B23" s="556" t="s">
        <v>868</v>
      </c>
      <c r="C23" s="556"/>
      <c r="D23" s="556"/>
      <c r="E23" s="556"/>
      <c r="F23" s="556"/>
      <c r="G23" s="556"/>
      <c r="H23" s="556"/>
      <c r="I23" s="556"/>
      <c r="J23" s="556"/>
      <c r="K23" s="556"/>
      <c r="L23" s="556"/>
    </row>
    <row r="24" spans="2:12" ht="15.5" x14ac:dyDescent="0.35">
      <c r="B24" s="556" t="s">
        <v>869</v>
      </c>
      <c r="C24" s="556"/>
      <c r="D24" s="556"/>
      <c r="E24" s="556"/>
      <c r="F24" s="556"/>
      <c r="G24" s="556"/>
      <c r="H24" s="556"/>
      <c r="I24" s="556"/>
      <c r="J24" s="556"/>
      <c r="K24" s="556"/>
      <c r="L24" s="556"/>
    </row>
  </sheetData>
  <mergeCells count="18">
    <mergeCell ref="B23:L23"/>
    <mergeCell ref="B24:L24"/>
    <mergeCell ref="G9:G10"/>
    <mergeCell ref="H9:H10"/>
    <mergeCell ref="I9:I10"/>
    <mergeCell ref="J9:J10"/>
    <mergeCell ref="K9:K10"/>
    <mergeCell ref="B22:L22"/>
    <mergeCell ref="B9:B10"/>
    <mergeCell ref="C9:C10"/>
    <mergeCell ref="D9:D10"/>
    <mergeCell ref="E9:E10"/>
    <mergeCell ref="F9:F10"/>
    <mergeCell ref="B4:L4"/>
    <mergeCell ref="B5:L5"/>
    <mergeCell ref="B6:L6"/>
    <mergeCell ref="B7:L7"/>
    <mergeCell ref="B8:L8"/>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7"/>
  <sheetViews>
    <sheetView workbookViewId="0"/>
  </sheetViews>
  <sheetFormatPr baseColWidth="10" defaultRowHeight="14.5" x14ac:dyDescent="0.35"/>
  <cols>
    <col min="2" max="2" width="32.54296875" customWidth="1"/>
    <col min="3" max="3" width="26.26953125" customWidth="1"/>
    <col min="4" max="4" width="25.26953125" customWidth="1"/>
    <col min="5" max="5" width="23.7265625" customWidth="1"/>
    <col min="6" max="6" width="22.26953125" customWidth="1"/>
    <col min="7" max="7" width="24.26953125" customWidth="1"/>
    <col min="8" max="8" width="24.7265625" customWidth="1"/>
  </cols>
  <sheetData>
    <row r="2" spans="2:8" ht="15.5" x14ac:dyDescent="0.35">
      <c r="B2" s="562" t="s">
        <v>870</v>
      </c>
      <c r="C2" s="563"/>
      <c r="D2" s="563"/>
      <c r="E2" s="563"/>
      <c r="F2" s="563"/>
      <c r="G2" s="564"/>
    </row>
    <row r="4" spans="2:8" ht="31" x14ac:dyDescent="0.35">
      <c r="B4" s="277"/>
      <c r="C4" s="277" t="s">
        <v>871</v>
      </c>
      <c r="D4" s="277" t="s">
        <v>872</v>
      </c>
      <c r="E4" s="277" t="s">
        <v>873</v>
      </c>
      <c r="F4" s="277" t="s">
        <v>874</v>
      </c>
      <c r="G4" s="277" t="s">
        <v>875</v>
      </c>
      <c r="H4" s="277" t="s">
        <v>302</v>
      </c>
    </row>
    <row r="5" spans="2:8" ht="15.5" x14ac:dyDescent="0.35">
      <c r="B5" s="271" t="s">
        <v>876</v>
      </c>
      <c r="C5" s="281"/>
      <c r="D5" s="282"/>
      <c r="E5" s="282"/>
      <c r="F5" s="282"/>
      <c r="G5" s="282"/>
      <c r="H5" s="282"/>
    </row>
    <row r="6" spans="2:8" ht="46.5" x14ac:dyDescent="0.35">
      <c r="B6" s="267" t="s">
        <v>877</v>
      </c>
      <c r="C6" s="283" t="s">
        <v>878</v>
      </c>
      <c r="D6" s="284" t="s">
        <v>878</v>
      </c>
      <c r="E6" s="284" t="s">
        <v>878</v>
      </c>
      <c r="F6" s="284" t="s">
        <v>878</v>
      </c>
      <c r="G6" s="284" t="s">
        <v>878</v>
      </c>
      <c r="H6" s="284" t="s">
        <v>878</v>
      </c>
    </row>
    <row r="7" spans="2:8" ht="31" x14ac:dyDescent="0.35">
      <c r="B7" s="267" t="s">
        <v>879</v>
      </c>
      <c r="C7" s="283" t="s">
        <v>880</v>
      </c>
      <c r="D7" s="284" t="s">
        <v>880</v>
      </c>
      <c r="E7" s="284" t="s">
        <v>880</v>
      </c>
      <c r="F7" s="284" t="s">
        <v>880</v>
      </c>
      <c r="G7" s="284" t="s">
        <v>880</v>
      </c>
      <c r="H7" s="284" t="s">
        <v>880</v>
      </c>
    </row>
    <row r="8" spans="2:8" ht="15.5" x14ac:dyDescent="0.35">
      <c r="B8" s="138"/>
      <c r="C8" s="281"/>
      <c r="D8" s="282"/>
      <c r="E8" s="282"/>
      <c r="F8" s="282"/>
      <c r="G8" s="282"/>
      <c r="H8" s="282"/>
    </row>
    <row r="9" spans="2:8" ht="15.5" x14ac:dyDescent="0.35">
      <c r="B9" s="271" t="s">
        <v>881</v>
      </c>
      <c r="C9" s="281"/>
      <c r="D9" s="282"/>
      <c r="E9" s="282"/>
      <c r="F9" s="282"/>
      <c r="G9" s="282"/>
      <c r="H9" s="282"/>
    </row>
    <row r="10" spans="2:8" ht="15.5" x14ac:dyDescent="0.35">
      <c r="B10" s="267" t="s">
        <v>882</v>
      </c>
      <c r="C10" s="281"/>
      <c r="D10" s="282"/>
      <c r="E10" s="282"/>
      <c r="F10" s="282"/>
      <c r="G10" s="282"/>
      <c r="H10" s="285">
        <v>30718</v>
      </c>
    </row>
    <row r="11" spans="2:8" ht="15.5" x14ac:dyDescent="0.35">
      <c r="B11" s="267" t="s">
        <v>883</v>
      </c>
      <c r="C11" s="281"/>
      <c r="D11" s="282"/>
      <c r="E11" s="282"/>
      <c r="F11" s="282"/>
      <c r="G11" s="282"/>
      <c r="H11" s="286">
        <v>92</v>
      </c>
    </row>
    <row r="12" spans="2:8" ht="15.5" x14ac:dyDescent="0.35">
      <c r="B12" s="267" t="s">
        <v>884</v>
      </c>
      <c r="C12" s="281"/>
      <c r="D12" s="282"/>
      <c r="E12" s="282"/>
      <c r="F12" s="282"/>
      <c r="G12" s="282"/>
      <c r="H12" s="286">
        <v>18</v>
      </c>
    </row>
    <row r="13" spans="2:8" ht="15.5" x14ac:dyDescent="0.35">
      <c r="B13" s="267" t="s">
        <v>885</v>
      </c>
      <c r="C13" s="281"/>
      <c r="D13" s="282"/>
      <c r="E13" s="282"/>
      <c r="F13" s="282"/>
      <c r="G13" s="282"/>
      <c r="H13" s="286">
        <v>43.69</v>
      </c>
    </row>
    <row r="14" spans="2:8" ht="15.5" x14ac:dyDescent="0.35">
      <c r="B14" s="267" t="s">
        <v>886</v>
      </c>
      <c r="C14" s="287">
        <v>5848</v>
      </c>
      <c r="D14" s="282"/>
      <c r="E14" s="286">
        <v>372</v>
      </c>
      <c r="F14" s="286">
        <v>900</v>
      </c>
      <c r="G14" s="282"/>
      <c r="H14" s="285">
        <v>7120</v>
      </c>
    </row>
    <row r="15" spans="2:8" ht="15.5" x14ac:dyDescent="0.35">
      <c r="B15" s="267" t="s">
        <v>883</v>
      </c>
      <c r="C15" s="288">
        <v>90</v>
      </c>
      <c r="D15" s="282"/>
      <c r="E15" s="286">
        <v>90</v>
      </c>
      <c r="F15" s="286">
        <v>90</v>
      </c>
      <c r="G15" s="282"/>
      <c r="H15" s="286">
        <v>90</v>
      </c>
    </row>
    <row r="16" spans="2:8" ht="15.5" x14ac:dyDescent="0.35">
      <c r="B16" s="267" t="s">
        <v>884</v>
      </c>
      <c r="C16" s="288">
        <v>48</v>
      </c>
      <c r="D16" s="282"/>
      <c r="E16" s="286">
        <v>18</v>
      </c>
      <c r="F16" s="286">
        <v>29</v>
      </c>
      <c r="G16" s="282"/>
      <c r="H16" s="286">
        <v>18</v>
      </c>
    </row>
    <row r="17" spans="2:8" ht="15.5" x14ac:dyDescent="0.35">
      <c r="B17" s="267" t="s">
        <v>885</v>
      </c>
      <c r="C17" s="288">
        <v>64.55</v>
      </c>
      <c r="D17" s="282"/>
      <c r="E17" s="286">
        <v>54.72</v>
      </c>
      <c r="F17" s="286">
        <v>66.099999999999994</v>
      </c>
      <c r="G17" s="282"/>
      <c r="H17" s="286">
        <v>64.23</v>
      </c>
    </row>
    <row r="18" spans="2:8" ht="15.5" x14ac:dyDescent="0.35">
      <c r="B18" s="267" t="s">
        <v>887</v>
      </c>
      <c r="C18" s="281"/>
      <c r="D18" s="282"/>
      <c r="E18" s="282"/>
      <c r="F18" s="282"/>
      <c r="G18" s="282"/>
      <c r="H18" s="286">
        <v>0</v>
      </c>
    </row>
    <row r="19" spans="2:8" ht="31" x14ac:dyDescent="0.35">
      <c r="B19" s="267" t="s">
        <v>888</v>
      </c>
      <c r="C19" s="281"/>
      <c r="D19" s="282"/>
      <c r="E19" s="282"/>
      <c r="F19" s="282"/>
      <c r="G19" s="282"/>
      <c r="H19" s="286">
        <v>12.86</v>
      </c>
    </row>
    <row r="20" spans="2:8" ht="31" x14ac:dyDescent="0.35">
      <c r="B20" s="267" t="s">
        <v>889</v>
      </c>
      <c r="C20" s="281"/>
      <c r="D20" s="282"/>
      <c r="E20" s="282"/>
      <c r="F20" s="282"/>
      <c r="G20" s="282"/>
      <c r="H20" s="289">
        <v>0.06</v>
      </c>
    </row>
    <row r="21" spans="2:8" ht="46.5" x14ac:dyDescent="0.35">
      <c r="B21" s="267" t="s">
        <v>890</v>
      </c>
      <c r="C21" s="281"/>
      <c r="D21" s="282"/>
      <c r="E21" s="282"/>
      <c r="F21" s="282"/>
      <c r="G21" s="282"/>
      <c r="H21" s="289">
        <v>7.7499999999999999E-2</v>
      </c>
    </row>
    <row r="22" spans="2:8" ht="46.5" x14ac:dyDescent="0.35">
      <c r="B22" s="267" t="s">
        <v>891</v>
      </c>
      <c r="C22" s="281"/>
      <c r="D22" s="282"/>
      <c r="E22" s="282"/>
      <c r="F22" s="282"/>
      <c r="G22" s="282"/>
      <c r="H22" s="289">
        <v>0.15279999999999999</v>
      </c>
    </row>
    <row r="23" spans="2:8" ht="31" x14ac:dyDescent="0.35">
      <c r="B23" s="267" t="s">
        <v>892</v>
      </c>
      <c r="C23" s="281"/>
      <c r="D23" s="282"/>
      <c r="E23" s="282"/>
      <c r="F23" s="282"/>
      <c r="G23" s="282"/>
      <c r="H23" s="289">
        <v>1.0500000000000001E-2</v>
      </c>
    </row>
    <row r="24" spans="2:8" ht="15.5" x14ac:dyDescent="0.35">
      <c r="B24" s="267" t="s">
        <v>893</v>
      </c>
      <c r="C24" s="281"/>
      <c r="D24" s="282"/>
      <c r="E24" s="282"/>
      <c r="F24" s="282"/>
      <c r="G24" s="282"/>
      <c r="H24" s="286">
        <v>58.6</v>
      </c>
    </row>
    <row r="25" spans="2:8" ht="15.5" x14ac:dyDescent="0.35">
      <c r="B25" s="267" t="s">
        <v>894</v>
      </c>
      <c r="C25" s="281"/>
      <c r="D25" s="282"/>
      <c r="E25" s="282"/>
      <c r="F25" s="282"/>
      <c r="G25" s="282"/>
      <c r="H25" s="286">
        <v>22.89</v>
      </c>
    </row>
    <row r="26" spans="2:8" ht="15.5" x14ac:dyDescent="0.35">
      <c r="B26" s="138"/>
      <c r="C26" s="281"/>
      <c r="D26" s="282"/>
      <c r="E26" s="282"/>
      <c r="F26" s="282"/>
      <c r="G26" s="282"/>
      <c r="H26" s="282"/>
    </row>
    <row r="27" spans="2:8" ht="15.5" x14ac:dyDescent="0.35">
      <c r="B27" s="290" t="s">
        <v>895</v>
      </c>
      <c r="C27" s="281"/>
      <c r="D27" s="282"/>
      <c r="E27" s="282"/>
      <c r="F27" s="282"/>
      <c r="G27" s="282"/>
      <c r="H27" s="282"/>
    </row>
    <row r="28" spans="2:8" ht="31" x14ac:dyDescent="0.35">
      <c r="B28" s="267" t="s">
        <v>896</v>
      </c>
      <c r="C28" s="281"/>
      <c r="D28" s="282"/>
      <c r="E28" s="282"/>
      <c r="F28" s="282"/>
      <c r="G28" s="282"/>
      <c r="H28" s="291">
        <v>640832156.38999999</v>
      </c>
    </row>
    <row r="29" spans="2:8" ht="15.5" x14ac:dyDescent="0.35">
      <c r="B29" s="138"/>
      <c r="C29" s="281"/>
      <c r="D29" s="282"/>
      <c r="E29" s="282"/>
      <c r="F29" s="282"/>
      <c r="G29" s="282"/>
      <c r="H29" s="282"/>
    </row>
    <row r="30" spans="2:8" ht="15.5" x14ac:dyDescent="0.35">
      <c r="B30" s="290" t="s">
        <v>897</v>
      </c>
      <c r="C30" s="281"/>
      <c r="D30" s="282"/>
      <c r="E30" s="282"/>
      <c r="F30" s="282"/>
      <c r="G30" s="282"/>
      <c r="H30" s="282"/>
    </row>
    <row r="31" spans="2:8" ht="15.5" x14ac:dyDescent="0.35">
      <c r="B31" s="267" t="s">
        <v>882</v>
      </c>
      <c r="C31" s="281"/>
      <c r="D31" s="282"/>
      <c r="E31" s="282"/>
      <c r="F31" s="282"/>
      <c r="G31" s="282"/>
      <c r="H31" s="291">
        <v>4800750018.7200003</v>
      </c>
    </row>
    <row r="32" spans="2:8" ht="15.5" x14ac:dyDescent="0.35">
      <c r="B32" s="267" t="s">
        <v>886</v>
      </c>
      <c r="C32" s="292">
        <v>867394407.60000002</v>
      </c>
      <c r="D32" s="282"/>
      <c r="E32" s="291">
        <v>36249141.600000001</v>
      </c>
      <c r="F32" s="291">
        <v>75377044.799999997</v>
      </c>
      <c r="G32" s="282"/>
      <c r="H32" s="291">
        <v>979020594</v>
      </c>
    </row>
    <row r="33" spans="2:8" ht="31" x14ac:dyDescent="0.35">
      <c r="B33" s="267" t="s">
        <v>898</v>
      </c>
      <c r="C33" s="281"/>
      <c r="D33" s="282"/>
      <c r="E33" s="282"/>
      <c r="F33" s="282"/>
      <c r="G33" s="282"/>
      <c r="H33" s="282"/>
    </row>
    <row r="34" spans="2:8" ht="15.5" x14ac:dyDescent="0.35">
      <c r="B34" s="138"/>
      <c r="C34" s="281"/>
      <c r="D34" s="282"/>
      <c r="E34" s="282"/>
      <c r="F34" s="282"/>
      <c r="G34" s="282"/>
      <c r="H34" s="282"/>
    </row>
    <row r="35" spans="2:8" ht="15.5" x14ac:dyDescent="0.35">
      <c r="B35" s="290" t="s">
        <v>899</v>
      </c>
      <c r="C35" s="281"/>
      <c r="D35" s="282"/>
      <c r="E35" s="282"/>
      <c r="F35" s="282"/>
      <c r="G35" s="282"/>
      <c r="H35" s="282"/>
    </row>
    <row r="36" spans="2:8" ht="15.5" x14ac:dyDescent="0.35">
      <c r="B36" s="267" t="s">
        <v>900</v>
      </c>
      <c r="C36" s="292">
        <v>34008</v>
      </c>
      <c r="D36" s="282"/>
      <c r="E36" s="291">
        <v>34008</v>
      </c>
      <c r="F36" s="291">
        <v>29132.7</v>
      </c>
      <c r="G36" s="282"/>
      <c r="H36" s="291">
        <v>34008</v>
      </c>
    </row>
    <row r="37" spans="2:8" ht="15.5" x14ac:dyDescent="0.35">
      <c r="B37" s="267" t="s">
        <v>901</v>
      </c>
      <c r="C37" s="292">
        <v>1331.4</v>
      </c>
      <c r="D37" s="282"/>
      <c r="E37" s="286">
        <v>913.5</v>
      </c>
      <c r="F37" s="286">
        <v>487.2</v>
      </c>
      <c r="G37" s="282"/>
      <c r="H37" s="286">
        <v>487.2</v>
      </c>
    </row>
    <row r="38" spans="2:8" ht="15.5" x14ac:dyDescent="0.35">
      <c r="B38" s="267" t="s">
        <v>902</v>
      </c>
      <c r="C38" s="292">
        <v>12360.27</v>
      </c>
      <c r="D38" s="282"/>
      <c r="E38" s="291">
        <v>8120.33</v>
      </c>
      <c r="F38" s="291">
        <v>6979.36</v>
      </c>
      <c r="G38" s="282"/>
      <c r="H38" s="291">
        <v>11458.57</v>
      </c>
    </row>
    <row r="39" spans="2:8" ht="15.5" x14ac:dyDescent="0.35">
      <c r="B39" s="138"/>
      <c r="C39" s="281"/>
      <c r="D39" s="282"/>
      <c r="E39" s="282"/>
      <c r="F39" s="282"/>
      <c r="G39" s="282"/>
      <c r="H39" s="282"/>
    </row>
    <row r="40" spans="2:8" ht="15.5" x14ac:dyDescent="0.35">
      <c r="B40" s="271" t="s">
        <v>903</v>
      </c>
      <c r="C40" s="281"/>
      <c r="D40" s="282"/>
      <c r="E40" s="282"/>
      <c r="F40" s="282"/>
      <c r="G40" s="282"/>
      <c r="H40" s="291">
        <v>81759101.299999997</v>
      </c>
    </row>
    <row r="41" spans="2:8" ht="15.5" x14ac:dyDescent="0.35">
      <c r="B41" s="138"/>
      <c r="C41" s="281"/>
      <c r="D41" s="282"/>
      <c r="E41" s="282"/>
      <c r="F41" s="282"/>
      <c r="G41" s="282"/>
      <c r="H41" s="282"/>
    </row>
    <row r="42" spans="2:8" ht="31" x14ac:dyDescent="0.35">
      <c r="B42" s="271" t="s">
        <v>904</v>
      </c>
      <c r="C42" s="281"/>
      <c r="D42" s="282"/>
      <c r="E42" s="282"/>
      <c r="F42" s="282"/>
      <c r="G42" s="282"/>
      <c r="H42" s="282"/>
    </row>
    <row r="43" spans="2:8" ht="31" x14ac:dyDescent="0.35">
      <c r="B43" s="267" t="s">
        <v>905</v>
      </c>
      <c r="C43" s="292">
        <v>15417618549.26</v>
      </c>
      <c r="D43" s="291">
        <v>1274491218.27</v>
      </c>
      <c r="E43" s="291">
        <v>718838062.98000002</v>
      </c>
      <c r="F43" s="291">
        <v>1226947116.5</v>
      </c>
      <c r="G43" s="291">
        <v>140483729.27000001</v>
      </c>
      <c r="H43" s="291">
        <v>18778378676.290001</v>
      </c>
    </row>
    <row r="44" spans="2:8" ht="15.5" x14ac:dyDescent="0.35">
      <c r="B44" s="267" t="s">
        <v>906</v>
      </c>
      <c r="C44" s="292">
        <v>47093627832.449997</v>
      </c>
      <c r="D44" s="291">
        <v>7333827487.21</v>
      </c>
      <c r="E44" s="291">
        <v>1425744083.22</v>
      </c>
      <c r="F44" s="291">
        <v>3095480707.0100002</v>
      </c>
      <c r="G44" s="291">
        <v>6283607980.6300001</v>
      </c>
      <c r="H44" s="291">
        <v>65232288090.519997</v>
      </c>
    </row>
    <row r="45" spans="2:8" ht="15.5" x14ac:dyDescent="0.35">
      <c r="B45" s="267" t="s">
        <v>907</v>
      </c>
      <c r="C45" s="292">
        <v>29807464230.619999</v>
      </c>
      <c r="D45" s="291">
        <v>14933350586.65</v>
      </c>
      <c r="E45" s="291">
        <v>4933212883.79</v>
      </c>
      <c r="F45" s="291">
        <v>5522744370.8999996</v>
      </c>
      <c r="G45" s="291">
        <v>19801733369.490002</v>
      </c>
      <c r="H45" s="291">
        <v>74998505441.440002</v>
      </c>
    </row>
    <row r="46" spans="2:8" ht="15.5" x14ac:dyDescent="0.35">
      <c r="B46" s="138"/>
      <c r="C46" s="281"/>
      <c r="D46" s="282"/>
      <c r="E46" s="282"/>
      <c r="F46" s="282"/>
      <c r="G46" s="282"/>
      <c r="H46" s="282"/>
    </row>
    <row r="47" spans="2:8" ht="62" x14ac:dyDescent="0.35">
      <c r="B47" s="271" t="s">
        <v>908</v>
      </c>
      <c r="C47" s="281"/>
      <c r="D47" s="282"/>
      <c r="E47" s="282"/>
      <c r="F47" s="282"/>
      <c r="G47" s="282"/>
      <c r="H47" s="282"/>
    </row>
    <row r="48" spans="2:8" ht="15.5" x14ac:dyDescent="0.35">
      <c r="B48" s="267" t="s">
        <v>906</v>
      </c>
      <c r="C48" s="281"/>
      <c r="D48" s="282"/>
      <c r="E48" s="282"/>
      <c r="F48" s="282"/>
      <c r="G48" s="282"/>
      <c r="H48" s="291">
        <v>15127226730.42</v>
      </c>
    </row>
    <row r="49" spans="2:8" ht="15.5" x14ac:dyDescent="0.35">
      <c r="B49" s="267" t="s">
        <v>907</v>
      </c>
      <c r="C49" s="281"/>
      <c r="D49" s="282"/>
      <c r="E49" s="282"/>
      <c r="F49" s="282"/>
      <c r="G49" s="282"/>
      <c r="H49" s="291">
        <v>58242540071.660004</v>
      </c>
    </row>
    <row r="50" spans="2:8" ht="15.5" x14ac:dyDescent="0.35">
      <c r="B50" s="138"/>
      <c r="C50" s="281"/>
      <c r="D50" s="282"/>
      <c r="E50" s="282"/>
      <c r="F50" s="282"/>
      <c r="G50" s="282"/>
      <c r="H50" s="282"/>
    </row>
    <row r="51" spans="2:8" ht="31" x14ac:dyDescent="0.35">
      <c r="B51" s="271" t="s">
        <v>909</v>
      </c>
      <c r="C51" s="281"/>
      <c r="D51" s="282"/>
      <c r="E51" s="282"/>
      <c r="F51" s="282"/>
      <c r="G51" s="282"/>
      <c r="H51" s="282"/>
    </row>
    <row r="52" spans="2:8" ht="15.5" x14ac:dyDescent="0.35">
      <c r="B52" s="267" t="s">
        <v>906</v>
      </c>
      <c r="C52" s="281"/>
      <c r="D52" s="282"/>
      <c r="E52" s="282"/>
      <c r="F52" s="282"/>
      <c r="G52" s="282"/>
      <c r="H52" s="291">
        <v>11634768523.83</v>
      </c>
    </row>
    <row r="53" spans="2:8" ht="15.5" x14ac:dyDescent="0.35">
      <c r="B53" s="267" t="s">
        <v>907</v>
      </c>
      <c r="C53" s="281"/>
      <c r="D53" s="282"/>
      <c r="E53" s="282"/>
      <c r="F53" s="282"/>
      <c r="G53" s="282"/>
      <c r="H53" s="291">
        <v>21724154885.07</v>
      </c>
    </row>
    <row r="54" spans="2:8" ht="15.5" x14ac:dyDescent="0.35">
      <c r="B54" s="267" t="s">
        <v>910</v>
      </c>
      <c r="C54" s="281"/>
      <c r="D54" s="282"/>
      <c r="E54" s="282"/>
      <c r="F54" s="282"/>
      <c r="G54" s="282"/>
      <c r="H54" s="291">
        <v>5924432343.5799999</v>
      </c>
    </row>
    <row r="55" spans="2:8" ht="15.5" x14ac:dyDescent="0.35">
      <c r="B55" s="267" t="s">
        <v>911</v>
      </c>
      <c r="C55" s="281"/>
      <c r="D55" s="282"/>
      <c r="E55" s="282"/>
      <c r="F55" s="282"/>
      <c r="G55" s="282"/>
      <c r="H55" s="291">
        <v>10129137403.77</v>
      </c>
    </row>
    <row r="56" spans="2:8" ht="15.5" x14ac:dyDescent="0.35">
      <c r="B56" s="138"/>
      <c r="C56" s="281"/>
      <c r="D56" s="282"/>
      <c r="E56" s="282"/>
      <c r="F56" s="282"/>
      <c r="G56" s="282"/>
      <c r="H56" s="282"/>
    </row>
    <row r="57" spans="2:8" ht="15.5" x14ac:dyDescent="0.35">
      <c r="B57" s="271" t="s">
        <v>912</v>
      </c>
      <c r="C57" s="281"/>
      <c r="D57" s="282"/>
      <c r="E57" s="282"/>
      <c r="F57" s="282"/>
      <c r="G57" s="282"/>
      <c r="H57" s="282"/>
    </row>
    <row r="58" spans="2:8" ht="15.5" x14ac:dyDescent="0.35">
      <c r="B58" s="267" t="s">
        <v>906</v>
      </c>
      <c r="C58" s="281"/>
      <c r="D58" s="282"/>
      <c r="E58" s="282"/>
      <c r="F58" s="282"/>
      <c r="G58" s="282"/>
      <c r="H58" s="293">
        <v>-51242480067.68</v>
      </c>
    </row>
    <row r="59" spans="2:8" ht="15.5" x14ac:dyDescent="0.35">
      <c r="B59" s="267" t="s">
        <v>907</v>
      </c>
      <c r="C59" s="281"/>
      <c r="D59" s="282"/>
      <c r="E59" s="282"/>
      <c r="F59" s="282"/>
      <c r="G59" s="282"/>
      <c r="H59" s="291">
        <v>15097326919.059999</v>
      </c>
    </row>
    <row r="60" spans="2:8" ht="15.5" x14ac:dyDescent="0.35">
      <c r="B60" s="138"/>
      <c r="C60" s="281"/>
      <c r="D60" s="282"/>
      <c r="E60" s="282"/>
      <c r="F60" s="282"/>
      <c r="G60" s="282"/>
      <c r="H60" s="282"/>
    </row>
    <row r="61" spans="2:8" ht="15.5" x14ac:dyDescent="0.35">
      <c r="B61" s="271" t="s">
        <v>913</v>
      </c>
      <c r="C61" s="281"/>
      <c r="D61" s="282"/>
      <c r="E61" s="282"/>
      <c r="F61" s="282"/>
      <c r="G61" s="282"/>
      <c r="H61" s="282"/>
    </row>
    <row r="62" spans="2:8" ht="15.5" x14ac:dyDescent="0.35">
      <c r="B62" s="267" t="s">
        <v>914</v>
      </c>
      <c r="C62" s="281"/>
      <c r="D62" s="282"/>
      <c r="E62" s="282"/>
      <c r="F62" s="282"/>
      <c r="G62" s="282"/>
      <c r="H62" s="286">
        <v>2022</v>
      </c>
    </row>
    <row r="63" spans="2:8" ht="15.5" x14ac:dyDescent="0.35">
      <c r="B63" s="267" t="s">
        <v>915</v>
      </c>
      <c r="C63" s="281"/>
      <c r="D63" s="282"/>
      <c r="E63" s="282"/>
      <c r="F63" s="282"/>
      <c r="G63" s="282"/>
      <c r="H63" s="289">
        <v>0.02</v>
      </c>
    </row>
    <row r="64" spans="2:8" ht="15.5" x14ac:dyDescent="0.35">
      <c r="B64" s="138"/>
      <c r="C64" s="281"/>
      <c r="D64" s="282"/>
      <c r="E64" s="282"/>
      <c r="F64" s="282"/>
      <c r="G64" s="282"/>
      <c r="H64" s="282"/>
    </row>
    <row r="65" spans="2:8" ht="15.5" x14ac:dyDescent="0.35">
      <c r="B65" s="271" t="s">
        <v>916</v>
      </c>
      <c r="C65" s="281"/>
      <c r="D65" s="282"/>
      <c r="E65" s="282"/>
      <c r="F65" s="282"/>
      <c r="G65" s="282"/>
      <c r="H65" s="282"/>
    </row>
    <row r="66" spans="2:8" ht="31" x14ac:dyDescent="0.35">
      <c r="B66" s="267" t="s">
        <v>917</v>
      </c>
      <c r="C66" s="281"/>
      <c r="D66" s="282"/>
      <c r="E66" s="282"/>
      <c r="F66" s="282"/>
      <c r="G66" s="282"/>
      <c r="H66" s="286">
        <v>2022</v>
      </c>
    </row>
    <row r="67" spans="2:8" ht="31.5" thickBot="1" x14ac:dyDescent="0.4">
      <c r="B67" s="268" t="s">
        <v>918</v>
      </c>
      <c r="C67" s="278"/>
      <c r="D67" s="279"/>
      <c r="E67" s="279"/>
      <c r="F67" s="279"/>
      <c r="G67" s="279"/>
      <c r="H67" s="280" t="s">
        <v>919</v>
      </c>
    </row>
  </sheetData>
  <mergeCells count="1">
    <mergeCell ref="B2:G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workbookViewId="0"/>
  </sheetViews>
  <sheetFormatPr baseColWidth="10" defaultRowHeight="14.5" x14ac:dyDescent="0.35"/>
  <cols>
    <col min="2" max="2" width="43.7265625" customWidth="1"/>
    <col min="3" max="3" width="27.26953125" customWidth="1"/>
    <col min="4" max="4" width="22.7265625" customWidth="1"/>
    <col min="5" max="5" width="28.7265625" bestFit="1" customWidth="1"/>
  </cols>
  <sheetData>
    <row r="2" spans="2:5" ht="15.5" x14ac:dyDescent="0.35">
      <c r="B2" s="3" t="s">
        <v>920</v>
      </c>
    </row>
    <row r="4" spans="2:5" ht="15.5" x14ac:dyDescent="0.35">
      <c r="B4" s="307"/>
      <c r="C4" s="557" t="s">
        <v>921</v>
      </c>
      <c r="D4" s="557"/>
      <c r="E4" s="557"/>
    </row>
    <row r="5" spans="2:5" ht="93" customHeight="1" x14ac:dyDescent="0.35">
      <c r="B5" s="565" t="s">
        <v>922</v>
      </c>
      <c r="C5" s="557" t="s">
        <v>923</v>
      </c>
      <c r="D5" s="557" t="s">
        <v>924</v>
      </c>
      <c r="E5" s="166"/>
    </row>
    <row r="6" spans="2:5" ht="15.5" x14ac:dyDescent="0.35">
      <c r="B6" s="565"/>
      <c r="C6" s="557"/>
      <c r="D6" s="557"/>
      <c r="E6" s="254" t="s">
        <v>925</v>
      </c>
    </row>
    <row r="7" spans="2:5" ht="62.5" thickBot="1" x14ac:dyDescent="0.4">
      <c r="B7" s="294" t="s">
        <v>926</v>
      </c>
      <c r="C7" s="295" t="s">
        <v>927</v>
      </c>
      <c r="D7" s="296" t="s">
        <v>947</v>
      </c>
      <c r="E7" s="297" t="s">
        <v>948</v>
      </c>
    </row>
    <row r="8" spans="2:5" ht="62.5" thickBot="1" x14ac:dyDescent="0.4">
      <c r="B8" s="231" t="s">
        <v>928</v>
      </c>
      <c r="C8" s="298" t="s">
        <v>927</v>
      </c>
      <c r="D8" s="299" t="s">
        <v>949</v>
      </c>
      <c r="E8" s="300" t="s">
        <v>950</v>
      </c>
    </row>
    <row r="9" spans="2:5" ht="62.5" thickBot="1" x14ac:dyDescent="0.4">
      <c r="B9" s="294" t="s">
        <v>929</v>
      </c>
      <c r="C9" s="295" t="s">
        <v>927</v>
      </c>
      <c r="D9" s="296" t="s">
        <v>951</v>
      </c>
      <c r="E9" s="297" t="s">
        <v>952</v>
      </c>
    </row>
    <row r="10" spans="2:5" ht="31.5" thickBot="1" x14ac:dyDescent="0.4">
      <c r="B10" s="231" t="s">
        <v>930</v>
      </c>
      <c r="C10" s="298" t="s">
        <v>931</v>
      </c>
      <c r="D10" s="299" t="s">
        <v>953</v>
      </c>
      <c r="E10" s="300" t="s">
        <v>954</v>
      </c>
    </row>
    <row r="11" spans="2:5" ht="47" thickBot="1" x14ac:dyDescent="0.4">
      <c r="B11" s="294" t="s">
        <v>932</v>
      </c>
      <c r="C11" s="301" t="s">
        <v>931</v>
      </c>
      <c r="D11" s="302" t="s">
        <v>955</v>
      </c>
      <c r="E11" s="302" t="s">
        <v>956</v>
      </c>
    </row>
    <row r="12" spans="2:5" ht="78" thickBot="1" x14ac:dyDescent="0.4">
      <c r="B12" s="231" t="s">
        <v>933</v>
      </c>
      <c r="C12" s="303" t="s">
        <v>934</v>
      </c>
      <c r="D12" s="304" t="s">
        <v>957</v>
      </c>
      <c r="E12" s="304" t="s">
        <v>958</v>
      </c>
    </row>
    <row r="13" spans="2:5" ht="78" thickBot="1" x14ac:dyDescent="0.4">
      <c r="B13" s="294" t="s">
        <v>935</v>
      </c>
      <c r="C13" s="295" t="s">
        <v>931</v>
      </c>
      <c r="D13" s="296" t="s">
        <v>959</v>
      </c>
      <c r="E13" s="297" t="s">
        <v>960</v>
      </c>
    </row>
    <row r="14" spans="2:5" ht="31.5" thickBot="1" x14ac:dyDescent="0.4">
      <c r="B14" s="231" t="s">
        <v>936</v>
      </c>
      <c r="C14" s="298" t="s">
        <v>937</v>
      </c>
      <c r="D14" s="299" t="s">
        <v>961</v>
      </c>
      <c r="E14" s="300" t="s">
        <v>962</v>
      </c>
    </row>
    <row r="15" spans="2:5" ht="47" thickBot="1" x14ac:dyDescent="0.4">
      <c r="B15" s="294" t="s">
        <v>938</v>
      </c>
      <c r="C15" s="295" t="s">
        <v>937</v>
      </c>
      <c r="D15" s="296" t="s">
        <v>963</v>
      </c>
      <c r="E15" s="297" t="s">
        <v>964</v>
      </c>
    </row>
    <row r="16" spans="2:5" ht="47" thickBot="1" x14ac:dyDescent="0.4">
      <c r="B16" s="231" t="s">
        <v>939</v>
      </c>
      <c r="C16" s="298" t="s">
        <v>931</v>
      </c>
      <c r="D16" s="299" t="s">
        <v>965</v>
      </c>
      <c r="E16" s="300" t="s">
        <v>966</v>
      </c>
    </row>
    <row r="17" spans="2:5" ht="47" thickBot="1" x14ac:dyDescent="0.4">
      <c r="B17" s="294" t="s">
        <v>940</v>
      </c>
      <c r="C17" s="301" t="s">
        <v>931</v>
      </c>
      <c r="D17" s="302" t="s">
        <v>967</v>
      </c>
      <c r="E17" s="302" t="s">
        <v>968</v>
      </c>
    </row>
    <row r="18" spans="2:5" ht="62.5" thickBot="1" x14ac:dyDescent="0.4">
      <c r="B18" s="231" t="s">
        <v>941</v>
      </c>
      <c r="C18" s="303" t="s">
        <v>934</v>
      </c>
      <c r="D18" s="304" t="s">
        <v>969</v>
      </c>
      <c r="E18" s="305" t="s">
        <v>970</v>
      </c>
    </row>
    <row r="19" spans="2:5" ht="62.5" thickBot="1" x14ac:dyDescent="0.4">
      <c r="B19" s="294" t="s">
        <v>942</v>
      </c>
      <c r="C19" s="295" t="s">
        <v>934</v>
      </c>
      <c r="D19" s="296" t="s">
        <v>971</v>
      </c>
      <c r="E19" s="297" t="s">
        <v>972</v>
      </c>
    </row>
    <row r="20" spans="2:5" ht="47" thickBot="1" x14ac:dyDescent="0.4">
      <c r="B20" s="231" t="s">
        <v>943</v>
      </c>
      <c r="C20" s="298" t="s">
        <v>944</v>
      </c>
      <c r="D20" s="299" t="s">
        <v>973</v>
      </c>
      <c r="E20" s="300" t="s">
        <v>974</v>
      </c>
    </row>
    <row r="21" spans="2:5" ht="47" thickBot="1" x14ac:dyDescent="0.4">
      <c r="B21" s="294" t="s">
        <v>945</v>
      </c>
      <c r="C21" s="295" t="s">
        <v>937</v>
      </c>
      <c r="D21" s="296" t="s">
        <v>975</v>
      </c>
      <c r="E21" s="297" t="s">
        <v>976</v>
      </c>
    </row>
    <row r="22" spans="2:5" ht="16" thickBot="1" x14ac:dyDescent="0.4">
      <c r="B22" s="231" t="s">
        <v>946</v>
      </c>
      <c r="C22" s="298" t="s">
        <v>931</v>
      </c>
      <c r="D22" s="299" t="s">
        <v>977</v>
      </c>
      <c r="E22" s="300" t="s">
        <v>978</v>
      </c>
    </row>
  </sheetData>
  <mergeCells count="4">
    <mergeCell ref="C4:E4"/>
    <mergeCell ref="B5:B6"/>
    <mergeCell ref="C5:C6"/>
    <mergeCell ref="D5: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B2" sqref="B2:C2"/>
    </sheetView>
  </sheetViews>
  <sheetFormatPr baseColWidth="10" defaultRowHeight="14.5" x14ac:dyDescent="0.35"/>
  <cols>
    <col min="2" max="2" width="66.7265625" style="194" customWidth="1"/>
    <col min="3" max="3" width="21" style="194" customWidth="1"/>
  </cols>
  <sheetData>
    <row r="2" spans="2:3" ht="15.65" customHeight="1" x14ac:dyDescent="0.35">
      <c r="B2" s="456" t="s">
        <v>1858</v>
      </c>
      <c r="C2" s="457"/>
    </row>
    <row r="3" spans="2:3" ht="15.5" x14ac:dyDescent="0.35">
      <c r="B3" s="202" t="s">
        <v>1826</v>
      </c>
      <c r="C3" s="404" t="s">
        <v>344</v>
      </c>
    </row>
    <row r="4" spans="2:3" ht="15.5" x14ac:dyDescent="0.35">
      <c r="B4" s="204" t="s">
        <v>426</v>
      </c>
      <c r="C4" s="405">
        <v>2461035123</v>
      </c>
    </row>
    <row r="5" spans="2:3" ht="31" x14ac:dyDescent="0.35">
      <c r="B5" s="8" t="s">
        <v>1859</v>
      </c>
      <c r="C5" s="201">
        <v>2461035123</v>
      </c>
    </row>
    <row r="6" spans="2:3" ht="15.5" x14ac:dyDescent="0.35">
      <c r="B6" s="202" t="s">
        <v>122</v>
      </c>
      <c r="C6" s="203">
        <v>2461035123</v>
      </c>
    </row>
  </sheetData>
  <mergeCells count="1">
    <mergeCell ref="B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zoomScaleNormal="100" workbookViewId="0"/>
  </sheetViews>
  <sheetFormatPr baseColWidth="10" defaultRowHeight="14.5" x14ac:dyDescent="0.35"/>
  <cols>
    <col min="2" max="2" width="34.7265625" customWidth="1"/>
    <col min="3" max="3" width="32.26953125" customWidth="1"/>
    <col min="4" max="4" width="25.7265625" customWidth="1"/>
  </cols>
  <sheetData>
    <row r="2" spans="2:4" ht="15.5" x14ac:dyDescent="0.35">
      <c r="B2" s="3" t="s">
        <v>1387</v>
      </c>
    </row>
    <row r="4" spans="2:4" ht="31" x14ac:dyDescent="0.35">
      <c r="B4" s="12" t="s">
        <v>1388</v>
      </c>
      <c r="C4" s="12" t="s">
        <v>1389</v>
      </c>
      <c r="D4" s="4" t="s">
        <v>344</v>
      </c>
    </row>
    <row r="5" spans="2:4" ht="15.5" x14ac:dyDescent="0.35">
      <c r="B5" s="204" t="s">
        <v>644</v>
      </c>
      <c r="C5" s="379"/>
      <c r="D5" s="211">
        <v>31739772737</v>
      </c>
    </row>
    <row r="6" spans="2:4" ht="15.5" x14ac:dyDescent="0.35">
      <c r="B6" s="8"/>
      <c r="C6" s="8" t="s">
        <v>1390</v>
      </c>
      <c r="D6" s="9">
        <v>4426959186</v>
      </c>
    </row>
    <row r="7" spans="2:4" ht="15.5" x14ac:dyDescent="0.35">
      <c r="B7" s="15"/>
      <c r="C7" s="15" t="s">
        <v>1391</v>
      </c>
      <c r="D7" s="16">
        <v>21442841051</v>
      </c>
    </row>
    <row r="8" spans="2:4" ht="15.5" x14ac:dyDescent="0.35">
      <c r="B8" s="8"/>
      <c r="C8" s="8" t="s">
        <v>1392</v>
      </c>
      <c r="D8" s="9">
        <v>5869972500</v>
      </c>
    </row>
    <row r="9" spans="2:4" ht="15.5" x14ac:dyDescent="0.35">
      <c r="B9" s="204" t="s">
        <v>663</v>
      </c>
      <c r="C9" s="379"/>
      <c r="D9" s="211">
        <v>22565420405</v>
      </c>
    </row>
    <row r="10" spans="2:4" ht="15.5" x14ac:dyDescent="0.35">
      <c r="B10" s="8"/>
      <c r="C10" s="8" t="s">
        <v>1391</v>
      </c>
      <c r="D10" s="9">
        <v>22565420405</v>
      </c>
    </row>
    <row r="11" spans="2:4" ht="15.5" x14ac:dyDescent="0.35">
      <c r="B11" s="12" t="s">
        <v>122</v>
      </c>
      <c r="C11" s="380"/>
      <c r="D11" s="17">
        <v>54305193142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7"/>
  <sheetViews>
    <sheetView workbookViewId="0"/>
  </sheetViews>
  <sheetFormatPr baseColWidth="10" defaultRowHeight="14.5" x14ac:dyDescent="0.35"/>
  <cols>
    <col min="2" max="2" width="57.26953125" customWidth="1"/>
    <col min="3" max="3" width="30.7265625" customWidth="1"/>
  </cols>
  <sheetData>
    <row r="2" spans="2:3" ht="15.5" x14ac:dyDescent="0.35">
      <c r="B2" s="3" t="s">
        <v>1810</v>
      </c>
    </row>
    <row r="4" spans="2:3" ht="15.5" x14ac:dyDescent="0.35">
      <c r="B4" s="12" t="s">
        <v>665</v>
      </c>
      <c r="C4" s="4" t="s">
        <v>344</v>
      </c>
    </row>
    <row r="5" spans="2:3" ht="15.5" x14ac:dyDescent="0.35">
      <c r="B5" s="204" t="s">
        <v>1393</v>
      </c>
      <c r="C5" s="211">
        <v>7913854768</v>
      </c>
    </row>
    <row r="6" spans="2:3" ht="15.5" x14ac:dyDescent="0.35">
      <c r="B6" s="108" t="s">
        <v>1394</v>
      </c>
      <c r="C6" s="212">
        <v>147623926</v>
      </c>
    </row>
    <row r="7" spans="2:3" ht="15.5" x14ac:dyDescent="0.35">
      <c r="B7" s="15" t="s">
        <v>1395</v>
      </c>
      <c r="C7" s="16">
        <v>147623926</v>
      </c>
    </row>
    <row r="8" spans="2:3" ht="15.5" x14ac:dyDescent="0.35">
      <c r="B8" s="108" t="s">
        <v>1396</v>
      </c>
      <c r="C8" s="212">
        <v>1887785215</v>
      </c>
    </row>
    <row r="9" spans="2:3" ht="15.5" x14ac:dyDescent="0.35">
      <c r="B9" s="15" t="s">
        <v>1397</v>
      </c>
      <c r="C9" s="16">
        <v>870427977</v>
      </c>
    </row>
    <row r="10" spans="2:3" ht="15.5" x14ac:dyDescent="0.35">
      <c r="B10" s="8" t="s">
        <v>1398</v>
      </c>
      <c r="C10" s="9">
        <v>687590279</v>
      </c>
    </row>
    <row r="11" spans="2:3" ht="15.5" x14ac:dyDescent="0.35">
      <c r="B11" s="15" t="s">
        <v>1399</v>
      </c>
      <c r="C11" s="16">
        <v>292970927</v>
      </c>
    </row>
    <row r="12" spans="2:3" ht="15.5" x14ac:dyDescent="0.35">
      <c r="B12" s="8" t="s">
        <v>1400</v>
      </c>
      <c r="C12" s="9">
        <v>36796032</v>
      </c>
    </row>
    <row r="13" spans="2:3" ht="31" x14ac:dyDescent="0.35">
      <c r="B13" s="108" t="s">
        <v>1401</v>
      </c>
      <c r="C13" s="212">
        <v>1194411454</v>
      </c>
    </row>
    <row r="14" spans="2:3" ht="15.5" x14ac:dyDescent="0.35">
      <c r="B14" s="8" t="s">
        <v>1402</v>
      </c>
      <c r="C14" s="9">
        <v>138292025</v>
      </c>
    </row>
    <row r="15" spans="2:3" ht="15.5" x14ac:dyDescent="0.35">
      <c r="B15" s="15" t="s">
        <v>1403</v>
      </c>
      <c r="C15" s="16">
        <v>307275416</v>
      </c>
    </row>
    <row r="16" spans="2:3" ht="15.5" x14ac:dyDescent="0.35">
      <c r="B16" s="8" t="s">
        <v>1404</v>
      </c>
      <c r="C16" s="9">
        <v>212346094</v>
      </c>
    </row>
    <row r="17" spans="2:3" ht="15.5" x14ac:dyDescent="0.35">
      <c r="B17" s="15" t="s">
        <v>1405</v>
      </c>
      <c r="C17" s="16">
        <v>140929974</v>
      </c>
    </row>
    <row r="18" spans="2:3" ht="31" x14ac:dyDescent="0.35">
      <c r="B18" s="8" t="s">
        <v>1406</v>
      </c>
      <c r="C18" s="9">
        <v>229440097</v>
      </c>
    </row>
    <row r="19" spans="2:3" ht="15.5" x14ac:dyDescent="0.35">
      <c r="B19" s="15" t="s">
        <v>1407</v>
      </c>
      <c r="C19" s="16">
        <v>1730000</v>
      </c>
    </row>
    <row r="20" spans="2:3" ht="15.5" x14ac:dyDescent="0.35">
      <c r="B20" s="8" t="s">
        <v>1408</v>
      </c>
      <c r="C20" s="9">
        <v>98264427</v>
      </c>
    </row>
    <row r="21" spans="2:3" ht="15.5" x14ac:dyDescent="0.35">
      <c r="B21" s="15" t="s">
        <v>1409</v>
      </c>
      <c r="C21" s="16">
        <v>66133421</v>
      </c>
    </row>
    <row r="22" spans="2:3" ht="15.5" x14ac:dyDescent="0.35">
      <c r="B22" s="108" t="s">
        <v>1410</v>
      </c>
      <c r="C22" s="212">
        <v>408717061</v>
      </c>
    </row>
    <row r="23" spans="2:3" ht="15.5" x14ac:dyDescent="0.35">
      <c r="B23" s="15" t="s">
        <v>1411</v>
      </c>
      <c r="C23" s="16">
        <v>408717061</v>
      </c>
    </row>
    <row r="24" spans="2:3" ht="31" x14ac:dyDescent="0.35">
      <c r="B24" s="108" t="s">
        <v>1412</v>
      </c>
      <c r="C24" s="212">
        <v>4017866689</v>
      </c>
    </row>
    <row r="25" spans="2:3" ht="15.5" x14ac:dyDescent="0.35">
      <c r="B25" s="15" t="s">
        <v>1413</v>
      </c>
      <c r="C25" s="16">
        <v>2777586167</v>
      </c>
    </row>
    <row r="26" spans="2:3" ht="15.5" x14ac:dyDescent="0.35">
      <c r="B26" s="8" t="s">
        <v>1414</v>
      </c>
      <c r="C26" s="9">
        <v>113722355</v>
      </c>
    </row>
    <row r="27" spans="2:3" ht="31" x14ac:dyDescent="0.35">
      <c r="B27" s="15" t="s">
        <v>1415</v>
      </c>
      <c r="C27" s="16">
        <v>1126558167</v>
      </c>
    </row>
    <row r="28" spans="2:3" ht="15.5" x14ac:dyDescent="0.35">
      <c r="B28" s="108" t="s">
        <v>1416</v>
      </c>
      <c r="C28" s="212">
        <v>257450423</v>
      </c>
    </row>
    <row r="29" spans="2:3" ht="31" x14ac:dyDescent="0.35">
      <c r="B29" s="15" t="s">
        <v>1417</v>
      </c>
      <c r="C29" s="16">
        <v>189705724</v>
      </c>
    </row>
    <row r="30" spans="2:3" ht="15.5" x14ac:dyDescent="0.35">
      <c r="B30" s="8" t="s">
        <v>1418</v>
      </c>
      <c r="C30" s="9">
        <v>41720766</v>
      </c>
    </row>
    <row r="31" spans="2:3" ht="31" x14ac:dyDescent="0.35">
      <c r="B31" s="15" t="s">
        <v>1419</v>
      </c>
      <c r="C31" s="16">
        <v>26023933</v>
      </c>
    </row>
    <row r="32" spans="2:3" ht="15.5" x14ac:dyDescent="0.35">
      <c r="B32" s="204" t="s">
        <v>1420</v>
      </c>
      <c r="C32" s="211">
        <v>29788789864</v>
      </c>
    </row>
    <row r="33" spans="2:3" ht="15.5" x14ac:dyDescent="0.35">
      <c r="B33" s="108" t="s">
        <v>1421</v>
      </c>
      <c r="C33" s="212">
        <v>487313431</v>
      </c>
    </row>
    <row r="34" spans="2:3" ht="15.5" x14ac:dyDescent="0.35">
      <c r="B34" s="8" t="s">
        <v>1422</v>
      </c>
      <c r="C34" s="9">
        <v>40138000</v>
      </c>
    </row>
    <row r="35" spans="2:3" ht="15.5" x14ac:dyDescent="0.35">
      <c r="B35" s="15" t="s">
        <v>1423</v>
      </c>
      <c r="C35" s="16">
        <v>38533914</v>
      </c>
    </row>
    <row r="36" spans="2:3" ht="15.5" x14ac:dyDescent="0.35">
      <c r="B36" s="8" t="s">
        <v>1424</v>
      </c>
      <c r="C36" s="9">
        <v>8632465</v>
      </c>
    </row>
    <row r="37" spans="2:3" ht="31" x14ac:dyDescent="0.35">
      <c r="B37" s="15" t="s">
        <v>1425</v>
      </c>
      <c r="C37" s="16">
        <v>43829307</v>
      </c>
    </row>
    <row r="38" spans="2:3" ht="15.5" x14ac:dyDescent="0.35">
      <c r="B38" s="8" t="s">
        <v>1426</v>
      </c>
      <c r="C38" s="9">
        <v>356179745</v>
      </c>
    </row>
    <row r="39" spans="2:3" ht="15.5" x14ac:dyDescent="0.35">
      <c r="B39" s="108" t="s">
        <v>1427</v>
      </c>
      <c r="C39" s="212">
        <v>682672736</v>
      </c>
    </row>
    <row r="40" spans="2:3" ht="15.5" x14ac:dyDescent="0.35">
      <c r="B40" s="8" t="s">
        <v>1428</v>
      </c>
      <c r="C40" s="9">
        <v>113562878</v>
      </c>
    </row>
    <row r="41" spans="2:3" ht="15.5" x14ac:dyDescent="0.35">
      <c r="B41" s="15" t="s">
        <v>1429</v>
      </c>
      <c r="C41" s="16">
        <v>282492978</v>
      </c>
    </row>
    <row r="42" spans="2:3" ht="15.5" x14ac:dyDescent="0.35">
      <c r="B42" s="8" t="s">
        <v>1430</v>
      </c>
      <c r="C42" s="9">
        <v>286616880</v>
      </c>
    </row>
    <row r="43" spans="2:3" ht="15.5" x14ac:dyDescent="0.35">
      <c r="B43" s="108" t="s">
        <v>1431</v>
      </c>
      <c r="C43" s="212">
        <v>5761847349</v>
      </c>
    </row>
    <row r="44" spans="2:3" ht="31" x14ac:dyDescent="0.35">
      <c r="B44" s="8" t="s">
        <v>1432</v>
      </c>
      <c r="C44" s="9">
        <v>363786150</v>
      </c>
    </row>
    <row r="45" spans="2:3" ht="31" x14ac:dyDescent="0.35">
      <c r="B45" s="15" t="s">
        <v>1433</v>
      </c>
      <c r="C45" s="16">
        <v>5234074249</v>
      </c>
    </row>
    <row r="46" spans="2:3" ht="15.5" x14ac:dyDescent="0.35">
      <c r="B46" s="8" t="s">
        <v>1434</v>
      </c>
      <c r="C46" s="9">
        <v>163986950</v>
      </c>
    </row>
    <row r="47" spans="2:3" ht="31" x14ac:dyDescent="0.35">
      <c r="B47" s="108" t="s">
        <v>1435</v>
      </c>
      <c r="C47" s="212">
        <v>671785504</v>
      </c>
    </row>
    <row r="48" spans="2:3" ht="15.5" x14ac:dyDescent="0.35">
      <c r="B48" s="8" t="s">
        <v>1436</v>
      </c>
      <c r="C48" s="9">
        <v>247226661</v>
      </c>
    </row>
    <row r="49" spans="2:3" ht="15.5" x14ac:dyDescent="0.35">
      <c r="B49" s="15" t="s">
        <v>1437</v>
      </c>
      <c r="C49" s="16">
        <v>424558843</v>
      </c>
    </row>
    <row r="50" spans="2:3" ht="15.5" x14ac:dyDescent="0.35">
      <c r="B50" s="108" t="s">
        <v>1438</v>
      </c>
      <c r="C50" s="212">
        <v>14323858233</v>
      </c>
    </row>
    <row r="51" spans="2:3" ht="15.5" x14ac:dyDescent="0.35">
      <c r="B51" s="15" t="s">
        <v>1439</v>
      </c>
      <c r="C51" s="16">
        <v>9447610634</v>
      </c>
    </row>
    <row r="52" spans="2:3" ht="15.5" x14ac:dyDescent="0.35">
      <c r="B52" s="8" t="s">
        <v>1440</v>
      </c>
      <c r="C52" s="9">
        <v>1392561369</v>
      </c>
    </row>
    <row r="53" spans="2:3" ht="15.5" x14ac:dyDescent="0.35">
      <c r="B53" s="15" t="s">
        <v>1441</v>
      </c>
      <c r="C53" s="16">
        <v>2206930770</v>
      </c>
    </row>
    <row r="54" spans="2:3" ht="15.5" x14ac:dyDescent="0.35">
      <c r="B54" s="8" t="s">
        <v>1442</v>
      </c>
      <c r="C54" s="9">
        <v>150000</v>
      </c>
    </row>
    <row r="55" spans="2:3" ht="15.5" x14ac:dyDescent="0.35">
      <c r="B55" s="15" t="s">
        <v>1443</v>
      </c>
      <c r="C55" s="16">
        <v>209006266</v>
      </c>
    </row>
    <row r="56" spans="2:3" ht="31" x14ac:dyDescent="0.35">
      <c r="B56" s="8" t="s">
        <v>1444</v>
      </c>
      <c r="C56" s="9">
        <v>1067599194</v>
      </c>
    </row>
    <row r="57" spans="2:3" ht="15.5" x14ac:dyDescent="0.35">
      <c r="B57" s="108" t="s">
        <v>1445</v>
      </c>
      <c r="C57" s="212">
        <v>7686096370</v>
      </c>
    </row>
    <row r="58" spans="2:3" ht="15.5" x14ac:dyDescent="0.35">
      <c r="B58" s="8" t="s">
        <v>1446</v>
      </c>
      <c r="C58" s="9">
        <v>2646924673</v>
      </c>
    </row>
    <row r="59" spans="2:3" ht="15.5" x14ac:dyDescent="0.35">
      <c r="B59" s="15" t="s">
        <v>1447</v>
      </c>
      <c r="C59" s="16">
        <v>374738229</v>
      </c>
    </row>
    <row r="60" spans="2:3" ht="15.5" x14ac:dyDescent="0.35">
      <c r="B60" s="8" t="s">
        <v>1448</v>
      </c>
      <c r="C60" s="9">
        <v>220293686</v>
      </c>
    </row>
    <row r="61" spans="2:3" ht="15.5" x14ac:dyDescent="0.35">
      <c r="B61" s="15" t="s">
        <v>1449</v>
      </c>
      <c r="C61" s="16">
        <v>14141805</v>
      </c>
    </row>
    <row r="62" spans="2:3" ht="15.5" x14ac:dyDescent="0.35">
      <c r="B62" s="8" t="s">
        <v>1450</v>
      </c>
      <c r="C62" s="9">
        <v>493755283</v>
      </c>
    </row>
    <row r="63" spans="2:3" ht="31" x14ac:dyDescent="0.35">
      <c r="B63" s="15" t="s">
        <v>1451</v>
      </c>
      <c r="C63" s="16">
        <v>3936242694</v>
      </c>
    </row>
    <row r="64" spans="2:3" ht="15.5" x14ac:dyDescent="0.35">
      <c r="B64" s="108" t="s">
        <v>1452</v>
      </c>
      <c r="C64" s="212">
        <v>175216241</v>
      </c>
    </row>
    <row r="65" spans="2:3" ht="15.5" x14ac:dyDescent="0.35">
      <c r="B65" s="15" t="s">
        <v>1453</v>
      </c>
      <c r="C65" s="16">
        <v>175216241</v>
      </c>
    </row>
    <row r="66" spans="2:3" ht="15.5" x14ac:dyDescent="0.35">
      <c r="B66" s="204" t="s">
        <v>1454</v>
      </c>
      <c r="C66" s="211">
        <v>4871854640</v>
      </c>
    </row>
    <row r="67" spans="2:3" ht="31" x14ac:dyDescent="0.35">
      <c r="B67" s="108" t="s">
        <v>1455</v>
      </c>
      <c r="C67" s="212">
        <v>693682235</v>
      </c>
    </row>
    <row r="68" spans="2:3" ht="31" x14ac:dyDescent="0.35">
      <c r="B68" s="8" t="s">
        <v>1456</v>
      </c>
      <c r="C68" s="9">
        <v>669365518</v>
      </c>
    </row>
    <row r="69" spans="2:3" ht="15.5" x14ac:dyDescent="0.35">
      <c r="B69" s="15" t="s">
        <v>1457</v>
      </c>
      <c r="C69" s="16">
        <v>24316717</v>
      </c>
    </row>
    <row r="70" spans="2:3" ht="31" x14ac:dyDescent="0.35">
      <c r="B70" s="108" t="s">
        <v>1458</v>
      </c>
      <c r="C70" s="212">
        <v>406007016</v>
      </c>
    </row>
    <row r="71" spans="2:3" ht="15.5" x14ac:dyDescent="0.35">
      <c r="B71" s="15" t="s">
        <v>1459</v>
      </c>
      <c r="C71" s="16">
        <v>302362078</v>
      </c>
    </row>
    <row r="72" spans="2:3" ht="15.5" x14ac:dyDescent="0.35">
      <c r="B72" s="8" t="s">
        <v>1460</v>
      </c>
      <c r="C72" s="9">
        <v>103644938</v>
      </c>
    </row>
    <row r="73" spans="2:3" ht="15.5" x14ac:dyDescent="0.35">
      <c r="B73" s="108" t="s">
        <v>1461</v>
      </c>
      <c r="C73" s="212">
        <v>2861797</v>
      </c>
    </row>
    <row r="74" spans="2:3" ht="15.5" x14ac:dyDescent="0.35">
      <c r="B74" s="8" t="s">
        <v>1462</v>
      </c>
      <c r="C74" s="9">
        <v>2861797</v>
      </c>
    </row>
    <row r="75" spans="2:3" ht="15.5" x14ac:dyDescent="0.35">
      <c r="B75" s="108" t="s">
        <v>1463</v>
      </c>
      <c r="C75" s="381">
        <v>50</v>
      </c>
    </row>
    <row r="76" spans="2:3" ht="15.5" x14ac:dyDescent="0.35">
      <c r="B76" s="8" t="s">
        <v>1464</v>
      </c>
      <c r="C76" s="10">
        <v>50</v>
      </c>
    </row>
    <row r="77" spans="2:3" ht="15.5" x14ac:dyDescent="0.35">
      <c r="B77" s="108" t="s">
        <v>1465</v>
      </c>
      <c r="C77" s="212">
        <v>2221309158</v>
      </c>
    </row>
    <row r="78" spans="2:3" ht="15.5" x14ac:dyDescent="0.35">
      <c r="B78" s="8" t="s">
        <v>1466</v>
      </c>
      <c r="C78" s="9">
        <v>263636857</v>
      </c>
    </row>
    <row r="79" spans="2:3" ht="31" x14ac:dyDescent="0.35">
      <c r="B79" s="15" t="s">
        <v>1467</v>
      </c>
      <c r="C79" s="16">
        <v>1957672301</v>
      </c>
    </row>
    <row r="80" spans="2:3" ht="15.5" x14ac:dyDescent="0.35">
      <c r="B80" s="108" t="s">
        <v>1468</v>
      </c>
      <c r="C80" s="212">
        <v>264971556</v>
      </c>
    </row>
    <row r="81" spans="2:3" ht="15.5" x14ac:dyDescent="0.35">
      <c r="B81" s="15" t="s">
        <v>1469</v>
      </c>
      <c r="C81" s="16">
        <v>264971556</v>
      </c>
    </row>
    <row r="82" spans="2:3" ht="15.5" x14ac:dyDescent="0.35">
      <c r="B82" s="108" t="s">
        <v>1470</v>
      </c>
      <c r="C82" s="212">
        <v>334011147</v>
      </c>
    </row>
    <row r="83" spans="2:3" ht="15.5" x14ac:dyDescent="0.35">
      <c r="B83" s="15" t="s">
        <v>1471</v>
      </c>
      <c r="C83" s="16">
        <v>334011147</v>
      </c>
    </row>
    <row r="84" spans="2:3" ht="15.5" x14ac:dyDescent="0.35">
      <c r="B84" s="108" t="s">
        <v>1472</v>
      </c>
      <c r="C84" s="212">
        <v>79871251</v>
      </c>
    </row>
    <row r="85" spans="2:3" ht="15.5" x14ac:dyDescent="0.35">
      <c r="B85" s="15" t="s">
        <v>1473</v>
      </c>
      <c r="C85" s="16">
        <v>64661908</v>
      </c>
    </row>
    <row r="86" spans="2:3" ht="31" x14ac:dyDescent="0.35">
      <c r="B86" s="8" t="s">
        <v>1474</v>
      </c>
      <c r="C86" s="9">
        <v>15209343</v>
      </c>
    </row>
    <row r="87" spans="2:3" ht="31" x14ac:dyDescent="0.35">
      <c r="B87" s="108" t="s">
        <v>1475</v>
      </c>
      <c r="C87" s="212">
        <v>869140430</v>
      </c>
    </row>
    <row r="88" spans="2:3" ht="15.5" x14ac:dyDescent="0.35">
      <c r="B88" s="8" t="s">
        <v>1476</v>
      </c>
      <c r="C88" s="9">
        <v>869140430</v>
      </c>
    </row>
    <row r="89" spans="2:3" ht="31" x14ac:dyDescent="0.35">
      <c r="B89" s="204" t="s">
        <v>1477</v>
      </c>
      <c r="C89" s="211">
        <v>11730693870</v>
      </c>
    </row>
    <row r="90" spans="2:3" ht="31" x14ac:dyDescent="0.35">
      <c r="B90" s="108" t="s">
        <v>1478</v>
      </c>
      <c r="C90" s="212">
        <v>1985182665</v>
      </c>
    </row>
    <row r="91" spans="2:3" ht="15.5" x14ac:dyDescent="0.35">
      <c r="B91" s="15" t="s">
        <v>1479</v>
      </c>
      <c r="C91" s="16">
        <v>1985182665</v>
      </c>
    </row>
    <row r="92" spans="2:3" ht="46.5" x14ac:dyDescent="0.35">
      <c r="B92" s="108" t="s">
        <v>1480</v>
      </c>
      <c r="C92" s="212">
        <v>9540511205</v>
      </c>
    </row>
    <row r="93" spans="2:3" ht="31" x14ac:dyDescent="0.35">
      <c r="B93" s="15" t="s">
        <v>1481</v>
      </c>
      <c r="C93" s="16">
        <v>5088927497</v>
      </c>
    </row>
    <row r="94" spans="2:3" ht="31" x14ac:dyDescent="0.35">
      <c r="B94" s="8" t="s">
        <v>1482</v>
      </c>
      <c r="C94" s="9">
        <v>4451583708</v>
      </c>
    </row>
    <row r="95" spans="2:3" ht="31" x14ac:dyDescent="0.35">
      <c r="B95" s="108" t="s">
        <v>1483</v>
      </c>
      <c r="C95" s="212">
        <v>205000000</v>
      </c>
    </row>
    <row r="96" spans="2:3" ht="31" x14ac:dyDescent="0.35">
      <c r="B96" s="8" t="s">
        <v>1484</v>
      </c>
      <c r="C96" s="9">
        <v>205000000</v>
      </c>
    </row>
    <row r="97" spans="2:3" ht="15.5" x14ac:dyDescent="0.35">
      <c r="B97" s="12" t="s">
        <v>122</v>
      </c>
      <c r="C97" s="17">
        <v>54305193142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52"/>
  <sheetViews>
    <sheetView workbookViewId="0">
      <selection activeCell="B2" sqref="B2"/>
    </sheetView>
  </sheetViews>
  <sheetFormatPr baseColWidth="10" defaultRowHeight="14.5" x14ac:dyDescent="0.35"/>
  <cols>
    <col min="2" max="2" width="76.26953125" customWidth="1"/>
    <col min="3" max="3" width="25.1796875" customWidth="1"/>
  </cols>
  <sheetData>
    <row r="2" spans="2:3" ht="15.5" x14ac:dyDescent="0.35">
      <c r="B2" s="430" t="s">
        <v>2094</v>
      </c>
      <c r="C2" s="14"/>
    </row>
    <row r="3" spans="2:3" ht="15.5" x14ac:dyDescent="0.35">
      <c r="B3" s="400" t="s">
        <v>1869</v>
      </c>
      <c r="C3" s="309" t="s">
        <v>344</v>
      </c>
    </row>
    <row r="4" spans="2:3" ht="15.5" x14ac:dyDescent="0.35">
      <c r="B4" s="431" t="s">
        <v>1375</v>
      </c>
      <c r="C4" s="432">
        <v>4232459542</v>
      </c>
    </row>
    <row r="5" spans="2:3" ht="15.5" x14ac:dyDescent="0.35">
      <c r="B5" s="433" t="s">
        <v>645</v>
      </c>
      <c r="C5" s="434">
        <v>36796032</v>
      </c>
    </row>
    <row r="6" spans="2:3" ht="15.5" x14ac:dyDescent="0.35">
      <c r="B6" s="435" t="s">
        <v>1870</v>
      </c>
      <c r="C6" s="436">
        <v>36796032</v>
      </c>
    </row>
    <row r="7" spans="2:3" ht="15.5" x14ac:dyDescent="0.35">
      <c r="B7" s="437" t="s">
        <v>1871</v>
      </c>
      <c r="C7" s="438">
        <v>36796032</v>
      </c>
    </row>
    <row r="8" spans="2:3" ht="15.5" x14ac:dyDescent="0.35">
      <c r="B8" s="439" t="s">
        <v>1872</v>
      </c>
      <c r="C8" s="440">
        <v>36796032</v>
      </c>
    </row>
    <row r="9" spans="2:3" ht="31" x14ac:dyDescent="0.35">
      <c r="B9" s="441" t="s">
        <v>1873</v>
      </c>
      <c r="C9" s="446">
        <v>32721466</v>
      </c>
    </row>
    <row r="10" spans="2:3" ht="31" x14ac:dyDescent="0.35">
      <c r="B10" s="442" t="s">
        <v>1874</v>
      </c>
      <c r="C10" s="447">
        <v>4074566</v>
      </c>
    </row>
    <row r="11" spans="2:3" ht="31" x14ac:dyDescent="0.35">
      <c r="B11" s="433" t="s">
        <v>1875</v>
      </c>
      <c r="C11" s="434">
        <v>20454267</v>
      </c>
    </row>
    <row r="12" spans="2:3" ht="15.5" x14ac:dyDescent="0.35">
      <c r="B12" s="435" t="s">
        <v>1870</v>
      </c>
      <c r="C12" s="436">
        <v>20454267</v>
      </c>
    </row>
    <row r="13" spans="2:3" ht="15.5" x14ac:dyDescent="0.35">
      <c r="B13" s="437" t="s">
        <v>1871</v>
      </c>
      <c r="C13" s="438">
        <v>20454267</v>
      </c>
    </row>
    <row r="14" spans="2:3" ht="15.5" x14ac:dyDescent="0.35">
      <c r="B14" s="439" t="s">
        <v>1876</v>
      </c>
      <c r="C14" s="440">
        <v>20454267</v>
      </c>
    </row>
    <row r="15" spans="2:3" ht="31" x14ac:dyDescent="0.35">
      <c r="B15" s="441" t="s">
        <v>1877</v>
      </c>
      <c r="C15" s="446">
        <v>20454267</v>
      </c>
    </row>
    <row r="16" spans="2:3" ht="31" x14ac:dyDescent="0.35">
      <c r="B16" s="433" t="s">
        <v>1878</v>
      </c>
      <c r="C16" s="434">
        <v>229440097</v>
      </c>
    </row>
    <row r="17" spans="2:3" ht="15.5" x14ac:dyDescent="0.35">
      <c r="B17" s="435" t="s">
        <v>1870</v>
      </c>
      <c r="C17" s="436">
        <v>229440097</v>
      </c>
    </row>
    <row r="18" spans="2:3" ht="15.5" x14ac:dyDescent="0.35">
      <c r="B18" s="437" t="s">
        <v>1879</v>
      </c>
      <c r="C18" s="438">
        <v>229440097</v>
      </c>
    </row>
    <row r="19" spans="2:3" ht="31" x14ac:dyDescent="0.35">
      <c r="B19" s="439" t="s">
        <v>1880</v>
      </c>
      <c r="C19" s="440">
        <v>229440097</v>
      </c>
    </row>
    <row r="20" spans="2:3" ht="15.5" x14ac:dyDescent="0.35">
      <c r="B20" s="441" t="s">
        <v>1881</v>
      </c>
      <c r="C20" s="446">
        <v>229440097</v>
      </c>
    </row>
    <row r="21" spans="2:3" ht="31" x14ac:dyDescent="0.35">
      <c r="B21" s="433" t="s">
        <v>1882</v>
      </c>
      <c r="C21" s="434">
        <v>26023933</v>
      </c>
    </row>
    <row r="22" spans="2:3" ht="15.5" x14ac:dyDescent="0.35">
      <c r="B22" s="435" t="s">
        <v>1870</v>
      </c>
      <c r="C22" s="436">
        <v>26023933</v>
      </c>
    </row>
    <row r="23" spans="2:3" ht="15.5" x14ac:dyDescent="0.35">
      <c r="B23" s="437" t="s">
        <v>1883</v>
      </c>
      <c r="C23" s="438">
        <v>26023933</v>
      </c>
    </row>
    <row r="24" spans="2:3" ht="31" x14ac:dyDescent="0.35">
      <c r="B24" s="439" t="s">
        <v>1884</v>
      </c>
      <c r="C24" s="440">
        <v>26023933</v>
      </c>
    </row>
    <row r="25" spans="2:3" ht="31" x14ac:dyDescent="0.35">
      <c r="B25" s="441" t="s">
        <v>1885</v>
      </c>
      <c r="C25" s="446">
        <v>26023933</v>
      </c>
    </row>
    <row r="26" spans="2:3" ht="15.5" x14ac:dyDescent="0.35">
      <c r="B26" s="433" t="s">
        <v>320</v>
      </c>
      <c r="C26" s="434">
        <v>804390931</v>
      </c>
    </row>
    <row r="27" spans="2:3" ht="15.5" x14ac:dyDescent="0.35">
      <c r="B27" s="435" t="s">
        <v>1870</v>
      </c>
      <c r="C27" s="436">
        <v>804390931</v>
      </c>
    </row>
    <row r="28" spans="2:3" ht="15.5" x14ac:dyDescent="0.35">
      <c r="B28" s="437" t="s">
        <v>1871</v>
      </c>
      <c r="C28" s="438">
        <v>804390931</v>
      </c>
    </row>
    <row r="29" spans="2:3" ht="15.5" x14ac:dyDescent="0.35">
      <c r="B29" s="439" t="s">
        <v>1886</v>
      </c>
      <c r="C29" s="440">
        <v>804390931</v>
      </c>
    </row>
    <row r="30" spans="2:3" ht="15.5" x14ac:dyDescent="0.35">
      <c r="B30" s="441" t="s">
        <v>1887</v>
      </c>
      <c r="C30" s="446">
        <v>19256464</v>
      </c>
    </row>
    <row r="31" spans="2:3" ht="46.5" x14ac:dyDescent="0.35">
      <c r="B31" s="442" t="s">
        <v>1888</v>
      </c>
      <c r="C31" s="447">
        <v>539562173</v>
      </c>
    </row>
    <row r="32" spans="2:3" ht="62" x14ac:dyDescent="0.35">
      <c r="B32" s="441" t="s">
        <v>1889</v>
      </c>
      <c r="C32" s="446">
        <v>230630043</v>
      </c>
    </row>
    <row r="33" spans="2:3" ht="31" x14ac:dyDescent="0.35">
      <c r="B33" s="442" t="s">
        <v>1890</v>
      </c>
      <c r="C33" s="447">
        <v>14942251</v>
      </c>
    </row>
    <row r="34" spans="2:3" ht="15.5" x14ac:dyDescent="0.35">
      <c r="B34" s="433" t="s">
        <v>317</v>
      </c>
      <c r="C34" s="434">
        <v>239966384</v>
      </c>
    </row>
    <row r="35" spans="2:3" ht="15.5" x14ac:dyDescent="0.35">
      <c r="B35" s="435" t="s">
        <v>1870</v>
      </c>
      <c r="C35" s="436">
        <v>239966384</v>
      </c>
    </row>
    <row r="36" spans="2:3" ht="15.5" x14ac:dyDescent="0.35">
      <c r="B36" s="437" t="s">
        <v>1891</v>
      </c>
      <c r="C36" s="438">
        <v>147623926</v>
      </c>
    </row>
    <row r="37" spans="2:3" ht="15.5" x14ac:dyDescent="0.35">
      <c r="B37" s="439" t="s">
        <v>1892</v>
      </c>
      <c r="C37" s="440">
        <v>147623926</v>
      </c>
    </row>
    <row r="38" spans="2:3" ht="31" x14ac:dyDescent="0.35">
      <c r="B38" s="441" t="s">
        <v>1893</v>
      </c>
      <c r="C38" s="446">
        <v>45509861</v>
      </c>
    </row>
    <row r="39" spans="2:3" ht="15.5" x14ac:dyDescent="0.35">
      <c r="B39" s="442" t="s">
        <v>1894</v>
      </c>
      <c r="C39" s="447">
        <v>102114065</v>
      </c>
    </row>
    <row r="40" spans="2:3" ht="15.5" x14ac:dyDescent="0.35">
      <c r="B40" s="437" t="s">
        <v>1879</v>
      </c>
      <c r="C40" s="438">
        <v>92342458</v>
      </c>
    </row>
    <row r="41" spans="2:3" ht="15.5" x14ac:dyDescent="0.35">
      <c r="B41" s="439" t="s">
        <v>1895</v>
      </c>
      <c r="C41" s="440">
        <v>92342458</v>
      </c>
    </row>
    <row r="42" spans="2:3" ht="15.5" x14ac:dyDescent="0.35">
      <c r="B42" s="441" t="s">
        <v>1896</v>
      </c>
      <c r="C42" s="446">
        <v>92342458</v>
      </c>
    </row>
    <row r="43" spans="2:3" ht="31" x14ac:dyDescent="0.35">
      <c r="B43" s="433" t="s">
        <v>330</v>
      </c>
      <c r="C43" s="434">
        <v>36416679</v>
      </c>
    </row>
    <row r="44" spans="2:3" ht="15.5" x14ac:dyDescent="0.35">
      <c r="B44" s="435" t="s">
        <v>1870</v>
      </c>
      <c r="C44" s="436">
        <v>36416679</v>
      </c>
    </row>
    <row r="45" spans="2:3" ht="15.5" x14ac:dyDescent="0.35">
      <c r="B45" s="437" t="s">
        <v>1871</v>
      </c>
      <c r="C45" s="438">
        <v>36416679</v>
      </c>
    </row>
    <row r="46" spans="2:3" ht="15.5" x14ac:dyDescent="0.35">
      <c r="B46" s="439" t="s">
        <v>1886</v>
      </c>
      <c r="C46" s="440">
        <v>36416679</v>
      </c>
    </row>
    <row r="47" spans="2:3" ht="15.5" x14ac:dyDescent="0.35">
      <c r="B47" s="441" t="s">
        <v>1897</v>
      </c>
      <c r="C47" s="446">
        <v>36416679</v>
      </c>
    </row>
    <row r="48" spans="2:3" ht="15.5" x14ac:dyDescent="0.35">
      <c r="B48" s="433" t="s">
        <v>326</v>
      </c>
      <c r="C48" s="434">
        <v>29620367</v>
      </c>
    </row>
    <row r="49" spans="2:3" ht="15.5" x14ac:dyDescent="0.35">
      <c r="B49" s="435" t="s">
        <v>1870</v>
      </c>
      <c r="C49" s="436">
        <v>29620367</v>
      </c>
    </row>
    <row r="50" spans="2:3" ht="15.5" x14ac:dyDescent="0.35">
      <c r="B50" s="437" t="s">
        <v>1871</v>
      </c>
      <c r="C50" s="438">
        <v>29620367</v>
      </c>
    </row>
    <row r="51" spans="2:3" ht="15.5" x14ac:dyDescent="0.35">
      <c r="B51" s="439" t="s">
        <v>1886</v>
      </c>
      <c r="C51" s="440">
        <v>29620367</v>
      </c>
    </row>
    <row r="52" spans="2:3" ht="15.5" x14ac:dyDescent="0.35">
      <c r="B52" s="441" t="s">
        <v>1898</v>
      </c>
      <c r="C52" s="446">
        <v>29620367</v>
      </c>
    </row>
    <row r="53" spans="2:3" ht="15.5" x14ac:dyDescent="0.35">
      <c r="B53" s="433" t="s">
        <v>258</v>
      </c>
      <c r="C53" s="434">
        <v>2809350852</v>
      </c>
    </row>
    <row r="54" spans="2:3" ht="15.5" x14ac:dyDescent="0.35">
      <c r="B54" s="435" t="s">
        <v>1899</v>
      </c>
      <c r="C54" s="436">
        <v>2809350852</v>
      </c>
    </row>
    <row r="55" spans="2:3" ht="15.5" x14ac:dyDescent="0.35">
      <c r="B55" s="437" t="s">
        <v>1900</v>
      </c>
      <c r="C55" s="438">
        <v>2809350852</v>
      </c>
    </row>
    <row r="56" spans="2:3" ht="15.5" x14ac:dyDescent="0.35">
      <c r="B56" s="439" t="s">
        <v>1901</v>
      </c>
      <c r="C56" s="440">
        <v>203245395</v>
      </c>
    </row>
    <row r="57" spans="2:3" ht="31" x14ac:dyDescent="0.35">
      <c r="B57" s="441" t="s">
        <v>1902</v>
      </c>
      <c r="C57" s="446">
        <v>203245395</v>
      </c>
    </row>
    <row r="58" spans="2:3" ht="15.5" x14ac:dyDescent="0.35">
      <c r="B58" s="439" t="s">
        <v>1903</v>
      </c>
      <c r="C58" s="440">
        <v>1545050383</v>
      </c>
    </row>
    <row r="59" spans="2:3" ht="31" x14ac:dyDescent="0.35">
      <c r="B59" s="441" t="s">
        <v>1904</v>
      </c>
      <c r="C59" s="446">
        <v>1545050383</v>
      </c>
    </row>
    <row r="60" spans="2:3" ht="31" x14ac:dyDescent="0.35">
      <c r="B60" s="439" t="s">
        <v>1905</v>
      </c>
      <c r="C60" s="440">
        <v>1061055074</v>
      </c>
    </row>
    <row r="61" spans="2:3" ht="46.5" x14ac:dyDescent="0.35">
      <c r="B61" s="441" t="s">
        <v>1906</v>
      </c>
      <c r="C61" s="446">
        <v>1061055074</v>
      </c>
    </row>
    <row r="62" spans="2:3" ht="15.5" x14ac:dyDescent="0.35">
      <c r="B62" s="431" t="s">
        <v>1381</v>
      </c>
      <c r="C62" s="432">
        <v>37682439949</v>
      </c>
    </row>
    <row r="63" spans="2:3" ht="15.5" x14ac:dyDescent="0.35">
      <c r="B63" s="433" t="s">
        <v>646</v>
      </c>
      <c r="C63" s="434">
        <v>255567011</v>
      </c>
    </row>
    <row r="64" spans="2:3" ht="15.5" x14ac:dyDescent="0.35">
      <c r="B64" s="435" t="s">
        <v>1870</v>
      </c>
      <c r="C64" s="436">
        <v>255567011</v>
      </c>
    </row>
    <row r="65" spans="2:3" ht="15.5" x14ac:dyDescent="0.35">
      <c r="B65" s="437" t="s">
        <v>1879</v>
      </c>
      <c r="C65" s="438">
        <v>71206263</v>
      </c>
    </row>
    <row r="66" spans="2:3" ht="15.5" x14ac:dyDescent="0.35">
      <c r="B66" s="439" t="s">
        <v>1907</v>
      </c>
      <c r="C66" s="440">
        <v>65541443</v>
      </c>
    </row>
    <row r="67" spans="2:3" ht="15.5" x14ac:dyDescent="0.35">
      <c r="B67" s="441" t="s">
        <v>1908</v>
      </c>
      <c r="C67" s="446">
        <v>65541443</v>
      </c>
    </row>
    <row r="68" spans="2:3" ht="15.5" x14ac:dyDescent="0.35">
      <c r="B68" s="439" t="s">
        <v>1909</v>
      </c>
      <c r="C68" s="440">
        <v>5664820</v>
      </c>
    </row>
    <row r="69" spans="2:3" ht="31" x14ac:dyDescent="0.35">
      <c r="B69" s="441" t="s">
        <v>1910</v>
      </c>
      <c r="C69" s="446">
        <v>5664820</v>
      </c>
    </row>
    <row r="70" spans="2:3" ht="31" x14ac:dyDescent="0.35">
      <c r="B70" s="437" t="s">
        <v>1911</v>
      </c>
      <c r="C70" s="438">
        <v>47741807</v>
      </c>
    </row>
    <row r="71" spans="2:3" ht="31" x14ac:dyDescent="0.35">
      <c r="B71" s="439" t="s">
        <v>1912</v>
      </c>
      <c r="C71" s="440">
        <v>47741807</v>
      </c>
    </row>
    <row r="72" spans="2:3" ht="31" x14ac:dyDescent="0.35">
      <c r="B72" s="441" t="s">
        <v>1913</v>
      </c>
      <c r="C72" s="446">
        <v>47741807</v>
      </c>
    </row>
    <row r="73" spans="2:3" ht="15.5" x14ac:dyDescent="0.35">
      <c r="B73" s="437" t="s">
        <v>1883</v>
      </c>
      <c r="C73" s="438">
        <v>136618941</v>
      </c>
    </row>
    <row r="74" spans="2:3" ht="31" x14ac:dyDescent="0.35">
      <c r="B74" s="439" t="s">
        <v>1914</v>
      </c>
      <c r="C74" s="440">
        <v>134657947</v>
      </c>
    </row>
    <row r="75" spans="2:3" ht="15.5" x14ac:dyDescent="0.35">
      <c r="B75" s="441" t="s">
        <v>1915</v>
      </c>
      <c r="C75" s="446">
        <v>134657947</v>
      </c>
    </row>
    <row r="76" spans="2:3" ht="15.5" x14ac:dyDescent="0.35">
      <c r="B76" s="439" t="s">
        <v>1916</v>
      </c>
      <c r="C76" s="440">
        <v>1960994</v>
      </c>
    </row>
    <row r="77" spans="2:3" ht="31" x14ac:dyDescent="0.35">
      <c r="B77" s="441" t="s">
        <v>1917</v>
      </c>
      <c r="C77" s="446">
        <v>1960994</v>
      </c>
    </row>
    <row r="78" spans="2:3" ht="15.5" x14ac:dyDescent="0.35">
      <c r="B78" s="433" t="s">
        <v>647</v>
      </c>
      <c r="C78" s="434">
        <v>31876493</v>
      </c>
    </row>
    <row r="79" spans="2:3" ht="15.5" x14ac:dyDescent="0.35">
      <c r="B79" s="435" t="s">
        <v>1870</v>
      </c>
      <c r="C79" s="436">
        <v>29304660</v>
      </c>
    </row>
    <row r="80" spans="2:3" ht="15.5" x14ac:dyDescent="0.35">
      <c r="B80" s="437" t="s">
        <v>1879</v>
      </c>
      <c r="C80" s="438">
        <v>29081288</v>
      </c>
    </row>
    <row r="81" spans="2:3" ht="15.5" x14ac:dyDescent="0.35">
      <c r="B81" s="439" t="s">
        <v>1918</v>
      </c>
      <c r="C81" s="440">
        <v>29081288</v>
      </c>
    </row>
    <row r="82" spans="2:3" ht="31" x14ac:dyDescent="0.35">
      <c r="B82" s="441" t="s">
        <v>1919</v>
      </c>
      <c r="C82" s="446">
        <v>29081288</v>
      </c>
    </row>
    <row r="83" spans="2:3" ht="31" x14ac:dyDescent="0.35">
      <c r="B83" s="443" t="s">
        <v>1911</v>
      </c>
      <c r="C83" s="444">
        <v>223372</v>
      </c>
    </row>
    <row r="84" spans="2:3" ht="31" x14ac:dyDescent="0.35">
      <c r="B84" s="439" t="s">
        <v>1912</v>
      </c>
      <c r="C84" s="440">
        <v>223372</v>
      </c>
    </row>
    <row r="85" spans="2:3" ht="31" x14ac:dyDescent="0.35">
      <c r="B85" s="441" t="s">
        <v>1913</v>
      </c>
      <c r="C85" s="446">
        <v>223372</v>
      </c>
    </row>
    <row r="86" spans="2:3" ht="15.5" x14ac:dyDescent="0.35">
      <c r="B86" s="435" t="s">
        <v>1899</v>
      </c>
      <c r="C86" s="436">
        <v>2571833</v>
      </c>
    </row>
    <row r="87" spans="2:3" ht="15.5" x14ac:dyDescent="0.35">
      <c r="B87" s="437" t="s">
        <v>1920</v>
      </c>
      <c r="C87" s="438">
        <v>2571833</v>
      </c>
    </row>
    <row r="88" spans="2:3" ht="15.5" x14ac:dyDescent="0.35">
      <c r="B88" s="439" t="s">
        <v>1921</v>
      </c>
      <c r="C88" s="440">
        <v>2571833</v>
      </c>
    </row>
    <row r="89" spans="2:3" ht="15.5" x14ac:dyDescent="0.35">
      <c r="B89" s="441" t="s">
        <v>1922</v>
      </c>
      <c r="C89" s="446">
        <v>2571833</v>
      </c>
    </row>
    <row r="90" spans="2:3" ht="15.5" x14ac:dyDescent="0.35">
      <c r="B90" s="433" t="s">
        <v>649</v>
      </c>
      <c r="C90" s="434">
        <v>509302649</v>
      </c>
    </row>
    <row r="91" spans="2:3" ht="15.5" x14ac:dyDescent="0.35">
      <c r="B91" s="435" t="s">
        <v>1870</v>
      </c>
      <c r="C91" s="436">
        <v>491519253</v>
      </c>
    </row>
    <row r="92" spans="2:3" ht="15.5" x14ac:dyDescent="0.35">
      <c r="B92" s="437" t="s">
        <v>1871</v>
      </c>
      <c r="C92" s="438">
        <v>415967879</v>
      </c>
    </row>
    <row r="93" spans="2:3" ht="15.5" x14ac:dyDescent="0.35">
      <c r="B93" s="439" t="s">
        <v>1876</v>
      </c>
      <c r="C93" s="440">
        <v>415967879</v>
      </c>
    </row>
    <row r="94" spans="2:3" ht="15.5" x14ac:dyDescent="0.35">
      <c r="B94" s="441" t="s">
        <v>1923</v>
      </c>
      <c r="C94" s="446">
        <v>415967879</v>
      </c>
    </row>
    <row r="95" spans="2:3" ht="15.5" x14ac:dyDescent="0.35">
      <c r="B95" s="437" t="s">
        <v>1879</v>
      </c>
      <c r="C95" s="438">
        <v>2859052</v>
      </c>
    </row>
    <row r="96" spans="2:3" ht="15.5" x14ac:dyDescent="0.35">
      <c r="B96" s="439" t="s">
        <v>1924</v>
      </c>
      <c r="C96" s="440">
        <v>2859052</v>
      </c>
    </row>
    <row r="97" spans="2:3" ht="46.5" x14ac:dyDescent="0.35">
      <c r="B97" s="441" t="s">
        <v>1925</v>
      </c>
      <c r="C97" s="446">
        <v>2859052</v>
      </c>
    </row>
    <row r="98" spans="2:3" ht="31" x14ac:dyDescent="0.35">
      <c r="B98" s="437" t="s">
        <v>1911</v>
      </c>
      <c r="C98" s="438">
        <v>72692322</v>
      </c>
    </row>
    <row r="99" spans="2:3" ht="15.5" x14ac:dyDescent="0.35">
      <c r="B99" s="439" t="s">
        <v>1926</v>
      </c>
      <c r="C99" s="440">
        <v>3813617</v>
      </c>
    </row>
    <row r="100" spans="2:3" ht="31" x14ac:dyDescent="0.35">
      <c r="B100" s="441" t="s">
        <v>1927</v>
      </c>
      <c r="C100" s="446">
        <v>3813617</v>
      </c>
    </row>
    <row r="101" spans="2:3" ht="31" x14ac:dyDescent="0.35">
      <c r="B101" s="439" t="s">
        <v>1912</v>
      </c>
      <c r="C101" s="440">
        <v>68878705</v>
      </c>
    </row>
    <row r="102" spans="2:3" ht="31" x14ac:dyDescent="0.35">
      <c r="B102" s="441" t="s">
        <v>1913</v>
      </c>
      <c r="C102" s="446">
        <v>62097437</v>
      </c>
    </row>
    <row r="103" spans="2:3" ht="15.5" x14ac:dyDescent="0.35">
      <c r="B103" s="442" t="s">
        <v>1928</v>
      </c>
      <c r="C103" s="447">
        <v>6781268</v>
      </c>
    </row>
    <row r="104" spans="2:3" ht="15.5" x14ac:dyDescent="0.35">
      <c r="B104" s="435" t="s">
        <v>1899</v>
      </c>
      <c r="C104" s="436">
        <v>17783396</v>
      </c>
    </row>
    <row r="105" spans="2:3" ht="15.5" x14ac:dyDescent="0.35">
      <c r="B105" s="437" t="s">
        <v>1929</v>
      </c>
      <c r="C105" s="438">
        <v>17783396</v>
      </c>
    </row>
    <row r="106" spans="2:3" ht="15.5" x14ac:dyDescent="0.35">
      <c r="B106" s="439" t="s">
        <v>1930</v>
      </c>
      <c r="C106" s="440">
        <v>17783396</v>
      </c>
    </row>
    <row r="107" spans="2:3" ht="31" x14ac:dyDescent="0.35">
      <c r="B107" s="441" t="s">
        <v>1931</v>
      </c>
      <c r="C107" s="446">
        <v>17783396</v>
      </c>
    </row>
    <row r="108" spans="2:3" ht="15.5" x14ac:dyDescent="0.35">
      <c r="B108" s="433" t="s">
        <v>426</v>
      </c>
      <c r="C108" s="434">
        <v>4101098336</v>
      </c>
    </row>
    <row r="109" spans="2:3" ht="15.5" x14ac:dyDescent="0.35">
      <c r="B109" s="435" t="s">
        <v>1870</v>
      </c>
      <c r="C109" s="436">
        <v>1140005072</v>
      </c>
    </row>
    <row r="110" spans="2:3" ht="15.5" x14ac:dyDescent="0.35">
      <c r="B110" s="437" t="s">
        <v>1879</v>
      </c>
      <c r="C110" s="438">
        <v>313703172</v>
      </c>
    </row>
    <row r="111" spans="2:3" ht="15.5" x14ac:dyDescent="0.35">
      <c r="B111" s="439" t="s">
        <v>1918</v>
      </c>
      <c r="C111" s="440">
        <v>69555912</v>
      </c>
    </row>
    <row r="112" spans="2:3" ht="31" x14ac:dyDescent="0.35">
      <c r="B112" s="441" t="s">
        <v>1919</v>
      </c>
      <c r="C112" s="446">
        <v>69555912</v>
      </c>
    </row>
    <row r="113" spans="2:3" ht="15.5" x14ac:dyDescent="0.35">
      <c r="B113" s="439" t="s">
        <v>1924</v>
      </c>
      <c r="C113" s="440">
        <v>169258460</v>
      </c>
    </row>
    <row r="114" spans="2:3" ht="46.5" x14ac:dyDescent="0.35">
      <c r="B114" s="441" t="s">
        <v>1925</v>
      </c>
      <c r="C114" s="446">
        <v>169258460</v>
      </c>
    </row>
    <row r="115" spans="2:3" ht="15.5" x14ac:dyDescent="0.35">
      <c r="B115" s="439" t="s">
        <v>1895</v>
      </c>
      <c r="C115" s="440">
        <v>14420199</v>
      </c>
    </row>
    <row r="116" spans="2:3" ht="31" x14ac:dyDescent="0.35">
      <c r="B116" s="441" t="s">
        <v>1932</v>
      </c>
      <c r="C116" s="446">
        <v>14420199</v>
      </c>
    </row>
    <row r="117" spans="2:3" ht="15.5" x14ac:dyDescent="0.35">
      <c r="B117" s="439" t="s">
        <v>1909</v>
      </c>
      <c r="C117" s="440">
        <v>60468601</v>
      </c>
    </row>
    <row r="118" spans="2:3" ht="31" x14ac:dyDescent="0.35">
      <c r="B118" s="441" t="s">
        <v>1910</v>
      </c>
      <c r="C118" s="446">
        <v>42567783</v>
      </c>
    </row>
    <row r="119" spans="2:3" ht="15.5" x14ac:dyDescent="0.35">
      <c r="B119" s="442" t="s">
        <v>1933</v>
      </c>
      <c r="C119" s="447">
        <v>17900818</v>
      </c>
    </row>
    <row r="120" spans="2:3" ht="15.5" x14ac:dyDescent="0.35">
      <c r="B120" s="437" t="s">
        <v>1934</v>
      </c>
      <c r="C120" s="438">
        <v>408717061</v>
      </c>
    </row>
    <row r="121" spans="2:3" ht="15.5" x14ac:dyDescent="0.35">
      <c r="B121" s="439" t="s">
        <v>1935</v>
      </c>
      <c r="C121" s="440">
        <v>408717061</v>
      </c>
    </row>
    <row r="122" spans="2:3" ht="15.5" x14ac:dyDescent="0.35">
      <c r="B122" s="441" t="s">
        <v>1936</v>
      </c>
      <c r="C122" s="446">
        <v>116438029</v>
      </c>
    </row>
    <row r="123" spans="2:3" ht="15.5" x14ac:dyDescent="0.35">
      <c r="B123" s="442" t="s">
        <v>1937</v>
      </c>
      <c r="C123" s="447">
        <v>26903544</v>
      </c>
    </row>
    <row r="124" spans="2:3" ht="15.5" x14ac:dyDescent="0.35">
      <c r="B124" s="441" t="s">
        <v>1938</v>
      </c>
      <c r="C124" s="446">
        <v>265375488</v>
      </c>
    </row>
    <row r="125" spans="2:3" ht="31" x14ac:dyDescent="0.35">
      <c r="B125" s="437" t="s">
        <v>1911</v>
      </c>
      <c r="C125" s="438">
        <v>349011544</v>
      </c>
    </row>
    <row r="126" spans="2:3" ht="31" x14ac:dyDescent="0.35">
      <c r="B126" s="439" t="s">
        <v>1912</v>
      </c>
      <c r="C126" s="440">
        <v>349011544</v>
      </c>
    </row>
    <row r="127" spans="2:3" ht="31" x14ac:dyDescent="0.35">
      <c r="B127" s="441" t="s">
        <v>1913</v>
      </c>
      <c r="C127" s="446">
        <v>349011544</v>
      </c>
    </row>
    <row r="128" spans="2:3" ht="15.5" x14ac:dyDescent="0.35">
      <c r="B128" s="437" t="s">
        <v>1883</v>
      </c>
      <c r="C128" s="438">
        <v>68573295</v>
      </c>
    </row>
    <row r="129" spans="2:3" ht="31" x14ac:dyDescent="0.35">
      <c r="B129" s="439" t="s">
        <v>1914</v>
      </c>
      <c r="C129" s="440">
        <v>31009440</v>
      </c>
    </row>
    <row r="130" spans="2:3" ht="31" x14ac:dyDescent="0.35">
      <c r="B130" s="441" t="s">
        <v>1939</v>
      </c>
      <c r="C130" s="446">
        <v>522205</v>
      </c>
    </row>
    <row r="131" spans="2:3" ht="31" x14ac:dyDescent="0.35">
      <c r="B131" s="442" t="s">
        <v>1940</v>
      </c>
      <c r="C131" s="447">
        <v>30487235</v>
      </c>
    </row>
    <row r="132" spans="2:3" ht="15.5" x14ac:dyDescent="0.35">
      <c r="B132" s="439" t="s">
        <v>1916</v>
      </c>
      <c r="C132" s="440">
        <v>37563855</v>
      </c>
    </row>
    <row r="133" spans="2:3" ht="31" x14ac:dyDescent="0.35">
      <c r="B133" s="441" t="s">
        <v>1917</v>
      </c>
      <c r="C133" s="446">
        <v>37563855</v>
      </c>
    </row>
    <row r="134" spans="2:3" ht="15.5" x14ac:dyDescent="0.35">
      <c r="B134" s="435" t="s">
        <v>1899</v>
      </c>
      <c r="C134" s="436">
        <v>2489794689</v>
      </c>
    </row>
    <row r="135" spans="2:3" ht="15.5" x14ac:dyDescent="0.35">
      <c r="B135" s="437" t="s">
        <v>1941</v>
      </c>
      <c r="C135" s="438">
        <v>28759566</v>
      </c>
    </row>
    <row r="136" spans="2:3" ht="15.5" x14ac:dyDescent="0.35">
      <c r="B136" s="439" t="s">
        <v>1942</v>
      </c>
      <c r="C136" s="440">
        <v>28759566</v>
      </c>
    </row>
    <row r="137" spans="2:3" ht="31" x14ac:dyDescent="0.35">
      <c r="B137" s="441" t="s">
        <v>1943</v>
      </c>
      <c r="C137" s="446">
        <v>28759566</v>
      </c>
    </row>
    <row r="138" spans="2:3" ht="15.5" x14ac:dyDescent="0.35">
      <c r="B138" s="437" t="s">
        <v>1920</v>
      </c>
      <c r="C138" s="438">
        <v>2461035123</v>
      </c>
    </row>
    <row r="139" spans="2:3" ht="15.5" x14ac:dyDescent="0.35">
      <c r="B139" s="439" t="s">
        <v>1944</v>
      </c>
      <c r="C139" s="440">
        <v>1801200673</v>
      </c>
    </row>
    <row r="140" spans="2:3" ht="31" x14ac:dyDescent="0.35">
      <c r="B140" s="441" t="s">
        <v>1945</v>
      </c>
      <c r="C140" s="446">
        <v>1801200673</v>
      </c>
    </row>
    <row r="141" spans="2:3" ht="31" x14ac:dyDescent="0.35">
      <c r="B141" s="439" t="s">
        <v>1946</v>
      </c>
      <c r="C141" s="440">
        <v>659834450</v>
      </c>
    </row>
    <row r="142" spans="2:3" ht="31" x14ac:dyDescent="0.35">
      <c r="B142" s="441" t="s">
        <v>1947</v>
      </c>
      <c r="C142" s="446">
        <v>36161690</v>
      </c>
    </row>
    <row r="143" spans="2:3" ht="31" x14ac:dyDescent="0.35">
      <c r="B143" s="442" t="s">
        <v>1948</v>
      </c>
      <c r="C143" s="447">
        <v>623672760</v>
      </c>
    </row>
    <row r="144" spans="2:3" ht="15.5" x14ac:dyDescent="0.35">
      <c r="B144" s="435" t="s">
        <v>1949</v>
      </c>
      <c r="C144" s="436">
        <v>297174356</v>
      </c>
    </row>
    <row r="145" spans="2:3" ht="31" x14ac:dyDescent="0.35">
      <c r="B145" s="443" t="s">
        <v>1950</v>
      </c>
      <c r="C145" s="438">
        <v>32202800</v>
      </c>
    </row>
    <row r="146" spans="2:3" ht="31" x14ac:dyDescent="0.35">
      <c r="B146" s="439" t="s">
        <v>1951</v>
      </c>
      <c r="C146" s="440">
        <v>32202800</v>
      </c>
    </row>
    <row r="147" spans="2:3" ht="15.5" x14ac:dyDescent="0.35">
      <c r="B147" s="441" t="s">
        <v>1952</v>
      </c>
      <c r="C147" s="446">
        <v>32202800</v>
      </c>
    </row>
    <row r="148" spans="2:3" ht="15.5" x14ac:dyDescent="0.35">
      <c r="B148" s="437" t="s">
        <v>1953</v>
      </c>
      <c r="C148" s="438">
        <v>264971556</v>
      </c>
    </row>
    <row r="149" spans="2:3" ht="15.5" x14ac:dyDescent="0.35">
      <c r="B149" s="439" t="s">
        <v>1954</v>
      </c>
      <c r="C149" s="440">
        <v>264971556</v>
      </c>
    </row>
    <row r="150" spans="2:3" ht="31" x14ac:dyDescent="0.35">
      <c r="B150" s="441" t="s">
        <v>1955</v>
      </c>
      <c r="C150" s="446">
        <v>264971556</v>
      </c>
    </row>
    <row r="151" spans="2:3" ht="31" x14ac:dyDescent="0.35">
      <c r="B151" s="435" t="s">
        <v>1956</v>
      </c>
      <c r="C151" s="436">
        <v>174124219</v>
      </c>
    </row>
    <row r="152" spans="2:3" ht="31" x14ac:dyDescent="0.35">
      <c r="B152" s="437" t="s">
        <v>1957</v>
      </c>
      <c r="C152" s="438">
        <v>174124219</v>
      </c>
    </row>
    <row r="153" spans="2:3" ht="15.5" x14ac:dyDescent="0.35">
      <c r="B153" s="439" t="s">
        <v>1958</v>
      </c>
      <c r="C153" s="440">
        <v>174124219</v>
      </c>
    </row>
    <row r="154" spans="2:3" ht="15.5" x14ac:dyDescent="0.35">
      <c r="B154" s="441" t="s">
        <v>1959</v>
      </c>
      <c r="C154" s="446">
        <v>174124219</v>
      </c>
    </row>
    <row r="155" spans="2:3" ht="15.5" x14ac:dyDescent="0.35">
      <c r="B155" s="433" t="s">
        <v>372</v>
      </c>
      <c r="C155" s="434">
        <v>505537201</v>
      </c>
    </row>
    <row r="156" spans="2:3" ht="15.5" x14ac:dyDescent="0.35">
      <c r="B156" s="435" t="s">
        <v>1899</v>
      </c>
      <c r="C156" s="436">
        <v>29099422</v>
      </c>
    </row>
    <row r="157" spans="2:3" ht="15.5" x14ac:dyDescent="0.35">
      <c r="B157" s="437" t="s">
        <v>1920</v>
      </c>
      <c r="C157" s="438">
        <v>29099422</v>
      </c>
    </row>
    <row r="158" spans="2:3" ht="15.5" x14ac:dyDescent="0.35">
      <c r="B158" s="439" t="s">
        <v>1960</v>
      </c>
      <c r="C158" s="440">
        <v>29099422</v>
      </c>
    </row>
    <row r="159" spans="2:3" ht="31" x14ac:dyDescent="0.35">
      <c r="B159" s="441" t="s">
        <v>1961</v>
      </c>
      <c r="C159" s="446">
        <v>29099422</v>
      </c>
    </row>
    <row r="160" spans="2:3" ht="15.5" x14ac:dyDescent="0.35">
      <c r="B160" s="435" t="s">
        <v>1949</v>
      </c>
      <c r="C160" s="436">
        <v>476437779</v>
      </c>
    </row>
    <row r="161" spans="2:3" ht="15.5" x14ac:dyDescent="0.35">
      <c r="B161" s="443" t="s">
        <v>1962</v>
      </c>
      <c r="C161" s="438">
        <v>294662078</v>
      </c>
    </row>
    <row r="162" spans="2:3" ht="15.5" x14ac:dyDescent="0.35">
      <c r="B162" s="439" t="s">
        <v>1963</v>
      </c>
      <c r="C162" s="440">
        <v>294662078</v>
      </c>
    </row>
    <row r="163" spans="2:3" ht="15.5" x14ac:dyDescent="0.35">
      <c r="B163" s="441" t="s">
        <v>1964</v>
      </c>
      <c r="C163" s="446">
        <v>89304805</v>
      </c>
    </row>
    <row r="164" spans="2:3" ht="31" x14ac:dyDescent="0.35">
      <c r="B164" s="442" t="s">
        <v>1965</v>
      </c>
      <c r="C164" s="447">
        <v>205357273</v>
      </c>
    </row>
    <row r="165" spans="2:3" ht="31" x14ac:dyDescent="0.35">
      <c r="B165" s="437" t="s">
        <v>1966</v>
      </c>
      <c r="C165" s="438">
        <v>181775701</v>
      </c>
    </row>
    <row r="166" spans="2:3" ht="15.5" x14ac:dyDescent="0.35">
      <c r="B166" s="439" t="s">
        <v>1967</v>
      </c>
      <c r="C166" s="440">
        <v>181775701</v>
      </c>
    </row>
    <row r="167" spans="2:3" ht="31" x14ac:dyDescent="0.35">
      <c r="B167" s="441" t="s">
        <v>1968</v>
      </c>
      <c r="C167" s="446">
        <v>181775701</v>
      </c>
    </row>
    <row r="168" spans="2:3" ht="15.5" x14ac:dyDescent="0.35">
      <c r="B168" s="433" t="s">
        <v>387</v>
      </c>
      <c r="C168" s="434">
        <v>1438665517</v>
      </c>
    </row>
    <row r="169" spans="2:3" ht="15.5" x14ac:dyDescent="0.35">
      <c r="B169" s="435" t="s">
        <v>1870</v>
      </c>
      <c r="C169" s="436">
        <v>1392985</v>
      </c>
    </row>
    <row r="170" spans="2:3" ht="15.5" x14ac:dyDescent="0.35">
      <c r="B170" s="437" t="s">
        <v>1871</v>
      </c>
      <c r="C170" s="438">
        <v>1392985</v>
      </c>
    </row>
    <row r="171" spans="2:3" ht="15.5" x14ac:dyDescent="0.35">
      <c r="B171" s="439" t="s">
        <v>1876</v>
      </c>
      <c r="C171" s="440">
        <v>1392985</v>
      </c>
    </row>
    <row r="172" spans="2:3" ht="15.5" x14ac:dyDescent="0.35">
      <c r="B172" s="441" t="s">
        <v>1969</v>
      </c>
      <c r="C172" s="446">
        <v>1392985</v>
      </c>
    </row>
    <row r="173" spans="2:3" ht="15.5" x14ac:dyDescent="0.35">
      <c r="B173" s="435" t="s">
        <v>1899</v>
      </c>
      <c r="C173" s="436">
        <v>1421995545</v>
      </c>
    </row>
    <row r="174" spans="2:3" ht="15.5" x14ac:dyDescent="0.35">
      <c r="B174" s="437" t="s">
        <v>1941</v>
      </c>
      <c r="C174" s="438">
        <v>14662699</v>
      </c>
    </row>
    <row r="175" spans="2:3" ht="15.5" x14ac:dyDescent="0.35">
      <c r="B175" s="439" t="s">
        <v>1970</v>
      </c>
      <c r="C175" s="440">
        <v>14662699</v>
      </c>
    </row>
    <row r="176" spans="2:3" ht="31" x14ac:dyDescent="0.35">
      <c r="B176" s="441" t="s">
        <v>1971</v>
      </c>
      <c r="C176" s="446">
        <v>14662699</v>
      </c>
    </row>
    <row r="177" spans="2:3" ht="15.5" x14ac:dyDescent="0.35">
      <c r="B177" s="437" t="s">
        <v>1972</v>
      </c>
      <c r="C177" s="438">
        <v>316578777</v>
      </c>
    </row>
    <row r="178" spans="2:3" ht="31" x14ac:dyDescent="0.35">
      <c r="B178" s="439" t="s">
        <v>1973</v>
      </c>
      <c r="C178" s="440">
        <v>316578777</v>
      </c>
    </row>
    <row r="179" spans="2:3" ht="31" x14ac:dyDescent="0.35">
      <c r="B179" s="441" t="s">
        <v>1974</v>
      </c>
      <c r="C179" s="446">
        <v>51888275</v>
      </c>
    </row>
    <row r="180" spans="2:3" ht="15.5" x14ac:dyDescent="0.35">
      <c r="B180" s="442" t="s">
        <v>1975</v>
      </c>
      <c r="C180" s="447">
        <v>248544006</v>
      </c>
    </row>
    <row r="181" spans="2:3" ht="31" x14ac:dyDescent="0.35">
      <c r="B181" s="441" t="s">
        <v>1976</v>
      </c>
      <c r="C181" s="446">
        <v>16146496</v>
      </c>
    </row>
    <row r="182" spans="2:3" ht="15.5" x14ac:dyDescent="0.35">
      <c r="B182" s="437" t="s">
        <v>1900</v>
      </c>
      <c r="C182" s="438">
        <v>107555945</v>
      </c>
    </row>
    <row r="183" spans="2:3" ht="15.5" x14ac:dyDescent="0.35">
      <c r="B183" s="439" t="s">
        <v>1977</v>
      </c>
      <c r="C183" s="440">
        <v>105672461</v>
      </c>
    </row>
    <row r="184" spans="2:3" ht="15.5" x14ac:dyDescent="0.35">
      <c r="B184" s="441" t="s">
        <v>1978</v>
      </c>
      <c r="C184" s="446">
        <v>97395977</v>
      </c>
    </row>
    <row r="185" spans="2:3" ht="15.5" x14ac:dyDescent="0.35">
      <c r="B185" s="442" t="s">
        <v>1979</v>
      </c>
      <c r="C185" s="447">
        <v>8276484</v>
      </c>
    </row>
    <row r="186" spans="2:3" ht="15.5" x14ac:dyDescent="0.35">
      <c r="B186" s="439" t="s">
        <v>1980</v>
      </c>
      <c r="C186" s="440">
        <v>1883484</v>
      </c>
    </row>
    <row r="187" spans="2:3" ht="15.5" x14ac:dyDescent="0.35">
      <c r="B187" s="441" t="s">
        <v>1981</v>
      </c>
      <c r="C187" s="446">
        <v>1883484</v>
      </c>
    </row>
    <row r="188" spans="2:3" ht="15.5" x14ac:dyDescent="0.35">
      <c r="B188" s="437" t="s">
        <v>1920</v>
      </c>
      <c r="C188" s="438">
        <v>980663324</v>
      </c>
    </row>
    <row r="189" spans="2:3" ht="15.5" x14ac:dyDescent="0.35">
      <c r="B189" s="439" t="s">
        <v>1960</v>
      </c>
      <c r="C189" s="440">
        <v>345638807</v>
      </c>
    </row>
    <row r="190" spans="2:3" ht="31" x14ac:dyDescent="0.35">
      <c r="B190" s="441" t="s">
        <v>1982</v>
      </c>
      <c r="C190" s="446">
        <v>240484924</v>
      </c>
    </row>
    <row r="191" spans="2:3" ht="31" x14ac:dyDescent="0.35">
      <c r="B191" s="442" t="s">
        <v>1961</v>
      </c>
      <c r="C191" s="447">
        <v>105153883</v>
      </c>
    </row>
    <row r="192" spans="2:3" ht="15.5" x14ac:dyDescent="0.35">
      <c r="B192" s="439" t="s">
        <v>1921</v>
      </c>
      <c r="C192" s="440">
        <v>484896398</v>
      </c>
    </row>
    <row r="193" spans="2:3" ht="15.5" x14ac:dyDescent="0.35">
      <c r="B193" s="441" t="s">
        <v>1922</v>
      </c>
      <c r="C193" s="446">
        <v>277411246</v>
      </c>
    </row>
    <row r="194" spans="2:3" ht="15.5" x14ac:dyDescent="0.35">
      <c r="B194" s="442" t="s">
        <v>1983</v>
      </c>
      <c r="C194" s="447">
        <v>37046724</v>
      </c>
    </row>
    <row r="195" spans="2:3" ht="31" x14ac:dyDescent="0.35">
      <c r="B195" s="441" t="s">
        <v>1984</v>
      </c>
      <c r="C195" s="446">
        <v>165341071</v>
      </c>
    </row>
    <row r="196" spans="2:3" ht="31" x14ac:dyDescent="0.35">
      <c r="B196" s="442" t="s">
        <v>1985</v>
      </c>
      <c r="C196" s="447">
        <v>5097357</v>
      </c>
    </row>
    <row r="197" spans="2:3" ht="31" x14ac:dyDescent="0.35">
      <c r="B197" s="439" t="s">
        <v>1946</v>
      </c>
      <c r="C197" s="440">
        <v>150128119</v>
      </c>
    </row>
    <row r="198" spans="2:3" ht="31" x14ac:dyDescent="0.35">
      <c r="B198" s="441" t="s">
        <v>1947</v>
      </c>
      <c r="C198" s="446">
        <v>150128119</v>
      </c>
    </row>
    <row r="199" spans="2:3" ht="15.5" x14ac:dyDescent="0.35">
      <c r="B199" s="437" t="s">
        <v>1929</v>
      </c>
      <c r="C199" s="438">
        <v>2534800</v>
      </c>
    </row>
    <row r="200" spans="2:3" ht="15.5" x14ac:dyDescent="0.35">
      <c r="B200" s="439" t="s">
        <v>1930</v>
      </c>
      <c r="C200" s="440">
        <v>2534800</v>
      </c>
    </row>
    <row r="201" spans="2:3" ht="31" x14ac:dyDescent="0.35">
      <c r="B201" s="441" t="s">
        <v>1931</v>
      </c>
      <c r="C201" s="446">
        <v>2534800</v>
      </c>
    </row>
    <row r="202" spans="2:3" ht="15.5" x14ac:dyDescent="0.35">
      <c r="B202" s="435" t="s">
        <v>1949</v>
      </c>
      <c r="C202" s="436">
        <v>15276987</v>
      </c>
    </row>
    <row r="203" spans="2:3" ht="31" x14ac:dyDescent="0.35">
      <c r="B203" s="443" t="s">
        <v>1950</v>
      </c>
      <c r="C203" s="438">
        <v>15276987</v>
      </c>
    </row>
    <row r="204" spans="2:3" ht="31" x14ac:dyDescent="0.35">
      <c r="B204" s="439" t="s">
        <v>1951</v>
      </c>
      <c r="C204" s="440">
        <v>15276987</v>
      </c>
    </row>
    <row r="205" spans="2:3" ht="31" x14ac:dyDescent="0.35">
      <c r="B205" s="441" t="s">
        <v>1986</v>
      </c>
      <c r="C205" s="446">
        <v>15276987</v>
      </c>
    </row>
    <row r="206" spans="2:3" ht="15.5" x14ac:dyDescent="0.35">
      <c r="B206" s="433" t="s">
        <v>382</v>
      </c>
      <c r="C206" s="434">
        <v>2247274092</v>
      </c>
    </row>
    <row r="207" spans="2:3" ht="15.5" x14ac:dyDescent="0.35">
      <c r="B207" s="435" t="s">
        <v>1870</v>
      </c>
      <c r="C207" s="436">
        <v>51151986</v>
      </c>
    </row>
    <row r="208" spans="2:3" ht="15.5" x14ac:dyDescent="0.35">
      <c r="B208" s="437" t="s">
        <v>1879</v>
      </c>
      <c r="C208" s="438">
        <v>51151986</v>
      </c>
    </row>
    <row r="209" spans="2:3" ht="15.5" x14ac:dyDescent="0.35">
      <c r="B209" s="439" t="s">
        <v>1987</v>
      </c>
      <c r="C209" s="440">
        <v>51151986</v>
      </c>
    </row>
    <row r="210" spans="2:3" ht="15.5" x14ac:dyDescent="0.35">
      <c r="B210" s="441" t="s">
        <v>1988</v>
      </c>
      <c r="C210" s="446">
        <v>51151986</v>
      </c>
    </row>
    <row r="211" spans="2:3" ht="15.5" x14ac:dyDescent="0.35">
      <c r="B211" s="435" t="s">
        <v>1899</v>
      </c>
      <c r="C211" s="436">
        <v>238449805</v>
      </c>
    </row>
    <row r="212" spans="2:3" ht="15.5" x14ac:dyDescent="0.35">
      <c r="B212" s="437" t="s">
        <v>1989</v>
      </c>
      <c r="C212" s="438">
        <v>238251250</v>
      </c>
    </row>
    <row r="213" spans="2:3" ht="15.5" x14ac:dyDescent="0.35">
      <c r="B213" s="439" t="s">
        <v>1990</v>
      </c>
      <c r="C213" s="440">
        <v>40138000</v>
      </c>
    </row>
    <row r="214" spans="2:3" ht="31" x14ac:dyDescent="0.35">
      <c r="B214" s="441" t="s">
        <v>1991</v>
      </c>
      <c r="C214" s="446">
        <v>40111500</v>
      </c>
    </row>
    <row r="215" spans="2:3" ht="31" x14ac:dyDescent="0.35">
      <c r="B215" s="442" t="s">
        <v>1992</v>
      </c>
      <c r="C215" s="447">
        <v>26500</v>
      </c>
    </row>
    <row r="216" spans="2:3" ht="15.5" x14ac:dyDescent="0.35">
      <c r="B216" s="439" t="s">
        <v>1993</v>
      </c>
      <c r="C216" s="440">
        <v>36456700</v>
      </c>
    </row>
    <row r="217" spans="2:3" ht="31" x14ac:dyDescent="0.35">
      <c r="B217" s="441" t="s">
        <v>1994</v>
      </c>
      <c r="C217" s="446">
        <v>36456700</v>
      </c>
    </row>
    <row r="218" spans="2:3" ht="15.5" x14ac:dyDescent="0.35">
      <c r="B218" s="439" t="s">
        <v>1995</v>
      </c>
      <c r="C218" s="440">
        <v>8632465</v>
      </c>
    </row>
    <row r="219" spans="2:3" ht="46.5" x14ac:dyDescent="0.35">
      <c r="B219" s="441" t="s">
        <v>1996</v>
      </c>
      <c r="C219" s="446">
        <v>8632465</v>
      </c>
    </row>
    <row r="220" spans="2:3" ht="31" x14ac:dyDescent="0.35">
      <c r="B220" s="439" t="s">
        <v>1997</v>
      </c>
      <c r="C220" s="440">
        <v>43829307</v>
      </c>
    </row>
    <row r="221" spans="2:3" ht="15.5" x14ac:dyDescent="0.35">
      <c r="B221" s="441" t="s">
        <v>1998</v>
      </c>
      <c r="C221" s="446">
        <v>674044</v>
      </c>
    </row>
    <row r="222" spans="2:3" ht="15.5" x14ac:dyDescent="0.35">
      <c r="B222" s="442" t="s">
        <v>1999</v>
      </c>
      <c r="C222" s="447">
        <v>42290263</v>
      </c>
    </row>
    <row r="223" spans="2:3" ht="31" x14ac:dyDescent="0.35">
      <c r="B223" s="441" t="s">
        <v>2000</v>
      </c>
      <c r="C223" s="446">
        <v>865000</v>
      </c>
    </row>
    <row r="224" spans="2:3" ht="15.5" x14ac:dyDescent="0.35">
      <c r="B224" s="439" t="s">
        <v>2001</v>
      </c>
      <c r="C224" s="440">
        <v>109194778</v>
      </c>
    </row>
    <row r="225" spans="2:3" ht="31" x14ac:dyDescent="0.35">
      <c r="B225" s="441" t="s">
        <v>2002</v>
      </c>
      <c r="C225" s="446">
        <v>109194778</v>
      </c>
    </row>
    <row r="226" spans="2:3" ht="15.5" x14ac:dyDescent="0.35">
      <c r="B226" s="437" t="s">
        <v>1941</v>
      </c>
      <c r="C226" s="438">
        <v>198555</v>
      </c>
    </row>
    <row r="227" spans="2:3" ht="15.5" x14ac:dyDescent="0.35">
      <c r="B227" s="439" t="s">
        <v>2003</v>
      </c>
      <c r="C227" s="440">
        <v>198555</v>
      </c>
    </row>
    <row r="228" spans="2:3" ht="31" x14ac:dyDescent="0.35">
      <c r="B228" s="441" t="s">
        <v>2004</v>
      </c>
      <c r="C228" s="446">
        <v>198555</v>
      </c>
    </row>
    <row r="229" spans="2:3" ht="15.5" x14ac:dyDescent="0.35">
      <c r="B229" s="435" t="s">
        <v>1949</v>
      </c>
      <c r="C229" s="436">
        <v>1957672301</v>
      </c>
    </row>
    <row r="230" spans="2:3" ht="15.5" x14ac:dyDescent="0.35">
      <c r="B230" s="437" t="s">
        <v>2005</v>
      </c>
      <c r="C230" s="438">
        <v>1957672301</v>
      </c>
    </row>
    <row r="231" spans="2:3" ht="15.5" x14ac:dyDescent="0.35">
      <c r="B231" s="439" t="s">
        <v>2006</v>
      </c>
      <c r="C231" s="440">
        <v>1957672301</v>
      </c>
    </row>
    <row r="232" spans="2:3" ht="15.5" x14ac:dyDescent="0.35">
      <c r="B232" s="441" t="s">
        <v>2007</v>
      </c>
      <c r="C232" s="446">
        <v>1717105692</v>
      </c>
    </row>
    <row r="233" spans="2:3" ht="15.5" x14ac:dyDescent="0.35">
      <c r="B233" s="442" t="s">
        <v>2008</v>
      </c>
      <c r="C233" s="447">
        <v>240566609</v>
      </c>
    </row>
    <row r="234" spans="2:3" ht="15.5" x14ac:dyDescent="0.35">
      <c r="B234" s="433" t="s">
        <v>655</v>
      </c>
      <c r="C234" s="434">
        <v>13692860325</v>
      </c>
    </row>
    <row r="235" spans="2:3" ht="15.5" x14ac:dyDescent="0.35">
      <c r="B235" s="435" t="s">
        <v>1870</v>
      </c>
      <c r="C235" s="436">
        <v>660000</v>
      </c>
    </row>
    <row r="236" spans="2:3" ht="31" x14ac:dyDescent="0.35">
      <c r="B236" s="437" t="s">
        <v>1911</v>
      </c>
      <c r="C236" s="438">
        <v>660000</v>
      </c>
    </row>
    <row r="237" spans="2:3" ht="31" x14ac:dyDescent="0.35">
      <c r="B237" s="439" t="s">
        <v>1912</v>
      </c>
      <c r="C237" s="440">
        <v>660000</v>
      </c>
    </row>
    <row r="238" spans="2:3" ht="15.5" x14ac:dyDescent="0.35">
      <c r="B238" s="441" t="s">
        <v>1928</v>
      </c>
      <c r="C238" s="446">
        <v>660000</v>
      </c>
    </row>
    <row r="239" spans="2:3" ht="15.5" x14ac:dyDescent="0.35">
      <c r="B239" s="435" t="s">
        <v>1899</v>
      </c>
      <c r="C239" s="436">
        <v>13692200325</v>
      </c>
    </row>
    <row r="240" spans="2:3" ht="31" x14ac:dyDescent="0.35">
      <c r="B240" s="443" t="s">
        <v>2009</v>
      </c>
      <c r="C240" s="438">
        <v>247226661</v>
      </c>
    </row>
    <row r="241" spans="2:3" ht="15.5" x14ac:dyDescent="0.35">
      <c r="B241" s="439" t="s">
        <v>2010</v>
      </c>
      <c r="C241" s="440">
        <v>247226661</v>
      </c>
    </row>
    <row r="242" spans="2:3" ht="15.5" x14ac:dyDescent="0.35">
      <c r="B242" s="441" t="s">
        <v>2011</v>
      </c>
      <c r="C242" s="446">
        <v>177946569</v>
      </c>
    </row>
    <row r="243" spans="2:3" ht="15.5" x14ac:dyDescent="0.35">
      <c r="B243" s="442" t="s">
        <v>2012</v>
      </c>
      <c r="C243" s="447">
        <v>69280092</v>
      </c>
    </row>
    <row r="244" spans="2:3" ht="15.5" x14ac:dyDescent="0.35">
      <c r="B244" s="437" t="s">
        <v>1900</v>
      </c>
      <c r="C244" s="438">
        <v>11017808399</v>
      </c>
    </row>
    <row r="245" spans="2:3" ht="15.5" x14ac:dyDescent="0.35">
      <c r="B245" s="439" t="s">
        <v>1977</v>
      </c>
      <c r="C245" s="440">
        <v>9314148162</v>
      </c>
    </row>
    <row r="246" spans="2:3" ht="15.5" x14ac:dyDescent="0.35">
      <c r="B246" s="441" t="s">
        <v>1978</v>
      </c>
      <c r="C246" s="446">
        <v>97093534</v>
      </c>
    </row>
    <row r="247" spans="2:3" ht="15.5" x14ac:dyDescent="0.35">
      <c r="B247" s="442" t="s">
        <v>1979</v>
      </c>
      <c r="C247" s="447">
        <v>9196469102</v>
      </c>
    </row>
    <row r="248" spans="2:3" ht="15.5" x14ac:dyDescent="0.35">
      <c r="B248" s="441" t="s">
        <v>2013</v>
      </c>
      <c r="C248" s="446">
        <v>20585526</v>
      </c>
    </row>
    <row r="249" spans="2:3" ht="15.5" x14ac:dyDescent="0.35">
      <c r="B249" s="439" t="s">
        <v>1901</v>
      </c>
      <c r="C249" s="440">
        <v>1189315974</v>
      </c>
    </row>
    <row r="250" spans="2:3" ht="15.5" x14ac:dyDescent="0.35">
      <c r="B250" s="441" t="s">
        <v>2014</v>
      </c>
      <c r="C250" s="446">
        <v>411955391</v>
      </c>
    </row>
    <row r="251" spans="2:3" ht="15.5" x14ac:dyDescent="0.35">
      <c r="B251" s="442" t="s">
        <v>2015</v>
      </c>
      <c r="C251" s="447">
        <v>777360583</v>
      </c>
    </row>
    <row r="252" spans="2:3" ht="15.5" x14ac:dyDescent="0.35">
      <c r="B252" s="439" t="s">
        <v>1903</v>
      </c>
      <c r="C252" s="440">
        <v>300677361</v>
      </c>
    </row>
    <row r="253" spans="2:3" ht="31" x14ac:dyDescent="0.35">
      <c r="B253" s="441" t="s">
        <v>2016</v>
      </c>
      <c r="C253" s="446">
        <v>300677361</v>
      </c>
    </row>
    <row r="254" spans="2:3" ht="15.5" x14ac:dyDescent="0.35">
      <c r="B254" s="439" t="s">
        <v>1980</v>
      </c>
      <c r="C254" s="440">
        <v>207122782</v>
      </c>
    </row>
    <row r="255" spans="2:3" ht="15.5" x14ac:dyDescent="0.35">
      <c r="B255" s="441" t="s">
        <v>1981</v>
      </c>
      <c r="C255" s="446">
        <v>207122782</v>
      </c>
    </row>
    <row r="256" spans="2:3" ht="31" x14ac:dyDescent="0.35">
      <c r="B256" s="439" t="s">
        <v>1905</v>
      </c>
      <c r="C256" s="440">
        <v>6544120</v>
      </c>
    </row>
    <row r="257" spans="2:3" ht="15.5" x14ac:dyDescent="0.35">
      <c r="B257" s="441" t="s">
        <v>2017</v>
      </c>
      <c r="C257" s="446">
        <v>6544120</v>
      </c>
    </row>
    <row r="258" spans="2:3" ht="15.5" x14ac:dyDescent="0.35">
      <c r="B258" s="437" t="s">
        <v>1920</v>
      </c>
      <c r="C258" s="438">
        <v>2427165265</v>
      </c>
    </row>
    <row r="259" spans="2:3" ht="31" x14ac:dyDescent="0.35">
      <c r="B259" s="439" t="s">
        <v>1946</v>
      </c>
      <c r="C259" s="440">
        <v>2427165265</v>
      </c>
    </row>
    <row r="260" spans="2:3" ht="31" x14ac:dyDescent="0.35">
      <c r="B260" s="441" t="s">
        <v>1947</v>
      </c>
      <c r="C260" s="446">
        <v>2427165265</v>
      </c>
    </row>
    <row r="261" spans="2:3" ht="15.5" x14ac:dyDescent="0.35">
      <c r="B261" s="433" t="s">
        <v>375</v>
      </c>
      <c r="C261" s="434">
        <v>742451900</v>
      </c>
    </row>
    <row r="262" spans="2:3" ht="15.5" x14ac:dyDescent="0.35">
      <c r="B262" s="435" t="s">
        <v>1899</v>
      </c>
      <c r="C262" s="436">
        <v>2067637</v>
      </c>
    </row>
    <row r="263" spans="2:3" ht="31" x14ac:dyDescent="0.35">
      <c r="B263" s="443" t="s">
        <v>2009</v>
      </c>
      <c r="C263" s="438">
        <v>1567587</v>
      </c>
    </row>
    <row r="264" spans="2:3" ht="15.5" x14ac:dyDescent="0.35">
      <c r="B264" s="439" t="s">
        <v>2018</v>
      </c>
      <c r="C264" s="440">
        <v>1567587</v>
      </c>
    </row>
    <row r="265" spans="2:3" ht="31" x14ac:dyDescent="0.35">
      <c r="B265" s="441" t="s">
        <v>2019</v>
      </c>
      <c r="C265" s="446">
        <v>1567587</v>
      </c>
    </row>
    <row r="266" spans="2:3" ht="15.5" x14ac:dyDescent="0.35">
      <c r="B266" s="437" t="s">
        <v>1929</v>
      </c>
      <c r="C266" s="438">
        <v>500050</v>
      </c>
    </row>
    <row r="267" spans="2:3" ht="15.5" x14ac:dyDescent="0.35">
      <c r="B267" s="439" t="s">
        <v>1930</v>
      </c>
      <c r="C267" s="440">
        <v>500050</v>
      </c>
    </row>
    <row r="268" spans="2:3" ht="15.5" x14ac:dyDescent="0.35">
      <c r="B268" s="441" t="s">
        <v>2020</v>
      </c>
      <c r="C268" s="446">
        <v>500050</v>
      </c>
    </row>
    <row r="269" spans="2:3" ht="15.5" x14ac:dyDescent="0.35">
      <c r="B269" s="435" t="s">
        <v>1949</v>
      </c>
      <c r="C269" s="436">
        <v>740384263</v>
      </c>
    </row>
    <row r="270" spans="2:3" ht="31" x14ac:dyDescent="0.35">
      <c r="B270" s="443" t="s">
        <v>1950</v>
      </c>
      <c r="C270" s="438">
        <v>644816505</v>
      </c>
    </row>
    <row r="271" spans="2:3" ht="31" x14ac:dyDescent="0.35">
      <c r="B271" s="439" t="s">
        <v>1951</v>
      </c>
      <c r="C271" s="440">
        <v>621885731</v>
      </c>
    </row>
    <row r="272" spans="2:3" ht="15.5" x14ac:dyDescent="0.35">
      <c r="B272" s="441" t="s">
        <v>2021</v>
      </c>
      <c r="C272" s="446">
        <v>79902136</v>
      </c>
    </row>
    <row r="273" spans="2:3" ht="15.5" x14ac:dyDescent="0.35">
      <c r="B273" s="442" t="s">
        <v>2022</v>
      </c>
      <c r="C273" s="447">
        <v>3477997</v>
      </c>
    </row>
    <row r="274" spans="2:3" ht="31" x14ac:dyDescent="0.35">
      <c r="B274" s="441" t="s">
        <v>1986</v>
      </c>
      <c r="C274" s="446">
        <v>46923803</v>
      </c>
    </row>
    <row r="275" spans="2:3" ht="15.5" x14ac:dyDescent="0.35">
      <c r="B275" s="442" t="s">
        <v>2023</v>
      </c>
      <c r="C275" s="447">
        <v>88451179</v>
      </c>
    </row>
    <row r="276" spans="2:3" ht="15.5" x14ac:dyDescent="0.35">
      <c r="B276" s="441" t="s">
        <v>2024</v>
      </c>
      <c r="C276" s="446">
        <v>403130616</v>
      </c>
    </row>
    <row r="277" spans="2:3" ht="15.5" x14ac:dyDescent="0.35">
      <c r="B277" s="439" t="s">
        <v>2025</v>
      </c>
      <c r="C277" s="440">
        <v>22930774</v>
      </c>
    </row>
    <row r="278" spans="2:3" ht="15.5" x14ac:dyDescent="0.35">
      <c r="B278" s="441" t="s">
        <v>2026</v>
      </c>
      <c r="C278" s="446">
        <v>17897728</v>
      </c>
    </row>
    <row r="279" spans="2:3" ht="15.5" x14ac:dyDescent="0.35">
      <c r="B279" s="442" t="s">
        <v>2027</v>
      </c>
      <c r="C279" s="447">
        <v>5033046</v>
      </c>
    </row>
    <row r="280" spans="2:3" ht="15.5" x14ac:dyDescent="0.35">
      <c r="B280" s="437" t="s">
        <v>2028</v>
      </c>
      <c r="C280" s="438">
        <v>2861797</v>
      </c>
    </row>
    <row r="281" spans="2:3" ht="15.5" x14ac:dyDescent="0.35">
      <c r="B281" s="439" t="s">
        <v>2029</v>
      </c>
      <c r="C281" s="440">
        <v>2861797</v>
      </c>
    </row>
    <row r="282" spans="2:3" ht="15.5" x14ac:dyDescent="0.35">
      <c r="B282" s="441" t="s">
        <v>2030</v>
      </c>
      <c r="C282" s="446">
        <v>2861797</v>
      </c>
    </row>
    <row r="283" spans="2:3" ht="15.5" x14ac:dyDescent="0.35">
      <c r="B283" s="443" t="s">
        <v>2031</v>
      </c>
      <c r="C283" s="438">
        <v>50</v>
      </c>
    </row>
    <row r="284" spans="2:3" ht="15.5" x14ac:dyDescent="0.35">
      <c r="B284" s="439" t="s">
        <v>2032</v>
      </c>
      <c r="C284" s="440">
        <v>50</v>
      </c>
    </row>
    <row r="285" spans="2:3" ht="31" x14ac:dyDescent="0.35">
      <c r="B285" s="441" t="s">
        <v>2033</v>
      </c>
      <c r="C285" s="446">
        <v>50</v>
      </c>
    </row>
    <row r="286" spans="2:3" ht="31" x14ac:dyDescent="0.35">
      <c r="B286" s="437" t="s">
        <v>1966</v>
      </c>
      <c r="C286" s="438">
        <v>92705911</v>
      </c>
    </row>
    <row r="287" spans="2:3" ht="15.5" x14ac:dyDescent="0.35">
      <c r="B287" s="439" t="s">
        <v>1967</v>
      </c>
      <c r="C287" s="440">
        <v>92705911</v>
      </c>
    </row>
    <row r="288" spans="2:3" ht="31" x14ac:dyDescent="0.35">
      <c r="B288" s="441" t="s">
        <v>1968</v>
      </c>
      <c r="C288" s="446">
        <v>92705911</v>
      </c>
    </row>
    <row r="289" spans="2:3" ht="15.5" x14ac:dyDescent="0.35">
      <c r="B289" s="433" t="s">
        <v>656</v>
      </c>
      <c r="C289" s="434">
        <v>628487372</v>
      </c>
    </row>
    <row r="290" spans="2:3" ht="15.5" x14ac:dyDescent="0.35">
      <c r="B290" s="435" t="s">
        <v>1899</v>
      </c>
      <c r="C290" s="436">
        <v>805000</v>
      </c>
    </row>
    <row r="291" spans="2:3" ht="31" x14ac:dyDescent="0.35">
      <c r="B291" s="443" t="s">
        <v>2009</v>
      </c>
      <c r="C291" s="438">
        <v>805000</v>
      </c>
    </row>
    <row r="292" spans="2:3" ht="15.5" x14ac:dyDescent="0.35">
      <c r="B292" s="439" t="s">
        <v>2018</v>
      </c>
      <c r="C292" s="440">
        <v>805000</v>
      </c>
    </row>
    <row r="293" spans="2:3" ht="15.5" x14ac:dyDescent="0.35">
      <c r="B293" s="441" t="s">
        <v>2034</v>
      </c>
      <c r="C293" s="446">
        <v>805000</v>
      </c>
    </row>
    <row r="294" spans="2:3" ht="15.5" x14ac:dyDescent="0.35">
      <c r="B294" s="435" t="s">
        <v>1949</v>
      </c>
      <c r="C294" s="436">
        <v>627682372</v>
      </c>
    </row>
    <row r="295" spans="2:3" ht="15.5" x14ac:dyDescent="0.35">
      <c r="B295" s="437" t="s">
        <v>2035</v>
      </c>
      <c r="C295" s="438">
        <v>334011147</v>
      </c>
    </row>
    <row r="296" spans="2:3" ht="15.5" x14ac:dyDescent="0.35">
      <c r="B296" s="439" t="s">
        <v>2036</v>
      </c>
      <c r="C296" s="440">
        <v>334011147</v>
      </c>
    </row>
    <row r="297" spans="2:3" ht="15.5" x14ac:dyDescent="0.35">
      <c r="B297" s="441" t="s">
        <v>2037</v>
      </c>
      <c r="C297" s="446">
        <v>12084544</v>
      </c>
    </row>
    <row r="298" spans="2:3" ht="31" x14ac:dyDescent="0.35">
      <c r="B298" s="442" t="s">
        <v>2038</v>
      </c>
      <c r="C298" s="447">
        <v>90583808</v>
      </c>
    </row>
    <row r="299" spans="2:3" ht="31" x14ac:dyDescent="0.35">
      <c r="B299" s="441" t="s">
        <v>2039</v>
      </c>
      <c r="C299" s="446">
        <v>231342795</v>
      </c>
    </row>
    <row r="300" spans="2:3" ht="31" x14ac:dyDescent="0.35">
      <c r="B300" s="437" t="s">
        <v>1966</v>
      </c>
      <c r="C300" s="438">
        <v>293671225</v>
      </c>
    </row>
    <row r="301" spans="2:3" ht="15.5" x14ac:dyDescent="0.35">
      <c r="B301" s="439" t="s">
        <v>1967</v>
      </c>
      <c r="C301" s="440">
        <v>293671225</v>
      </c>
    </row>
    <row r="302" spans="2:3" ht="31" x14ac:dyDescent="0.35">
      <c r="B302" s="441" t="s">
        <v>1968</v>
      </c>
      <c r="C302" s="446">
        <v>293671225</v>
      </c>
    </row>
    <row r="303" spans="2:3" ht="31" x14ac:dyDescent="0.35">
      <c r="B303" s="403" t="s">
        <v>657</v>
      </c>
      <c r="C303" s="365">
        <v>693837823</v>
      </c>
    </row>
    <row r="304" spans="2:3" ht="15.5" x14ac:dyDescent="0.35">
      <c r="B304" s="435" t="s">
        <v>1899</v>
      </c>
      <c r="C304" s="436">
        <v>400584002</v>
      </c>
    </row>
    <row r="305" spans="2:3" ht="31" x14ac:dyDescent="0.35">
      <c r="B305" s="443" t="s">
        <v>2009</v>
      </c>
      <c r="C305" s="438">
        <v>28574306</v>
      </c>
    </row>
    <row r="306" spans="2:3" ht="15.5" x14ac:dyDescent="0.35">
      <c r="B306" s="439" t="s">
        <v>2018</v>
      </c>
      <c r="C306" s="440">
        <v>28574306</v>
      </c>
    </row>
    <row r="307" spans="2:3" ht="15.5" x14ac:dyDescent="0.35">
      <c r="B307" s="441" t="s">
        <v>2040</v>
      </c>
      <c r="C307" s="446">
        <v>25753352</v>
      </c>
    </row>
    <row r="308" spans="2:3" ht="31" x14ac:dyDescent="0.35">
      <c r="B308" s="445" t="s">
        <v>2019</v>
      </c>
      <c r="C308" s="448">
        <v>2820954</v>
      </c>
    </row>
    <row r="309" spans="2:3" ht="15.5" x14ac:dyDescent="0.35">
      <c r="B309" s="437" t="s">
        <v>1900</v>
      </c>
      <c r="C309" s="438">
        <v>361353026</v>
      </c>
    </row>
    <row r="310" spans="2:3" ht="15.5" x14ac:dyDescent="0.35">
      <c r="B310" s="439" t="s">
        <v>1903</v>
      </c>
      <c r="C310" s="440">
        <v>361203026</v>
      </c>
    </row>
    <row r="311" spans="2:3" ht="15.5" x14ac:dyDescent="0.35">
      <c r="B311" s="441" t="s">
        <v>2041</v>
      </c>
      <c r="C311" s="446">
        <v>155325226</v>
      </c>
    </row>
    <row r="312" spans="2:3" ht="31" x14ac:dyDescent="0.35">
      <c r="B312" s="442" t="s">
        <v>2042</v>
      </c>
      <c r="C312" s="447">
        <v>171195507</v>
      </c>
    </row>
    <row r="313" spans="2:3" ht="31" x14ac:dyDescent="0.35">
      <c r="B313" s="441" t="s">
        <v>2016</v>
      </c>
      <c r="C313" s="446">
        <v>34682293</v>
      </c>
    </row>
    <row r="314" spans="2:3" ht="15.5" x14ac:dyDescent="0.35">
      <c r="B314" s="439" t="s">
        <v>2043</v>
      </c>
      <c r="C314" s="440">
        <v>150000</v>
      </c>
    </row>
    <row r="315" spans="2:3" ht="15.5" x14ac:dyDescent="0.35">
      <c r="B315" s="441" t="s">
        <v>2044</v>
      </c>
      <c r="C315" s="446">
        <v>150000</v>
      </c>
    </row>
    <row r="316" spans="2:3" ht="15.5" x14ac:dyDescent="0.35">
      <c r="B316" s="437" t="s">
        <v>1920</v>
      </c>
      <c r="C316" s="438">
        <v>10656670</v>
      </c>
    </row>
    <row r="317" spans="2:3" ht="31" x14ac:dyDescent="0.35">
      <c r="B317" s="439" t="s">
        <v>1946</v>
      </c>
      <c r="C317" s="440">
        <v>10656670</v>
      </c>
    </row>
    <row r="318" spans="2:3" ht="31" x14ac:dyDescent="0.35">
      <c r="B318" s="441" t="s">
        <v>1947</v>
      </c>
      <c r="C318" s="446">
        <v>10656670</v>
      </c>
    </row>
    <row r="319" spans="2:3" ht="15.5" x14ac:dyDescent="0.35">
      <c r="B319" s="435" t="s">
        <v>1949</v>
      </c>
      <c r="C319" s="436">
        <v>293253821</v>
      </c>
    </row>
    <row r="320" spans="2:3" ht="31" x14ac:dyDescent="0.35">
      <c r="B320" s="443" t="s">
        <v>1950</v>
      </c>
      <c r="C320" s="438">
        <v>1385943</v>
      </c>
    </row>
    <row r="321" spans="2:3" ht="15.5" x14ac:dyDescent="0.35">
      <c r="B321" s="439" t="s">
        <v>2025</v>
      </c>
      <c r="C321" s="440">
        <v>1385943</v>
      </c>
    </row>
    <row r="322" spans="2:3" ht="15.5" x14ac:dyDescent="0.35">
      <c r="B322" s="441" t="s">
        <v>2026</v>
      </c>
      <c r="C322" s="446">
        <v>1385943</v>
      </c>
    </row>
    <row r="323" spans="2:3" ht="15.5" x14ac:dyDescent="0.35">
      <c r="B323" s="443" t="s">
        <v>2045</v>
      </c>
      <c r="C323" s="438">
        <v>79871251</v>
      </c>
    </row>
    <row r="324" spans="2:3" ht="15.5" x14ac:dyDescent="0.35">
      <c r="B324" s="439" t="s">
        <v>2046</v>
      </c>
      <c r="C324" s="440">
        <v>64661908</v>
      </c>
    </row>
    <row r="325" spans="2:3" ht="31" x14ac:dyDescent="0.35">
      <c r="B325" s="441" t="s">
        <v>2047</v>
      </c>
      <c r="C325" s="446">
        <v>64661908</v>
      </c>
    </row>
    <row r="326" spans="2:3" ht="15.5" x14ac:dyDescent="0.35">
      <c r="B326" s="439" t="s">
        <v>2048</v>
      </c>
      <c r="C326" s="440">
        <v>15209343</v>
      </c>
    </row>
    <row r="327" spans="2:3" ht="31" x14ac:dyDescent="0.35">
      <c r="B327" s="441" t="s">
        <v>2049</v>
      </c>
      <c r="C327" s="446">
        <v>15209343</v>
      </c>
    </row>
    <row r="328" spans="2:3" ht="31" x14ac:dyDescent="0.35">
      <c r="B328" s="437" t="s">
        <v>1966</v>
      </c>
      <c r="C328" s="438">
        <v>211996627</v>
      </c>
    </row>
    <row r="329" spans="2:3" ht="15.5" x14ac:dyDescent="0.35">
      <c r="B329" s="439" t="s">
        <v>1967</v>
      </c>
      <c r="C329" s="440">
        <v>211996627</v>
      </c>
    </row>
    <row r="330" spans="2:3" ht="31" x14ac:dyDescent="0.35">
      <c r="B330" s="441" t="s">
        <v>1968</v>
      </c>
      <c r="C330" s="446">
        <v>211996627</v>
      </c>
    </row>
    <row r="331" spans="2:3" ht="15.5" x14ac:dyDescent="0.35">
      <c r="B331" s="433" t="s">
        <v>658</v>
      </c>
      <c r="C331" s="434">
        <v>126750230</v>
      </c>
    </row>
    <row r="332" spans="2:3" ht="15.5" x14ac:dyDescent="0.35">
      <c r="B332" s="435" t="s">
        <v>1870</v>
      </c>
      <c r="C332" s="436">
        <v>126750230</v>
      </c>
    </row>
    <row r="333" spans="2:3" ht="15.5" x14ac:dyDescent="0.35">
      <c r="B333" s="437" t="s">
        <v>1879</v>
      </c>
      <c r="C333" s="438">
        <v>98034148</v>
      </c>
    </row>
    <row r="334" spans="2:3" ht="15.5" x14ac:dyDescent="0.35">
      <c r="B334" s="439" t="s">
        <v>1895</v>
      </c>
      <c r="C334" s="440">
        <v>98034148</v>
      </c>
    </row>
    <row r="335" spans="2:3" ht="15.5" x14ac:dyDescent="0.35">
      <c r="B335" s="441" t="s">
        <v>2050</v>
      </c>
      <c r="C335" s="446">
        <v>203507</v>
      </c>
    </row>
    <row r="336" spans="2:3" ht="15.5" x14ac:dyDescent="0.35">
      <c r="B336" s="442" t="s">
        <v>2051</v>
      </c>
      <c r="C336" s="447">
        <v>97830641</v>
      </c>
    </row>
    <row r="337" spans="2:3" ht="31" x14ac:dyDescent="0.35">
      <c r="B337" s="437" t="s">
        <v>1911</v>
      </c>
      <c r="C337" s="438">
        <v>28716082</v>
      </c>
    </row>
    <row r="338" spans="2:3" ht="31" x14ac:dyDescent="0.35">
      <c r="B338" s="439" t="s">
        <v>1912</v>
      </c>
      <c r="C338" s="440">
        <v>28716082</v>
      </c>
    </row>
    <row r="339" spans="2:3" ht="31" x14ac:dyDescent="0.35">
      <c r="B339" s="441" t="s">
        <v>1913</v>
      </c>
      <c r="C339" s="446">
        <v>28716082</v>
      </c>
    </row>
    <row r="340" spans="2:3" ht="15.5" x14ac:dyDescent="0.35">
      <c r="B340" s="433" t="s">
        <v>392</v>
      </c>
      <c r="C340" s="434">
        <v>524467702</v>
      </c>
    </row>
    <row r="341" spans="2:3" ht="15.5" x14ac:dyDescent="0.35">
      <c r="B341" s="435" t="s">
        <v>1899</v>
      </c>
      <c r="C341" s="436">
        <v>524467702</v>
      </c>
    </row>
    <row r="342" spans="2:3" ht="31" x14ac:dyDescent="0.35">
      <c r="B342" s="443" t="s">
        <v>2009</v>
      </c>
      <c r="C342" s="438">
        <v>393611950</v>
      </c>
    </row>
    <row r="343" spans="2:3" ht="15.5" x14ac:dyDescent="0.35">
      <c r="B343" s="439" t="s">
        <v>2018</v>
      </c>
      <c r="C343" s="440">
        <v>393611950</v>
      </c>
    </row>
    <row r="344" spans="2:3" ht="15.5" x14ac:dyDescent="0.35">
      <c r="B344" s="441" t="s">
        <v>2034</v>
      </c>
      <c r="C344" s="446">
        <v>149147375</v>
      </c>
    </row>
    <row r="345" spans="2:3" ht="31" x14ac:dyDescent="0.35">
      <c r="B345" s="445" t="s">
        <v>2019</v>
      </c>
      <c r="C345" s="447">
        <v>244464575</v>
      </c>
    </row>
    <row r="346" spans="2:3" ht="15.5" x14ac:dyDescent="0.35">
      <c r="B346" s="437" t="s">
        <v>1920</v>
      </c>
      <c r="C346" s="438">
        <v>130855752</v>
      </c>
    </row>
    <row r="347" spans="2:3" ht="31" x14ac:dyDescent="0.35">
      <c r="B347" s="439" t="s">
        <v>1946</v>
      </c>
      <c r="C347" s="440">
        <v>130855752</v>
      </c>
    </row>
    <row r="348" spans="2:3" ht="31" x14ac:dyDescent="0.35">
      <c r="B348" s="441" t="s">
        <v>1947</v>
      </c>
      <c r="C348" s="446">
        <v>130855752</v>
      </c>
    </row>
    <row r="349" spans="2:3" ht="15.5" x14ac:dyDescent="0.35">
      <c r="B349" s="433" t="s">
        <v>659</v>
      </c>
      <c r="C349" s="434">
        <v>119525934</v>
      </c>
    </row>
    <row r="350" spans="2:3" ht="15.5" x14ac:dyDescent="0.35">
      <c r="B350" s="435" t="s">
        <v>1899</v>
      </c>
      <c r="C350" s="436">
        <v>119525934</v>
      </c>
    </row>
    <row r="351" spans="2:3" ht="15.5" x14ac:dyDescent="0.35">
      <c r="B351" s="437" t="s">
        <v>1972</v>
      </c>
      <c r="C351" s="438">
        <v>7801238</v>
      </c>
    </row>
    <row r="352" spans="2:3" ht="31" x14ac:dyDescent="0.35">
      <c r="B352" s="439" t="s">
        <v>1973</v>
      </c>
      <c r="C352" s="440">
        <v>7801238</v>
      </c>
    </row>
    <row r="353" spans="2:3" ht="15.5" x14ac:dyDescent="0.35">
      <c r="B353" s="441" t="s">
        <v>2052</v>
      </c>
      <c r="C353" s="446">
        <v>7801238</v>
      </c>
    </row>
    <row r="354" spans="2:3" ht="15.5" x14ac:dyDescent="0.35">
      <c r="B354" s="437" t="s">
        <v>1920</v>
      </c>
      <c r="C354" s="438">
        <v>26237977</v>
      </c>
    </row>
    <row r="355" spans="2:3" ht="31" x14ac:dyDescent="0.35">
      <c r="B355" s="439" t="s">
        <v>1946</v>
      </c>
      <c r="C355" s="440">
        <v>26237977</v>
      </c>
    </row>
    <row r="356" spans="2:3" ht="31" x14ac:dyDescent="0.35">
      <c r="B356" s="441" t="s">
        <v>1947</v>
      </c>
      <c r="C356" s="446">
        <v>26237977</v>
      </c>
    </row>
    <row r="357" spans="2:3" ht="15.5" x14ac:dyDescent="0.35">
      <c r="B357" s="437" t="s">
        <v>1929</v>
      </c>
      <c r="C357" s="438">
        <v>85486719</v>
      </c>
    </row>
    <row r="358" spans="2:3" ht="15.5" x14ac:dyDescent="0.35">
      <c r="B358" s="439" t="s">
        <v>1930</v>
      </c>
      <c r="C358" s="440">
        <v>85486719</v>
      </c>
    </row>
    <row r="359" spans="2:3" ht="15.5" x14ac:dyDescent="0.35">
      <c r="B359" s="441" t="s">
        <v>2020</v>
      </c>
      <c r="C359" s="446">
        <v>25972776</v>
      </c>
    </row>
    <row r="360" spans="2:3" ht="31" x14ac:dyDescent="0.35">
      <c r="B360" s="442" t="s">
        <v>1931</v>
      </c>
      <c r="C360" s="447">
        <v>59513943</v>
      </c>
    </row>
    <row r="361" spans="2:3" ht="15.5" x14ac:dyDescent="0.35">
      <c r="B361" s="433" t="s">
        <v>660</v>
      </c>
      <c r="C361" s="434">
        <v>1785565256</v>
      </c>
    </row>
    <row r="362" spans="2:3" ht="15.5" x14ac:dyDescent="0.35">
      <c r="B362" s="435" t="s">
        <v>1870</v>
      </c>
      <c r="C362" s="436">
        <v>71150778</v>
      </c>
    </row>
    <row r="363" spans="2:3" ht="15.5" x14ac:dyDescent="0.35">
      <c r="B363" s="437" t="s">
        <v>1879</v>
      </c>
      <c r="C363" s="438">
        <v>47112441</v>
      </c>
    </row>
    <row r="364" spans="2:3" ht="15.5" x14ac:dyDescent="0.35">
      <c r="B364" s="439" t="s">
        <v>1987</v>
      </c>
      <c r="C364" s="440">
        <v>47112441</v>
      </c>
    </row>
    <row r="365" spans="2:3" ht="15.5" x14ac:dyDescent="0.35">
      <c r="B365" s="441" t="s">
        <v>1988</v>
      </c>
      <c r="C365" s="446">
        <v>47112441</v>
      </c>
    </row>
    <row r="366" spans="2:3" ht="15.5" x14ac:dyDescent="0.35">
      <c r="B366" s="437" t="s">
        <v>1883</v>
      </c>
      <c r="C366" s="438">
        <v>24038337</v>
      </c>
    </row>
    <row r="367" spans="2:3" ht="31" x14ac:dyDescent="0.35">
      <c r="B367" s="439" t="s">
        <v>1914</v>
      </c>
      <c r="C367" s="440">
        <v>24038337</v>
      </c>
    </row>
    <row r="368" spans="2:3" ht="15.5" x14ac:dyDescent="0.35">
      <c r="B368" s="441" t="s">
        <v>1915</v>
      </c>
      <c r="C368" s="446">
        <v>24038337</v>
      </c>
    </row>
    <row r="369" spans="2:3" ht="15.5" x14ac:dyDescent="0.35">
      <c r="B369" s="435" t="s">
        <v>1899</v>
      </c>
      <c r="C369" s="436">
        <v>1390620188</v>
      </c>
    </row>
    <row r="370" spans="2:3" ht="15.5" x14ac:dyDescent="0.35">
      <c r="B370" s="437" t="s">
        <v>1989</v>
      </c>
      <c r="C370" s="438">
        <v>248484967</v>
      </c>
    </row>
    <row r="371" spans="2:3" ht="15.5" x14ac:dyDescent="0.35">
      <c r="B371" s="439" t="s">
        <v>1993</v>
      </c>
      <c r="C371" s="440">
        <v>1500000</v>
      </c>
    </row>
    <row r="372" spans="2:3" ht="31" x14ac:dyDescent="0.35">
      <c r="B372" s="441" t="s">
        <v>1994</v>
      </c>
      <c r="C372" s="446">
        <v>1500000</v>
      </c>
    </row>
    <row r="373" spans="2:3" ht="15.5" x14ac:dyDescent="0.35">
      <c r="B373" s="439" t="s">
        <v>2001</v>
      </c>
      <c r="C373" s="440">
        <v>246984967</v>
      </c>
    </row>
    <row r="374" spans="2:3" ht="31" x14ac:dyDescent="0.35">
      <c r="B374" s="441" t="s">
        <v>2002</v>
      </c>
      <c r="C374" s="446">
        <v>246984967</v>
      </c>
    </row>
    <row r="375" spans="2:3" ht="15.5" x14ac:dyDescent="0.35">
      <c r="B375" s="437" t="s">
        <v>1941</v>
      </c>
      <c r="C375" s="438">
        <v>638752716</v>
      </c>
    </row>
    <row r="376" spans="2:3" ht="15.5" x14ac:dyDescent="0.35">
      <c r="B376" s="439" t="s">
        <v>1942</v>
      </c>
      <c r="C376" s="440">
        <v>84803312</v>
      </c>
    </row>
    <row r="377" spans="2:3" ht="31" x14ac:dyDescent="0.35">
      <c r="B377" s="441" t="s">
        <v>1943</v>
      </c>
      <c r="C377" s="446">
        <v>84803312</v>
      </c>
    </row>
    <row r="378" spans="2:3" ht="15.5" x14ac:dyDescent="0.35">
      <c r="B378" s="439" t="s">
        <v>2003</v>
      </c>
      <c r="C378" s="440">
        <v>281995223</v>
      </c>
    </row>
    <row r="379" spans="2:3" ht="31" x14ac:dyDescent="0.35">
      <c r="B379" s="441" t="s">
        <v>2004</v>
      </c>
      <c r="C379" s="446">
        <v>281995223</v>
      </c>
    </row>
    <row r="380" spans="2:3" ht="15.5" x14ac:dyDescent="0.35">
      <c r="B380" s="439" t="s">
        <v>1970</v>
      </c>
      <c r="C380" s="440">
        <v>271954181</v>
      </c>
    </row>
    <row r="381" spans="2:3" ht="31" x14ac:dyDescent="0.35">
      <c r="B381" s="441" t="s">
        <v>1971</v>
      </c>
      <c r="C381" s="446">
        <v>271954181</v>
      </c>
    </row>
    <row r="382" spans="2:3" ht="15.5" x14ac:dyDescent="0.35">
      <c r="B382" s="437" t="s">
        <v>1972</v>
      </c>
      <c r="C382" s="438">
        <v>55565689</v>
      </c>
    </row>
    <row r="383" spans="2:3" ht="15.5" x14ac:dyDescent="0.35">
      <c r="B383" s="439" t="s">
        <v>2053</v>
      </c>
      <c r="C383" s="440">
        <v>55565689</v>
      </c>
    </row>
    <row r="384" spans="2:3" ht="15.5" x14ac:dyDescent="0.35">
      <c r="B384" s="441" t="s">
        <v>2054</v>
      </c>
      <c r="C384" s="446">
        <v>55565689</v>
      </c>
    </row>
    <row r="385" spans="2:3" ht="15.5" x14ac:dyDescent="0.35">
      <c r="B385" s="437" t="s">
        <v>1900</v>
      </c>
      <c r="C385" s="438">
        <v>27790011</v>
      </c>
    </row>
    <row r="386" spans="2:3" ht="15.5" x14ac:dyDescent="0.35">
      <c r="B386" s="439" t="s">
        <v>1977</v>
      </c>
      <c r="C386" s="440">
        <v>27790011</v>
      </c>
    </row>
    <row r="387" spans="2:3" ht="15.5" x14ac:dyDescent="0.35">
      <c r="B387" s="441" t="s">
        <v>1979</v>
      </c>
      <c r="C387" s="446">
        <v>27790011</v>
      </c>
    </row>
    <row r="388" spans="2:3" ht="15.5" x14ac:dyDescent="0.35">
      <c r="B388" s="437" t="s">
        <v>1920</v>
      </c>
      <c r="C388" s="438">
        <v>420026805</v>
      </c>
    </row>
    <row r="389" spans="2:3" ht="15.5" x14ac:dyDescent="0.35">
      <c r="B389" s="439" t="s">
        <v>1944</v>
      </c>
      <c r="C389" s="440">
        <v>7000000</v>
      </c>
    </row>
    <row r="390" spans="2:3" ht="31" x14ac:dyDescent="0.35">
      <c r="B390" s="441" t="s">
        <v>1945</v>
      </c>
      <c r="C390" s="446">
        <v>7000000</v>
      </c>
    </row>
    <row r="391" spans="2:3" ht="15.5" x14ac:dyDescent="0.35">
      <c r="B391" s="439" t="s">
        <v>2055</v>
      </c>
      <c r="C391" s="440">
        <v>220293686</v>
      </c>
    </row>
    <row r="392" spans="2:3" ht="15.5" x14ac:dyDescent="0.35">
      <c r="B392" s="441" t="s">
        <v>2056</v>
      </c>
      <c r="C392" s="446">
        <v>220293686</v>
      </c>
    </row>
    <row r="393" spans="2:3" ht="31" x14ac:dyDescent="0.35">
      <c r="B393" s="439" t="s">
        <v>1946</v>
      </c>
      <c r="C393" s="440">
        <v>192733119</v>
      </c>
    </row>
    <row r="394" spans="2:3" ht="31" x14ac:dyDescent="0.35">
      <c r="B394" s="441" t="s">
        <v>1947</v>
      </c>
      <c r="C394" s="446">
        <v>192733119</v>
      </c>
    </row>
    <row r="395" spans="2:3" ht="15.5" x14ac:dyDescent="0.35">
      <c r="B395" s="435" t="s">
        <v>1949</v>
      </c>
      <c r="C395" s="436">
        <v>323794290</v>
      </c>
    </row>
    <row r="396" spans="2:3" ht="15.5" x14ac:dyDescent="0.35">
      <c r="B396" s="437" t="s">
        <v>2005</v>
      </c>
      <c r="C396" s="438">
        <v>263636857</v>
      </c>
    </row>
    <row r="397" spans="2:3" ht="15.5" x14ac:dyDescent="0.35">
      <c r="B397" s="439" t="s">
        <v>2057</v>
      </c>
      <c r="C397" s="440">
        <v>263636857</v>
      </c>
    </row>
    <row r="398" spans="2:3" ht="31" x14ac:dyDescent="0.35">
      <c r="B398" s="441" t="s">
        <v>2058</v>
      </c>
      <c r="C398" s="446">
        <v>263636857</v>
      </c>
    </row>
    <row r="399" spans="2:3" ht="31" x14ac:dyDescent="0.35">
      <c r="B399" s="437" t="s">
        <v>1966</v>
      </c>
      <c r="C399" s="438">
        <v>60157433</v>
      </c>
    </row>
    <row r="400" spans="2:3" ht="15.5" x14ac:dyDescent="0.35">
      <c r="B400" s="439" t="s">
        <v>1967</v>
      </c>
      <c r="C400" s="440">
        <v>60157433</v>
      </c>
    </row>
    <row r="401" spans="2:3" ht="31" x14ac:dyDescent="0.35">
      <c r="B401" s="441" t="s">
        <v>1968</v>
      </c>
      <c r="C401" s="446">
        <v>60157433</v>
      </c>
    </row>
    <row r="402" spans="2:3" ht="15.5" x14ac:dyDescent="0.35">
      <c r="B402" s="433" t="s">
        <v>661</v>
      </c>
      <c r="C402" s="434">
        <v>132478471</v>
      </c>
    </row>
    <row r="403" spans="2:3" ht="15.5" x14ac:dyDescent="0.35">
      <c r="B403" s="435" t="s">
        <v>1949</v>
      </c>
      <c r="C403" s="436">
        <v>132478471</v>
      </c>
    </row>
    <row r="404" spans="2:3" ht="15.5" x14ac:dyDescent="0.35">
      <c r="B404" s="443" t="s">
        <v>1962</v>
      </c>
      <c r="C404" s="438">
        <v>103644938</v>
      </c>
    </row>
    <row r="405" spans="2:3" ht="15.5" x14ac:dyDescent="0.35">
      <c r="B405" s="439" t="s">
        <v>2059</v>
      </c>
      <c r="C405" s="440">
        <v>103644938</v>
      </c>
    </row>
    <row r="406" spans="2:3" ht="15.5" x14ac:dyDescent="0.35">
      <c r="B406" s="441" t="s">
        <v>2060</v>
      </c>
      <c r="C406" s="446">
        <v>84251232</v>
      </c>
    </row>
    <row r="407" spans="2:3" ht="15.5" x14ac:dyDescent="0.35">
      <c r="B407" s="442" t="s">
        <v>2061</v>
      </c>
      <c r="C407" s="447">
        <v>19393706</v>
      </c>
    </row>
    <row r="408" spans="2:3" ht="31" x14ac:dyDescent="0.35">
      <c r="B408" s="437" t="s">
        <v>1966</v>
      </c>
      <c r="C408" s="438">
        <v>28833533</v>
      </c>
    </row>
    <row r="409" spans="2:3" ht="15.5" x14ac:dyDescent="0.35">
      <c r="B409" s="439" t="s">
        <v>1967</v>
      </c>
      <c r="C409" s="440">
        <v>28833533</v>
      </c>
    </row>
    <row r="410" spans="2:3" ht="31" x14ac:dyDescent="0.35">
      <c r="B410" s="441" t="s">
        <v>1968</v>
      </c>
      <c r="C410" s="446">
        <v>28833533</v>
      </c>
    </row>
    <row r="411" spans="2:3" ht="15.5" x14ac:dyDescent="0.35">
      <c r="B411" s="433" t="s">
        <v>662</v>
      </c>
      <c r="C411" s="434">
        <v>5794682704</v>
      </c>
    </row>
    <row r="412" spans="2:3" ht="15.5" x14ac:dyDescent="0.35">
      <c r="B412" s="435" t="s">
        <v>1870</v>
      </c>
      <c r="C412" s="436">
        <v>1197610</v>
      </c>
    </row>
    <row r="413" spans="2:3" ht="15.5" x14ac:dyDescent="0.35">
      <c r="B413" s="437" t="s">
        <v>1879</v>
      </c>
      <c r="C413" s="438">
        <v>79110</v>
      </c>
    </row>
    <row r="414" spans="2:3" ht="15.5" x14ac:dyDescent="0.35">
      <c r="B414" s="439" t="s">
        <v>1907</v>
      </c>
      <c r="C414" s="440">
        <v>79110</v>
      </c>
    </row>
    <row r="415" spans="2:3" ht="15.5" x14ac:dyDescent="0.35">
      <c r="B415" s="441" t="s">
        <v>1908</v>
      </c>
      <c r="C415" s="446">
        <v>79110</v>
      </c>
    </row>
    <row r="416" spans="2:3" ht="31" x14ac:dyDescent="0.35">
      <c r="B416" s="437" t="s">
        <v>1911</v>
      </c>
      <c r="C416" s="438">
        <v>1118500</v>
      </c>
    </row>
    <row r="417" spans="2:3" ht="15.5" x14ac:dyDescent="0.35">
      <c r="B417" s="439" t="s">
        <v>1926</v>
      </c>
      <c r="C417" s="440">
        <v>1118500</v>
      </c>
    </row>
    <row r="418" spans="2:3" ht="15.5" x14ac:dyDescent="0.35">
      <c r="B418" s="441" t="s">
        <v>2062</v>
      </c>
      <c r="C418" s="446">
        <v>1118500</v>
      </c>
    </row>
    <row r="419" spans="2:3" ht="15.5" x14ac:dyDescent="0.35">
      <c r="B419" s="435" t="s">
        <v>1899</v>
      </c>
      <c r="C419" s="436">
        <v>5788485094</v>
      </c>
    </row>
    <row r="420" spans="2:3" ht="15.5" x14ac:dyDescent="0.35">
      <c r="B420" s="437" t="s">
        <v>1989</v>
      </c>
      <c r="C420" s="438">
        <v>577214</v>
      </c>
    </row>
    <row r="421" spans="2:3" ht="15.5" x14ac:dyDescent="0.35">
      <c r="B421" s="439" t="s">
        <v>1993</v>
      </c>
      <c r="C421" s="440">
        <v>577214</v>
      </c>
    </row>
    <row r="422" spans="2:3" ht="31" x14ac:dyDescent="0.35">
      <c r="B422" s="441" t="s">
        <v>1994</v>
      </c>
      <c r="C422" s="446">
        <v>577214</v>
      </c>
    </row>
    <row r="423" spans="2:3" ht="15.5" x14ac:dyDescent="0.35">
      <c r="B423" s="437" t="s">
        <v>1941</v>
      </c>
      <c r="C423" s="438">
        <v>299200</v>
      </c>
    </row>
    <row r="424" spans="2:3" ht="15.5" x14ac:dyDescent="0.35">
      <c r="B424" s="439" t="s">
        <v>2003</v>
      </c>
      <c r="C424" s="440">
        <v>299200</v>
      </c>
    </row>
    <row r="425" spans="2:3" ht="31" x14ac:dyDescent="0.35">
      <c r="B425" s="441" t="s">
        <v>2004</v>
      </c>
      <c r="C425" s="446">
        <v>299200</v>
      </c>
    </row>
    <row r="426" spans="2:3" ht="15.5" x14ac:dyDescent="0.35">
      <c r="B426" s="437" t="s">
        <v>1972</v>
      </c>
      <c r="C426" s="438">
        <v>5380773917</v>
      </c>
    </row>
    <row r="427" spans="2:3" ht="31" x14ac:dyDescent="0.35">
      <c r="B427" s="439" t="s">
        <v>2063</v>
      </c>
      <c r="C427" s="440">
        <v>363786150</v>
      </c>
    </row>
    <row r="428" spans="2:3" ht="15.5" x14ac:dyDescent="0.35">
      <c r="B428" s="441" t="s">
        <v>2064</v>
      </c>
      <c r="C428" s="446">
        <v>176252248</v>
      </c>
    </row>
    <row r="429" spans="2:3" ht="31" x14ac:dyDescent="0.35">
      <c r="B429" s="442" t="s">
        <v>2065</v>
      </c>
      <c r="C429" s="447">
        <v>126637229</v>
      </c>
    </row>
    <row r="430" spans="2:3" ht="15.5" x14ac:dyDescent="0.35">
      <c r="B430" s="441" t="s">
        <v>2066</v>
      </c>
      <c r="C430" s="446">
        <v>11421541</v>
      </c>
    </row>
    <row r="431" spans="2:3" ht="31" x14ac:dyDescent="0.35">
      <c r="B431" s="442" t="s">
        <v>2067</v>
      </c>
      <c r="C431" s="447">
        <v>10657569</v>
      </c>
    </row>
    <row r="432" spans="2:3" ht="15.5" x14ac:dyDescent="0.35">
      <c r="B432" s="441" t="s">
        <v>2068</v>
      </c>
      <c r="C432" s="446">
        <v>15109123</v>
      </c>
    </row>
    <row r="433" spans="2:3" ht="31" x14ac:dyDescent="0.35">
      <c r="B433" s="442" t="s">
        <v>2069</v>
      </c>
      <c r="C433" s="447">
        <v>17118390</v>
      </c>
    </row>
    <row r="434" spans="2:3" ht="15.5" x14ac:dyDescent="0.35">
      <c r="B434" s="441" t="s">
        <v>2070</v>
      </c>
      <c r="C434" s="446">
        <v>6590050</v>
      </c>
    </row>
    <row r="435" spans="2:3" ht="31" x14ac:dyDescent="0.35">
      <c r="B435" s="439" t="s">
        <v>1973</v>
      </c>
      <c r="C435" s="440">
        <v>4908566506</v>
      </c>
    </row>
    <row r="436" spans="2:3" ht="15.5" x14ac:dyDescent="0.35">
      <c r="B436" s="441" t="s">
        <v>2071</v>
      </c>
      <c r="C436" s="446">
        <v>188739814</v>
      </c>
    </row>
    <row r="437" spans="2:3" ht="15.5" x14ac:dyDescent="0.35">
      <c r="B437" s="442" t="s">
        <v>1975</v>
      </c>
      <c r="C437" s="447">
        <v>4608325771</v>
      </c>
    </row>
    <row r="438" spans="2:3" ht="31" x14ac:dyDescent="0.35">
      <c r="B438" s="441" t="s">
        <v>2072</v>
      </c>
      <c r="C438" s="446">
        <v>75855972</v>
      </c>
    </row>
    <row r="439" spans="2:3" ht="15.5" x14ac:dyDescent="0.35">
      <c r="B439" s="442" t="s">
        <v>2073</v>
      </c>
      <c r="C439" s="447">
        <v>4761614</v>
      </c>
    </row>
    <row r="440" spans="2:3" ht="31" x14ac:dyDescent="0.35">
      <c r="B440" s="441" t="s">
        <v>1976</v>
      </c>
      <c r="C440" s="446">
        <v>30883335</v>
      </c>
    </row>
    <row r="441" spans="2:3" ht="15.5" x14ac:dyDescent="0.35">
      <c r="B441" s="439" t="s">
        <v>2053</v>
      </c>
      <c r="C441" s="440">
        <v>108421261</v>
      </c>
    </row>
    <row r="442" spans="2:3" ht="15.5" x14ac:dyDescent="0.35">
      <c r="B442" s="441" t="s">
        <v>2054</v>
      </c>
      <c r="C442" s="446">
        <v>108421261</v>
      </c>
    </row>
    <row r="443" spans="2:3" ht="15.5" x14ac:dyDescent="0.35">
      <c r="B443" s="437" t="s">
        <v>1920</v>
      </c>
      <c r="C443" s="438">
        <v>339116974</v>
      </c>
    </row>
    <row r="444" spans="2:3" ht="15.5" x14ac:dyDescent="0.35">
      <c r="B444" s="439" t="s">
        <v>1921</v>
      </c>
      <c r="C444" s="440">
        <v>1358520</v>
      </c>
    </row>
    <row r="445" spans="2:3" ht="15.5" x14ac:dyDescent="0.35">
      <c r="B445" s="441" t="s">
        <v>1922</v>
      </c>
      <c r="C445" s="446">
        <v>1358520</v>
      </c>
    </row>
    <row r="446" spans="2:3" ht="31" x14ac:dyDescent="0.35">
      <c r="B446" s="439" t="s">
        <v>1946</v>
      </c>
      <c r="C446" s="440">
        <v>337758454</v>
      </c>
    </row>
    <row r="447" spans="2:3" ht="31" x14ac:dyDescent="0.35">
      <c r="B447" s="441" t="s">
        <v>1947</v>
      </c>
      <c r="C447" s="446">
        <v>337758454</v>
      </c>
    </row>
    <row r="448" spans="2:3" ht="15.5" x14ac:dyDescent="0.35">
      <c r="B448" s="437" t="s">
        <v>1929</v>
      </c>
      <c r="C448" s="438">
        <v>67717789</v>
      </c>
    </row>
    <row r="449" spans="2:3" ht="15.5" x14ac:dyDescent="0.35">
      <c r="B449" s="439" t="s">
        <v>1930</v>
      </c>
      <c r="C449" s="440">
        <v>67717789</v>
      </c>
    </row>
    <row r="450" spans="2:3" ht="31" x14ac:dyDescent="0.35">
      <c r="B450" s="441" t="s">
        <v>1931</v>
      </c>
      <c r="C450" s="446">
        <v>67717789</v>
      </c>
    </row>
    <row r="451" spans="2:3" ht="31" x14ac:dyDescent="0.35">
      <c r="B451" s="435" t="s">
        <v>1956</v>
      </c>
      <c r="C451" s="436">
        <v>5000000</v>
      </c>
    </row>
    <row r="452" spans="2:3" ht="15.5" x14ac:dyDescent="0.35">
      <c r="B452" s="437" t="s">
        <v>2074</v>
      </c>
      <c r="C452" s="438">
        <v>5000000</v>
      </c>
    </row>
    <row r="453" spans="2:3" ht="31" x14ac:dyDescent="0.35">
      <c r="B453" s="439" t="s">
        <v>2075</v>
      </c>
      <c r="C453" s="440">
        <v>5000000</v>
      </c>
    </row>
    <row r="454" spans="2:3" ht="31" x14ac:dyDescent="0.35">
      <c r="B454" s="441" t="s">
        <v>2076</v>
      </c>
      <c r="C454" s="446">
        <v>5000000</v>
      </c>
    </row>
    <row r="455" spans="2:3" ht="15.5" x14ac:dyDescent="0.35">
      <c r="B455" s="433" t="s">
        <v>359</v>
      </c>
      <c r="C455" s="434">
        <v>3609089519</v>
      </c>
    </row>
    <row r="456" spans="2:3" ht="15.5" x14ac:dyDescent="0.35">
      <c r="B456" s="435" t="s">
        <v>1870</v>
      </c>
      <c r="C456" s="436">
        <v>3608992205</v>
      </c>
    </row>
    <row r="457" spans="2:3" ht="15.5" x14ac:dyDescent="0.35">
      <c r="B457" s="437" t="s">
        <v>1871</v>
      </c>
      <c r="C457" s="438">
        <v>227686862</v>
      </c>
    </row>
    <row r="458" spans="2:3" ht="15.5" x14ac:dyDescent="0.35">
      <c r="B458" s="439" t="s">
        <v>1876</v>
      </c>
      <c r="C458" s="440">
        <v>227686862</v>
      </c>
    </row>
    <row r="459" spans="2:3" ht="15.5" x14ac:dyDescent="0.35">
      <c r="B459" s="441" t="s">
        <v>1923</v>
      </c>
      <c r="C459" s="446">
        <v>227686862</v>
      </c>
    </row>
    <row r="460" spans="2:3" ht="15.5" x14ac:dyDescent="0.35">
      <c r="B460" s="437" t="s">
        <v>1879</v>
      </c>
      <c r="C460" s="438">
        <v>32086568</v>
      </c>
    </row>
    <row r="461" spans="2:3" ht="15.5" x14ac:dyDescent="0.35">
      <c r="B461" s="439" t="s">
        <v>1918</v>
      </c>
      <c r="C461" s="440">
        <v>32086568</v>
      </c>
    </row>
    <row r="462" spans="2:3" ht="31" x14ac:dyDescent="0.35">
      <c r="B462" s="441" t="s">
        <v>1919</v>
      </c>
      <c r="C462" s="446">
        <v>32086568</v>
      </c>
    </row>
    <row r="463" spans="2:3" ht="31" x14ac:dyDescent="0.35">
      <c r="B463" s="437" t="s">
        <v>1911</v>
      </c>
      <c r="C463" s="438">
        <v>3349218775</v>
      </c>
    </row>
    <row r="464" spans="2:3" ht="15.5" x14ac:dyDescent="0.35">
      <c r="B464" s="439" t="s">
        <v>1926</v>
      </c>
      <c r="C464" s="440">
        <v>2772654050</v>
      </c>
    </row>
    <row r="465" spans="2:3" ht="31" x14ac:dyDescent="0.35">
      <c r="B465" s="441" t="s">
        <v>1927</v>
      </c>
      <c r="C465" s="446">
        <v>358544680</v>
      </c>
    </row>
    <row r="466" spans="2:3" ht="15.5" x14ac:dyDescent="0.35">
      <c r="B466" s="442" t="s">
        <v>2062</v>
      </c>
      <c r="C466" s="447">
        <v>223561975</v>
      </c>
    </row>
    <row r="467" spans="2:3" ht="31" x14ac:dyDescent="0.35">
      <c r="B467" s="441" t="s">
        <v>2077</v>
      </c>
      <c r="C467" s="446">
        <v>2190547395</v>
      </c>
    </row>
    <row r="468" spans="2:3" ht="15.5" x14ac:dyDescent="0.35">
      <c r="B468" s="439" t="s">
        <v>2078</v>
      </c>
      <c r="C468" s="440">
        <v>68947797</v>
      </c>
    </row>
    <row r="469" spans="2:3" ht="15.5" x14ac:dyDescent="0.35">
      <c r="B469" s="441" t="s">
        <v>2079</v>
      </c>
      <c r="C469" s="446">
        <v>68947797</v>
      </c>
    </row>
    <row r="470" spans="2:3" ht="31" x14ac:dyDescent="0.35">
      <c r="B470" s="439" t="s">
        <v>1912</v>
      </c>
      <c r="C470" s="440">
        <v>507616928</v>
      </c>
    </row>
    <row r="471" spans="2:3" ht="31" x14ac:dyDescent="0.35">
      <c r="B471" s="441" t="s">
        <v>1913</v>
      </c>
      <c r="C471" s="446">
        <v>507388348</v>
      </c>
    </row>
    <row r="472" spans="2:3" ht="15.5" x14ac:dyDescent="0.35">
      <c r="B472" s="442" t="s">
        <v>1928</v>
      </c>
      <c r="C472" s="447">
        <v>228580</v>
      </c>
    </row>
    <row r="473" spans="2:3" ht="15.5" x14ac:dyDescent="0.35">
      <c r="B473" s="435" t="s">
        <v>1899</v>
      </c>
      <c r="C473" s="436">
        <v>97314</v>
      </c>
    </row>
    <row r="474" spans="2:3" ht="15.5" x14ac:dyDescent="0.35">
      <c r="B474" s="437" t="s">
        <v>1929</v>
      </c>
      <c r="C474" s="438">
        <v>97314</v>
      </c>
    </row>
    <row r="475" spans="2:3" ht="15.5" x14ac:dyDescent="0.35">
      <c r="B475" s="439" t="s">
        <v>1930</v>
      </c>
      <c r="C475" s="440">
        <v>97314</v>
      </c>
    </row>
    <row r="476" spans="2:3" ht="31" x14ac:dyDescent="0.35">
      <c r="B476" s="441" t="s">
        <v>1931</v>
      </c>
      <c r="C476" s="446">
        <v>97314</v>
      </c>
    </row>
    <row r="477" spans="2:3" ht="15.5" x14ac:dyDescent="0.35">
      <c r="B477" s="433" t="s">
        <v>423</v>
      </c>
      <c r="C477" s="434">
        <v>15417154</v>
      </c>
    </row>
    <row r="478" spans="2:3" ht="15.5" x14ac:dyDescent="0.35">
      <c r="B478" s="435" t="s">
        <v>1870</v>
      </c>
      <c r="C478" s="436">
        <v>15417154</v>
      </c>
    </row>
    <row r="479" spans="2:3" ht="15.5" x14ac:dyDescent="0.35">
      <c r="B479" s="437" t="s">
        <v>1879</v>
      </c>
      <c r="C479" s="438">
        <v>7549289</v>
      </c>
    </row>
    <row r="480" spans="2:3" ht="15.5" x14ac:dyDescent="0.35">
      <c r="B480" s="439" t="s">
        <v>1895</v>
      </c>
      <c r="C480" s="440">
        <v>7549289</v>
      </c>
    </row>
    <row r="481" spans="2:3" ht="15.5" x14ac:dyDescent="0.35">
      <c r="B481" s="441" t="s">
        <v>2050</v>
      </c>
      <c r="C481" s="446">
        <v>7549289</v>
      </c>
    </row>
    <row r="482" spans="2:3" ht="31" x14ac:dyDescent="0.35">
      <c r="B482" s="437" t="s">
        <v>1911</v>
      </c>
      <c r="C482" s="438">
        <v>7867865</v>
      </c>
    </row>
    <row r="483" spans="2:3" ht="31" x14ac:dyDescent="0.35">
      <c r="B483" s="439" t="s">
        <v>1912</v>
      </c>
      <c r="C483" s="440">
        <v>7867865</v>
      </c>
    </row>
    <row r="484" spans="2:3" ht="31" x14ac:dyDescent="0.35">
      <c r="B484" s="441" t="s">
        <v>1913</v>
      </c>
      <c r="C484" s="446">
        <v>7867865</v>
      </c>
    </row>
    <row r="485" spans="2:3" ht="15.5" x14ac:dyDescent="0.35">
      <c r="B485" s="433" t="s">
        <v>354</v>
      </c>
      <c r="C485" s="434">
        <v>727504260</v>
      </c>
    </row>
    <row r="486" spans="2:3" ht="15.5" x14ac:dyDescent="0.35">
      <c r="B486" s="435" t="s">
        <v>1870</v>
      </c>
      <c r="C486" s="436">
        <v>697637134</v>
      </c>
    </row>
    <row r="487" spans="2:3" ht="15.5" x14ac:dyDescent="0.35">
      <c r="B487" s="437" t="s">
        <v>1871</v>
      </c>
      <c r="C487" s="438">
        <v>315059213</v>
      </c>
    </row>
    <row r="488" spans="2:3" ht="15.5" x14ac:dyDescent="0.35">
      <c r="B488" s="439" t="s">
        <v>1876</v>
      </c>
      <c r="C488" s="440">
        <v>22088286</v>
      </c>
    </row>
    <row r="489" spans="2:3" ht="15.5" x14ac:dyDescent="0.35">
      <c r="B489" s="441" t="s">
        <v>1969</v>
      </c>
      <c r="C489" s="446">
        <v>22088286</v>
      </c>
    </row>
    <row r="490" spans="2:3" ht="15.5" x14ac:dyDescent="0.35">
      <c r="B490" s="439" t="s">
        <v>2080</v>
      </c>
      <c r="C490" s="440">
        <v>292970927</v>
      </c>
    </row>
    <row r="491" spans="2:3" ht="15.5" x14ac:dyDescent="0.35">
      <c r="B491" s="441" t="s">
        <v>2081</v>
      </c>
      <c r="C491" s="446">
        <v>292970927</v>
      </c>
    </row>
    <row r="492" spans="2:3" ht="15.5" x14ac:dyDescent="0.35">
      <c r="B492" s="437" t="s">
        <v>1879</v>
      </c>
      <c r="C492" s="438">
        <v>219765582</v>
      </c>
    </row>
    <row r="493" spans="2:3" ht="15.5" x14ac:dyDescent="0.35">
      <c r="B493" s="439" t="s">
        <v>1918</v>
      </c>
      <c r="C493" s="440">
        <v>7568257</v>
      </c>
    </row>
    <row r="494" spans="2:3" ht="31" x14ac:dyDescent="0.35">
      <c r="B494" s="441" t="s">
        <v>1919</v>
      </c>
      <c r="C494" s="446">
        <v>7568257</v>
      </c>
    </row>
    <row r="495" spans="2:3" ht="15.5" x14ac:dyDescent="0.35">
      <c r="B495" s="439" t="s">
        <v>1924</v>
      </c>
      <c r="C495" s="440">
        <v>135157904</v>
      </c>
    </row>
    <row r="496" spans="2:3" ht="15.5" x14ac:dyDescent="0.35">
      <c r="B496" s="441" t="s">
        <v>2082</v>
      </c>
      <c r="C496" s="446">
        <v>104788579</v>
      </c>
    </row>
    <row r="497" spans="2:3" ht="46.5" x14ac:dyDescent="0.35">
      <c r="B497" s="441" t="s">
        <v>1925</v>
      </c>
      <c r="C497" s="446">
        <v>30369325</v>
      </c>
    </row>
    <row r="498" spans="2:3" ht="15.5" x14ac:dyDescent="0.35">
      <c r="B498" s="439" t="s">
        <v>1907</v>
      </c>
      <c r="C498" s="440">
        <v>75309421</v>
      </c>
    </row>
    <row r="499" spans="2:3" ht="15.5" x14ac:dyDescent="0.35">
      <c r="B499" s="441" t="s">
        <v>1908</v>
      </c>
      <c r="C499" s="446">
        <v>75309421</v>
      </c>
    </row>
    <row r="500" spans="2:3" ht="15.5" x14ac:dyDescent="0.35">
      <c r="B500" s="439" t="s">
        <v>2083</v>
      </c>
      <c r="C500" s="440">
        <v>1730000</v>
      </c>
    </row>
    <row r="501" spans="2:3" ht="15.5" x14ac:dyDescent="0.35">
      <c r="B501" s="441" t="s">
        <v>2084</v>
      </c>
      <c r="C501" s="446">
        <v>1730000</v>
      </c>
    </row>
    <row r="502" spans="2:3" ht="31" x14ac:dyDescent="0.35">
      <c r="B502" s="437" t="s">
        <v>1911</v>
      </c>
      <c r="C502" s="438">
        <v>160616422</v>
      </c>
    </row>
    <row r="503" spans="2:3" ht="15.5" x14ac:dyDescent="0.35">
      <c r="B503" s="439" t="s">
        <v>2078</v>
      </c>
      <c r="C503" s="440">
        <v>44774558</v>
      </c>
    </row>
    <row r="504" spans="2:3" ht="15.5" x14ac:dyDescent="0.35">
      <c r="B504" s="441" t="s">
        <v>2079</v>
      </c>
      <c r="C504" s="446">
        <v>44774558</v>
      </c>
    </row>
    <row r="505" spans="2:3" ht="31" x14ac:dyDescent="0.35">
      <c r="B505" s="439" t="s">
        <v>1912</v>
      </c>
      <c r="C505" s="440">
        <v>115841864</v>
      </c>
    </row>
    <row r="506" spans="2:3" ht="31" x14ac:dyDescent="0.35">
      <c r="B506" s="441" t="s">
        <v>1913</v>
      </c>
      <c r="C506" s="446">
        <v>66481471</v>
      </c>
    </row>
    <row r="507" spans="2:3" ht="15.5" x14ac:dyDescent="0.35">
      <c r="B507" s="442" t="s">
        <v>1928</v>
      </c>
      <c r="C507" s="447">
        <v>49360393</v>
      </c>
    </row>
    <row r="508" spans="2:3" ht="15.5" x14ac:dyDescent="0.35">
      <c r="B508" s="437" t="s">
        <v>1883</v>
      </c>
      <c r="C508" s="438">
        <v>2195917</v>
      </c>
    </row>
    <row r="509" spans="2:3" ht="15.5" x14ac:dyDescent="0.35">
      <c r="B509" s="439" t="s">
        <v>1916</v>
      </c>
      <c r="C509" s="440">
        <v>2195917</v>
      </c>
    </row>
    <row r="510" spans="2:3" ht="31" x14ac:dyDescent="0.35">
      <c r="B510" s="441" t="s">
        <v>1917</v>
      </c>
      <c r="C510" s="446">
        <v>2195917</v>
      </c>
    </row>
    <row r="511" spans="2:3" ht="15.5" x14ac:dyDescent="0.35">
      <c r="B511" s="435" t="s">
        <v>1899</v>
      </c>
      <c r="C511" s="436">
        <v>22167126</v>
      </c>
    </row>
    <row r="512" spans="2:3" ht="15.5" x14ac:dyDescent="0.35">
      <c r="B512" s="437" t="s">
        <v>1972</v>
      </c>
      <c r="C512" s="438">
        <v>1127728</v>
      </c>
    </row>
    <row r="513" spans="2:3" ht="31" x14ac:dyDescent="0.35">
      <c r="B513" s="439" t="s">
        <v>1973</v>
      </c>
      <c r="C513" s="440">
        <v>1127728</v>
      </c>
    </row>
    <row r="514" spans="2:3" ht="15.5" x14ac:dyDescent="0.35">
      <c r="B514" s="441" t="s">
        <v>2052</v>
      </c>
      <c r="C514" s="446">
        <v>1127728</v>
      </c>
    </row>
    <row r="515" spans="2:3" ht="15.5" x14ac:dyDescent="0.35">
      <c r="B515" s="437" t="s">
        <v>1920</v>
      </c>
      <c r="C515" s="438">
        <v>19943225</v>
      </c>
    </row>
    <row r="516" spans="2:3" ht="15.5" x14ac:dyDescent="0.35">
      <c r="B516" s="439" t="s">
        <v>2085</v>
      </c>
      <c r="C516" s="440">
        <v>14141805</v>
      </c>
    </row>
    <row r="517" spans="2:3" ht="31" x14ac:dyDescent="0.35">
      <c r="B517" s="441" t="s">
        <v>2086</v>
      </c>
      <c r="C517" s="446">
        <v>14141805</v>
      </c>
    </row>
    <row r="518" spans="2:3" ht="15.5" x14ac:dyDescent="0.35">
      <c r="B518" s="439" t="s">
        <v>1921</v>
      </c>
      <c r="C518" s="440">
        <v>4928532</v>
      </c>
    </row>
    <row r="519" spans="2:3" ht="15.5" x14ac:dyDescent="0.35">
      <c r="B519" s="441" t="s">
        <v>1922</v>
      </c>
      <c r="C519" s="446">
        <v>100000</v>
      </c>
    </row>
    <row r="520" spans="2:3" ht="15.5" x14ac:dyDescent="0.35">
      <c r="B520" s="442" t="s">
        <v>1983</v>
      </c>
      <c r="C520" s="447">
        <v>1757237</v>
      </c>
    </row>
    <row r="521" spans="2:3" ht="15.5" x14ac:dyDescent="0.35">
      <c r="B521" s="441" t="s">
        <v>2087</v>
      </c>
      <c r="C521" s="446">
        <v>3071295</v>
      </c>
    </row>
    <row r="522" spans="2:3" ht="31" x14ac:dyDescent="0.35">
      <c r="B522" s="439" t="s">
        <v>1946</v>
      </c>
      <c r="C522" s="440">
        <v>872888</v>
      </c>
    </row>
    <row r="523" spans="2:3" ht="31" x14ac:dyDescent="0.35">
      <c r="B523" s="441" t="s">
        <v>1947</v>
      </c>
      <c r="C523" s="446">
        <v>872888</v>
      </c>
    </row>
    <row r="524" spans="2:3" ht="15.5" x14ac:dyDescent="0.35">
      <c r="B524" s="437" t="s">
        <v>1929</v>
      </c>
      <c r="C524" s="438">
        <v>1096173</v>
      </c>
    </row>
    <row r="525" spans="2:3" ht="15.5" x14ac:dyDescent="0.35">
      <c r="B525" s="439" t="s">
        <v>1930</v>
      </c>
      <c r="C525" s="440">
        <v>1096173</v>
      </c>
    </row>
    <row r="526" spans="2:3" ht="31" x14ac:dyDescent="0.35">
      <c r="B526" s="441" t="s">
        <v>1931</v>
      </c>
      <c r="C526" s="446">
        <v>1096173</v>
      </c>
    </row>
    <row r="527" spans="2:3" ht="15.5" x14ac:dyDescent="0.35">
      <c r="B527" s="435" t="s">
        <v>1949</v>
      </c>
      <c r="C527" s="436">
        <v>7700000</v>
      </c>
    </row>
    <row r="528" spans="2:3" ht="15.5" x14ac:dyDescent="0.35">
      <c r="B528" s="443" t="s">
        <v>1962</v>
      </c>
      <c r="C528" s="438">
        <v>7700000</v>
      </c>
    </row>
    <row r="529" spans="2:3" ht="15.5" x14ac:dyDescent="0.35">
      <c r="B529" s="439" t="s">
        <v>1963</v>
      </c>
      <c r="C529" s="440">
        <v>7700000</v>
      </c>
    </row>
    <row r="530" spans="2:3" ht="31" x14ac:dyDescent="0.35">
      <c r="B530" s="441" t="s">
        <v>1965</v>
      </c>
      <c r="C530" s="446">
        <v>7700000</v>
      </c>
    </row>
    <row r="531" spans="2:3" ht="15.5" x14ac:dyDescent="0.35">
      <c r="B531" s="431" t="s">
        <v>1383</v>
      </c>
      <c r="C531" s="432">
        <v>12390293651</v>
      </c>
    </row>
    <row r="532" spans="2:3" ht="15.5" x14ac:dyDescent="0.35">
      <c r="B532" s="433" t="s">
        <v>594</v>
      </c>
      <c r="C532" s="434">
        <v>2011058446</v>
      </c>
    </row>
    <row r="533" spans="2:3" ht="31" x14ac:dyDescent="0.35">
      <c r="B533" s="435" t="s">
        <v>1956</v>
      </c>
      <c r="C533" s="436">
        <v>2011058446</v>
      </c>
    </row>
    <row r="534" spans="2:3" ht="31" x14ac:dyDescent="0.35">
      <c r="B534" s="437" t="s">
        <v>1957</v>
      </c>
      <c r="C534" s="438">
        <v>1811058446</v>
      </c>
    </row>
    <row r="535" spans="2:3" ht="15.5" x14ac:dyDescent="0.35">
      <c r="B535" s="439" t="s">
        <v>1958</v>
      </c>
      <c r="C535" s="440">
        <v>1811058446</v>
      </c>
    </row>
    <row r="536" spans="2:3" ht="15.5" x14ac:dyDescent="0.35">
      <c r="B536" s="441" t="s">
        <v>1959</v>
      </c>
      <c r="C536" s="446">
        <v>1811058446</v>
      </c>
    </row>
    <row r="537" spans="2:3" ht="15.5" x14ac:dyDescent="0.35">
      <c r="B537" s="437" t="s">
        <v>2074</v>
      </c>
      <c r="C537" s="438">
        <v>200000000</v>
      </c>
    </row>
    <row r="538" spans="2:3" ht="31" x14ac:dyDescent="0.35">
      <c r="B538" s="439" t="s">
        <v>2075</v>
      </c>
      <c r="C538" s="440">
        <v>200000000</v>
      </c>
    </row>
    <row r="539" spans="2:3" ht="31" x14ac:dyDescent="0.35">
      <c r="B539" s="441" t="s">
        <v>2076</v>
      </c>
      <c r="C539" s="446">
        <v>200000000</v>
      </c>
    </row>
    <row r="540" spans="2:3" ht="15.5" x14ac:dyDescent="0.35">
      <c r="B540" s="433" t="s">
        <v>652</v>
      </c>
      <c r="C540" s="434">
        <v>838724000</v>
      </c>
    </row>
    <row r="541" spans="2:3" ht="15.5" x14ac:dyDescent="0.35">
      <c r="B541" s="435" t="s">
        <v>1899</v>
      </c>
      <c r="C541" s="436">
        <v>838724000</v>
      </c>
    </row>
    <row r="542" spans="2:3" ht="15.5" x14ac:dyDescent="0.35">
      <c r="B542" s="437" t="s">
        <v>1920</v>
      </c>
      <c r="C542" s="438">
        <v>838724000</v>
      </c>
    </row>
    <row r="543" spans="2:3" ht="15.5" x14ac:dyDescent="0.35">
      <c r="B543" s="439" t="s">
        <v>1944</v>
      </c>
      <c r="C543" s="440">
        <v>838724000</v>
      </c>
    </row>
    <row r="544" spans="2:3" ht="31" x14ac:dyDescent="0.35">
      <c r="B544" s="441" t="s">
        <v>1945</v>
      </c>
      <c r="C544" s="446">
        <v>838724000</v>
      </c>
    </row>
    <row r="545" spans="2:3" ht="31" x14ac:dyDescent="0.35">
      <c r="B545" s="433" t="s">
        <v>2088</v>
      </c>
      <c r="C545" s="434">
        <v>9540511205</v>
      </c>
    </row>
    <row r="546" spans="2:3" ht="31" x14ac:dyDescent="0.35">
      <c r="B546" s="435" t="s">
        <v>1956</v>
      </c>
      <c r="C546" s="436">
        <v>9540511205</v>
      </c>
    </row>
    <row r="547" spans="2:3" ht="46.5" x14ac:dyDescent="0.35">
      <c r="B547" s="443" t="s">
        <v>2089</v>
      </c>
      <c r="C547" s="438">
        <v>9540511205</v>
      </c>
    </row>
    <row r="548" spans="2:3" ht="31" x14ac:dyDescent="0.35">
      <c r="B548" s="439" t="s">
        <v>2090</v>
      </c>
      <c r="C548" s="440">
        <v>5088927497</v>
      </c>
    </row>
    <row r="549" spans="2:3" ht="15.5" x14ac:dyDescent="0.35">
      <c r="B549" s="441" t="s">
        <v>2091</v>
      </c>
      <c r="C549" s="446">
        <v>5088927497</v>
      </c>
    </row>
    <row r="550" spans="2:3" ht="31" x14ac:dyDescent="0.35">
      <c r="B550" s="439" t="s">
        <v>2092</v>
      </c>
      <c r="C550" s="440">
        <v>4451583708</v>
      </c>
    </row>
    <row r="551" spans="2:3" ht="15.5" x14ac:dyDescent="0.35">
      <c r="B551" s="441" t="s">
        <v>2093</v>
      </c>
      <c r="C551" s="446">
        <v>4451583708</v>
      </c>
    </row>
    <row r="552" spans="2:3" ht="15.5" x14ac:dyDescent="0.35">
      <c r="B552" s="400" t="s">
        <v>122</v>
      </c>
      <c r="C552" s="17">
        <v>54305193142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58</vt:i4>
      </vt:variant>
      <vt:variant>
        <vt:lpstr>Rangos con nombre</vt:lpstr>
      </vt:variant>
      <vt:variant>
        <vt:i4>2</vt:i4>
      </vt:variant>
    </vt:vector>
  </HeadingPairs>
  <TitlesOfParts>
    <vt:vector size="60" baseType="lpstr">
      <vt:lpstr>ÍNDICE</vt:lpstr>
      <vt:lpstr>ANEXO 1</vt:lpstr>
      <vt:lpstr>ANEXO 2.1.1</vt:lpstr>
      <vt:lpstr>ANEXO 2.1.2</vt:lpstr>
      <vt:lpstr>ANEXO 2.1.3</vt:lpstr>
      <vt:lpstr>ANEXO 2.1.4</vt:lpstr>
      <vt:lpstr>ANEXO 2.2</vt:lpstr>
      <vt:lpstr>ANEXO 2.3</vt:lpstr>
      <vt:lpstr>ANEXO 2.3.1</vt:lpstr>
      <vt:lpstr>ANEXO 2.4</vt:lpstr>
      <vt:lpstr>ANEXO 2.5</vt:lpstr>
      <vt:lpstr>ANEXO 2.6</vt:lpstr>
      <vt:lpstr>ANEXO 2.7</vt:lpstr>
      <vt:lpstr>ANEXO 2.8</vt:lpstr>
      <vt:lpstr>ANEXO 2.9</vt:lpstr>
      <vt:lpstr>ANEXO 3</vt:lpstr>
      <vt:lpstr>ANEXO 4.1</vt:lpstr>
      <vt:lpstr>ANEXO 4.2</vt:lpstr>
      <vt:lpstr>ANEXO 5.1</vt:lpstr>
      <vt:lpstr>ANEXO 5.2</vt:lpstr>
      <vt:lpstr>ANEXO 5.3</vt:lpstr>
      <vt:lpstr>ANEXO 6.1</vt:lpstr>
      <vt:lpstr>ANEXO 6.2</vt:lpstr>
      <vt:lpstr>ANEXO 6.3</vt:lpstr>
      <vt:lpstr>ANEXO 7.1</vt:lpstr>
      <vt:lpstr>ANEXO 7.2</vt:lpstr>
      <vt:lpstr>ANEXO 7.3</vt:lpstr>
      <vt:lpstr>ANEXO 7.4</vt:lpstr>
      <vt:lpstr>ANEXO 7.5</vt:lpstr>
      <vt:lpstr>ANEXO 7.6</vt:lpstr>
      <vt:lpstr>ANEXO 8</vt:lpstr>
      <vt:lpstr>ANEXO 9</vt:lpstr>
      <vt:lpstr>ANEXO 10.1</vt:lpstr>
      <vt:lpstr>ANEXO 10.2</vt:lpstr>
      <vt:lpstr>ANEXO 11.1.1</vt:lpstr>
      <vt:lpstr>ANEXO 11.1.2</vt:lpstr>
      <vt:lpstr>ANEXO 11.2</vt:lpstr>
      <vt:lpstr>ANEXO 11.3</vt:lpstr>
      <vt:lpstr>ANEXO 11.4</vt:lpstr>
      <vt:lpstr>ANEXO 11.5</vt:lpstr>
      <vt:lpstr>ANEXO 11.6</vt:lpstr>
      <vt:lpstr>ANEXO 11.7</vt:lpstr>
      <vt:lpstr>ANEXO 11.8</vt:lpstr>
      <vt:lpstr>ANEXO 12</vt:lpstr>
      <vt:lpstr>ANEXO 13</vt:lpstr>
      <vt:lpstr>ANEXO 14</vt:lpstr>
      <vt:lpstr>ANEXO 15</vt:lpstr>
      <vt:lpstr>ANEXO 16.1</vt:lpstr>
      <vt:lpstr>ANEXO 16.2</vt:lpstr>
      <vt:lpstr>ANEXO 16.3</vt:lpstr>
      <vt:lpstr>ANEXO 16.4</vt:lpstr>
      <vt:lpstr>ANEXO 16.5</vt:lpstr>
      <vt:lpstr>ANEXO 16.6</vt:lpstr>
      <vt:lpstr>ANEXO 16.7</vt:lpstr>
      <vt:lpstr>ANEXO 16.8</vt:lpstr>
      <vt:lpstr>ANEXO 16.9</vt:lpstr>
      <vt:lpstr>ANEXO 16.10</vt:lpstr>
      <vt:lpstr>ANEXO 17</vt:lpstr>
      <vt:lpstr>'ANEXO 5.1'!_Toc59102266</vt:lpstr>
      <vt:lpstr>'ANEXO 5.1'!Área_de_impresión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AllMighty</dc:creator>
  <cp:lastModifiedBy>ALberto AllMighty</cp:lastModifiedBy>
  <dcterms:created xsi:type="dcterms:W3CDTF">2022-11-19T21:39:21Z</dcterms:created>
  <dcterms:modified xsi:type="dcterms:W3CDTF">2023-03-17T18:26:44Z</dcterms:modified>
</cp:coreProperties>
</file>