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8.101\Recursos_Federales\JOSÉ PUERTO\PART. MUN. 2022\F10\PUBLICACION\Anexos IV, V y VI\"/>
    </mc:Choice>
  </mc:AlternateContent>
  <bookViews>
    <workbookView xWindow="240" yWindow="45" windowWidth="20115" windowHeight="7995"/>
  </bookViews>
  <sheets>
    <sheet name="DEFINITIVO 2022  ANEXO V" sheetId="1" r:id="rId1"/>
  </sheets>
  <definedNames>
    <definedName name="_xlnm._FilterDatabase" localSheetId="0" hidden="1">'DEFINITIVO 2022  ANEXO V'!$A$4:$AE$113</definedName>
    <definedName name="_xlnm.Print_Area" localSheetId="0">'DEFINITIVO 2022  ANEXO V'!$A$1:$Z$113</definedName>
    <definedName name="_xlnm.Print_Titles" localSheetId="0">'DEFINITIVO 2022  ANEXO V'!$1:$4</definedName>
  </definedNames>
  <calcPr calcId="162913"/>
</workbook>
</file>

<file path=xl/calcChain.xml><?xml version="1.0" encoding="utf-8"?>
<calcChain xmlns="http://schemas.openxmlformats.org/spreadsheetml/2006/main">
  <c r="Z5" i="1" l="1"/>
  <c r="C111" i="1"/>
  <c r="E111" i="1"/>
  <c r="I111" i="1"/>
  <c r="K111" i="1"/>
  <c r="M111" i="1"/>
  <c r="O111" i="1"/>
  <c r="Q111" i="1"/>
  <c r="S111" i="1"/>
  <c r="U111" i="1"/>
  <c r="W111" i="1"/>
  <c r="G111" i="1" l="1"/>
  <c r="Y111" i="1"/>
  <c r="X5" i="1" l="1"/>
  <c r="X9" i="1"/>
  <c r="X13" i="1"/>
  <c r="X17" i="1"/>
  <c r="X21" i="1"/>
  <c r="X25" i="1"/>
  <c r="X29" i="1"/>
  <c r="X33" i="1"/>
  <c r="X37" i="1"/>
  <c r="X41" i="1"/>
  <c r="X45" i="1"/>
  <c r="X49" i="1"/>
  <c r="X53" i="1"/>
  <c r="X57" i="1"/>
  <c r="X61" i="1"/>
  <c r="X65" i="1"/>
  <c r="X69" i="1"/>
  <c r="X73" i="1"/>
  <c r="X77" i="1"/>
  <c r="X81" i="1"/>
  <c r="X85" i="1"/>
  <c r="X89" i="1"/>
  <c r="X93" i="1"/>
  <c r="X97" i="1"/>
  <c r="X101" i="1"/>
  <c r="X105" i="1"/>
  <c r="X109" i="1"/>
  <c r="X11" i="1"/>
  <c r="X15" i="1"/>
  <c r="X23" i="1"/>
  <c r="X31" i="1"/>
  <c r="X39" i="1"/>
  <c r="X47" i="1"/>
  <c r="X55" i="1"/>
  <c r="X63" i="1"/>
  <c r="X71" i="1"/>
  <c r="X79" i="1"/>
  <c r="X87" i="1"/>
  <c r="X95" i="1"/>
  <c r="X103" i="1"/>
  <c r="X8" i="1"/>
  <c r="X16" i="1"/>
  <c r="X24" i="1"/>
  <c r="X32" i="1"/>
  <c r="X40" i="1"/>
  <c r="X48" i="1"/>
  <c r="X56" i="1"/>
  <c r="X64" i="1"/>
  <c r="X72" i="1"/>
  <c r="X80" i="1"/>
  <c r="X88" i="1"/>
  <c r="X96" i="1"/>
  <c r="X104" i="1"/>
  <c r="X108" i="1"/>
  <c r="X6" i="1"/>
  <c r="X10" i="1"/>
  <c r="X14" i="1"/>
  <c r="X18" i="1"/>
  <c r="X22" i="1"/>
  <c r="X26" i="1"/>
  <c r="X30" i="1"/>
  <c r="X34" i="1"/>
  <c r="X38" i="1"/>
  <c r="X42" i="1"/>
  <c r="X46" i="1"/>
  <c r="X50" i="1"/>
  <c r="X54" i="1"/>
  <c r="X58" i="1"/>
  <c r="X62" i="1"/>
  <c r="X66" i="1"/>
  <c r="X70" i="1"/>
  <c r="X74" i="1"/>
  <c r="X78" i="1"/>
  <c r="X82" i="1"/>
  <c r="X86" i="1"/>
  <c r="X90" i="1"/>
  <c r="X94" i="1"/>
  <c r="X98" i="1"/>
  <c r="X102" i="1"/>
  <c r="X106" i="1"/>
  <c r="X110" i="1"/>
  <c r="X7" i="1"/>
  <c r="X19" i="1"/>
  <c r="X27" i="1"/>
  <c r="X35" i="1"/>
  <c r="X43" i="1"/>
  <c r="X51" i="1"/>
  <c r="X59" i="1"/>
  <c r="X67" i="1"/>
  <c r="X75" i="1"/>
  <c r="X83" i="1"/>
  <c r="X91" i="1"/>
  <c r="X99" i="1"/>
  <c r="X107" i="1"/>
  <c r="X12" i="1"/>
  <c r="X20" i="1"/>
  <c r="X28" i="1"/>
  <c r="X36" i="1"/>
  <c r="X44" i="1"/>
  <c r="X52" i="1"/>
  <c r="X60" i="1"/>
  <c r="X68" i="1"/>
  <c r="X76" i="1"/>
  <c r="X84" i="1"/>
  <c r="X92" i="1"/>
  <c r="X100" i="1"/>
  <c r="Z111" i="1"/>
  <c r="X111" i="1" l="1"/>
  <c r="Z9" i="1"/>
  <c r="Z13" i="1"/>
  <c r="Z17" i="1"/>
  <c r="Z21" i="1"/>
  <c r="Z25" i="1"/>
  <c r="Z29" i="1"/>
  <c r="Z33" i="1"/>
  <c r="Z37" i="1"/>
  <c r="Z41" i="1"/>
  <c r="Z45" i="1"/>
  <c r="Z49" i="1"/>
  <c r="Z53" i="1"/>
  <c r="Z57" i="1"/>
  <c r="Z61" i="1"/>
  <c r="Z65" i="1"/>
  <c r="Z69" i="1"/>
  <c r="Z73" i="1"/>
  <c r="Z77" i="1"/>
  <c r="Z81" i="1"/>
  <c r="Z85" i="1"/>
  <c r="Z89" i="1"/>
  <c r="Z93" i="1"/>
  <c r="Z97" i="1"/>
  <c r="Z101" i="1"/>
  <c r="Z105" i="1"/>
  <c r="Z109" i="1"/>
  <c r="V111" i="1"/>
  <c r="Z108" i="1" l="1"/>
  <c r="Z104" i="1"/>
  <c r="Z100" i="1"/>
  <c r="Z96" i="1"/>
  <c r="Z92" i="1"/>
  <c r="Z88" i="1"/>
  <c r="Z84" i="1"/>
  <c r="Z80" i="1"/>
  <c r="Z76" i="1"/>
  <c r="Z72" i="1"/>
  <c r="Z68" i="1"/>
  <c r="Z64" i="1"/>
  <c r="Z60" i="1"/>
  <c r="Z56" i="1"/>
  <c r="Z52" i="1"/>
  <c r="Z48" i="1"/>
  <c r="Z44" i="1"/>
  <c r="Z40" i="1"/>
  <c r="Z36" i="1"/>
  <c r="Z32" i="1"/>
  <c r="Z28" i="1"/>
  <c r="Z24" i="1"/>
  <c r="Z20" i="1"/>
  <c r="Z16" i="1"/>
  <c r="Z12" i="1"/>
  <c r="Z8" i="1"/>
  <c r="Z95" i="1"/>
  <c r="Z87" i="1"/>
  <c r="Z79" i="1"/>
  <c r="Z71" i="1"/>
  <c r="Z63" i="1"/>
  <c r="Z55" i="1"/>
  <c r="Z47" i="1"/>
  <c r="Z43" i="1"/>
  <c r="Z39" i="1"/>
  <c r="Z35" i="1"/>
  <c r="Z31" i="1"/>
  <c r="Z27" i="1"/>
  <c r="Z23" i="1"/>
  <c r="Z19" i="1"/>
  <c r="Z15" i="1"/>
  <c r="Z11" i="1"/>
  <c r="Z7" i="1"/>
  <c r="Z107" i="1"/>
  <c r="Z103" i="1"/>
  <c r="Z99" i="1"/>
  <c r="Z91" i="1"/>
  <c r="Z83" i="1"/>
  <c r="Z75" i="1"/>
  <c r="Z67" i="1"/>
  <c r="Z59" i="1"/>
  <c r="Z51" i="1"/>
  <c r="Z110" i="1"/>
  <c r="Z106" i="1"/>
  <c r="Z102" i="1"/>
  <c r="Z98" i="1"/>
  <c r="Z94" i="1"/>
  <c r="Z90" i="1"/>
  <c r="Z86" i="1"/>
  <c r="Z82" i="1"/>
  <c r="Z78" i="1"/>
  <c r="Z74" i="1"/>
  <c r="Z70" i="1"/>
  <c r="Z66" i="1"/>
  <c r="Z62" i="1"/>
  <c r="Z58" i="1"/>
  <c r="Z54" i="1"/>
  <c r="Z50" i="1"/>
  <c r="Z46" i="1"/>
  <c r="Z42" i="1"/>
  <c r="Z38" i="1"/>
  <c r="Z34" i="1"/>
  <c r="Z30" i="1"/>
  <c r="Z26" i="1"/>
  <c r="Z22" i="1"/>
  <c r="Z18" i="1"/>
  <c r="Z14" i="1"/>
  <c r="Z10" i="1"/>
  <c r="R111" i="1"/>
  <c r="T111" i="1"/>
  <c r="P111" i="1"/>
  <c r="N111" i="1"/>
  <c r="L111" i="1"/>
  <c r="J111" i="1"/>
  <c r="H111" i="1"/>
  <c r="F111" i="1"/>
  <c r="D111" i="1"/>
  <c r="B111" i="1"/>
  <c r="Z6" i="1" l="1"/>
</calcChain>
</file>

<file path=xl/sharedStrings.xml><?xml version="1.0" encoding="utf-8"?>
<sst xmlns="http://schemas.openxmlformats.org/spreadsheetml/2006/main" count="149" uniqueCount="126">
  <si>
    <t>NOMBRE DEL MUNICIPIO</t>
  </si>
  <si>
    <t>FONDO GENERAL DE PARTICIPACIONES</t>
  </si>
  <si>
    <t>FONDO DE FOMENTO MUNICIPAL</t>
  </si>
  <si>
    <t>IMPUESTO ESPECIAL SOBRE PRODUCCIÓN Y SERVICIOS</t>
  </si>
  <si>
    <t>FONDO DE FISCALIZACIÓN Y RECAUDACIÓN</t>
  </si>
  <si>
    <t>FONDO DE COMPENSACIÓN DEL ISAN</t>
  </si>
  <si>
    <t>IMPUESTOS SOBRE AUTOMÓVILES  NUEVOS</t>
  </si>
  <si>
    <t>IMPUESTOS ESTATALES</t>
  </si>
  <si>
    <t>IMPUESTO ESPECIAL SOBRE LA VENTA FINAL DE GASOLINAS</t>
  </si>
  <si>
    <t>FONDO DE ISR 100%</t>
  </si>
  <si>
    <t>TOTAL</t>
  </si>
  <si>
    <t>PORCENTAJE</t>
  </si>
  <si>
    <t>MONTO (PESOS)</t>
  </si>
  <si>
    <t>001 ABALA, YUC.</t>
  </si>
  <si>
    <t>002 ACANCEH, YUC.</t>
  </si>
  <si>
    <t>003 AKIL, YUC.</t>
  </si>
  <si>
    <t>004 BACA, YUC.</t>
  </si>
  <si>
    <t>005 BOKOBA, YUC.</t>
  </si>
  <si>
    <t>006 BUCTZOTZ, YUC.</t>
  </si>
  <si>
    <t>007 CACALCHEN, YUC.</t>
  </si>
  <si>
    <t>008 CALOTMUL, YUC.</t>
  </si>
  <si>
    <t>009 CANSAHCAB, YUC.</t>
  </si>
  <si>
    <t>010 CANTAMAYEC, YUC.</t>
  </si>
  <si>
    <t>011 CELESTUN, YUC.</t>
  </si>
  <si>
    <t>012 CENOTILLO, YUC.</t>
  </si>
  <si>
    <t>013 CONKAL, YUC.</t>
  </si>
  <si>
    <t>014 CUNCUNUL, YUC.</t>
  </si>
  <si>
    <t>015 CUZAMA, YUC.</t>
  </si>
  <si>
    <t>016 CHACSINKIN, YUC.</t>
  </si>
  <si>
    <t>017 CHANKOM, YUC.</t>
  </si>
  <si>
    <t>019 CHEMAX, YUC.</t>
  </si>
  <si>
    <t>020 CHICXULUB PUEBLO, YUC.</t>
  </si>
  <si>
    <t>021 CHICHIMILA, YUC.</t>
  </si>
  <si>
    <t>022 CHIKINDZONOT, YUC.</t>
  </si>
  <si>
    <t>023 CHOCHOLA, YUC.</t>
  </si>
  <si>
    <t>024 CHUMAYEL, YUC.</t>
  </si>
  <si>
    <t>025 DZAN, YUC.</t>
  </si>
  <si>
    <t>026 DZEMUL, YUC.</t>
  </si>
  <si>
    <t>027 DZIDZANTUN, YUC.</t>
  </si>
  <si>
    <t>028 DZILAM DE BRAVO, YUC.</t>
  </si>
  <si>
    <t>029 DZILAM GONZALEZ, YUC.</t>
  </si>
  <si>
    <t>030 DZITAS, YUC.</t>
  </si>
  <si>
    <t>031 DZONCAUICH, YUC.</t>
  </si>
  <si>
    <t>032 ESPITA, YUC.</t>
  </si>
  <si>
    <t>033 HALACHO, YUC.</t>
  </si>
  <si>
    <t>034 HOCABA, YUC.</t>
  </si>
  <si>
    <t>035 HOCTUN, YUC.</t>
  </si>
  <si>
    <t>036 HOMUN, YUC.</t>
  </si>
  <si>
    <t>037 HUHI, YUC.</t>
  </si>
  <si>
    <t>038 HUNUCMA, YUC.</t>
  </si>
  <si>
    <t>039 IXIL, YUC.</t>
  </si>
  <si>
    <t>040 IZAMAL, YUC.</t>
  </si>
  <si>
    <t>041 KANASIN, YUC.</t>
  </si>
  <si>
    <t>042 KANTUNIL, YUC.</t>
  </si>
  <si>
    <t>043 KAUA, YUC.</t>
  </si>
  <si>
    <t>044 KINCHIL, YUC.</t>
  </si>
  <si>
    <t>045 KOPOMA, YUC.</t>
  </si>
  <si>
    <t>046 MAMA, YUC.</t>
  </si>
  <si>
    <t>047 MANI, YUC.</t>
  </si>
  <si>
    <t>048 MAXCANU, YUC.</t>
  </si>
  <si>
    <t>049 MAYAPAN, YUC.</t>
  </si>
  <si>
    <t>050 MERIDA, YUC.</t>
  </si>
  <si>
    <t>051 MOCOCHA, YUC.</t>
  </si>
  <si>
    <t>052 MOTUL, YUC.</t>
  </si>
  <si>
    <t>053 MUNA, YUC.</t>
  </si>
  <si>
    <t>054 MUXUPIP, YUC.</t>
  </si>
  <si>
    <t>055 OPICHEN, YUC.</t>
  </si>
  <si>
    <t>056 OXKUTZCAB, YUC.</t>
  </si>
  <si>
    <t>057 PANABA, YUC.</t>
  </si>
  <si>
    <t>058 PETO, YUC.</t>
  </si>
  <si>
    <t>059 PROGRESO, YUC.</t>
  </si>
  <si>
    <t>060 QUINTANA ROO, YUC.</t>
  </si>
  <si>
    <t>061 RIO LAGARTOS, YUC.</t>
  </si>
  <si>
    <t>062 SACALUM, YUC.</t>
  </si>
  <si>
    <t>063 SAMAHIL, YUC.</t>
  </si>
  <si>
    <t>064 SANAHCAT, YUC.</t>
  </si>
  <si>
    <t>065 SAN FELIPE, YUC.</t>
  </si>
  <si>
    <t>066 SANTA ELENA, YUC.</t>
  </si>
  <si>
    <t>067 SEYE, YUC.</t>
  </si>
  <si>
    <t>068 SINANCHE, YUC.</t>
  </si>
  <si>
    <t>069 SOTUTA, YUC.</t>
  </si>
  <si>
    <t>070 SUCILA, YUC.</t>
  </si>
  <si>
    <t>071 SUDZAL, YUC.</t>
  </si>
  <si>
    <t>072 SUMA, YUC.</t>
  </si>
  <si>
    <t>073 TAHDZIU, YUC.</t>
  </si>
  <si>
    <t>074 TAHMEK, YUC.</t>
  </si>
  <si>
    <t>075 TEABO, YUC.</t>
  </si>
  <si>
    <t>076 TECOH, YUC.</t>
  </si>
  <si>
    <t>077 TEKAL DE VENEGAS, YUC.</t>
  </si>
  <si>
    <t>078 TEKANTO, YUC.</t>
  </si>
  <si>
    <t>079 TEKAX, YUC.</t>
  </si>
  <si>
    <t>080 TEKIT, YUC.</t>
  </si>
  <si>
    <t>081 TEKOM, YUC.</t>
  </si>
  <si>
    <t>082 TELCHAC PUEBLO, YUC.</t>
  </si>
  <si>
    <t xml:space="preserve">083 TELCHAC PUERTO, YUC.  </t>
  </si>
  <si>
    <t>084 TEMAX, YUC.</t>
  </si>
  <si>
    <t>085 TEMOZON, YUC.</t>
  </si>
  <si>
    <t>086 TEPAKAN, YUC.</t>
  </si>
  <si>
    <t>087 TETIZ, YUC.</t>
  </si>
  <si>
    <t>088 TEYA, YUC.</t>
  </si>
  <si>
    <t>089 TICUL, YUC.</t>
  </si>
  <si>
    <t>090 TIMUCUY, YUC.</t>
  </si>
  <si>
    <t>091 TINUM, YUC.</t>
  </si>
  <si>
    <t>092 TIXCACALCUPUL, YUC.</t>
  </si>
  <si>
    <t>093 TIXKOKOB, YUC.</t>
  </si>
  <si>
    <t>094 TIXMEUAC, YUC.</t>
  </si>
  <si>
    <t>095 TIXPEUAL, YUC.</t>
  </si>
  <si>
    <t>096 TIZIMIN, YUC.</t>
  </si>
  <si>
    <t>097 TUNKAS, YUC.</t>
  </si>
  <si>
    <t>098 TZUCACAB, YUC.</t>
  </si>
  <si>
    <t>099 UAYMA, YUC.</t>
  </si>
  <si>
    <t>100 UCU, YUC.</t>
  </si>
  <si>
    <t>101 UMAN, YUC.</t>
  </si>
  <si>
    <t>102 VALLADOLID, YUC.</t>
  </si>
  <si>
    <t>103 XOCCHEL, YUC.</t>
  </si>
  <si>
    <t>104 YAXCABA, YUC.</t>
  </si>
  <si>
    <t>105 YAXKUKUL, YUC.</t>
  </si>
  <si>
    <t>106 YOBAIN, YUC.</t>
  </si>
  <si>
    <t xml:space="preserve">IMPUESTO ESTATALES(VENTA DE BEBIDAS CON CONTENIDO ALCOHÓLICO)  </t>
  </si>
  <si>
    <t>ENAJENACIÒN DE BIENES INMUEBLES</t>
  </si>
  <si>
    <t>FONDO DE FOMENTO 
MUNICIPAL AL 30%</t>
  </si>
  <si>
    <t>018 CHAPAB, YUC.</t>
  </si>
  <si>
    <r>
      <rPr>
        <b/>
        <sz val="11"/>
        <color theme="1"/>
        <rFont val="Arial"/>
        <family val="2"/>
      </rPr>
      <t>Fuente:</t>
    </r>
    <r>
      <rPr>
        <sz val="11"/>
        <color theme="1"/>
        <rFont val="Arial"/>
        <family val="2"/>
      </rPr>
      <t xml:space="preserve"> La población municipal se tomo del censo 2020 del INEGI</t>
    </r>
  </si>
  <si>
    <t>PORCENTAJES Y MONTOS DE PARTICIPACIONES FEDERALES DEFINITIVOS CORRESPONDIENTE A LOS MUNICIPIOS PARA EL EJERCICIO FISCAL ENERO  - JULIO 2022  (ANEXO V)</t>
  </si>
  <si>
    <t>Este cálculo considera la Recaudación del Impuesto Predial y Derehos de Agua 2021</t>
  </si>
  <si>
    <t>El periodo correspondiente es a partir 1 de enero al 4 de julio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</si>
</sst>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_ ;[Red]\-#,##0.00\ "/>
    <numFmt numFmtId="165" formatCode="0.000000000%"/>
    <numFmt numFmtId="166" formatCode="0.00000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33">
    <xf numFmtId="0" fontId="0" fillId="0" borderId="0" xfId="0"/>
    <xf numFmtId="0" fontId="3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3" fontId="3" fillId="0" borderId="6" xfId="1" applyNumberFormat="1" applyFont="1" applyFill="1" applyBorder="1" applyAlignment="1">
      <alignment vertical="center"/>
    </xf>
    <xf numFmtId="43" fontId="3" fillId="0" borderId="4" xfId="1" applyNumberFormat="1" applyFont="1" applyFill="1" applyBorder="1" applyAlignment="1">
      <alignment vertical="center"/>
    </xf>
    <xf numFmtId="43" fontId="3" fillId="0" borderId="6" xfId="2" applyNumberFormat="1" applyFont="1" applyFill="1" applyBorder="1" applyAlignment="1">
      <alignment vertical="center"/>
    </xf>
    <xf numFmtId="43" fontId="3" fillId="0" borderId="6" xfId="1" applyNumberFormat="1" applyFont="1" applyBorder="1"/>
    <xf numFmtId="3" fontId="2" fillId="0" borderId="3" xfId="1" applyNumberFormat="1" applyFont="1" applyFill="1" applyBorder="1" applyAlignment="1">
      <alignment horizontal="left" vertical="center"/>
    </xf>
    <xf numFmtId="43" fontId="6" fillId="0" borderId="3" xfId="0" applyNumberFormat="1" applyFont="1" applyBorder="1"/>
    <xf numFmtId="0" fontId="7" fillId="0" borderId="0" xfId="0" applyFont="1"/>
    <xf numFmtId="43" fontId="3" fillId="0" borderId="4" xfId="2" applyNumberFormat="1" applyFont="1" applyFill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/>
    <xf numFmtId="0" fontId="2" fillId="0" borderId="1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0" fillId="0" borderId="0" xfId="0" applyFill="1"/>
    <xf numFmtId="3" fontId="3" fillId="0" borderId="4" xfId="1" quotePrefix="1" applyNumberFormat="1" applyFont="1" applyFill="1" applyBorder="1" applyAlignment="1">
      <alignment horizontal="left" vertical="center"/>
    </xf>
    <xf numFmtId="43" fontId="3" fillId="0" borderId="1" xfId="1" applyNumberFormat="1" applyFont="1" applyFill="1" applyBorder="1"/>
    <xf numFmtId="43" fontId="3" fillId="0" borderId="6" xfId="1" applyNumberFormat="1" applyFont="1" applyFill="1" applyBorder="1"/>
    <xf numFmtId="165" fontId="2" fillId="0" borderId="3" xfId="1" applyNumberFormat="1" applyFont="1" applyBorder="1"/>
    <xf numFmtId="166" fontId="3" fillId="0" borderId="5" xfId="1" applyNumberFormat="1" applyFont="1" applyFill="1" applyBorder="1"/>
    <xf numFmtId="166" fontId="3" fillId="0" borderId="6" xfId="1" applyNumberFormat="1" applyFont="1" applyFill="1" applyBorder="1"/>
    <xf numFmtId="166" fontId="3" fillId="0" borderId="7" xfId="1" applyNumberFormat="1" applyFont="1" applyFill="1" applyBorder="1"/>
    <xf numFmtId="166" fontId="2" fillId="0" borderId="3" xfId="1" applyNumberFormat="1" applyFont="1" applyFill="1" applyBorder="1"/>
    <xf numFmtId="166" fontId="2" fillId="0" borderId="3" xfId="1" applyNumberFormat="1" applyFont="1" applyBorder="1"/>
    <xf numFmtId="166" fontId="3" fillId="0" borderId="4" xfId="1" applyNumberFormat="1" applyFont="1" applyFill="1" applyBorder="1" applyAlignment="1">
      <alignment vertical="center"/>
    </xf>
    <xf numFmtId="166" fontId="3" fillId="0" borderId="6" xfId="1" applyNumberFormat="1" applyFont="1" applyFill="1" applyBorder="1" applyAlignment="1">
      <alignment vertical="center"/>
    </xf>
    <xf numFmtId="166" fontId="3" fillId="0" borderId="7" xfId="1" applyNumberFormat="1" applyFont="1" applyFill="1" applyBorder="1" applyAlignment="1">
      <alignment vertical="center"/>
    </xf>
    <xf numFmtId="0" fontId="9" fillId="0" borderId="0" xfId="0" applyFont="1"/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4"/>
  <sheetViews>
    <sheetView tabSelected="1" zoomScaleNormal="100" zoomScaleSheetLayoutView="4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5" x14ac:dyDescent="0.25"/>
  <cols>
    <col min="1" max="1" width="23.7109375" customWidth="1"/>
    <col min="2" max="2" width="12.7109375" customWidth="1"/>
    <col min="3" max="3" width="14.7109375" customWidth="1"/>
    <col min="4" max="4" width="13.140625" customWidth="1"/>
    <col min="5" max="7" width="14" customWidth="1"/>
    <col min="8" max="8" width="12.7109375" customWidth="1"/>
    <col min="9" max="9" width="13.5703125" customWidth="1"/>
    <col min="10" max="10" width="12.7109375" customWidth="1"/>
    <col min="11" max="11" width="13.5703125" customWidth="1"/>
    <col min="12" max="12" width="12.7109375" customWidth="1"/>
    <col min="13" max="13" width="13.5703125" customWidth="1"/>
    <col min="14" max="14" width="12.7109375" customWidth="1"/>
    <col min="15" max="15" width="13.5703125" customWidth="1"/>
    <col min="16" max="16" width="12.7109375" customWidth="1"/>
    <col min="17" max="19" width="13.7109375" customWidth="1"/>
    <col min="20" max="20" width="15.5703125" customWidth="1"/>
    <col min="21" max="21" width="13.7109375" customWidth="1"/>
    <col min="22" max="22" width="15.5703125" customWidth="1"/>
    <col min="23" max="23" width="13.7109375" customWidth="1"/>
    <col min="24" max="24" width="12.7109375" customWidth="1"/>
    <col min="25" max="25" width="13.7109375" customWidth="1"/>
    <col min="26" max="26" width="17.140625" customWidth="1"/>
    <col min="29" max="29" width="13.28515625" bestFit="1" customWidth="1"/>
    <col min="30" max="30" width="14.28515625" bestFit="1" customWidth="1"/>
  </cols>
  <sheetData>
    <row r="1" spans="1:26" ht="15.75" x14ac:dyDescent="0.25">
      <c r="A1" s="32" t="s">
        <v>123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5.75" thickBot="1" x14ac:dyDescent="0.3"/>
    <row r="3" spans="1:26" s="16" customFormat="1" ht="39" customHeight="1" thickBot="1" x14ac:dyDescent="0.3">
      <c r="A3" s="14" t="s">
        <v>0</v>
      </c>
      <c r="B3" s="30" t="s">
        <v>1</v>
      </c>
      <c r="C3" s="31"/>
      <c r="D3" s="30" t="s">
        <v>2</v>
      </c>
      <c r="E3" s="31"/>
      <c r="F3" s="30" t="s">
        <v>120</v>
      </c>
      <c r="G3" s="31"/>
      <c r="H3" s="30" t="s">
        <v>3</v>
      </c>
      <c r="I3" s="31"/>
      <c r="J3" s="30" t="s">
        <v>4</v>
      </c>
      <c r="K3" s="31"/>
      <c r="L3" s="30" t="s">
        <v>5</v>
      </c>
      <c r="M3" s="31"/>
      <c r="N3" s="30" t="s">
        <v>6</v>
      </c>
      <c r="O3" s="31"/>
      <c r="P3" s="30" t="s">
        <v>7</v>
      </c>
      <c r="Q3" s="31"/>
      <c r="R3" s="30" t="s">
        <v>118</v>
      </c>
      <c r="S3" s="31"/>
      <c r="T3" s="30" t="s">
        <v>8</v>
      </c>
      <c r="U3" s="31"/>
      <c r="V3" s="30" t="s">
        <v>119</v>
      </c>
      <c r="W3" s="31"/>
      <c r="X3" s="30" t="s">
        <v>9</v>
      </c>
      <c r="Y3" s="31"/>
      <c r="Z3" s="15"/>
    </row>
    <row r="4" spans="1:26" s="12" customFormat="1" ht="31.5" customHeight="1" thickBot="1" x14ac:dyDescent="0.3">
      <c r="A4" s="1"/>
      <c r="B4" s="11" t="s">
        <v>11</v>
      </c>
      <c r="C4" s="2" t="s">
        <v>12</v>
      </c>
      <c r="D4" s="11" t="s">
        <v>11</v>
      </c>
      <c r="E4" s="2" t="s">
        <v>12</v>
      </c>
      <c r="F4" s="11" t="s">
        <v>11</v>
      </c>
      <c r="G4" s="2" t="s">
        <v>12</v>
      </c>
      <c r="H4" s="11" t="s">
        <v>11</v>
      </c>
      <c r="I4" s="2" t="s">
        <v>12</v>
      </c>
      <c r="J4" s="11" t="s">
        <v>11</v>
      </c>
      <c r="K4" s="2" t="s">
        <v>12</v>
      </c>
      <c r="L4" s="11" t="s">
        <v>11</v>
      </c>
      <c r="M4" s="2" t="s">
        <v>12</v>
      </c>
      <c r="N4" s="11" t="s">
        <v>11</v>
      </c>
      <c r="O4" s="2" t="s">
        <v>12</v>
      </c>
      <c r="P4" s="11" t="s">
        <v>11</v>
      </c>
      <c r="Q4" s="2" t="s">
        <v>12</v>
      </c>
      <c r="R4" s="11" t="s">
        <v>11</v>
      </c>
      <c r="S4" s="2" t="s">
        <v>12</v>
      </c>
      <c r="T4" s="11" t="s">
        <v>11</v>
      </c>
      <c r="U4" s="2" t="s">
        <v>12</v>
      </c>
      <c r="V4" s="11" t="s">
        <v>11</v>
      </c>
      <c r="W4" s="2" t="s">
        <v>12</v>
      </c>
      <c r="X4" s="11" t="s">
        <v>11</v>
      </c>
      <c r="Y4" s="2" t="s">
        <v>12</v>
      </c>
      <c r="Z4" s="2" t="s">
        <v>12</v>
      </c>
    </row>
    <row r="5" spans="1:26" s="16" customFormat="1" ht="15.75" customHeight="1" x14ac:dyDescent="0.25">
      <c r="A5" s="17" t="s">
        <v>13</v>
      </c>
      <c r="B5" s="21">
        <v>4.4735941258124759E-3</v>
      </c>
      <c r="C5" s="18">
        <v>6364739.0683220429</v>
      </c>
      <c r="D5" s="21">
        <v>4.4735941258124759E-3</v>
      </c>
      <c r="E5" s="18">
        <v>2581942.6561344201</v>
      </c>
      <c r="F5" s="26">
        <v>0</v>
      </c>
      <c r="G5" s="4">
        <v>0</v>
      </c>
      <c r="H5" s="21">
        <v>4.4735941258124759E-3</v>
      </c>
      <c r="I5" s="18">
        <v>230359.93113943344</v>
      </c>
      <c r="J5" s="21">
        <v>4.4735941258124759E-3</v>
      </c>
      <c r="K5" s="18">
        <v>602971.50175922608</v>
      </c>
      <c r="L5" s="21">
        <v>4.4735941258124759E-3</v>
      </c>
      <c r="M5" s="18">
        <v>20446.847367331153</v>
      </c>
      <c r="N5" s="21">
        <v>4.4735941258124759E-3</v>
      </c>
      <c r="O5" s="18">
        <v>104439.39753662307</v>
      </c>
      <c r="P5" s="21">
        <v>4.4735941258124759E-3</v>
      </c>
      <c r="Q5" s="18">
        <v>116721.44804732267</v>
      </c>
      <c r="R5" s="21">
        <v>4.4735941258124759E-3</v>
      </c>
      <c r="S5" s="10">
        <v>16569.440183477443</v>
      </c>
      <c r="T5" s="21">
        <v>3.4054786000000002E-3</v>
      </c>
      <c r="U5" s="10">
        <v>141106.77194168486</v>
      </c>
      <c r="V5" s="21">
        <v>4.4735941258124759E-3</v>
      </c>
      <c r="W5" s="10">
        <v>73232.79041739853</v>
      </c>
      <c r="X5" s="23">
        <f t="shared" ref="X5:X68" si="0">Y5/$Y$111</f>
        <v>0</v>
      </c>
      <c r="Y5" s="5">
        <v>0</v>
      </c>
      <c r="Z5" s="5">
        <f>C5+E5+G5+I5+K5+M5+O5+Q5+S5+U5+W5+Y5</f>
        <v>10252529.85284896</v>
      </c>
    </row>
    <row r="6" spans="1:26" s="16" customFormat="1" x14ac:dyDescent="0.25">
      <c r="A6" s="17" t="s">
        <v>14</v>
      </c>
      <c r="B6" s="22">
        <v>7.4027414003657067E-3</v>
      </c>
      <c r="C6" s="19">
        <v>10532139.500928804</v>
      </c>
      <c r="D6" s="22">
        <v>7.4027414003657067E-3</v>
      </c>
      <c r="E6" s="3">
        <v>4272505.1170048108</v>
      </c>
      <c r="F6" s="27">
        <v>0</v>
      </c>
      <c r="G6" s="4">
        <v>0</v>
      </c>
      <c r="H6" s="22">
        <v>7.4027414003657067E-3</v>
      </c>
      <c r="I6" s="5">
        <v>381191.26395302312</v>
      </c>
      <c r="J6" s="22">
        <v>7.4027414003657067E-3</v>
      </c>
      <c r="K6" s="5">
        <v>997775.38457470993</v>
      </c>
      <c r="L6" s="22">
        <v>7.4027414003657067E-3</v>
      </c>
      <c r="M6" s="5">
        <v>33834.701865272815</v>
      </c>
      <c r="N6" s="22">
        <v>7.4027414003657067E-3</v>
      </c>
      <c r="O6" s="5">
        <v>172822.52931991179</v>
      </c>
      <c r="P6" s="22">
        <v>7.4027414003657067E-3</v>
      </c>
      <c r="Q6" s="5">
        <v>193146.42130473195</v>
      </c>
      <c r="R6" s="22">
        <v>7.4027414003657067E-3</v>
      </c>
      <c r="S6" s="10">
        <v>27418.509005851029</v>
      </c>
      <c r="T6" s="22">
        <v>7.7623420000000002E-3</v>
      </c>
      <c r="U6" s="5">
        <v>321634.38725776866</v>
      </c>
      <c r="V6" s="22">
        <v>7.4027414003657067E-3</v>
      </c>
      <c r="W6" s="5">
        <v>121182.96703743166</v>
      </c>
      <c r="X6" s="23">
        <f t="shared" si="0"/>
        <v>0</v>
      </c>
      <c r="Y6" s="5">
        <v>0</v>
      </c>
      <c r="Z6" s="5">
        <f t="shared" ref="Z6:Z36" si="1">C6+E6+G6+I6+K6+M6+O6+Q6+S6+U6+W6+Y6</f>
        <v>17053650.782252315</v>
      </c>
    </row>
    <row r="7" spans="1:26" s="16" customFormat="1" x14ac:dyDescent="0.25">
      <c r="A7" s="17" t="s">
        <v>15</v>
      </c>
      <c r="B7" s="22">
        <v>6.1393078966464308E-3</v>
      </c>
      <c r="C7" s="19">
        <v>8734608.3983751889</v>
      </c>
      <c r="D7" s="22">
        <v>6.1393078966464308E-3</v>
      </c>
      <c r="E7" s="3">
        <v>3543312.2656417671</v>
      </c>
      <c r="F7" s="22">
        <v>1.0604227164702267E-2</v>
      </c>
      <c r="G7" s="4">
        <v>754263.10072082537</v>
      </c>
      <c r="H7" s="22">
        <v>6.1393078966464308E-3</v>
      </c>
      <c r="I7" s="5">
        <v>316132.95809628267</v>
      </c>
      <c r="J7" s="22">
        <v>6.1393078966464308E-3</v>
      </c>
      <c r="K7" s="5">
        <v>827484.03142872581</v>
      </c>
      <c r="L7" s="22">
        <v>6.1393078966464308E-3</v>
      </c>
      <c r="M7" s="5">
        <v>28060.098429466321</v>
      </c>
      <c r="N7" s="22">
        <v>6.1393078966464308E-3</v>
      </c>
      <c r="O7" s="5">
        <v>143326.73013807132</v>
      </c>
      <c r="P7" s="22">
        <v>6.1393078966464308E-3</v>
      </c>
      <c r="Q7" s="5">
        <v>160181.92253299023</v>
      </c>
      <c r="R7" s="22">
        <v>6.1393078966464308E-3</v>
      </c>
      <c r="S7" s="10">
        <v>22738.963817590156</v>
      </c>
      <c r="T7" s="22">
        <v>5.9785927999999999E-3</v>
      </c>
      <c r="U7" s="5">
        <v>247724.33842023127</v>
      </c>
      <c r="V7" s="22">
        <v>6.1393078966464308E-3</v>
      </c>
      <c r="W7" s="5">
        <v>100500.54516765838</v>
      </c>
      <c r="X7" s="23">
        <f t="shared" si="0"/>
        <v>5.1059569838045099E-4</v>
      </c>
      <c r="Y7" s="5">
        <v>34285</v>
      </c>
      <c r="Z7" s="5">
        <f t="shared" si="1"/>
        <v>14912618.352768797</v>
      </c>
    </row>
    <row r="8" spans="1:26" s="16" customFormat="1" x14ac:dyDescent="0.25">
      <c r="A8" s="17" t="s">
        <v>16</v>
      </c>
      <c r="B8" s="22">
        <v>4.3561194296131483E-3</v>
      </c>
      <c r="C8" s="19">
        <v>6197603.7030181261</v>
      </c>
      <c r="D8" s="22">
        <v>4.3561194296131483E-3</v>
      </c>
      <c r="E8" s="3">
        <v>2514141.9302296331</v>
      </c>
      <c r="F8" s="27">
        <v>0</v>
      </c>
      <c r="G8" s="4">
        <v>0</v>
      </c>
      <c r="H8" s="22">
        <v>4.3561194296131483E-3</v>
      </c>
      <c r="I8" s="5">
        <v>224310.77644053948</v>
      </c>
      <c r="J8" s="22">
        <v>4.3561194296131483E-3</v>
      </c>
      <c r="K8" s="5">
        <v>587137.72426535189</v>
      </c>
      <c r="L8" s="22">
        <v>4.3561194296131483E-3</v>
      </c>
      <c r="M8" s="5">
        <v>19909.921773466507</v>
      </c>
      <c r="N8" s="22">
        <v>4.3561194296131483E-3</v>
      </c>
      <c r="O8" s="5">
        <v>101696.86297675676</v>
      </c>
      <c r="P8" s="22">
        <v>4.3561194296131483E-3</v>
      </c>
      <c r="Q8" s="5">
        <v>113656.39201772264</v>
      </c>
      <c r="R8" s="22">
        <v>4.3561194296131483E-3</v>
      </c>
      <c r="S8" s="10">
        <v>16134.333667999035</v>
      </c>
      <c r="T8" s="22">
        <v>2.8737492000000002E-3</v>
      </c>
      <c r="U8" s="5">
        <v>119074.4456865372</v>
      </c>
      <c r="V8" s="22">
        <v>4.3561194296131483E-3</v>
      </c>
      <c r="W8" s="5">
        <v>71309.728207424254</v>
      </c>
      <c r="X8" s="23">
        <f t="shared" si="0"/>
        <v>0</v>
      </c>
      <c r="Y8" s="5">
        <v>0</v>
      </c>
      <c r="Z8" s="5">
        <f t="shared" si="1"/>
        <v>9964975.8182835579</v>
      </c>
    </row>
    <row r="9" spans="1:26" s="16" customFormat="1" x14ac:dyDescent="0.25">
      <c r="A9" s="17" t="s">
        <v>17</v>
      </c>
      <c r="B9" s="22">
        <v>3.1762350210610187E-3</v>
      </c>
      <c r="C9" s="19">
        <v>4518940.8248000639</v>
      </c>
      <c r="D9" s="22">
        <v>3.1762350210610187E-3</v>
      </c>
      <c r="E9" s="3">
        <v>1833169.5849354786</v>
      </c>
      <c r="F9" s="22">
        <v>4.6262945121124301E-3</v>
      </c>
      <c r="G9" s="4">
        <v>329061.53266583971</v>
      </c>
      <c r="H9" s="22">
        <v>3.1762350210610187E-3</v>
      </c>
      <c r="I9" s="5">
        <v>163554.68559664852</v>
      </c>
      <c r="J9" s="22">
        <v>3.1762350210610187E-3</v>
      </c>
      <c r="K9" s="5">
        <v>428107.50075401232</v>
      </c>
      <c r="L9" s="22">
        <v>3.1762350210610187E-3</v>
      </c>
      <c r="M9" s="5">
        <v>14517.184807553733</v>
      </c>
      <c r="N9" s="22">
        <v>3.1762350210610187E-3</v>
      </c>
      <c r="O9" s="5">
        <v>74151.579849477232</v>
      </c>
      <c r="P9" s="22">
        <v>3.1762350210610187E-3</v>
      </c>
      <c r="Q9" s="5">
        <v>82871.789565739644</v>
      </c>
      <c r="R9" s="22">
        <v>3.1762350210610187E-3</v>
      </c>
      <c r="S9" s="10">
        <v>11764.240275279468</v>
      </c>
      <c r="T9" s="22">
        <v>1.0316240999999999E-3</v>
      </c>
      <c r="U9" s="5">
        <v>42745.575326728751</v>
      </c>
      <c r="V9" s="22">
        <v>3.1762350210610187E-3</v>
      </c>
      <c r="W9" s="5">
        <v>51995.006044836111</v>
      </c>
      <c r="X9" s="23">
        <f t="shared" si="0"/>
        <v>0</v>
      </c>
      <c r="Y9" s="5">
        <v>0</v>
      </c>
      <c r="Z9" s="5">
        <f t="shared" si="1"/>
        <v>7550879.5046216575</v>
      </c>
    </row>
    <row r="10" spans="1:26" s="16" customFormat="1" x14ac:dyDescent="0.25">
      <c r="A10" s="17" t="s">
        <v>18</v>
      </c>
      <c r="B10" s="22">
        <v>5.2234195454994954E-3</v>
      </c>
      <c r="C10" s="19">
        <v>7431541.9585453914</v>
      </c>
      <c r="D10" s="22">
        <v>5.2234195454994954E-3</v>
      </c>
      <c r="E10" s="3">
        <v>3014705.7055521407</v>
      </c>
      <c r="F10" s="22">
        <v>8.7805720635246824E-3</v>
      </c>
      <c r="G10" s="4">
        <v>624549.19230530574</v>
      </c>
      <c r="H10" s="22">
        <v>5.2234195454994954E-3</v>
      </c>
      <c r="I10" s="5">
        <v>268970.88403054496</v>
      </c>
      <c r="J10" s="22">
        <v>5.2234195454994954E-3</v>
      </c>
      <c r="K10" s="5">
        <v>704036.40542520431</v>
      </c>
      <c r="L10" s="22">
        <v>5.2234195454994954E-3</v>
      </c>
      <c r="M10" s="5">
        <v>23873.972286872449</v>
      </c>
      <c r="N10" s="22">
        <v>5.2234195454994954E-3</v>
      </c>
      <c r="O10" s="5">
        <v>121944.63222877013</v>
      </c>
      <c r="P10" s="22">
        <v>5.2234195454994954E-3</v>
      </c>
      <c r="Q10" s="5">
        <v>136285.29454460973</v>
      </c>
      <c r="R10" s="22">
        <v>5.2234195454994954E-3</v>
      </c>
      <c r="S10" s="10">
        <v>19346.667417362572</v>
      </c>
      <c r="T10" s="22">
        <v>4.401294E-3</v>
      </c>
      <c r="U10" s="5">
        <v>182368.60680687599</v>
      </c>
      <c r="V10" s="22">
        <v>5.2234195454994954E-3</v>
      </c>
      <c r="W10" s="5">
        <v>85507.441685545156</v>
      </c>
      <c r="X10" s="23">
        <f t="shared" si="0"/>
        <v>0</v>
      </c>
      <c r="Y10" s="5">
        <v>0</v>
      </c>
      <c r="Z10" s="5">
        <f t="shared" si="1"/>
        <v>12613130.760828622</v>
      </c>
    </row>
    <row r="11" spans="1:26" s="16" customFormat="1" x14ac:dyDescent="0.25">
      <c r="A11" s="17" t="s">
        <v>19</v>
      </c>
      <c r="B11" s="22">
        <v>4.7036163060097773E-3</v>
      </c>
      <c r="C11" s="19">
        <v>6691999.6815356938</v>
      </c>
      <c r="D11" s="22">
        <v>4.7036163060097773E-3</v>
      </c>
      <c r="E11" s="3">
        <v>2714700.358823997</v>
      </c>
      <c r="F11" s="22">
        <v>7.7005680854850883E-3</v>
      </c>
      <c r="G11" s="4">
        <v>547730.09586247301</v>
      </c>
      <c r="H11" s="22">
        <v>4.7036163060097773E-3</v>
      </c>
      <c r="I11" s="5">
        <v>242204.52233402897</v>
      </c>
      <c r="J11" s="22">
        <v>4.7036163060097773E-3</v>
      </c>
      <c r="K11" s="5">
        <v>633974.94452378596</v>
      </c>
      <c r="L11" s="22">
        <v>4.7036163060097773E-3</v>
      </c>
      <c r="M11" s="5">
        <v>21498.178417338015</v>
      </c>
      <c r="N11" s="22">
        <v>4.7036163060097773E-3</v>
      </c>
      <c r="O11" s="5">
        <v>109809.43720590211</v>
      </c>
      <c r="P11" s="22">
        <v>4.7036163060097773E-3</v>
      </c>
      <c r="Q11" s="5">
        <v>122723.00321763108</v>
      </c>
      <c r="R11" s="22">
        <v>4.7036163060097773E-3</v>
      </c>
      <c r="S11" s="10">
        <v>17421.403649197538</v>
      </c>
      <c r="T11" s="22">
        <v>3.3002499000000002E-3</v>
      </c>
      <c r="U11" s="5">
        <v>136746.59837974506</v>
      </c>
      <c r="V11" s="22">
        <v>4.7036163060097773E-3</v>
      </c>
      <c r="W11" s="5">
        <v>76998.256313498961</v>
      </c>
      <c r="X11" s="23">
        <f t="shared" si="0"/>
        <v>0</v>
      </c>
      <c r="Y11" s="5">
        <v>0</v>
      </c>
      <c r="Z11" s="5">
        <f t="shared" si="1"/>
        <v>11315806.480263291</v>
      </c>
    </row>
    <row r="12" spans="1:26" s="16" customFormat="1" x14ac:dyDescent="0.25">
      <c r="A12" s="17" t="s">
        <v>20</v>
      </c>
      <c r="B12" s="22">
        <v>3.7111181669522179E-3</v>
      </c>
      <c r="C12" s="19">
        <v>5279937.8128811903</v>
      </c>
      <c r="D12" s="22">
        <v>3.7111181669522179E-3</v>
      </c>
      <c r="E12" s="3">
        <v>2141878.3259576741</v>
      </c>
      <c r="F12" s="22">
        <v>5.7043330589134494E-3</v>
      </c>
      <c r="G12" s="4">
        <v>405740.83087187161</v>
      </c>
      <c r="H12" s="22">
        <v>3.7111181669522179E-3</v>
      </c>
      <c r="I12" s="5">
        <v>191097.56078601594</v>
      </c>
      <c r="J12" s="22">
        <v>3.7111181669522179E-3</v>
      </c>
      <c r="K12" s="5">
        <v>500201.50049412978</v>
      </c>
      <c r="L12" s="22">
        <v>3.7111181669522179E-3</v>
      </c>
      <c r="M12" s="5">
        <v>16961.902351394165</v>
      </c>
      <c r="N12" s="22">
        <v>3.7111181669522179E-3</v>
      </c>
      <c r="O12" s="5">
        <v>86638.826554993881</v>
      </c>
      <c r="P12" s="22">
        <v>3.7111181669522179E-3</v>
      </c>
      <c r="Q12" s="5">
        <v>96827.533776931232</v>
      </c>
      <c r="R12" s="22">
        <v>3.7111181669522179E-3</v>
      </c>
      <c r="S12" s="10">
        <v>13745.35748031533</v>
      </c>
      <c r="T12" s="22">
        <v>2.0490796999999999E-3</v>
      </c>
      <c r="U12" s="5">
        <v>84904.079103264201</v>
      </c>
      <c r="V12" s="22">
        <v>3.7111181669522179E-3</v>
      </c>
      <c r="W12" s="5">
        <v>60751.049668649423</v>
      </c>
      <c r="X12" s="23">
        <f t="shared" si="0"/>
        <v>0</v>
      </c>
      <c r="Y12" s="5">
        <v>0</v>
      </c>
      <c r="Z12" s="5">
        <f t="shared" si="1"/>
        <v>8878684.7799264304</v>
      </c>
    </row>
    <row r="13" spans="1:26" s="16" customFormat="1" x14ac:dyDescent="0.25">
      <c r="A13" s="17" t="s">
        <v>21</v>
      </c>
      <c r="B13" s="22">
        <v>3.8553401918089295E-3</v>
      </c>
      <c r="C13" s="19">
        <v>5485127.5395981427</v>
      </c>
      <c r="D13" s="22">
        <v>3.8553401918089295E-3</v>
      </c>
      <c r="E13" s="3">
        <v>2225116.3192711584</v>
      </c>
      <c r="F13" s="22">
        <v>6.0173746856262787E-3</v>
      </c>
      <c r="G13" s="4">
        <v>428007.02192491275</v>
      </c>
      <c r="H13" s="22">
        <v>3.8553401918089295E-3</v>
      </c>
      <c r="I13" s="5">
        <v>198524.02254817856</v>
      </c>
      <c r="J13" s="22">
        <v>3.8553401918089295E-3</v>
      </c>
      <c r="K13" s="5">
        <v>519640.40542581357</v>
      </c>
      <c r="L13" s="22">
        <v>3.8553401918089295E-3</v>
      </c>
      <c r="M13" s="5">
        <v>17621.078317366952</v>
      </c>
      <c r="N13" s="22">
        <v>3.8553401918089295E-3</v>
      </c>
      <c r="O13" s="5">
        <v>90005.797487970791</v>
      </c>
      <c r="P13" s="22">
        <v>3.8553401918089295E-3</v>
      </c>
      <c r="Q13" s="5">
        <v>100590.45976175893</v>
      </c>
      <c r="R13" s="22">
        <v>3.8553401918089295E-3</v>
      </c>
      <c r="S13" s="10">
        <v>14279.531602240007</v>
      </c>
      <c r="T13" s="22">
        <v>2.1813848E-3</v>
      </c>
      <c r="U13" s="5">
        <v>90386.171452953015</v>
      </c>
      <c r="V13" s="22">
        <v>3.8553401918089295E-3</v>
      </c>
      <c r="W13" s="5">
        <v>63111.965975062492</v>
      </c>
      <c r="X13" s="23">
        <f t="shared" si="0"/>
        <v>7.7433025351008222E-4</v>
      </c>
      <c r="Y13" s="5">
        <v>51994</v>
      </c>
      <c r="Z13" s="5">
        <f t="shared" si="1"/>
        <v>9284404.3133655563</v>
      </c>
    </row>
    <row r="14" spans="1:26" s="16" customFormat="1" x14ac:dyDescent="0.25">
      <c r="A14" s="17" t="s">
        <v>22</v>
      </c>
      <c r="B14" s="22">
        <v>3.3700360443825956E-3</v>
      </c>
      <c r="C14" s="19">
        <v>4794668.3293357175</v>
      </c>
      <c r="D14" s="22">
        <v>3.3700360443825956E-3</v>
      </c>
      <c r="E14" s="3">
        <v>1945022.1837283124</v>
      </c>
      <c r="F14" s="22">
        <v>5.0006828420014887E-3</v>
      </c>
      <c r="G14" s="4">
        <v>355691.22459810803</v>
      </c>
      <c r="H14" s="22">
        <v>3.3700360443825956E-3</v>
      </c>
      <c r="I14" s="5">
        <v>173534.13145864927</v>
      </c>
      <c r="J14" s="22">
        <v>3.3700360443825956E-3</v>
      </c>
      <c r="K14" s="5">
        <v>454228.89013094042</v>
      </c>
      <c r="L14" s="22">
        <v>3.3700360443825956E-3</v>
      </c>
      <c r="M14" s="5">
        <v>15402.964749150287</v>
      </c>
      <c r="N14" s="22">
        <v>3.3700360443825956E-3</v>
      </c>
      <c r="O14" s="5">
        <v>78676.009547044072</v>
      </c>
      <c r="P14" s="22">
        <v>3.3700360443825956E-3</v>
      </c>
      <c r="Q14" s="5">
        <v>87928.291214967627</v>
      </c>
      <c r="R14" s="22">
        <v>3.3700360443825956E-3</v>
      </c>
      <c r="S14" s="10">
        <v>12482.046668330466</v>
      </c>
      <c r="T14" s="22">
        <v>1.5888518999999999E-3</v>
      </c>
      <c r="U14" s="5">
        <v>65834.434522759911</v>
      </c>
      <c r="V14" s="22">
        <v>3.3700360443825956E-3</v>
      </c>
      <c r="W14" s="5">
        <v>55167.531160982806</v>
      </c>
      <c r="X14" s="23">
        <f t="shared" si="0"/>
        <v>8.3443712936434795E-4</v>
      </c>
      <c r="Y14" s="5">
        <v>56030</v>
      </c>
      <c r="Z14" s="5">
        <f t="shared" si="1"/>
        <v>8094666.0371149639</v>
      </c>
    </row>
    <row r="15" spans="1:26" s="16" customFormat="1" x14ac:dyDescent="0.25">
      <c r="A15" s="17" t="s">
        <v>23</v>
      </c>
      <c r="B15" s="22">
        <v>4.9939204118972669E-3</v>
      </c>
      <c r="C15" s="19">
        <v>7105025.5020443499</v>
      </c>
      <c r="D15" s="22">
        <v>4.9939204118972669E-3</v>
      </c>
      <c r="E15" s="3">
        <v>2882249.8801176264</v>
      </c>
      <c r="F15" s="22">
        <v>8.3813144141359902E-3</v>
      </c>
      <c r="G15" s="4">
        <v>596150.58220981201</v>
      </c>
      <c r="H15" s="22">
        <v>4.9939204118972669E-3</v>
      </c>
      <c r="I15" s="5">
        <v>257153.22620858788</v>
      </c>
      <c r="J15" s="22">
        <v>4.9939204118972669E-3</v>
      </c>
      <c r="K15" s="5">
        <v>673103.46127586346</v>
      </c>
      <c r="L15" s="22">
        <v>4.9939204118972669E-3</v>
      </c>
      <c r="M15" s="5">
        <v>22825.03185469874</v>
      </c>
      <c r="N15" s="22">
        <v>4.9939204118972669E-3</v>
      </c>
      <c r="O15" s="5">
        <v>116586.80347307348</v>
      </c>
      <c r="P15" s="22">
        <v>4.9939204118972669E-3</v>
      </c>
      <c r="Q15" s="5">
        <v>130297.38628867401</v>
      </c>
      <c r="R15" s="22">
        <v>4.9939204118972669E-3</v>
      </c>
      <c r="S15" s="10">
        <v>18496.64122825419</v>
      </c>
      <c r="T15" s="22">
        <v>3.8638582E-3</v>
      </c>
      <c r="U15" s="5">
        <v>160099.83425750828</v>
      </c>
      <c r="V15" s="22">
        <v>4.9939204118972669E-3</v>
      </c>
      <c r="W15" s="5">
        <v>81750.538068587251</v>
      </c>
      <c r="X15" s="23">
        <f t="shared" si="0"/>
        <v>0</v>
      </c>
      <c r="Y15" s="5">
        <v>0</v>
      </c>
      <c r="Z15" s="5">
        <f t="shared" si="1"/>
        <v>12043738.887027036</v>
      </c>
    </row>
    <row r="16" spans="1:26" s="16" customFormat="1" x14ac:dyDescent="0.25">
      <c r="A16" s="17" t="s">
        <v>24</v>
      </c>
      <c r="B16" s="22">
        <v>3.6670017198249345E-3</v>
      </c>
      <c r="C16" s="19">
        <v>5217171.7981981784</v>
      </c>
      <c r="D16" s="22">
        <v>3.6670017198249345E-3</v>
      </c>
      <c r="E16" s="3">
        <v>2116416.4415149619</v>
      </c>
      <c r="F16" s="27">
        <v>0</v>
      </c>
      <c r="G16" s="4">
        <v>0</v>
      </c>
      <c r="H16" s="22">
        <v>3.6670017198249345E-3</v>
      </c>
      <c r="I16" s="5">
        <v>188825.86124498711</v>
      </c>
      <c r="J16" s="22">
        <v>3.6670017198249345E-3</v>
      </c>
      <c r="K16" s="5">
        <v>494255.28373227984</v>
      </c>
      <c r="L16" s="22">
        <v>3.6670017198249345E-3</v>
      </c>
      <c r="M16" s="5">
        <v>16760.265315169592</v>
      </c>
      <c r="N16" s="22">
        <v>3.6670017198249345E-3</v>
      </c>
      <c r="O16" s="5">
        <v>85608.895132998165</v>
      </c>
      <c r="P16" s="22">
        <v>3.6670017198249345E-3</v>
      </c>
      <c r="Q16" s="5">
        <v>95676.482642969801</v>
      </c>
      <c r="R16" s="22">
        <v>3.6670017198249345E-3</v>
      </c>
      <c r="S16" s="10">
        <v>13581.957580542279</v>
      </c>
      <c r="T16" s="22">
        <v>1.8244336000000001E-3</v>
      </c>
      <c r="U16" s="5">
        <v>75595.816615540898</v>
      </c>
      <c r="V16" s="22">
        <v>3.6670017198249345E-3</v>
      </c>
      <c r="W16" s="5">
        <v>60028.862890955133</v>
      </c>
      <c r="X16" s="23">
        <f t="shared" si="0"/>
        <v>0</v>
      </c>
      <c r="Y16" s="5">
        <v>0</v>
      </c>
      <c r="Z16" s="5">
        <f t="shared" si="1"/>
        <v>8363921.664868582</v>
      </c>
    </row>
    <row r="17" spans="1:26" s="16" customFormat="1" x14ac:dyDescent="0.25">
      <c r="A17" s="17" t="s">
        <v>25</v>
      </c>
      <c r="B17" s="22">
        <v>7.6828160588081522E-3</v>
      </c>
      <c r="C17" s="19">
        <v>10930611.528230082</v>
      </c>
      <c r="D17" s="22">
        <v>7.6828160588081522E-3</v>
      </c>
      <c r="E17" s="3">
        <v>4434150.694855148</v>
      </c>
      <c r="F17" s="27">
        <v>1.6094647404061226E-2</v>
      </c>
      <c r="G17" s="4">
        <v>1144788.6269735948</v>
      </c>
      <c r="H17" s="22">
        <v>7.6828160588081522E-3</v>
      </c>
      <c r="I17" s="5">
        <v>395613.22026337229</v>
      </c>
      <c r="J17" s="22">
        <v>7.6828160588081522E-3</v>
      </c>
      <c r="K17" s="5">
        <v>1035525.1295574587</v>
      </c>
      <c r="L17" s="22">
        <v>7.6828160588081522E-3</v>
      </c>
      <c r="M17" s="5">
        <v>35114.800960447217</v>
      </c>
      <c r="N17" s="22">
        <v>7.6828160588081522E-3</v>
      </c>
      <c r="O17" s="5">
        <v>179361.08149303548</v>
      </c>
      <c r="P17" s="22">
        <v>7.6828160588081522E-3</v>
      </c>
      <c r="Q17" s="5">
        <v>200453.90579603554</v>
      </c>
      <c r="R17" s="22">
        <v>7.6828160588081522E-3</v>
      </c>
      <c r="S17" s="10">
        <v>28455.858432164296</v>
      </c>
      <c r="T17" s="22">
        <v>6.5173653999999999E-3</v>
      </c>
      <c r="U17" s="5">
        <v>270048.50155332236</v>
      </c>
      <c r="V17" s="22">
        <v>7.6828160588081522E-3</v>
      </c>
      <c r="W17" s="5">
        <v>125767.79261304533</v>
      </c>
      <c r="X17" s="23">
        <f t="shared" si="0"/>
        <v>0</v>
      </c>
      <c r="Y17" s="5">
        <v>0</v>
      </c>
      <c r="Z17" s="5">
        <f t="shared" si="1"/>
        <v>18779891.140727703</v>
      </c>
    </row>
    <row r="18" spans="1:26" s="16" customFormat="1" x14ac:dyDescent="0.25">
      <c r="A18" s="17" t="s">
        <v>26</v>
      </c>
      <c r="B18" s="22">
        <v>3.0513240548000441E-3</v>
      </c>
      <c r="C18" s="19">
        <v>4341225.617594338</v>
      </c>
      <c r="D18" s="22">
        <v>3.0513240548000441E-3</v>
      </c>
      <c r="E18" s="3">
        <v>1761077.0027883211</v>
      </c>
      <c r="F18" s="27">
        <v>0</v>
      </c>
      <c r="G18" s="4">
        <v>0</v>
      </c>
      <c r="H18" s="22">
        <v>3.0513240548000441E-3</v>
      </c>
      <c r="I18" s="5">
        <v>157122.61313383601</v>
      </c>
      <c r="J18" s="22">
        <v>3.0513240548000441E-3</v>
      </c>
      <c r="K18" s="5">
        <v>411271.42872906144</v>
      </c>
      <c r="L18" s="22">
        <v>3.0513240548000441E-3</v>
      </c>
      <c r="M18" s="5">
        <v>13946.2712669383</v>
      </c>
      <c r="N18" s="22">
        <v>3.0513240548000441E-3</v>
      </c>
      <c r="O18" s="5">
        <v>71235.440008640784</v>
      </c>
      <c r="P18" s="22">
        <v>3.0513240548000441E-3</v>
      </c>
      <c r="Q18" s="5">
        <v>79612.71231176026</v>
      </c>
      <c r="R18" s="22">
        <v>3.0513240548000441E-3</v>
      </c>
      <c r="S18" s="10">
        <v>11301.591066273342</v>
      </c>
      <c r="T18" s="22">
        <v>8.7367759999999999E-4</v>
      </c>
      <c r="U18" s="5">
        <v>36201.026593897484</v>
      </c>
      <c r="V18" s="22">
        <v>3.0513240548000441E-3</v>
      </c>
      <c r="W18" s="5">
        <v>49950.212003230168</v>
      </c>
      <c r="X18" s="23">
        <f t="shared" si="0"/>
        <v>0</v>
      </c>
      <c r="Y18" s="5">
        <v>0</v>
      </c>
      <c r="Z18" s="5">
        <f t="shared" si="1"/>
        <v>6932943.9154962962</v>
      </c>
    </row>
    <row r="19" spans="1:26" s="16" customFormat="1" x14ac:dyDescent="0.25">
      <c r="A19" s="17" t="s">
        <v>27</v>
      </c>
      <c r="B19" s="22">
        <v>4.1857812413180571E-3</v>
      </c>
      <c r="C19" s="19">
        <v>5955257.5957543021</v>
      </c>
      <c r="D19" s="22">
        <v>4.1857812413180571E-3</v>
      </c>
      <c r="E19" s="3">
        <v>2415830.9476149827</v>
      </c>
      <c r="F19" s="27">
        <v>6.6301076661992222E-3</v>
      </c>
      <c r="G19" s="4">
        <v>471589.8187343998</v>
      </c>
      <c r="H19" s="22">
        <v>4.1857812413180571E-3</v>
      </c>
      <c r="I19" s="5">
        <v>215539.5083678136</v>
      </c>
      <c r="J19" s="22">
        <v>4.1857812413180571E-3</v>
      </c>
      <c r="K19" s="5">
        <v>564178.76323430764</v>
      </c>
      <c r="L19" s="22">
        <v>4.1857812413180571E-3</v>
      </c>
      <c r="M19" s="5">
        <v>19131.38021628738</v>
      </c>
      <c r="N19" s="22">
        <v>4.1857812413180571E-3</v>
      </c>
      <c r="O19" s="5">
        <v>97720.190694313569</v>
      </c>
      <c r="P19" s="22">
        <v>4.1857812413180571E-3</v>
      </c>
      <c r="Q19" s="5">
        <v>109212.06393689799</v>
      </c>
      <c r="R19" s="22">
        <v>4.1857812413180571E-3</v>
      </c>
      <c r="S19" s="10">
        <v>15503.42966943729</v>
      </c>
      <c r="T19" s="22">
        <v>2.9278997000000001E-3</v>
      </c>
      <c r="U19" s="5">
        <v>121318.18331581757</v>
      </c>
      <c r="V19" s="22">
        <v>4.1857812413180571E-3</v>
      </c>
      <c r="W19" s="5">
        <v>68521.289986907708</v>
      </c>
      <c r="X19" s="23">
        <f t="shared" si="0"/>
        <v>0</v>
      </c>
      <c r="Y19" s="5">
        <v>0</v>
      </c>
      <c r="Z19" s="5">
        <f t="shared" si="1"/>
        <v>10053803.171525469</v>
      </c>
    </row>
    <row r="20" spans="1:26" s="16" customFormat="1" x14ac:dyDescent="0.25">
      <c r="A20" s="17" t="s">
        <v>28</v>
      </c>
      <c r="B20" s="22">
        <v>3.4587350840298574E-3</v>
      </c>
      <c r="C20" s="19">
        <v>4920863.5600805366</v>
      </c>
      <c r="D20" s="22">
        <v>3.4587350840298574E-3</v>
      </c>
      <c r="E20" s="3">
        <v>1996214.9892405539</v>
      </c>
      <c r="F20" s="27">
        <v>5.1853314427082195E-3</v>
      </c>
      <c r="G20" s="4">
        <v>368825.0083194162</v>
      </c>
      <c r="H20" s="22">
        <v>3.4587350840298574E-3</v>
      </c>
      <c r="I20" s="5">
        <v>178101.5338851191</v>
      </c>
      <c r="J20" s="22">
        <v>3.4587350840298574E-3</v>
      </c>
      <c r="K20" s="5">
        <v>466184.1528652407</v>
      </c>
      <c r="L20" s="22">
        <v>3.4587350840298574E-3</v>
      </c>
      <c r="M20" s="5">
        <v>15808.369368856827</v>
      </c>
      <c r="N20" s="22">
        <v>3.4587350840298574E-3</v>
      </c>
      <c r="O20" s="5">
        <v>80746.754903531822</v>
      </c>
      <c r="P20" s="22">
        <v>3.4587350840298574E-3</v>
      </c>
      <c r="Q20" s="5">
        <v>90242.555776497335</v>
      </c>
      <c r="R20" s="22">
        <v>3.4587350840298574E-3</v>
      </c>
      <c r="S20" s="10">
        <v>12810.572992005455</v>
      </c>
      <c r="T20" s="22">
        <v>1.5997736000000001E-3</v>
      </c>
      <c r="U20" s="5">
        <v>66286.978440146879</v>
      </c>
      <c r="V20" s="22">
        <v>3.4587350840298574E-3</v>
      </c>
      <c r="W20" s="5">
        <v>56619.535522136772</v>
      </c>
      <c r="X20" s="23">
        <f t="shared" si="0"/>
        <v>0</v>
      </c>
      <c r="Y20" s="5">
        <v>0</v>
      </c>
      <c r="Z20" s="5">
        <f t="shared" si="1"/>
        <v>8252704.0113940416</v>
      </c>
    </row>
    <row r="21" spans="1:26" x14ac:dyDescent="0.25">
      <c r="A21" s="17" t="s">
        <v>29</v>
      </c>
      <c r="B21" s="22">
        <v>3.9408073033234247E-3</v>
      </c>
      <c r="C21" s="6">
        <v>5606724.5929772649</v>
      </c>
      <c r="D21" s="22">
        <v>3.9408073033234247E-3</v>
      </c>
      <c r="E21" s="3">
        <v>2274443.8118218589</v>
      </c>
      <c r="F21" s="27">
        <v>6.1319405945612334E-3</v>
      </c>
      <c r="G21" s="4">
        <v>436155.92673127307</v>
      </c>
      <c r="H21" s="22">
        <v>3.9408073033234247E-3</v>
      </c>
      <c r="I21" s="5">
        <v>202925.00246934872</v>
      </c>
      <c r="J21" s="22">
        <v>3.9408073033234247E-3</v>
      </c>
      <c r="K21" s="5">
        <v>531160.05408673431</v>
      </c>
      <c r="L21" s="22">
        <v>3.9408073033234247E-3</v>
      </c>
      <c r="M21" s="5">
        <v>18011.711203345669</v>
      </c>
      <c r="N21" s="22">
        <v>3.9408073033234247E-3</v>
      </c>
      <c r="O21" s="5">
        <v>92001.091067302405</v>
      </c>
      <c r="P21" s="22">
        <v>3.9408073033234247E-3</v>
      </c>
      <c r="Q21" s="5">
        <v>102820.39943349482</v>
      </c>
      <c r="R21" s="22">
        <v>3.9408073033234247E-3</v>
      </c>
      <c r="S21" s="10">
        <v>14596.087407721541</v>
      </c>
      <c r="T21" s="22">
        <v>2.6292212999999998E-3</v>
      </c>
      <c r="U21" s="5">
        <v>108942.37757301381</v>
      </c>
      <c r="V21" s="22">
        <v>3.9408073033234247E-3</v>
      </c>
      <c r="W21" s="5">
        <v>64511.063633253536</v>
      </c>
      <c r="X21" s="23">
        <f t="shared" si="0"/>
        <v>0</v>
      </c>
      <c r="Y21" s="5">
        <v>0</v>
      </c>
      <c r="Z21" s="5">
        <f t="shared" si="1"/>
        <v>9452292.1184046119</v>
      </c>
    </row>
    <row r="22" spans="1:26" x14ac:dyDescent="0.25">
      <c r="A22" s="17" t="s">
        <v>121</v>
      </c>
      <c r="B22" s="22">
        <v>3.5395172382897302E-3</v>
      </c>
      <c r="C22" s="6">
        <v>5035795.1606641393</v>
      </c>
      <c r="D22" s="22">
        <v>3.5395172382897302E-3</v>
      </c>
      <c r="E22" s="3">
        <v>2042838.5505364987</v>
      </c>
      <c r="F22" s="27">
        <v>5.3446693460206512E-3</v>
      </c>
      <c r="G22" s="4">
        <v>380158.4793162311</v>
      </c>
      <c r="H22" s="22">
        <v>3.5395172382897302E-3</v>
      </c>
      <c r="I22" s="5">
        <v>182261.27009927997</v>
      </c>
      <c r="J22" s="22">
        <v>3.5395172382897302E-3</v>
      </c>
      <c r="K22" s="5">
        <v>477072.34153402719</v>
      </c>
      <c r="L22" s="22">
        <v>3.5395172382897302E-3</v>
      </c>
      <c r="M22" s="5">
        <v>16177.589358803018</v>
      </c>
      <c r="N22" s="22">
        <v>3.5395172382897302E-3</v>
      </c>
      <c r="O22" s="5">
        <v>82632.674655154216</v>
      </c>
      <c r="P22" s="22">
        <v>3.5395172382897302E-3</v>
      </c>
      <c r="Q22" s="5">
        <v>92350.259282094659</v>
      </c>
      <c r="R22" s="22">
        <v>3.5395172382897302E-3</v>
      </c>
      <c r="S22" s="10">
        <v>13109.776503825677</v>
      </c>
      <c r="T22" s="22">
        <v>1.7271686000000001E-3</v>
      </c>
      <c r="U22" s="5">
        <v>71565.617133312218</v>
      </c>
      <c r="V22" s="22">
        <v>3.5395172382897302E-3</v>
      </c>
      <c r="W22" s="5">
        <v>57941.940372913166</v>
      </c>
      <c r="X22" s="23">
        <f t="shared" si="0"/>
        <v>0</v>
      </c>
      <c r="Y22" s="5">
        <v>0</v>
      </c>
      <c r="Z22" s="5">
        <f t="shared" si="1"/>
        <v>8451903.6594562791</v>
      </c>
    </row>
    <row r="23" spans="1:26" x14ac:dyDescent="0.25">
      <c r="A23" s="17" t="s">
        <v>30</v>
      </c>
      <c r="B23" s="22">
        <v>1.4196075335385555E-2</v>
      </c>
      <c r="C23" s="6">
        <v>20197253.653975952</v>
      </c>
      <c r="D23" s="22">
        <v>1.4196075335385555E-2</v>
      </c>
      <c r="E23" s="3">
        <v>8193289.6519692335</v>
      </c>
      <c r="F23" s="27">
        <v>2.6397183061667918E-2</v>
      </c>
      <c r="G23" s="4">
        <v>1877592.8539765412</v>
      </c>
      <c r="H23" s="22">
        <v>1.4196075335385555E-2</v>
      </c>
      <c r="I23" s="5">
        <v>731002.15279715485</v>
      </c>
      <c r="J23" s="22">
        <v>1.4196075335385555E-2</v>
      </c>
      <c r="K23" s="5">
        <v>1913412.0403714399</v>
      </c>
      <c r="L23" s="22">
        <v>1.4196075335385555E-2</v>
      </c>
      <c r="M23" s="5">
        <v>64884.068029986091</v>
      </c>
      <c r="N23" s="22">
        <v>1.4196075335385555E-2</v>
      </c>
      <c r="O23" s="5">
        <v>331417.98601206642</v>
      </c>
      <c r="P23" s="22">
        <v>1.4196075335385555E-2</v>
      </c>
      <c r="Q23" s="5">
        <v>370392.66932472301</v>
      </c>
      <c r="R23" s="22">
        <v>1.4196075335385555E-2</v>
      </c>
      <c r="S23" s="10">
        <v>52579.875262396665</v>
      </c>
      <c r="T23" s="22">
        <v>2.2661912900000001E-2</v>
      </c>
      <c r="U23" s="5">
        <v>939001.45403271227</v>
      </c>
      <c r="V23" s="22">
        <v>1.4196075335385555E-2</v>
      </c>
      <c r="W23" s="5">
        <v>232389.92643238054</v>
      </c>
      <c r="X23" s="23">
        <f t="shared" si="0"/>
        <v>0</v>
      </c>
      <c r="Y23" s="5">
        <v>0</v>
      </c>
      <c r="Z23" s="5">
        <f t="shared" si="1"/>
        <v>34903216.332184583</v>
      </c>
    </row>
    <row r="24" spans="1:26" x14ac:dyDescent="0.25">
      <c r="A24" s="17" t="s">
        <v>31</v>
      </c>
      <c r="B24" s="22">
        <v>3.8808610531192622E-3</v>
      </c>
      <c r="C24" s="6">
        <v>5521436.9629546041</v>
      </c>
      <c r="D24" s="22">
        <v>3.8808610531192622E-3</v>
      </c>
      <c r="E24" s="3">
        <v>2239845.72891032</v>
      </c>
      <c r="F24" s="27">
        <v>6.2556337371772446E-3</v>
      </c>
      <c r="G24" s="4">
        <v>444954.03826155124</v>
      </c>
      <c r="H24" s="22">
        <v>3.8808610531192622E-3</v>
      </c>
      <c r="I24" s="5">
        <v>199838.1748133887</v>
      </c>
      <c r="J24" s="22">
        <v>3.8808610531192622E-3</v>
      </c>
      <c r="K24" s="5">
        <v>523080.22397834831</v>
      </c>
      <c r="L24" s="22">
        <v>3.8808610531192622E-3</v>
      </c>
      <c r="M24" s="5">
        <v>17737.723042216781</v>
      </c>
      <c r="N24" s="22">
        <v>3.8808610531192622E-3</v>
      </c>
      <c r="O24" s="5">
        <v>90601.601064448085</v>
      </c>
      <c r="P24" s="22">
        <v>3.8808610531192622E-3</v>
      </c>
      <c r="Q24" s="5">
        <v>101256.32970967602</v>
      </c>
      <c r="R24" s="22">
        <v>3.8808610531192622E-3</v>
      </c>
      <c r="S24" s="10">
        <v>14374.056579924609</v>
      </c>
      <c r="T24" s="22">
        <v>2.0297627999999999E-3</v>
      </c>
      <c r="U24" s="5">
        <v>84103.676153534601</v>
      </c>
      <c r="V24" s="22">
        <v>3.8808610531192622E-3</v>
      </c>
      <c r="W24" s="5">
        <v>63529.742786067145</v>
      </c>
      <c r="X24" s="23">
        <f t="shared" si="0"/>
        <v>0</v>
      </c>
      <c r="Y24" s="5">
        <v>0</v>
      </c>
      <c r="Z24" s="5">
        <f t="shared" si="1"/>
        <v>9300758.2582540773</v>
      </c>
    </row>
    <row r="25" spans="1:26" x14ac:dyDescent="0.25">
      <c r="A25" s="17" t="s">
        <v>32</v>
      </c>
      <c r="B25" s="22">
        <v>5.3416743717662448E-3</v>
      </c>
      <c r="C25" s="6">
        <v>7599787.2422234053</v>
      </c>
      <c r="D25" s="22">
        <v>5.3416743717662448E-3</v>
      </c>
      <c r="E25" s="3">
        <v>3082956.6848866669</v>
      </c>
      <c r="F25" s="27">
        <v>8.9127948946427765E-3</v>
      </c>
      <c r="G25" s="4">
        <v>633954.00804870937</v>
      </c>
      <c r="H25" s="22">
        <v>5.3416743717662448E-3</v>
      </c>
      <c r="I25" s="5">
        <v>275060.21016733808</v>
      </c>
      <c r="J25" s="22">
        <v>5.3416743717662448E-3</v>
      </c>
      <c r="K25" s="5">
        <v>719975.33242193726</v>
      </c>
      <c r="L25" s="22">
        <v>5.3416743717662448E-3</v>
      </c>
      <c r="M25" s="5">
        <v>24414.463514982544</v>
      </c>
      <c r="N25" s="22">
        <v>5.3416743717662448E-3</v>
      </c>
      <c r="O25" s="5">
        <v>124705.37950797359</v>
      </c>
      <c r="P25" s="22">
        <v>5.3416743717662448E-3</v>
      </c>
      <c r="Q25" s="5">
        <v>139370.70510539293</v>
      </c>
      <c r="R25" s="22">
        <v>5.3416743717662448E-3</v>
      </c>
      <c r="S25" s="10">
        <v>19784.663403392835</v>
      </c>
      <c r="T25" s="22">
        <v>5.2271890000000001E-3</v>
      </c>
      <c r="U25" s="5">
        <v>216589.74965870142</v>
      </c>
      <c r="V25" s="22">
        <v>5.3416743717662448E-3</v>
      </c>
      <c r="W25" s="5">
        <v>87443.274634240734</v>
      </c>
      <c r="X25" s="23">
        <f t="shared" si="0"/>
        <v>0</v>
      </c>
      <c r="Y25" s="5">
        <v>0</v>
      </c>
      <c r="Z25" s="5">
        <f t="shared" si="1"/>
        <v>12924041.713572741</v>
      </c>
    </row>
    <row r="26" spans="1:26" x14ac:dyDescent="0.25">
      <c r="A26" s="17" t="s">
        <v>33</v>
      </c>
      <c r="B26" s="22">
        <v>3.8501560201624073E-3</v>
      </c>
      <c r="C26" s="6">
        <v>5477751.8370002871</v>
      </c>
      <c r="D26" s="22">
        <v>3.8501560201624073E-3</v>
      </c>
      <c r="E26" s="3">
        <v>2222124.2655589888</v>
      </c>
      <c r="F26" s="27">
        <v>0</v>
      </c>
      <c r="G26" s="4">
        <v>0</v>
      </c>
      <c r="H26" s="22">
        <v>3.8501560201624073E-3</v>
      </c>
      <c r="I26" s="5">
        <v>198257.07266628891</v>
      </c>
      <c r="J26" s="22">
        <v>3.8501560201624073E-3</v>
      </c>
      <c r="K26" s="5">
        <v>518941.65903193649</v>
      </c>
      <c r="L26" s="22">
        <v>3.8501560201624073E-3</v>
      </c>
      <c r="M26" s="5">
        <v>17597.383730106372</v>
      </c>
      <c r="N26" s="22">
        <v>3.8501560201624073E-3</v>
      </c>
      <c r="O26" s="5">
        <v>89884.769127269668</v>
      </c>
      <c r="P26" s="22">
        <v>3.8501560201624073E-3</v>
      </c>
      <c r="Q26" s="5">
        <v>100455.19849207501</v>
      </c>
      <c r="R26" s="22">
        <v>3.8501560201624073E-3</v>
      </c>
      <c r="S26" s="10">
        <v>14260.330302438961</v>
      </c>
      <c r="T26" s="22">
        <v>2.5139747999999998E-3</v>
      </c>
      <c r="U26" s="5">
        <v>104167.10998572927</v>
      </c>
      <c r="V26" s="22">
        <v>3.8501560201624073E-3</v>
      </c>
      <c r="W26" s="5">
        <v>63027.101021962029</v>
      </c>
      <c r="X26" s="23">
        <f t="shared" si="0"/>
        <v>0</v>
      </c>
      <c r="Y26" s="5">
        <v>0</v>
      </c>
      <c r="Z26" s="5">
        <f t="shared" si="1"/>
        <v>8806466.7269170843</v>
      </c>
    </row>
    <row r="27" spans="1:26" x14ac:dyDescent="0.25">
      <c r="A27" s="17" t="s">
        <v>34</v>
      </c>
      <c r="B27" s="22">
        <v>3.9599323798676011E-3</v>
      </c>
      <c r="C27" s="6">
        <v>5633934.5093089705</v>
      </c>
      <c r="D27" s="22">
        <v>3.9599323798676011E-3</v>
      </c>
      <c r="E27" s="3">
        <v>2285481.883122589</v>
      </c>
      <c r="F27" s="27">
        <v>6.213714634670256E-3</v>
      </c>
      <c r="G27" s="4">
        <v>441972.39407897461</v>
      </c>
      <c r="H27" s="22">
        <v>3.9599323798676011E-3</v>
      </c>
      <c r="I27" s="5">
        <v>203909.81494715763</v>
      </c>
      <c r="J27" s="22">
        <v>3.9599323798676011E-3</v>
      </c>
      <c r="K27" s="5">
        <v>533737.81948090892</v>
      </c>
      <c r="L27" s="22">
        <v>3.9599323798676011E-3</v>
      </c>
      <c r="M27" s="5">
        <v>18099.123585870708</v>
      </c>
      <c r="N27" s="22">
        <v>3.9599323798676011E-3</v>
      </c>
      <c r="O27" s="5">
        <v>92447.580269483398</v>
      </c>
      <c r="P27" s="22">
        <v>3.9599323798676011E-3</v>
      </c>
      <c r="Q27" s="5">
        <v>103319.39566906565</v>
      </c>
      <c r="R27" s="22">
        <v>3.9599323798676011E-3</v>
      </c>
      <c r="S27" s="10">
        <v>14666.923474403296</v>
      </c>
      <c r="T27" s="22">
        <v>2.2742435000000002E-3</v>
      </c>
      <c r="U27" s="5">
        <v>94233.791977127403</v>
      </c>
      <c r="V27" s="22">
        <v>3.9599323798676011E-3</v>
      </c>
      <c r="W27" s="5">
        <v>64824.141369607642</v>
      </c>
      <c r="X27" s="23">
        <f t="shared" si="0"/>
        <v>1.5758992275200288E-3</v>
      </c>
      <c r="Y27" s="5">
        <v>105817</v>
      </c>
      <c r="Z27" s="5">
        <f t="shared" si="1"/>
        <v>9592444.377284158</v>
      </c>
    </row>
    <row r="28" spans="1:26" x14ac:dyDescent="0.25">
      <c r="A28" s="17" t="s">
        <v>35</v>
      </c>
      <c r="B28" s="22">
        <v>3.5052296782582112E-3</v>
      </c>
      <c r="C28" s="6">
        <v>4987013.0479483567</v>
      </c>
      <c r="D28" s="22">
        <v>3.5052296782582112E-3</v>
      </c>
      <c r="E28" s="3">
        <v>2023049.4254325151</v>
      </c>
      <c r="F28" s="27">
        <v>5.2741838635242382E-3</v>
      </c>
      <c r="G28" s="4">
        <v>375144.95048873534</v>
      </c>
      <c r="H28" s="22">
        <v>3.5052296782582112E-3</v>
      </c>
      <c r="I28" s="5">
        <v>180495.69196553153</v>
      </c>
      <c r="J28" s="22">
        <v>3.5052296782582112E-3</v>
      </c>
      <c r="K28" s="5">
        <v>472450.90718338412</v>
      </c>
      <c r="L28" s="22">
        <v>3.5052296782582112E-3</v>
      </c>
      <c r="M28" s="5">
        <v>16020.875878132631</v>
      </c>
      <c r="N28" s="22">
        <v>3.5052296782582112E-3</v>
      </c>
      <c r="O28" s="5">
        <v>81832.205946553542</v>
      </c>
      <c r="P28" s="22">
        <v>3.5052296782582112E-3</v>
      </c>
      <c r="Q28" s="5">
        <v>91455.655626882304</v>
      </c>
      <c r="R28" s="22">
        <v>3.5052296782582112E-3</v>
      </c>
      <c r="S28" s="10">
        <v>12982.781148636528</v>
      </c>
      <c r="T28" s="22">
        <v>1.7380410000000001E-3</v>
      </c>
      <c r="U28" s="5">
        <v>72016.117689698265</v>
      </c>
      <c r="V28" s="22">
        <v>3.5052296782582112E-3</v>
      </c>
      <c r="W28" s="5">
        <v>57380.652596888969</v>
      </c>
      <c r="X28" s="23">
        <f t="shared" si="0"/>
        <v>8.2061671786961101E-4</v>
      </c>
      <c r="Y28" s="5">
        <v>55102</v>
      </c>
      <c r="Z28" s="5">
        <f t="shared" si="1"/>
        <v>8424944.3119053151</v>
      </c>
    </row>
    <row r="29" spans="1:26" x14ac:dyDescent="0.25">
      <c r="A29" s="17" t="s">
        <v>36</v>
      </c>
      <c r="B29" s="22">
        <v>4.2852578287858878E-3</v>
      </c>
      <c r="C29" s="6">
        <v>6096786.4213101668</v>
      </c>
      <c r="D29" s="22">
        <v>4.2852578287858878E-3</v>
      </c>
      <c r="E29" s="3">
        <v>2473244.0336586866</v>
      </c>
      <c r="F29" s="27">
        <v>6.8403193999192315E-3</v>
      </c>
      <c r="G29" s="4">
        <v>486541.87055495381</v>
      </c>
      <c r="H29" s="22">
        <v>4.2852578287858878E-3</v>
      </c>
      <c r="I29" s="5">
        <v>220661.88183188226</v>
      </c>
      <c r="J29" s="22">
        <v>4.2852578287858878E-3</v>
      </c>
      <c r="K29" s="5">
        <v>577586.67321641126</v>
      </c>
      <c r="L29" s="22">
        <v>4.2852578287858878E-3</v>
      </c>
      <c r="M29" s="5">
        <v>19586.04430591538</v>
      </c>
      <c r="N29" s="22">
        <v>4.2852578287858878E-3</v>
      </c>
      <c r="O29" s="5">
        <v>100042.54595765623</v>
      </c>
      <c r="P29" s="22">
        <v>4.2852578287858878E-3</v>
      </c>
      <c r="Q29" s="5">
        <v>111807.52767578659</v>
      </c>
      <c r="R29" s="22">
        <v>4.2852578287858878E-3</v>
      </c>
      <c r="S29" s="10">
        <v>15871.874217456121</v>
      </c>
      <c r="T29" s="22">
        <v>2.7924747999999999E-3</v>
      </c>
      <c r="U29" s="5">
        <v>115706.82219748542</v>
      </c>
      <c r="V29" s="22">
        <v>4.2852578287858878E-3</v>
      </c>
      <c r="W29" s="5">
        <v>70149.722937370461</v>
      </c>
      <c r="X29" s="23">
        <f t="shared" si="0"/>
        <v>0</v>
      </c>
      <c r="Y29" s="5">
        <v>0</v>
      </c>
      <c r="Z29" s="5">
        <f t="shared" si="1"/>
        <v>10287985.417863771</v>
      </c>
    </row>
    <row r="30" spans="1:26" x14ac:dyDescent="0.25">
      <c r="A30" s="17" t="s">
        <v>37</v>
      </c>
      <c r="B30" s="22">
        <v>3.7715566927678627E-3</v>
      </c>
      <c r="C30" s="6">
        <v>5365925.8206602288</v>
      </c>
      <c r="D30" s="22">
        <v>3.7715566927678627E-3</v>
      </c>
      <c r="E30" s="3">
        <v>2176760.5265974007</v>
      </c>
      <c r="F30" s="27">
        <v>6.8499719494676467E-3</v>
      </c>
      <c r="G30" s="4">
        <v>487228.44222483312</v>
      </c>
      <c r="H30" s="22">
        <v>3.7715566927678627E-3</v>
      </c>
      <c r="I30" s="5">
        <v>194209.73731645435</v>
      </c>
      <c r="J30" s="22">
        <v>3.7715566927678627E-3</v>
      </c>
      <c r="K30" s="5">
        <v>508347.68176365981</v>
      </c>
      <c r="L30" s="22">
        <v>3.7715566927678627E-3</v>
      </c>
      <c r="M30" s="5">
        <v>17238.140489612517</v>
      </c>
      <c r="N30" s="22">
        <v>3.7715566927678627E-3</v>
      </c>
      <c r="O30" s="5">
        <v>88049.809099826598</v>
      </c>
      <c r="P30" s="22">
        <v>3.7715566927678627E-3</v>
      </c>
      <c r="Q30" s="5">
        <v>98404.447563173817</v>
      </c>
      <c r="R30" s="22">
        <v>3.7715566927678627E-3</v>
      </c>
      <c r="S30" s="10">
        <v>13969.211614176436</v>
      </c>
      <c r="T30" s="22">
        <v>1.6759374000000001E-3</v>
      </c>
      <c r="U30" s="5">
        <v>69442.844033308633</v>
      </c>
      <c r="V30" s="22">
        <v>3.7715566927678627E-3</v>
      </c>
      <c r="W30" s="5">
        <v>61740.429073601539</v>
      </c>
      <c r="X30" s="23">
        <f t="shared" si="0"/>
        <v>0</v>
      </c>
      <c r="Y30" s="5">
        <v>0</v>
      </c>
      <c r="Z30" s="5">
        <f t="shared" si="1"/>
        <v>9081317.090436276</v>
      </c>
    </row>
    <row r="31" spans="1:26" x14ac:dyDescent="0.25">
      <c r="A31" s="17" t="s">
        <v>38</v>
      </c>
      <c r="B31" s="22">
        <v>5.0069440263414249E-3</v>
      </c>
      <c r="C31" s="6">
        <v>7123554.6545182439</v>
      </c>
      <c r="D31" s="22">
        <v>5.0069440263414249E-3</v>
      </c>
      <c r="E31" s="3">
        <v>2889766.4819202791</v>
      </c>
      <c r="F31" s="27">
        <v>8.6862616479464021E-3</v>
      </c>
      <c r="G31" s="4">
        <v>617841.03098628705</v>
      </c>
      <c r="H31" s="22">
        <v>5.0069440263414249E-3</v>
      </c>
      <c r="I31" s="5">
        <v>257823.85453162508</v>
      </c>
      <c r="J31" s="22">
        <v>5.0069440263414249E-3</v>
      </c>
      <c r="K31" s="5">
        <v>674858.84366838227</v>
      </c>
      <c r="L31" s="22">
        <v>5.0069440263414249E-3</v>
      </c>
      <c r="M31" s="5">
        <v>22884.557115422365</v>
      </c>
      <c r="N31" s="22">
        <v>5.0069440263414249E-3</v>
      </c>
      <c r="O31" s="5">
        <v>116890.84948351706</v>
      </c>
      <c r="P31" s="22">
        <v>5.0069440263414249E-3</v>
      </c>
      <c r="Q31" s="5">
        <v>130637.18804403688</v>
      </c>
      <c r="R31" s="22">
        <v>5.0069440263414249E-3</v>
      </c>
      <c r="S31" s="10">
        <v>18544.878505583401</v>
      </c>
      <c r="T31" s="22">
        <v>3.6052679E-3</v>
      </c>
      <c r="U31" s="5">
        <v>149385.08633630708</v>
      </c>
      <c r="V31" s="22">
        <v>5.0069440263414249E-3</v>
      </c>
      <c r="W31" s="5">
        <v>81963.734795926212</v>
      </c>
      <c r="X31" s="23">
        <f t="shared" si="0"/>
        <v>0</v>
      </c>
      <c r="Y31" s="5">
        <v>0</v>
      </c>
      <c r="Z31" s="5">
        <f t="shared" si="1"/>
        <v>12084151.159905612</v>
      </c>
    </row>
    <row r="32" spans="1:26" x14ac:dyDescent="0.25">
      <c r="A32" s="17" t="s">
        <v>39</v>
      </c>
      <c r="B32" s="22">
        <v>3.3984412206376127E-3</v>
      </c>
      <c r="C32" s="6">
        <v>4835081.3685986493</v>
      </c>
      <c r="D32" s="22">
        <v>3.3984412206376127E-3</v>
      </c>
      <c r="E32" s="3">
        <v>1961416.2807709281</v>
      </c>
      <c r="F32" s="27">
        <v>5.0779464963252603E-3</v>
      </c>
      <c r="G32" s="4">
        <v>361186.87483061664</v>
      </c>
      <c r="H32" s="22">
        <v>3.3984412206376127E-3</v>
      </c>
      <c r="I32" s="5">
        <v>174996.80649399813</v>
      </c>
      <c r="J32" s="22">
        <v>3.3984412206376127E-3</v>
      </c>
      <c r="K32" s="5">
        <v>458057.46985957475</v>
      </c>
      <c r="L32" s="22">
        <v>3.3984412206376127E-3</v>
      </c>
      <c r="M32" s="5">
        <v>15532.792419474088</v>
      </c>
      <c r="N32" s="22">
        <v>3.3984412206376127E-3</v>
      </c>
      <c r="O32" s="5">
        <v>79339.149611065135</v>
      </c>
      <c r="P32" s="22">
        <v>3.3984412206376127E-3</v>
      </c>
      <c r="Q32" s="5">
        <v>88669.416406766934</v>
      </c>
      <c r="R32" s="22">
        <v>3.3984412206376127E-3</v>
      </c>
      <c r="S32" s="10">
        <v>12587.254663428403</v>
      </c>
      <c r="T32" s="22">
        <v>1.3687878000000001E-3</v>
      </c>
      <c r="U32" s="5">
        <v>56716.03205462917</v>
      </c>
      <c r="V32" s="22">
        <v>3.3984412206376127E-3</v>
      </c>
      <c r="W32" s="5">
        <v>55632.524242820589</v>
      </c>
      <c r="X32" s="23">
        <f t="shared" si="0"/>
        <v>0</v>
      </c>
      <c r="Y32" s="5">
        <v>0</v>
      </c>
      <c r="Z32" s="5">
        <f t="shared" si="1"/>
        <v>8099215.96995195</v>
      </c>
    </row>
    <row r="33" spans="1:26" x14ac:dyDescent="0.25">
      <c r="A33" s="17" t="s">
        <v>40</v>
      </c>
      <c r="B33" s="22">
        <v>4.3479847304805728E-3</v>
      </c>
      <c r="C33" s="6">
        <v>6186030.181611835</v>
      </c>
      <c r="D33" s="22">
        <v>4.3479847304805728E-3</v>
      </c>
      <c r="E33" s="3">
        <v>2509446.9744302174</v>
      </c>
      <c r="F33" s="27">
        <v>6.9621627634029303E-3</v>
      </c>
      <c r="G33" s="4">
        <v>495208.41001285776</v>
      </c>
      <c r="H33" s="22">
        <v>4.3479847304805728E-3</v>
      </c>
      <c r="I33" s="5">
        <v>223891.89428911504</v>
      </c>
      <c r="J33" s="22">
        <v>4.3479847304805728E-3</v>
      </c>
      <c r="K33" s="5">
        <v>586041.29226584907</v>
      </c>
      <c r="L33" s="22">
        <v>4.3479847304805728E-3</v>
      </c>
      <c r="M33" s="5">
        <v>19872.741612087266</v>
      </c>
      <c r="N33" s="22">
        <v>4.3479847304805728E-3</v>
      </c>
      <c r="O33" s="5">
        <v>101506.9523472596</v>
      </c>
      <c r="P33" s="22">
        <v>4.3479847304805728E-3</v>
      </c>
      <c r="Q33" s="5">
        <v>113444.14793936403</v>
      </c>
      <c r="R33" s="22">
        <v>4.3479847304805728E-3</v>
      </c>
      <c r="S33" s="10">
        <v>16104.20411066837</v>
      </c>
      <c r="T33" s="22">
        <v>2.8432498999999998E-3</v>
      </c>
      <c r="U33" s="5">
        <v>117810.69738642628</v>
      </c>
      <c r="V33" s="22">
        <v>4.3479847304805728E-3</v>
      </c>
      <c r="W33" s="5">
        <v>71176.563083380664</v>
      </c>
      <c r="X33" s="23">
        <f t="shared" si="0"/>
        <v>0</v>
      </c>
      <c r="Y33" s="5">
        <v>0</v>
      </c>
      <c r="Z33" s="5">
        <f t="shared" si="1"/>
        <v>10440534.059089063</v>
      </c>
    </row>
    <row r="34" spans="1:26" x14ac:dyDescent="0.25">
      <c r="A34" s="17" t="s">
        <v>41</v>
      </c>
      <c r="B34" s="22">
        <v>3.7455974376731909E-3</v>
      </c>
      <c r="C34" s="6">
        <v>5328992.6791102933</v>
      </c>
      <c r="D34" s="22">
        <v>3.7455974376731909E-3</v>
      </c>
      <c r="E34" s="3">
        <v>2161778.0972206108</v>
      </c>
      <c r="F34" s="27">
        <v>5.7462423010503708E-3</v>
      </c>
      <c r="G34" s="4">
        <v>408721.7737008101</v>
      </c>
      <c r="H34" s="22">
        <v>3.7455974376731909E-3</v>
      </c>
      <c r="I34" s="5">
        <v>192873.01072752773</v>
      </c>
      <c r="J34" s="22">
        <v>3.7455974376731909E-3</v>
      </c>
      <c r="K34" s="5">
        <v>504848.77448937902</v>
      </c>
      <c r="L34" s="22">
        <v>3.7455974376731909E-3</v>
      </c>
      <c r="M34" s="5">
        <v>17119.492058001844</v>
      </c>
      <c r="N34" s="22">
        <v>3.7455974376731909E-3</v>
      </c>
      <c r="O34" s="5">
        <v>87443.770892886081</v>
      </c>
      <c r="P34" s="22">
        <v>3.7455974376731909E-3</v>
      </c>
      <c r="Q34" s="5">
        <v>97727.139394469617</v>
      </c>
      <c r="R34" s="22">
        <v>3.7455974376731909E-3</v>
      </c>
      <c r="S34" s="10">
        <v>13873.062899652477</v>
      </c>
      <c r="T34" s="22">
        <v>2.3003118E-3</v>
      </c>
      <c r="U34" s="5">
        <v>95313.935077014175</v>
      </c>
      <c r="V34" s="22">
        <v>3.7455974376731909E-3</v>
      </c>
      <c r="W34" s="5">
        <v>61315.475750998849</v>
      </c>
      <c r="X34" s="23">
        <f t="shared" si="0"/>
        <v>3.0093052468701826E-3</v>
      </c>
      <c r="Y34" s="5">
        <v>202066</v>
      </c>
      <c r="Z34" s="5">
        <f t="shared" si="1"/>
        <v>9172073.2113216445</v>
      </c>
    </row>
    <row r="35" spans="1:26" x14ac:dyDescent="0.25">
      <c r="A35" s="17" t="s">
        <v>42</v>
      </c>
      <c r="B35" s="22">
        <v>3.3797163794644118E-3</v>
      </c>
      <c r="C35" s="6">
        <v>4808440.881149075</v>
      </c>
      <c r="D35" s="22">
        <v>3.3797163794644118E-3</v>
      </c>
      <c r="E35" s="3">
        <v>1950609.2060129675</v>
      </c>
      <c r="F35" s="27">
        <v>5.0281797925058463E-3</v>
      </c>
      <c r="G35" s="4">
        <v>357647.04229473561</v>
      </c>
      <c r="H35" s="22">
        <v>3.3797163794644118E-3</v>
      </c>
      <c r="I35" s="5">
        <v>174032.6034389273</v>
      </c>
      <c r="J35" s="22">
        <v>3.3797163794644118E-3</v>
      </c>
      <c r="K35" s="5">
        <v>455533.65002145804</v>
      </c>
      <c r="L35" s="22">
        <v>3.3797163794644118E-3</v>
      </c>
      <c r="M35" s="5">
        <v>15447.209338247107</v>
      </c>
      <c r="N35" s="22">
        <v>3.3797163794644118E-3</v>
      </c>
      <c r="O35" s="5">
        <v>78902.004202675438</v>
      </c>
      <c r="P35" s="22">
        <v>3.3797163794644118E-3</v>
      </c>
      <c r="Q35" s="5">
        <v>88180.862793111795</v>
      </c>
      <c r="R35" s="22">
        <v>3.3797163794644118E-3</v>
      </c>
      <c r="S35" s="10">
        <v>12517.901001241151</v>
      </c>
      <c r="T35" s="22">
        <v>1.5078916999999999E-3</v>
      </c>
      <c r="U35" s="5">
        <v>62479.82953676441</v>
      </c>
      <c r="V35" s="22">
        <v>3.3797163794644118E-3</v>
      </c>
      <c r="W35" s="5">
        <v>55325.99836437223</v>
      </c>
      <c r="X35" s="23">
        <f t="shared" si="0"/>
        <v>0</v>
      </c>
      <c r="Y35" s="5">
        <v>0</v>
      </c>
      <c r="Z35" s="5">
        <f t="shared" si="1"/>
        <v>8059117.1881535742</v>
      </c>
    </row>
    <row r="36" spans="1:26" x14ac:dyDescent="0.25">
      <c r="A36" s="17" t="s">
        <v>43</v>
      </c>
      <c r="B36" s="22">
        <v>7.4899726219143144E-3</v>
      </c>
      <c r="C36" s="6">
        <v>10656246.415448468</v>
      </c>
      <c r="D36" s="22">
        <v>7.4899726219143144E-3</v>
      </c>
      <c r="E36" s="3">
        <v>4322850.7687400719</v>
      </c>
      <c r="F36" s="27">
        <v>1.3273043149717955E-2</v>
      </c>
      <c r="G36" s="4">
        <v>944092.06127080007</v>
      </c>
      <c r="H36" s="22">
        <v>7.4899726219143144E-3</v>
      </c>
      <c r="I36" s="5">
        <v>385683.08364520333</v>
      </c>
      <c r="J36" s="22">
        <v>7.4899726219143144E-3</v>
      </c>
      <c r="K36" s="5">
        <v>1009532.8080642411</v>
      </c>
      <c r="L36" s="22">
        <v>7.4899726219143144E-3</v>
      </c>
      <c r="M36" s="5">
        <v>34233.397728712654</v>
      </c>
      <c r="N36" s="22">
        <v>7.4899726219143144E-3</v>
      </c>
      <c r="O36" s="5">
        <v>174859.00736613278</v>
      </c>
      <c r="P36" s="22">
        <v>7.4899726219143144E-3</v>
      </c>
      <c r="Q36" s="5">
        <v>195422.38872773576</v>
      </c>
      <c r="R36" s="22">
        <v>7.4899726219143144E-3</v>
      </c>
      <c r="S36" s="10">
        <v>27741.598778175605</v>
      </c>
      <c r="T36" s="22">
        <v>8.6642622999999995E-3</v>
      </c>
      <c r="U36" s="5">
        <v>359005.65701334487</v>
      </c>
      <c r="V36" s="22">
        <v>7.4899726219143144E-3</v>
      </c>
      <c r="W36" s="5">
        <v>122610.94319840327</v>
      </c>
      <c r="X36" s="23">
        <f t="shared" si="0"/>
        <v>1.8239517855548775E-3</v>
      </c>
      <c r="Y36" s="5">
        <v>122473</v>
      </c>
      <c r="Z36" s="5">
        <f t="shared" si="1"/>
        <v>18354751.129981291</v>
      </c>
    </row>
    <row r="37" spans="1:26" x14ac:dyDescent="0.25">
      <c r="A37" s="17" t="s">
        <v>44</v>
      </c>
      <c r="B37" s="22">
        <v>8.8043221236272472E-3</v>
      </c>
      <c r="C37" s="6">
        <v>12526217.491884153</v>
      </c>
      <c r="D37" s="22">
        <v>8.8043221236272472E-3</v>
      </c>
      <c r="E37" s="3">
        <v>5081429.8771935711</v>
      </c>
      <c r="F37" s="27">
        <v>1.5849041346533362E-2</v>
      </c>
      <c r="G37" s="4">
        <v>1127319.0288944985</v>
      </c>
      <c r="H37" s="22">
        <v>8.8043221236272472E-3</v>
      </c>
      <c r="I37" s="5">
        <v>453363.22006185941</v>
      </c>
      <c r="J37" s="22">
        <v>8.8043221236272472E-3</v>
      </c>
      <c r="K37" s="5">
        <v>1186686.8525743482</v>
      </c>
      <c r="L37" s="22">
        <v>8.8043221236272472E-3</v>
      </c>
      <c r="M37" s="5">
        <v>40240.715981789828</v>
      </c>
      <c r="N37" s="22">
        <v>8.8043221236272472E-3</v>
      </c>
      <c r="O37" s="5">
        <v>205543.47856556889</v>
      </c>
      <c r="P37" s="22">
        <v>8.8043221236272472E-3</v>
      </c>
      <c r="Q37" s="5">
        <v>229715.34708867071</v>
      </c>
      <c r="R37" s="22">
        <v>8.8043221236272472E-3</v>
      </c>
      <c r="S37" s="10">
        <v>32609.728258934119</v>
      </c>
      <c r="T37" s="22">
        <v>1.1032595500000001E-2</v>
      </c>
      <c r="U37" s="5">
        <v>457138.07315121329</v>
      </c>
      <c r="V37" s="22">
        <v>8.8043221236272472E-3</v>
      </c>
      <c r="W37" s="5">
        <v>144126.8605765079</v>
      </c>
      <c r="X37" s="23">
        <f t="shared" si="0"/>
        <v>0</v>
      </c>
      <c r="Y37" s="5">
        <v>0</v>
      </c>
      <c r="Z37" s="5">
        <f t="shared" ref="Z37:Z68" si="2">C37+E37+G37+I37+K37+M37+O37+Q37+S37+U37+W37+Y37</f>
        <v>21484390.674231116</v>
      </c>
    </row>
    <row r="38" spans="1:26" x14ac:dyDescent="0.25">
      <c r="A38" s="17" t="s">
        <v>45</v>
      </c>
      <c r="B38" s="22">
        <v>4.4748524920413986E-3</v>
      </c>
      <c r="C38" s="6">
        <v>6366529.3900352418</v>
      </c>
      <c r="D38" s="22">
        <v>4.4748524920413986E-3</v>
      </c>
      <c r="E38" s="3">
        <v>2582668.9243992916</v>
      </c>
      <c r="F38" s="27">
        <v>7.2023270452770856E-3</v>
      </c>
      <c r="G38" s="4">
        <v>512290.94258362026</v>
      </c>
      <c r="H38" s="22">
        <v>4.4748524920413986E-3</v>
      </c>
      <c r="I38" s="5">
        <v>230424.72851480782</v>
      </c>
      <c r="J38" s="22">
        <v>4.4748524920413986E-3</v>
      </c>
      <c r="K38" s="5">
        <v>603141.110121871</v>
      </c>
      <c r="L38" s="22">
        <v>4.4748524920413986E-3</v>
      </c>
      <c r="M38" s="5">
        <v>20452.598810464209</v>
      </c>
      <c r="N38" s="22">
        <v>4.4748524920413986E-3</v>
      </c>
      <c r="O38" s="5">
        <v>104468.77503648851</v>
      </c>
      <c r="P38" s="22">
        <v>4.4748524920413986E-3</v>
      </c>
      <c r="Q38" s="5">
        <v>116754.28033480406</v>
      </c>
      <c r="R38" s="22">
        <v>4.4748524920413986E-3</v>
      </c>
      <c r="S38" s="10">
        <v>16574.100960332173</v>
      </c>
      <c r="T38" s="22">
        <v>3.5220201999999999E-3</v>
      </c>
      <c r="U38" s="5">
        <v>145935.69776660152</v>
      </c>
      <c r="V38" s="22">
        <v>4.4748524920413986E-3</v>
      </c>
      <c r="W38" s="5">
        <v>73253.389887918063</v>
      </c>
      <c r="X38" s="23">
        <f t="shared" si="0"/>
        <v>4.7060883969147596E-6</v>
      </c>
      <c r="Y38" s="5">
        <v>316</v>
      </c>
      <c r="Z38" s="5">
        <f t="shared" si="2"/>
        <v>10772809.938451441</v>
      </c>
    </row>
    <row r="39" spans="1:26" x14ac:dyDescent="0.25">
      <c r="A39" s="17" t="s">
        <v>46</v>
      </c>
      <c r="B39" s="22">
        <v>4.4180149461301842E-3</v>
      </c>
      <c r="C39" s="6">
        <v>6285664.6225049607</v>
      </c>
      <c r="D39" s="22">
        <v>4.4180149461301842E-3</v>
      </c>
      <c r="E39" s="3">
        <v>2549865.0355951167</v>
      </c>
      <c r="F39" s="27">
        <v>0</v>
      </c>
      <c r="G39" s="4">
        <v>0</v>
      </c>
      <c r="H39" s="22">
        <v>4.4180149461301842E-3</v>
      </c>
      <c r="I39" s="5">
        <v>227497.97816731987</v>
      </c>
      <c r="J39" s="22">
        <v>4.4180149461301842E-3</v>
      </c>
      <c r="K39" s="5">
        <v>595480.28541346721</v>
      </c>
      <c r="L39" s="22">
        <v>4.4180149461301842E-3</v>
      </c>
      <c r="M39" s="5">
        <v>20192.819180641574</v>
      </c>
      <c r="N39" s="22">
        <v>4.4180149461301842E-3</v>
      </c>
      <c r="O39" s="5">
        <v>103141.86005817691</v>
      </c>
      <c r="P39" s="22">
        <v>4.4180149461301842E-3</v>
      </c>
      <c r="Q39" s="5">
        <v>115271.32044268191</v>
      </c>
      <c r="R39" s="22">
        <v>4.4180149461301842E-3</v>
      </c>
      <c r="S39" s="10">
        <v>16363.584250352258</v>
      </c>
      <c r="T39" s="22">
        <v>3.2472298999999998E-3</v>
      </c>
      <c r="U39" s="5">
        <v>134549.69899080438</v>
      </c>
      <c r="V39" s="22">
        <v>4.4180149461301842E-3</v>
      </c>
      <c r="W39" s="5">
        <v>72322.958567933427</v>
      </c>
      <c r="X39" s="23">
        <f t="shared" si="0"/>
        <v>0</v>
      </c>
      <c r="Y39" s="5">
        <v>0</v>
      </c>
      <c r="Z39" s="5">
        <f t="shared" si="2"/>
        <v>10120350.163171455</v>
      </c>
    </row>
    <row r="40" spans="1:26" x14ac:dyDescent="0.25">
      <c r="A40" s="17" t="s">
        <v>47</v>
      </c>
      <c r="B40" s="22">
        <v>4.9138639581579151E-3</v>
      </c>
      <c r="C40" s="6">
        <v>6991126.3810118558</v>
      </c>
      <c r="D40" s="22">
        <v>4.9138639581579151E-3</v>
      </c>
      <c r="E40" s="3">
        <v>2836045.1581434477</v>
      </c>
      <c r="F40" s="27">
        <v>8.0802918820867022E-3</v>
      </c>
      <c r="G40" s="4">
        <v>574739.29170425772</v>
      </c>
      <c r="H40" s="22">
        <v>4.9138639581579151E-3</v>
      </c>
      <c r="I40" s="5">
        <v>253030.85867769012</v>
      </c>
      <c r="J40" s="22">
        <v>4.9138639581579151E-3</v>
      </c>
      <c r="K40" s="5">
        <v>662313.08584636066</v>
      </c>
      <c r="L40" s="22">
        <v>4.9138639581579151E-3</v>
      </c>
      <c r="M40" s="5">
        <v>22459.128725281284</v>
      </c>
      <c r="N40" s="22">
        <v>4.9138639581579151E-3</v>
      </c>
      <c r="O40" s="5">
        <v>114717.82574234607</v>
      </c>
      <c r="P40" s="22">
        <v>4.9138639581579151E-3</v>
      </c>
      <c r="Q40" s="5">
        <v>128208.61718195636</v>
      </c>
      <c r="R40" s="22">
        <v>4.9138639581579151E-3</v>
      </c>
      <c r="S40" s="10">
        <v>18200.125589099149</v>
      </c>
      <c r="T40" s="22">
        <v>4.0583329999999999E-3</v>
      </c>
      <c r="U40" s="5">
        <v>168157.93959390649</v>
      </c>
      <c r="V40" s="22">
        <v>4.9138639581579151E-3</v>
      </c>
      <c r="W40" s="5">
        <v>80440.012944185335</v>
      </c>
      <c r="X40" s="23">
        <f t="shared" si="0"/>
        <v>0</v>
      </c>
      <c r="Y40" s="5">
        <v>0</v>
      </c>
      <c r="Z40" s="5">
        <f t="shared" si="2"/>
        <v>11849438.425160388</v>
      </c>
    </row>
    <row r="41" spans="1:26" x14ac:dyDescent="0.25">
      <c r="A41" s="17" t="s">
        <v>48</v>
      </c>
      <c r="B41" s="22">
        <v>4.075021479174816E-3</v>
      </c>
      <c r="C41" s="6">
        <v>5797675.8023494044</v>
      </c>
      <c r="D41" s="22">
        <v>4.075021479174816E-3</v>
      </c>
      <c r="E41" s="3">
        <v>2351905.7576182261</v>
      </c>
      <c r="F41" s="27">
        <v>0</v>
      </c>
      <c r="G41" s="4">
        <v>0</v>
      </c>
      <c r="H41" s="22">
        <v>4.075021479174816E-3</v>
      </c>
      <c r="I41" s="5">
        <v>209836.12749266476</v>
      </c>
      <c r="J41" s="22">
        <v>4.075021479174816E-3</v>
      </c>
      <c r="K41" s="5">
        <v>549250.0553015389</v>
      </c>
      <c r="L41" s="22">
        <v>4.075021479174816E-3</v>
      </c>
      <c r="M41" s="5">
        <v>18625.145656938872</v>
      </c>
      <c r="N41" s="22">
        <v>4.075021479174816E-3</v>
      </c>
      <c r="O41" s="5">
        <v>95134.421287385325</v>
      </c>
      <c r="P41" s="22">
        <v>4.075021479174816E-3</v>
      </c>
      <c r="Q41" s="5">
        <v>106322.20860823913</v>
      </c>
      <c r="R41" s="22">
        <v>4.075021479174816E-3</v>
      </c>
      <c r="S41" s="10">
        <v>15093.194140250716</v>
      </c>
      <c r="T41" s="22">
        <v>2.5286162000000001E-3</v>
      </c>
      <c r="U41" s="5">
        <v>104773.78178847794</v>
      </c>
      <c r="V41" s="22">
        <v>4.075021479174816E-3</v>
      </c>
      <c r="W41" s="5">
        <v>66708.151329353757</v>
      </c>
      <c r="X41" s="23">
        <f t="shared" si="0"/>
        <v>0</v>
      </c>
      <c r="Y41" s="5">
        <v>0</v>
      </c>
      <c r="Z41" s="5">
        <f t="shared" si="2"/>
        <v>9315324.6455724798</v>
      </c>
    </row>
    <row r="42" spans="1:26" x14ac:dyDescent="0.25">
      <c r="A42" s="17" t="s">
        <v>49</v>
      </c>
      <c r="B42" s="22">
        <v>1.2847320545372558E-2</v>
      </c>
      <c r="C42" s="6">
        <v>18278332.968692921</v>
      </c>
      <c r="D42" s="22">
        <v>1.2847320545372558E-2</v>
      </c>
      <c r="E42" s="3">
        <v>7414853.4713361235</v>
      </c>
      <c r="F42" s="27">
        <v>2.4495491367326237E-2</v>
      </c>
      <c r="G42" s="4">
        <v>1742328.31732424</v>
      </c>
      <c r="H42" s="22">
        <v>1.2847320545372558E-2</v>
      </c>
      <c r="I42" s="5">
        <v>661550.37603478553</v>
      </c>
      <c r="J42" s="22">
        <v>1.2847320545372558E-2</v>
      </c>
      <c r="K42" s="5">
        <v>1731620.6935555539</v>
      </c>
      <c r="L42" s="22">
        <v>1.2847320545372558E-2</v>
      </c>
      <c r="M42" s="5">
        <v>58719.49821167608</v>
      </c>
      <c r="N42" s="22">
        <v>1.2847320545372558E-2</v>
      </c>
      <c r="O42" s="5">
        <v>299930.2976496339</v>
      </c>
      <c r="P42" s="22">
        <v>1.2847320545372558E-2</v>
      </c>
      <c r="Q42" s="5">
        <v>335202.03563653881</v>
      </c>
      <c r="R42" s="22">
        <v>1.2847320545372558E-2</v>
      </c>
      <c r="S42" s="10">
        <v>47584.31438074421</v>
      </c>
      <c r="T42" s="22">
        <v>1.6654177700000002E-2</v>
      </c>
      <c r="U42" s="5">
        <v>690069.59752376669</v>
      </c>
      <c r="V42" s="22">
        <v>1.2847320545372558E-2</v>
      </c>
      <c r="W42" s="5">
        <v>210310.79406505937</v>
      </c>
      <c r="X42" s="23">
        <f t="shared" si="0"/>
        <v>0</v>
      </c>
      <c r="Y42" s="5">
        <v>0</v>
      </c>
      <c r="Z42" s="5">
        <f t="shared" si="2"/>
        <v>31470502.364411037</v>
      </c>
    </row>
    <row r="43" spans="1:26" x14ac:dyDescent="0.25">
      <c r="A43" s="17" t="s">
        <v>50</v>
      </c>
      <c r="B43" s="22">
        <v>3.7610490340298395E-3</v>
      </c>
      <c r="C43" s="6">
        <v>5350976.2065008655</v>
      </c>
      <c r="D43" s="22">
        <v>3.7610490340298395E-3</v>
      </c>
      <c r="E43" s="3">
        <v>2170696.0130208861</v>
      </c>
      <c r="F43" s="27">
        <v>5.8132155410502801E-3</v>
      </c>
      <c r="G43" s="4">
        <v>413485.4818789789</v>
      </c>
      <c r="H43" s="22">
        <v>3.7610490340298395E-3</v>
      </c>
      <c r="I43" s="5">
        <v>193668.66374669055</v>
      </c>
      <c r="J43" s="22">
        <v>3.7610490340298395E-3</v>
      </c>
      <c r="K43" s="5">
        <v>506931.41140227811</v>
      </c>
      <c r="L43" s="22">
        <v>3.7610490340298395E-3</v>
      </c>
      <c r="M43" s="5">
        <v>17190.114564961754</v>
      </c>
      <c r="N43" s="22">
        <v>3.7610490340298395E-3</v>
      </c>
      <c r="O43" s="5">
        <v>87804.499955264837</v>
      </c>
      <c r="P43" s="22">
        <v>3.7610490340298395E-3</v>
      </c>
      <c r="Q43" s="5">
        <v>98130.290116387914</v>
      </c>
      <c r="R43" s="22">
        <v>3.7610490340298395E-3</v>
      </c>
      <c r="S43" s="10">
        <v>13930.293013598997</v>
      </c>
      <c r="T43" s="22">
        <v>1.9355703000000001E-3</v>
      </c>
      <c r="U43" s="5">
        <v>80200.789943267941</v>
      </c>
      <c r="V43" s="22">
        <v>3.7610490340298395E-3</v>
      </c>
      <c r="W43" s="5">
        <v>61568.418571866663</v>
      </c>
      <c r="X43" s="23">
        <f t="shared" si="0"/>
        <v>0</v>
      </c>
      <c r="Y43" s="5">
        <v>0</v>
      </c>
      <c r="Z43" s="5">
        <f t="shared" si="2"/>
        <v>8994582.1827150472</v>
      </c>
    </row>
    <row r="44" spans="1:26" x14ac:dyDescent="0.25">
      <c r="A44" s="17" t="s">
        <v>51</v>
      </c>
      <c r="B44" s="22">
        <v>1.0854174179051598E-2</v>
      </c>
      <c r="C44" s="6">
        <v>15442613.815404026</v>
      </c>
      <c r="D44" s="22">
        <v>1.0854174179051598E-2</v>
      </c>
      <c r="E44" s="3">
        <v>6264505.5679735718</v>
      </c>
      <c r="F44" s="27">
        <v>2.019216178433203E-2</v>
      </c>
      <c r="G44" s="4">
        <v>1436238.8056343046</v>
      </c>
      <c r="H44" s="22">
        <v>1.0854174179051598E-2</v>
      </c>
      <c r="I44" s="5">
        <v>558916.77835383336</v>
      </c>
      <c r="J44" s="22">
        <v>1.0854174179051598E-2</v>
      </c>
      <c r="K44" s="5">
        <v>1462975.2992869744</v>
      </c>
      <c r="L44" s="22">
        <v>1.0854174179051598E-2</v>
      </c>
      <c r="M44" s="5">
        <v>49609.695581667962</v>
      </c>
      <c r="N44" s="22">
        <v>1.0854174179051598E-2</v>
      </c>
      <c r="O44" s="5">
        <v>253398.80644890617</v>
      </c>
      <c r="P44" s="22">
        <v>1.0854174179051598E-2</v>
      </c>
      <c r="Q44" s="5">
        <v>283198.45115736115</v>
      </c>
      <c r="R44" s="22">
        <v>1.0854174179051598E-2</v>
      </c>
      <c r="S44" s="10">
        <v>40202.035487110188</v>
      </c>
      <c r="T44" s="22">
        <v>1.3248468500000001E-2</v>
      </c>
      <c r="U44" s="5">
        <v>548953.26854705415</v>
      </c>
      <c r="V44" s="22">
        <v>1.0854174179051598E-2</v>
      </c>
      <c r="W44" s="5">
        <v>177682.96373199957</v>
      </c>
      <c r="X44" s="23">
        <f t="shared" si="0"/>
        <v>0</v>
      </c>
      <c r="Y44" s="5">
        <v>0</v>
      </c>
      <c r="Z44" s="5">
        <f t="shared" si="2"/>
        <v>26518295.487606809</v>
      </c>
    </row>
    <row r="45" spans="1:26" x14ac:dyDescent="0.25">
      <c r="A45" s="17" t="s">
        <v>52</v>
      </c>
      <c r="B45" s="22">
        <v>4.3408977703107456E-2</v>
      </c>
      <c r="C45" s="6">
        <v>61759473.151290938</v>
      </c>
      <c r="D45" s="22">
        <v>4.3408977703107456E-2</v>
      </c>
      <c r="E45" s="3">
        <v>25053567.230014559</v>
      </c>
      <c r="F45" s="27">
        <v>8.7970320308610309E-2</v>
      </c>
      <c r="G45" s="4">
        <v>6257199.6560241161</v>
      </c>
      <c r="H45" s="22">
        <v>4.3408977703107456E-2</v>
      </c>
      <c r="I45" s="5">
        <v>2235269.6362915877</v>
      </c>
      <c r="J45" s="22">
        <v>4.3408977703107456E-2</v>
      </c>
      <c r="K45" s="5">
        <v>5850860.7932155179</v>
      </c>
      <c r="L45" s="22">
        <v>4.3408977703107456E-2</v>
      </c>
      <c r="M45" s="5">
        <v>198403.50208483011</v>
      </c>
      <c r="N45" s="22">
        <v>4.3408977703107456E-2</v>
      </c>
      <c r="O45" s="5">
        <v>1013415.0196671834</v>
      </c>
      <c r="P45" s="22">
        <v>4.3408977703107456E-2</v>
      </c>
      <c r="Q45" s="5">
        <v>1132592.4062993624</v>
      </c>
      <c r="R45" s="22">
        <v>4.3408977703107456E-2</v>
      </c>
      <c r="S45" s="10">
        <v>160779.55202226029</v>
      </c>
      <c r="T45" s="22">
        <v>5.7533038299999999E-2</v>
      </c>
      <c r="U45" s="5">
        <v>2383894.3750597518</v>
      </c>
      <c r="V45" s="22">
        <v>4.3408977703107456E-2</v>
      </c>
      <c r="W45" s="5">
        <v>710605.49458939675</v>
      </c>
      <c r="X45" s="23">
        <f t="shared" si="0"/>
        <v>1.4584406224995646E-3</v>
      </c>
      <c r="Y45" s="5">
        <v>97930</v>
      </c>
      <c r="Z45" s="5">
        <f t="shared" si="2"/>
        <v>106853990.81655952</v>
      </c>
    </row>
    <row r="46" spans="1:26" x14ac:dyDescent="0.25">
      <c r="A46" s="17" t="s">
        <v>53</v>
      </c>
      <c r="B46" s="22">
        <v>4.1760845293070791E-3</v>
      </c>
      <c r="C46" s="6">
        <v>5941461.743910159</v>
      </c>
      <c r="D46" s="22">
        <v>4.1760845293070791E-3</v>
      </c>
      <c r="E46" s="3">
        <v>2410234.4733570842</v>
      </c>
      <c r="F46" s="27">
        <v>6.6118342888861039E-3</v>
      </c>
      <c r="G46" s="4">
        <v>470290.06024952763</v>
      </c>
      <c r="H46" s="22">
        <v>4.1760845293070791E-3</v>
      </c>
      <c r="I46" s="5">
        <v>215040.19308611666</v>
      </c>
      <c r="J46" s="22">
        <v>4.1760845293070791E-3</v>
      </c>
      <c r="K46" s="5">
        <v>562871.79598628439</v>
      </c>
      <c r="L46" s="22">
        <v>4.1760845293070791E-3</v>
      </c>
      <c r="M46" s="5">
        <v>19087.060775390979</v>
      </c>
      <c r="N46" s="22">
        <v>4.1760845293070791E-3</v>
      </c>
      <c r="O46" s="5">
        <v>97493.813707034074</v>
      </c>
      <c r="P46" s="22">
        <v>4.1760845293070791E-3</v>
      </c>
      <c r="Q46" s="5">
        <v>108959.06506498677</v>
      </c>
      <c r="R46" s="22">
        <v>4.1760845293070791E-3</v>
      </c>
      <c r="S46" s="10">
        <v>15467.514679135587</v>
      </c>
      <c r="T46" s="22">
        <v>2.8374608999999999E-3</v>
      </c>
      <c r="U46" s="5">
        <v>117570.83127231833</v>
      </c>
      <c r="V46" s="22">
        <v>4.1760845293070791E-3</v>
      </c>
      <c r="W46" s="5">
        <v>68362.554692988109</v>
      </c>
      <c r="X46" s="23">
        <f t="shared" si="0"/>
        <v>2.3823232167748936E-3</v>
      </c>
      <c r="Y46" s="5">
        <v>159966</v>
      </c>
      <c r="Z46" s="5">
        <f t="shared" si="2"/>
        <v>10186805.106781026</v>
      </c>
    </row>
    <row r="47" spans="1:26" x14ac:dyDescent="0.25">
      <c r="A47" s="17" t="s">
        <v>54</v>
      </c>
      <c r="B47" s="22">
        <v>3.5492721800578384E-3</v>
      </c>
      <c r="C47" s="6">
        <v>5049673.8580234824</v>
      </c>
      <c r="D47" s="22">
        <v>3.5492721800578384E-3</v>
      </c>
      <c r="E47" s="3">
        <v>2048468.6322003356</v>
      </c>
      <c r="F47" s="27">
        <v>0</v>
      </c>
      <c r="G47" s="4">
        <v>0</v>
      </c>
      <c r="H47" s="22">
        <v>3.5492721800578384E-3</v>
      </c>
      <c r="I47" s="5">
        <v>182763.58382081421</v>
      </c>
      <c r="J47" s="22">
        <v>3.5492721800578384E-3</v>
      </c>
      <c r="K47" s="5">
        <v>478387.15725536214</v>
      </c>
      <c r="L47" s="22">
        <v>3.5492721800578384E-3</v>
      </c>
      <c r="M47" s="5">
        <v>16222.174942519441</v>
      </c>
      <c r="N47" s="22">
        <v>3.5492721800578384E-3</v>
      </c>
      <c r="O47" s="5">
        <v>82860.411059623191</v>
      </c>
      <c r="P47" s="22">
        <v>3.5492721800578384E-3</v>
      </c>
      <c r="Q47" s="5">
        <v>92604.777438362158</v>
      </c>
      <c r="R47" s="22">
        <v>3.5492721800578384E-3</v>
      </c>
      <c r="S47" s="10">
        <v>13145.907167353544</v>
      </c>
      <c r="T47" s="22">
        <v>1.7782878E-3</v>
      </c>
      <c r="U47" s="5">
        <v>73683.756454366594</v>
      </c>
      <c r="V47" s="22">
        <v>3.5492721800578384E-3</v>
      </c>
      <c r="W47" s="5">
        <v>58101.628888667386</v>
      </c>
      <c r="X47" s="23">
        <f t="shared" si="0"/>
        <v>0</v>
      </c>
      <c r="Y47" s="5">
        <v>0</v>
      </c>
      <c r="Z47" s="5">
        <f t="shared" si="2"/>
        <v>8095911.8872508863</v>
      </c>
    </row>
    <row r="48" spans="1:26" x14ac:dyDescent="0.25">
      <c r="A48" s="17" t="s">
        <v>55</v>
      </c>
      <c r="B48" s="22">
        <v>4.745376717234206E-3</v>
      </c>
      <c r="C48" s="6">
        <v>6751413.6814101329</v>
      </c>
      <c r="D48" s="22">
        <v>4.745376717234206E-3</v>
      </c>
      <c r="E48" s="3">
        <v>2738802.4530340936</v>
      </c>
      <c r="F48" s="27">
        <v>7.7786366679214987E-3</v>
      </c>
      <c r="G48" s="4">
        <v>553282.99944920221</v>
      </c>
      <c r="H48" s="22">
        <v>4.745376717234206E-3</v>
      </c>
      <c r="I48" s="5">
        <v>244354.90191328208</v>
      </c>
      <c r="J48" s="22">
        <v>4.745376717234206E-3</v>
      </c>
      <c r="K48" s="5">
        <v>639603.60397788952</v>
      </c>
      <c r="L48" s="22">
        <v>4.745376717234206E-3</v>
      </c>
      <c r="M48" s="5">
        <v>21689.047041153503</v>
      </c>
      <c r="N48" s="22">
        <v>4.745376717234206E-3</v>
      </c>
      <c r="O48" s="5">
        <v>110784.36520931567</v>
      </c>
      <c r="P48" s="22">
        <v>4.745376717234206E-3</v>
      </c>
      <c r="Q48" s="5">
        <v>123812.58254290832</v>
      </c>
      <c r="R48" s="22">
        <v>4.745376717234206E-3</v>
      </c>
      <c r="S48" s="10">
        <v>17576.077188271654</v>
      </c>
      <c r="T48" s="22">
        <v>3.6618458999999998E-3</v>
      </c>
      <c r="U48" s="5">
        <v>151729.40611125424</v>
      </c>
      <c r="V48" s="22">
        <v>4.745376717234206E-3</v>
      </c>
      <c r="W48" s="5">
        <v>77681.874754719873</v>
      </c>
      <c r="X48" s="23">
        <f t="shared" si="0"/>
        <v>0</v>
      </c>
      <c r="Y48" s="5">
        <v>0</v>
      </c>
      <c r="Z48" s="5">
        <f t="shared" si="2"/>
        <v>11430730.99263222</v>
      </c>
    </row>
    <row r="49" spans="1:30" x14ac:dyDescent="0.25">
      <c r="A49" s="17" t="s">
        <v>56</v>
      </c>
      <c r="B49" s="22">
        <v>3.3241771292421905E-3</v>
      </c>
      <c r="C49" s="6">
        <v>4729423.2443735246</v>
      </c>
      <c r="D49" s="22">
        <v>3.3241771292421905E-3</v>
      </c>
      <c r="E49" s="3">
        <v>1918554.6308312209</v>
      </c>
      <c r="F49" s="27">
        <v>4.9278718237769307E-3</v>
      </c>
      <c r="G49" s="4">
        <v>350512.28383045824</v>
      </c>
      <c r="H49" s="22">
        <v>3.3241771292421905E-3</v>
      </c>
      <c r="I49" s="5">
        <v>171172.706564755</v>
      </c>
      <c r="J49" s="22">
        <v>3.3241771292421905E-3</v>
      </c>
      <c r="K49" s="5">
        <v>448047.81555117242</v>
      </c>
      <c r="L49" s="22">
        <v>3.3241771292421905E-3</v>
      </c>
      <c r="M49" s="5">
        <v>15193.363651702281</v>
      </c>
      <c r="N49" s="22">
        <v>3.3241771292421905E-3</v>
      </c>
      <c r="O49" s="5">
        <v>77605.398907309922</v>
      </c>
      <c r="P49" s="22">
        <v>3.3241771292421905E-3</v>
      </c>
      <c r="Q49" s="5">
        <v>86731.776996079876</v>
      </c>
      <c r="R49" s="22">
        <v>3.3241771292421905E-3</v>
      </c>
      <c r="S49" s="10">
        <v>12312.192960119932</v>
      </c>
      <c r="T49" s="22">
        <v>1.2596688999999999E-3</v>
      </c>
      <c r="U49" s="5">
        <v>52194.664283251826</v>
      </c>
      <c r="V49" s="22">
        <v>3.3241771292421905E-3</v>
      </c>
      <c r="W49" s="5">
        <v>54416.820160655618</v>
      </c>
      <c r="X49" s="23">
        <f t="shared" si="0"/>
        <v>0</v>
      </c>
      <c r="Y49" s="5">
        <v>0</v>
      </c>
      <c r="Z49" s="5">
        <f t="shared" si="2"/>
        <v>7916164.89811025</v>
      </c>
    </row>
    <row r="50" spans="1:30" x14ac:dyDescent="0.25">
      <c r="A50" s="17" t="s">
        <v>57</v>
      </c>
      <c r="B50" s="22">
        <v>3.5173522245748644E-3</v>
      </c>
      <c r="C50" s="6">
        <v>5004260.2192337345</v>
      </c>
      <c r="D50" s="22">
        <v>3.5173522245748644E-3</v>
      </c>
      <c r="E50" s="3">
        <v>2030045.9741930149</v>
      </c>
      <c r="F50" s="27">
        <v>0</v>
      </c>
      <c r="G50" s="4">
        <v>0</v>
      </c>
      <c r="H50" s="22">
        <v>3.5173522245748644E-3</v>
      </c>
      <c r="I50" s="5">
        <v>181119.92135608484</v>
      </c>
      <c r="J50" s="22">
        <v>3.5173522245748644E-3</v>
      </c>
      <c r="K50" s="5">
        <v>474084.83948750678</v>
      </c>
      <c r="L50" s="22">
        <v>3.5173522245748644E-3</v>
      </c>
      <c r="M50" s="5">
        <v>16076.282749491349</v>
      </c>
      <c r="N50" s="22">
        <v>3.5173522245748644E-3</v>
      </c>
      <c r="O50" s="5">
        <v>82115.215848282416</v>
      </c>
      <c r="P50" s="22">
        <v>3.5173522245748644E-3</v>
      </c>
      <c r="Q50" s="5">
        <v>91771.947431705674</v>
      </c>
      <c r="R50" s="22">
        <v>3.5173522245748644E-3</v>
      </c>
      <c r="S50" s="10">
        <v>13027.681021181121</v>
      </c>
      <c r="T50" s="22">
        <v>1.7261996000000001E-3</v>
      </c>
      <c r="U50" s="5">
        <v>71525.470094857039</v>
      </c>
      <c r="V50" s="22">
        <v>3.5173522245748644E-3</v>
      </c>
      <c r="W50" s="5">
        <v>57579.098827987647</v>
      </c>
      <c r="X50" s="23">
        <f t="shared" si="0"/>
        <v>0</v>
      </c>
      <c r="Y50" s="5">
        <v>0</v>
      </c>
      <c r="Z50" s="5">
        <f t="shared" si="2"/>
        <v>8021606.6502438467</v>
      </c>
    </row>
    <row r="51" spans="1:30" x14ac:dyDescent="0.25">
      <c r="A51" s="17" t="s">
        <v>58</v>
      </c>
      <c r="B51" s="22">
        <v>4.3049029420256686E-3</v>
      </c>
      <c r="C51" s="6">
        <v>6124736.2120650746</v>
      </c>
      <c r="D51" s="22">
        <v>4.3049029420256686E-3</v>
      </c>
      <c r="E51" s="3">
        <v>2484582.2450457485</v>
      </c>
      <c r="F51" s="27">
        <v>6.877300746206111E-3</v>
      </c>
      <c r="G51" s="4">
        <v>489172.29939110891</v>
      </c>
      <c r="H51" s="22">
        <v>4.3049029420256686E-3</v>
      </c>
      <c r="I51" s="5">
        <v>221673.47269280339</v>
      </c>
      <c r="J51" s="22">
        <v>4.3049029420256686E-3</v>
      </c>
      <c r="K51" s="5">
        <v>580234.53153777146</v>
      </c>
      <c r="L51" s="22">
        <v>4.3049029420256686E-3</v>
      </c>
      <c r="M51" s="5">
        <v>19675.833549336025</v>
      </c>
      <c r="N51" s="22">
        <v>4.3049029420256686E-3</v>
      </c>
      <c r="O51" s="5">
        <v>100501.17580506753</v>
      </c>
      <c r="P51" s="22">
        <v>4.3049029420256686E-3</v>
      </c>
      <c r="Q51" s="5">
        <v>112320.09229383504</v>
      </c>
      <c r="R51" s="22">
        <v>4.3049029420256686E-3</v>
      </c>
      <c r="S51" s="10">
        <v>15944.636412588223</v>
      </c>
      <c r="T51" s="22">
        <v>3.1103557000000002E-3</v>
      </c>
      <c r="U51" s="5">
        <v>128878.28871270684</v>
      </c>
      <c r="V51" s="22">
        <v>4.3049029420256686E-3</v>
      </c>
      <c r="W51" s="5">
        <v>70471.31368077606</v>
      </c>
      <c r="X51" s="23">
        <f t="shared" si="0"/>
        <v>0</v>
      </c>
      <c r="Y51" s="5">
        <v>0</v>
      </c>
      <c r="Z51" s="5">
        <f t="shared" si="2"/>
        <v>10348190.101186814</v>
      </c>
    </row>
    <row r="52" spans="1:30" x14ac:dyDescent="0.25">
      <c r="A52" s="17" t="s">
        <v>59</v>
      </c>
      <c r="B52" s="22">
        <v>9.5513436778567398E-3</v>
      </c>
      <c r="C52" s="6">
        <v>13589031.224504475</v>
      </c>
      <c r="D52" s="22">
        <v>9.5513436778567398E-3</v>
      </c>
      <c r="E52" s="3">
        <v>5512574.6707697352</v>
      </c>
      <c r="F52" s="27">
        <v>1.7398319799153128E-2</v>
      </c>
      <c r="G52" s="4">
        <v>1237516.9293546737</v>
      </c>
      <c r="H52" s="22">
        <v>9.5513436778567398E-3</v>
      </c>
      <c r="I52" s="5">
        <v>491829.79278893385</v>
      </c>
      <c r="J52" s="22">
        <v>9.5513436778567398E-3</v>
      </c>
      <c r="K52" s="5">
        <v>1287373.8384145005</v>
      </c>
      <c r="L52" s="22">
        <v>9.5513436778567398E-3</v>
      </c>
      <c r="M52" s="5">
        <v>43655.025655370882</v>
      </c>
      <c r="N52" s="22">
        <v>9.5513436778567398E-3</v>
      </c>
      <c r="O52" s="5">
        <v>222983.2549235617</v>
      </c>
      <c r="P52" s="22">
        <v>9.5513436778567398E-3</v>
      </c>
      <c r="Q52" s="5">
        <v>249206.03736589657</v>
      </c>
      <c r="R52" s="22">
        <v>9.5513436778567398E-3</v>
      </c>
      <c r="S52" s="10">
        <v>35376.570446774735</v>
      </c>
      <c r="T52" s="22">
        <v>1.16969424E-2</v>
      </c>
      <c r="U52" s="5">
        <v>484665.43902875658</v>
      </c>
      <c r="V52" s="22">
        <v>9.5513436778567398E-3</v>
      </c>
      <c r="W52" s="5">
        <v>156355.61253290763</v>
      </c>
      <c r="X52" s="23">
        <f t="shared" si="0"/>
        <v>0</v>
      </c>
      <c r="Y52" s="5">
        <v>0</v>
      </c>
      <c r="Z52" s="5">
        <f t="shared" si="2"/>
        <v>23310568.395785585</v>
      </c>
    </row>
    <row r="53" spans="1:30" x14ac:dyDescent="0.25">
      <c r="A53" s="17" t="s">
        <v>60</v>
      </c>
      <c r="B53" s="22">
        <v>3.7474180820030547E-3</v>
      </c>
      <c r="C53" s="6">
        <v>5331582.9735737406</v>
      </c>
      <c r="D53" s="22">
        <v>3.7474180820030547E-3</v>
      </c>
      <c r="E53" s="3">
        <v>2162828.8852726161</v>
      </c>
      <c r="F53" s="27">
        <v>5.7387872638197997E-3</v>
      </c>
      <c r="G53" s="4">
        <v>408191.50785397529</v>
      </c>
      <c r="H53" s="22">
        <v>3.7474180820030547E-3</v>
      </c>
      <c r="I53" s="5">
        <v>192966.76163354685</v>
      </c>
      <c r="J53" s="22">
        <v>3.7474180820030547E-3</v>
      </c>
      <c r="K53" s="5">
        <v>505094.16926925257</v>
      </c>
      <c r="L53" s="22">
        <v>3.7474180820030547E-3</v>
      </c>
      <c r="M53" s="5">
        <v>17127.813429068596</v>
      </c>
      <c r="N53" s="22">
        <v>3.7474180820030547E-3</v>
      </c>
      <c r="O53" s="5">
        <v>87486.275195152193</v>
      </c>
      <c r="P53" s="22">
        <v>3.7474180820030547E-3</v>
      </c>
      <c r="Q53" s="5">
        <v>97774.642193468448</v>
      </c>
      <c r="R53" s="22">
        <v>3.7474180820030547E-3</v>
      </c>
      <c r="S53" s="10">
        <v>13879.806260017918</v>
      </c>
      <c r="T53" s="22">
        <v>2.4784137999999999E-3</v>
      </c>
      <c r="U53" s="5">
        <v>102693.63469667184</v>
      </c>
      <c r="V53" s="22">
        <v>3.7474180820030547E-3</v>
      </c>
      <c r="W53" s="5">
        <v>61345.279720890583</v>
      </c>
      <c r="X53" s="23">
        <f t="shared" si="0"/>
        <v>0</v>
      </c>
      <c r="Y53" s="5">
        <v>0</v>
      </c>
      <c r="Z53" s="5">
        <f t="shared" si="2"/>
        <v>8980971.7490984015</v>
      </c>
    </row>
    <row r="54" spans="1:30" x14ac:dyDescent="0.25">
      <c r="A54" s="17" t="s">
        <v>61</v>
      </c>
      <c r="B54" s="22">
        <v>0.33904347429356796</v>
      </c>
      <c r="C54" s="6">
        <v>482369027.23132014</v>
      </c>
      <c r="D54" s="22">
        <v>0.33904347429356796</v>
      </c>
      <c r="E54" s="3">
        <v>195679532.81939539</v>
      </c>
      <c r="F54" s="27">
        <v>0</v>
      </c>
      <c r="G54" s="4">
        <v>0</v>
      </c>
      <c r="H54" s="22">
        <v>0.33904347429356796</v>
      </c>
      <c r="I54" s="5">
        <v>17458452.688162904</v>
      </c>
      <c r="J54" s="22">
        <v>0.33904347429356796</v>
      </c>
      <c r="K54" s="5">
        <v>45697832.01316455</v>
      </c>
      <c r="L54" s="22">
        <v>0.33904347429356796</v>
      </c>
      <c r="M54" s="5">
        <v>1549619.8302324126</v>
      </c>
      <c r="N54" s="22">
        <v>0.33904347429356796</v>
      </c>
      <c r="O54" s="5">
        <v>7915223.2406673376</v>
      </c>
      <c r="P54" s="22">
        <v>0.33904347429356796</v>
      </c>
      <c r="Q54" s="5">
        <v>8846051.7779657245</v>
      </c>
      <c r="R54" s="22">
        <v>0.33904347429356796</v>
      </c>
      <c r="S54" s="10">
        <v>1255760.0016709992</v>
      </c>
      <c r="T54" s="22">
        <v>0.36963765300000001</v>
      </c>
      <c r="U54" s="5">
        <v>15316019.243337471</v>
      </c>
      <c r="V54" s="22">
        <v>0.33904347429356796</v>
      </c>
      <c r="W54" s="5">
        <v>5550145.810516092</v>
      </c>
      <c r="X54" s="23">
        <f t="shared" si="0"/>
        <v>0.84230320734186981</v>
      </c>
      <c r="Y54" s="5">
        <v>56558184.009999998</v>
      </c>
      <c r="Z54" s="5">
        <f t="shared" si="2"/>
        <v>838195848.6664331</v>
      </c>
    </row>
    <row r="55" spans="1:30" x14ac:dyDescent="0.25">
      <c r="A55" s="17" t="s">
        <v>62</v>
      </c>
      <c r="B55" s="22">
        <v>3.5428225464555919E-3</v>
      </c>
      <c r="C55" s="6">
        <v>5040497.7383733504</v>
      </c>
      <c r="D55" s="22">
        <v>3.5428225464555919E-3</v>
      </c>
      <c r="E55" s="3">
        <v>2044746.2149121885</v>
      </c>
      <c r="F55" s="27">
        <v>0</v>
      </c>
      <c r="G55" s="4">
        <v>0</v>
      </c>
      <c r="H55" s="22">
        <v>3.5428225464555919E-3</v>
      </c>
      <c r="I55" s="5">
        <v>182431.47118146782</v>
      </c>
      <c r="J55" s="22">
        <v>3.5428225464555919E-3</v>
      </c>
      <c r="K55" s="5">
        <v>477517.84610428917</v>
      </c>
      <c r="L55" s="22">
        <v>3.5428225464555919E-3</v>
      </c>
      <c r="M55" s="5">
        <v>16192.696480653749</v>
      </c>
      <c r="N55" s="22">
        <v>3.5428225464555919E-3</v>
      </c>
      <c r="O55" s="5">
        <v>82709.839544012517</v>
      </c>
      <c r="P55" s="22">
        <v>3.5428225464555919E-3</v>
      </c>
      <c r="Q55" s="5">
        <v>92436.498745155463</v>
      </c>
      <c r="R55" s="22">
        <v>3.5428225464555919E-3</v>
      </c>
      <c r="S55" s="10">
        <v>13122.018809319194</v>
      </c>
      <c r="T55" s="22">
        <v>1.5611259999999999E-3</v>
      </c>
      <c r="U55" s="5">
        <v>64685.606037463636</v>
      </c>
      <c r="V55" s="22">
        <v>3.5428225464555919E-3</v>
      </c>
      <c r="W55" s="5">
        <v>57996.048307913086</v>
      </c>
      <c r="X55" s="23">
        <f t="shared" si="0"/>
        <v>0</v>
      </c>
      <c r="Y55" s="5">
        <v>0</v>
      </c>
      <c r="Z55" s="5">
        <f t="shared" si="2"/>
        <v>8072335.9784958148</v>
      </c>
    </row>
    <row r="56" spans="1:30" x14ac:dyDescent="0.25">
      <c r="A56" s="17" t="s">
        <v>63</v>
      </c>
      <c r="B56" s="22">
        <v>1.3725281711995694E-2</v>
      </c>
      <c r="C56" s="6">
        <v>19527439.074549362</v>
      </c>
      <c r="D56" s="22">
        <v>1.3725281711995694E-2</v>
      </c>
      <c r="E56" s="3">
        <v>7921570.2906949027</v>
      </c>
      <c r="F56" s="27">
        <v>2.7209372769192622E-2</v>
      </c>
      <c r="G56" s="4">
        <v>1935362.7147741548</v>
      </c>
      <c r="H56" s="22">
        <v>1.3725281711995694E-2</v>
      </c>
      <c r="I56" s="5">
        <v>706759.45584813831</v>
      </c>
      <c r="J56" s="22">
        <v>1.3725281711995694E-2</v>
      </c>
      <c r="K56" s="5">
        <v>1849956.3199527941</v>
      </c>
      <c r="L56" s="22">
        <v>1.3725281711995694E-2</v>
      </c>
      <c r="M56" s="5">
        <v>62732.275737649557</v>
      </c>
      <c r="N56" s="22">
        <v>1.3725281711995694E-2</v>
      </c>
      <c r="O56" s="5">
        <v>320426.95709703473</v>
      </c>
      <c r="P56" s="22">
        <v>1.3725281711995694E-2</v>
      </c>
      <c r="Q56" s="5">
        <v>358109.09779183829</v>
      </c>
      <c r="R56" s="22">
        <v>1.3725281711995694E-2</v>
      </c>
      <c r="S56" s="10">
        <v>50836.134868848079</v>
      </c>
      <c r="T56" s="22">
        <v>1.7281350599999998E-2</v>
      </c>
      <c r="U56" s="5">
        <v>716056.6473347476</v>
      </c>
      <c r="V56" s="22">
        <v>1.3725281711995694E-2</v>
      </c>
      <c r="W56" s="5">
        <v>224683.0290738063</v>
      </c>
      <c r="X56" s="23">
        <f t="shared" si="0"/>
        <v>0</v>
      </c>
      <c r="Y56" s="5">
        <v>0</v>
      </c>
      <c r="Z56" s="5">
        <f t="shared" si="2"/>
        <v>33673931.997723281</v>
      </c>
    </row>
    <row r="57" spans="1:30" x14ac:dyDescent="0.25">
      <c r="A57" s="17" t="s">
        <v>64</v>
      </c>
      <c r="B57" s="22">
        <v>6.4591103186700163E-3</v>
      </c>
      <c r="C57" s="6">
        <v>9189602.5065471847</v>
      </c>
      <c r="D57" s="22">
        <v>6.4591103186700163E-3</v>
      </c>
      <c r="E57" s="3">
        <v>3727886.7915679058</v>
      </c>
      <c r="F57" s="27">
        <v>1.1249566977963539E-2</v>
      </c>
      <c r="G57" s="4">
        <v>800165.17364031973</v>
      </c>
      <c r="H57" s="22">
        <v>6.4591103186700163E-3</v>
      </c>
      <c r="I57" s="5">
        <v>332600.62633880513</v>
      </c>
      <c r="J57" s="22">
        <v>6.4591103186700163E-3</v>
      </c>
      <c r="K57" s="5">
        <v>870588.46630831563</v>
      </c>
      <c r="L57" s="22">
        <v>6.4591103186700163E-3</v>
      </c>
      <c r="M57" s="5">
        <v>29521.775802719647</v>
      </c>
      <c r="N57" s="22">
        <v>6.4591103186700163E-3</v>
      </c>
      <c r="O57" s="5">
        <v>150792.75663658165</v>
      </c>
      <c r="P57" s="22">
        <v>6.4591103186700163E-3</v>
      </c>
      <c r="Q57" s="5">
        <v>168525.95212929489</v>
      </c>
      <c r="R57" s="22">
        <v>6.4591103186700163E-3</v>
      </c>
      <c r="S57" s="10">
        <v>23923.458197998134</v>
      </c>
      <c r="T57" s="22">
        <v>6.1925228999999997E-3</v>
      </c>
      <c r="U57" s="5">
        <v>256588.57955099086</v>
      </c>
      <c r="V57" s="22">
        <v>6.4591103186700163E-3</v>
      </c>
      <c r="W57" s="5">
        <v>105735.71471777401</v>
      </c>
      <c r="X57" s="23">
        <f t="shared" si="0"/>
        <v>0</v>
      </c>
      <c r="Y57" s="5">
        <v>0</v>
      </c>
      <c r="Z57" s="5">
        <f t="shared" si="2"/>
        <v>15655931.801437892</v>
      </c>
      <c r="AD57" s="13"/>
    </row>
    <row r="58" spans="1:30" x14ac:dyDescent="0.25">
      <c r="A58" s="17" t="s">
        <v>65</v>
      </c>
      <c r="B58" s="22">
        <v>3.419641378123269E-3</v>
      </c>
      <c r="C58" s="6">
        <v>4865243.575273809</v>
      </c>
      <c r="D58" s="22">
        <v>3.419641378123269E-3</v>
      </c>
      <c r="E58" s="3">
        <v>1973651.9886580496</v>
      </c>
      <c r="F58" s="27">
        <v>5.1234819103791341E-3</v>
      </c>
      <c r="G58" s="4">
        <v>364425.74194119743</v>
      </c>
      <c r="H58" s="22">
        <v>3.419641378123269E-3</v>
      </c>
      <c r="I58" s="5">
        <v>176088.47164760748</v>
      </c>
      <c r="J58" s="22">
        <v>3.419641378123269E-3</v>
      </c>
      <c r="K58" s="5">
        <v>460914.92416525265</v>
      </c>
      <c r="L58" s="22">
        <v>3.419641378123269E-3</v>
      </c>
      <c r="M58" s="5">
        <v>15629.689091832328</v>
      </c>
      <c r="N58" s="22">
        <v>3.419641378123269E-3</v>
      </c>
      <c r="O58" s="5">
        <v>79834.083128325452</v>
      </c>
      <c r="P58" s="22">
        <v>3.419641378123269E-3</v>
      </c>
      <c r="Q58" s="5">
        <v>89222.553998369011</v>
      </c>
      <c r="R58" s="22">
        <v>3.419641378123269E-3</v>
      </c>
      <c r="S58" s="10">
        <v>12665.776480888784</v>
      </c>
      <c r="T58" s="22">
        <v>1.4493303000000001E-3</v>
      </c>
      <c r="U58" s="5">
        <v>60053.326140479534</v>
      </c>
      <c r="V58" s="22">
        <v>3.419641378123269E-3</v>
      </c>
      <c r="W58" s="5">
        <v>55979.571079502704</v>
      </c>
      <c r="X58" s="23">
        <f t="shared" si="0"/>
        <v>0</v>
      </c>
      <c r="Y58" s="5">
        <v>0</v>
      </c>
      <c r="Z58" s="5">
        <f t="shared" si="2"/>
        <v>8153709.7016053135</v>
      </c>
    </row>
    <row r="59" spans="1:30" x14ac:dyDescent="0.25">
      <c r="A59" s="17" t="s">
        <v>66</v>
      </c>
      <c r="B59" s="22">
        <v>4.6142671300063486E-3</v>
      </c>
      <c r="C59" s="6">
        <v>6564879.479023329</v>
      </c>
      <c r="D59" s="22">
        <v>4.6142671300063486E-3</v>
      </c>
      <c r="E59" s="3">
        <v>2663132.3259793059</v>
      </c>
      <c r="F59" s="27">
        <v>0</v>
      </c>
      <c r="G59" s="4">
        <v>0</v>
      </c>
      <c r="H59" s="22">
        <v>4.6142671300063486E-3</v>
      </c>
      <c r="I59" s="5">
        <v>237603.64226921601</v>
      </c>
      <c r="J59" s="22">
        <v>4.6142671300063486E-3</v>
      </c>
      <c r="K59" s="5">
        <v>621932.05343429709</v>
      </c>
      <c r="L59" s="22">
        <v>4.6142671300063486E-3</v>
      </c>
      <c r="M59" s="5">
        <v>21089.802307936912</v>
      </c>
      <c r="N59" s="22">
        <v>4.6142671300063486E-3</v>
      </c>
      <c r="O59" s="5">
        <v>107723.51393039776</v>
      </c>
      <c r="P59" s="22">
        <v>4.6142671300063486E-3</v>
      </c>
      <c r="Q59" s="5">
        <v>120391.77581709858</v>
      </c>
      <c r="R59" s="22">
        <v>4.6142671300063486E-3</v>
      </c>
      <c r="S59" s="10">
        <v>17090.469329812244</v>
      </c>
      <c r="T59" s="22">
        <v>3.4555672000000002E-3</v>
      </c>
      <c r="U59" s="5">
        <v>143182.20236202943</v>
      </c>
      <c r="V59" s="22">
        <v>4.6142671300063486E-3</v>
      </c>
      <c r="W59" s="5">
        <v>75535.609212262876</v>
      </c>
      <c r="X59" s="23">
        <f t="shared" si="0"/>
        <v>2.3440043387835592E-3</v>
      </c>
      <c r="Y59" s="5">
        <v>157393</v>
      </c>
      <c r="Z59" s="5">
        <f t="shared" si="2"/>
        <v>10729953.873665685</v>
      </c>
    </row>
    <row r="60" spans="1:30" x14ac:dyDescent="0.25">
      <c r="A60" s="17" t="s">
        <v>67</v>
      </c>
      <c r="B60" s="22">
        <v>1.2531246166120859E-2</v>
      </c>
      <c r="C60" s="6">
        <v>17828642.877562098</v>
      </c>
      <c r="D60" s="22">
        <v>1.2531246166120859E-2</v>
      </c>
      <c r="E60" s="3">
        <v>7232430.591801214</v>
      </c>
      <c r="F60" s="27">
        <v>0</v>
      </c>
      <c r="G60" s="4">
        <v>0</v>
      </c>
      <c r="H60" s="22">
        <v>1.2531246166120859E-2</v>
      </c>
      <c r="I60" s="5">
        <v>645274.67685607716</v>
      </c>
      <c r="J60" s="22">
        <v>1.2531246166120859E-2</v>
      </c>
      <c r="K60" s="5">
        <v>1689018.7413522124</v>
      </c>
      <c r="L60" s="22">
        <v>1.2531246166120859E-2</v>
      </c>
      <c r="M60" s="5">
        <v>57274.8600957608</v>
      </c>
      <c r="N60" s="22">
        <v>1.2531246166120859E-2</v>
      </c>
      <c r="O60" s="5">
        <v>292551.30509522685</v>
      </c>
      <c r="P60" s="22">
        <v>1.2531246166120859E-2</v>
      </c>
      <c r="Q60" s="5">
        <v>326955.27515729738</v>
      </c>
      <c r="R60" s="22">
        <v>1.2531246166120859E-2</v>
      </c>
      <c r="S60" s="10">
        <v>46413.628043706507</v>
      </c>
      <c r="T60" s="22">
        <v>1.66829353E-2</v>
      </c>
      <c r="U60" s="5">
        <v>691261.17560788814</v>
      </c>
      <c r="V60" s="22">
        <v>1.2531246166120859E-2</v>
      </c>
      <c r="W60" s="5">
        <v>205136.65262060161</v>
      </c>
      <c r="X60" s="23">
        <f t="shared" si="0"/>
        <v>0</v>
      </c>
      <c r="Y60" s="5">
        <v>0</v>
      </c>
      <c r="Z60" s="5">
        <f t="shared" si="2"/>
        <v>29014959.784192089</v>
      </c>
    </row>
    <row r="61" spans="1:30" x14ac:dyDescent="0.25">
      <c r="A61" s="17" t="s">
        <v>68</v>
      </c>
      <c r="B61" s="22">
        <v>4.8275807147029857E-3</v>
      </c>
      <c r="C61" s="6">
        <v>6868368.1881327927</v>
      </c>
      <c r="D61" s="22">
        <v>4.8275807147029857E-3</v>
      </c>
      <c r="E61" s="3">
        <v>2786246.6336191753</v>
      </c>
      <c r="F61" s="27">
        <v>8.0796274923325001E-3</v>
      </c>
      <c r="G61" s="4">
        <v>574692.03463702335</v>
      </c>
      <c r="H61" s="22">
        <v>4.8275807147029857E-3</v>
      </c>
      <c r="I61" s="5">
        <v>248587.85346492851</v>
      </c>
      <c r="J61" s="22">
        <v>4.8275807147029857E-3</v>
      </c>
      <c r="K61" s="5">
        <v>650683.43518527679</v>
      </c>
      <c r="L61" s="22">
        <v>4.8275807147029857E-3</v>
      </c>
      <c r="M61" s="5">
        <v>22064.765656199597</v>
      </c>
      <c r="N61" s="22">
        <v>4.8275807147029857E-3</v>
      </c>
      <c r="O61" s="5">
        <v>112703.47895305125</v>
      </c>
      <c r="P61" s="22">
        <v>4.8275807147029857E-3</v>
      </c>
      <c r="Q61" s="5">
        <v>125957.38364689579</v>
      </c>
      <c r="R61" s="22">
        <v>4.8275807147029857E-3</v>
      </c>
      <c r="S61" s="10">
        <v>17880.54696818364</v>
      </c>
      <c r="T61" s="22">
        <v>3.6721395999999998E-3</v>
      </c>
      <c r="U61" s="5">
        <v>152155.9302153184</v>
      </c>
      <c r="V61" s="22">
        <v>4.8275807147029857E-3</v>
      </c>
      <c r="W61" s="5">
        <v>79027.555196172572</v>
      </c>
      <c r="X61" s="23">
        <f t="shared" si="0"/>
        <v>0</v>
      </c>
      <c r="Y61" s="5">
        <v>0</v>
      </c>
      <c r="Z61" s="5">
        <f t="shared" si="2"/>
        <v>11638367.805675017</v>
      </c>
    </row>
    <row r="62" spans="1:30" x14ac:dyDescent="0.25">
      <c r="A62" s="17" t="s">
        <v>69</v>
      </c>
      <c r="B62" s="22">
        <v>1.019197374226203E-2</v>
      </c>
      <c r="C62" s="6">
        <v>14500478.057764407</v>
      </c>
      <c r="D62" s="22">
        <v>1.019197374226203E-2</v>
      </c>
      <c r="E62" s="3">
        <v>5882315.430340711</v>
      </c>
      <c r="F62" s="27">
        <v>1.8986936387767613E-2</v>
      </c>
      <c r="G62" s="4">
        <v>1350512.893640822</v>
      </c>
      <c r="H62" s="22">
        <v>1.019197374226203E-2</v>
      </c>
      <c r="I62" s="5">
        <v>524817.92120915593</v>
      </c>
      <c r="J62" s="22">
        <v>1.019197374226203E-2</v>
      </c>
      <c r="K62" s="5">
        <v>1373720.8920682361</v>
      </c>
      <c r="L62" s="22">
        <v>1.019197374226203E-2</v>
      </c>
      <c r="M62" s="5">
        <v>46583.066236933373</v>
      </c>
      <c r="N62" s="22">
        <v>1.019197374226203E-2</v>
      </c>
      <c r="O62" s="5">
        <v>237939.24245588732</v>
      </c>
      <c r="P62" s="22">
        <v>1.019197374226203E-2</v>
      </c>
      <c r="Q62" s="5">
        <v>265920.84578997432</v>
      </c>
      <c r="R62" s="22">
        <v>1.019197374226203E-2</v>
      </c>
      <c r="S62" s="10">
        <v>37749.356451355095</v>
      </c>
      <c r="T62" s="22">
        <v>1.28224909E-2</v>
      </c>
      <c r="U62" s="5">
        <v>531302.7944006694</v>
      </c>
      <c r="V62" s="22">
        <v>1.019197374226203E-2</v>
      </c>
      <c r="W62" s="5">
        <v>166842.73450290901</v>
      </c>
      <c r="X62" s="23">
        <f t="shared" si="0"/>
        <v>0</v>
      </c>
      <c r="Y62" s="5">
        <v>0</v>
      </c>
      <c r="Z62" s="5">
        <f t="shared" si="2"/>
        <v>24918183.234861061</v>
      </c>
    </row>
    <row r="63" spans="1:30" x14ac:dyDescent="0.25">
      <c r="A63" s="17" t="s">
        <v>70</v>
      </c>
      <c r="B63" s="22">
        <v>2.4467148404639233E-2</v>
      </c>
      <c r="C63" s="6">
        <v>34810269.095021702</v>
      </c>
      <c r="D63" s="22">
        <v>2.4467148404639233E-2</v>
      </c>
      <c r="E63" s="3">
        <v>14121257.3969115</v>
      </c>
      <c r="F63" s="27">
        <v>6.5597331804019637E-2</v>
      </c>
      <c r="G63" s="4">
        <v>4665841.8493906194</v>
      </c>
      <c r="H63" s="22">
        <v>2.4467148404639233E-2</v>
      </c>
      <c r="I63" s="5">
        <v>1259893.155963799</v>
      </c>
      <c r="J63" s="22">
        <v>2.4467148404639233E-2</v>
      </c>
      <c r="K63" s="5">
        <v>3297794.3019432486</v>
      </c>
      <c r="L63" s="22">
        <v>2.4467148404639233E-2</v>
      </c>
      <c r="M63" s="5">
        <v>111828.66278747185</v>
      </c>
      <c r="N63" s="22">
        <v>2.4467148404639233E-2</v>
      </c>
      <c r="O63" s="5">
        <v>571203.8613595909</v>
      </c>
      <c r="P63" s="22">
        <v>2.4467148404639233E-2</v>
      </c>
      <c r="Q63" s="5">
        <v>638377.31163409154</v>
      </c>
      <c r="R63" s="22">
        <v>2.4467148404639233E-2</v>
      </c>
      <c r="S63" s="10">
        <v>90622.20231642203</v>
      </c>
      <c r="T63" s="22">
        <v>2.73607799E-2</v>
      </c>
      <c r="U63" s="5">
        <v>1133700.0654638691</v>
      </c>
      <c r="V63" s="22">
        <v>2.4467148404639233E-2</v>
      </c>
      <c r="W63" s="5">
        <v>400527.51788315462</v>
      </c>
      <c r="X63" s="23">
        <f t="shared" si="0"/>
        <v>6.0097910458015907E-2</v>
      </c>
      <c r="Y63" s="5">
        <v>4035398</v>
      </c>
      <c r="Z63" s="5">
        <f t="shared" si="2"/>
        <v>65136713.420675479</v>
      </c>
    </row>
    <row r="64" spans="1:30" x14ac:dyDescent="0.25">
      <c r="A64" s="17" t="s">
        <v>71</v>
      </c>
      <c r="B64" s="22">
        <v>2.8325314298686143E-3</v>
      </c>
      <c r="C64" s="6">
        <v>4029941.6860175347</v>
      </c>
      <c r="D64" s="22">
        <v>2.8325314298686143E-3</v>
      </c>
      <c r="E64" s="3">
        <v>1634800.457516016</v>
      </c>
      <c r="F64" s="27">
        <v>3.9446347509853987E-3</v>
      </c>
      <c r="G64" s="4">
        <v>280576.07520829688</v>
      </c>
      <c r="H64" s="22">
        <v>2.8325314298686143E-3</v>
      </c>
      <c r="I64" s="5">
        <v>145856.26831229581</v>
      </c>
      <c r="J64" s="22">
        <v>2.8325314298686143E-3</v>
      </c>
      <c r="K64" s="5">
        <v>381781.55684561527</v>
      </c>
      <c r="L64" s="22">
        <v>2.8325314298686143E-3</v>
      </c>
      <c r="M64" s="5">
        <v>12946.265615719729</v>
      </c>
      <c r="N64" s="22">
        <v>2.8325314298686143E-3</v>
      </c>
      <c r="O64" s="5">
        <v>66127.562697767207</v>
      </c>
      <c r="P64" s="22">
        <v>2.8325314298686143E-3</v>
      </c>
      <c r="Q64" s="5">
        <v>73904.149736376174</v>
      </c>
      <c r="R64" s="22">
        <v>2.8325314298686143E-3</v>
      </c>
      <c r="S64" s="10">
        <v>10491.21998444684</v>
      </c>
      <c r="T64" s="22">
        <v>4.8351550000000002E-4</v>
      </c>
      <c r="U64" s="5">
        <v>20034.574452745208</v>
      </c>
      <c r="V64" s="22">
        <v>2.8325314298686143E-3</v>
      </c>
      <c r="W64" s="5">
        <v>46368.574063832646</v>
      </c>
      <c r="X64" s="23">
        <f t="shared" si="0"/>
        <v>0</v>
      </c>
      <c r="Y64" s="5">
        <v>0</v>
      </c>
      <c r="Z64" s="5">
        <f t="shared" si="2"/>
        <v>6702828.3904506462</v>
      </c>
    </row>
    <row r="65" spans="1:26" x14ac:dyDescent="0.25">
      <c r="A65" s="17" t="s">
        <v>72</v>
      </c>
      <c r="B65" s="22">
        <v>3.7168623980903346E-3</v>
      </c>
      <c r="C65" s="6">
        <v>5288110.3317360617</v>
      </c>
      <c r="D65" s="22">
        <v>3.7168623980903346E-3</v>
      </c>
      <c r="E65" s="3">
        <v>2145193.6189827211</v>
      </c>
      <c r="F65" s="27">
        <v>0</v>
      </c>
      <c r="G65" s="4">
        <v>0</v>
      </c>
      <c r="H65" s="22">
        <v>3.7168623980903346E-3</v>
      </c>
      <c r="I65" s="5">
        <v>191393.34995512952</v>
      </c>
      <c r="J65" s="22">
        <v>3.7168623980903346E-3</v>
      </c>
      <c r="K65" s="5">
        <v>500975.73427090835</v>
      </c>
      <c r="L65" s="22">
        <v>3.7168623980903346E-3</v>
      </c>
      <c r="M65" s="5">
        <v>16988.156726292877</v>
      </c>
      <c r="N65" s="22">
        <v>3.7168623980903346E-3</v>
      </c>
      <c r="O65" s="5">
        <v>86772.929923002725</v>
      </c>
      <c r="P65" s="22">
        <v>3.7168623980903346E-3</v>
      </c>
      <c r="Q65" s="5">
        <v>96977.407671947964</v>
      </c>
      <c r="R65" s="22">
        <v>3.7168623980903346E-3</v>
      </c>
      <c r="S65" s="10">
        <v>13766.633146271237</v>
      </c>
      <c r="T65" s="22">
        <v>1.9066910000000001E-3</v>
      </c>
      <c r="U65" s="5">
        <v>79004.172144481272</v>
      </c>
      <c r="V65" s="22">
        <v>3.7168623980903346E-3</v>
      </c>
      <c r="W65" s="5">
        <v>60845.082802460012</v>
      </c>
      <c r="X65" s="23">
        <f t="shared" si="0"/>
        <v>0</v>
      </c>
      <c r="Y65" s="5">
        <v>0</v>
      </c>
      <c r="Z65" s="5">
        <f t="shared" si="2"/>
        <v>8480027.4173592757</v>
      </c>
    </row>
    <row r="66" spans="1:26" x14ac:dyDescent="0.25">
      <c r="A66" s="17" t="s">
        <v>73</v>
      </c>
      <c r="B66" s="22">
        <v>3.9958477968843956E-3</v>
      </c>
      <c r="C66" s="6">
        <v>5685032.6311799064</v>
      </c>
      <c r="D66" s="22">
        <v>3.9958477968843956E-3</v>
      </c>
      <c r="E66" s="3">
        <v>2306210.5287262346</v>
      </c>
      <c r="F66" s="27">
        <v>6.2791629372992829E-3</v>
      </c>
      <c r="G66" s="4">
        <v>446627.63570207037</v>
      </c>
      <c r="H66" s="22">
        <v>3.9958477968843956E-3</v>
      </c>
      <c r="I66" s="5">
        <v>205759.21673868253</v>
      </c>
      <c r="J66" s="22">
        <v>3.9958477968843956E-3</v>
      </c>
      <c r="K66" s="5">
        <v>538578.66385031003</v>
      </c>
      <c r="L66" s="22">
        <v>3.9958477968843956E-3</v>
      </c>
      <c r="M66" s="5">
        <v>18263.277290749575</v>
      </c>
      <c r="N66" s="22">
        <v>3.9958477968843956E-3</v>
      </c>
      <c r="O66" s="5">
        <v>93286.052515740055</v>
      </c>
      <c r="P66" s="22">
        <v>3.9958477968843956E-3</v>
      </c>
      <c r="Q66" s="5">
        <v>104256.47206972422</v>
      </c>
      <c r="R66" s="22">
        <v>3.9958477968843956E-3</v>
      </c>
      <c r="S66" s="10">
        <v>14799.948138060361</v>
      </c>
      <c r="T66" s="22">
        <v>2.4112055999999998E-3</v>
      </c>
      <c r="U66" s="5">
        <v>99908.846664093871</v>
      </c>
      <c r="V66" s="22">
        <v>3.9958477968843956E-3</v>
      </c>
      <c r="W66" s="5">
        <v>65412.077184340655</v>
      </c>
      <c r="X66" s="23">
        <f t="shared" si="0"/>
        <v>0</v>
      </c>
      <c r="Y66" s="5">
        <v>0</v>
      </c>
      <c r="Z66" s="5">
        <f t="shared" si="2"/>
        <v>9578135.3500599097</v>
      </c>
    </row>
    <row r="67" spans="1:26" x14ac:dyDescent="0.25">
      <c r="A67" s="17" t="s">
        <v>74</v>
      </c>
      <c r="B67" s="22">
        <v>4.1910588863807085E-3</v>
      </c>
      <c r="C67" s="6">
        <v>5962766.2862555655</v>
      </c>
      <c r="D67" s="22">
        <v>4.1910588863807085E-3</v>
      </c>
      <c r="E67" s="3">
        <v>2418876.9496723828</v>
      </c>
      <c r="F67" s="27">
        <v>6.6648688607622289E-3</v>
      </c>
      <c r="G67" s="4">
        <v>474062.33143981668</v>
      </c>
      <c r="H67" s="22">
        <v>4.1910588863807085E-3</v>
      </c>
      <c r="I67" s="5">
        <v>215811.27150032396</v>
      </c>
      <c r="J67" s="22">
        <v>4.1910588863807085E-3</v>
      </c>
      <c r="K67" s="5">
        <v>564890.10840324406</v>
      </c>
      <c r="L67" s="22">
        <v>4.1910588863807085E-3</v>
      </c>
      <c r="M67" s="5">
        <v>19155.502029759984</v>
      </c>
      <c r="N67" s="22">
        <v>4.1910588863807085E-3</v>
      </c>
      <c r="O67" s="5">
        <v>97843.40126175755</v>
      </c>
      <c r="P67" s="22">
        <v>4.1910588863807085E-3</v>
      </c>
      <c r="Q67" s="5">
        <v>109349.76404036471</v>
      </c>
      <c r="R67" s="22">
        <v>4.1910588863807085E-3</v>
      </c>
      <c r="S67" s="10">
        <v>15522.977179049451</v>
      </c>
      <c r="T67" s="22">
        <v>2.7464471E-3</v>
      </c>
      <c r="U67" s="5">
        <v>113799.65124942291</v>
      </c>
      <c r="V67" s="22">
        <v>4.1910588863807085E-3</v>
      </c>
      <c r="W67" s="5">
        <v>68607.685100970586</v>
      </c>
      <c r="X67" s="23">
        <f t="shared" si="0"/>
        <v>0</v>
      </c>
      <c r="Y67" s="5">
        <v>0</v>
      </c>
      <c r="Z67" s="5">
        <f t="shared" si="2"/>
        <v>10060685.928132661</v>
      </c>
    </row>
    <row r="68" spans="1:26" x14ac:dyDescent="0.25">
      <c r="A68" s="17" t="s">
        <v>75</v>
      </c>
      <c r="B68" s="22">
        <v>3.0424097464068615E-3</v>
      </c>
      <c r="C68" s="6">
        <v>4328542.9187840484</v>
      </c>
      <c r="D68" s="22">
        <v>3.0424097464068615E-3</v>
      </c>
      <c r="E68" s="3">
        <v>1755932.0941437276</v>
      </c>
      <c r="F68" s="27">
        <v>4.3594005985264986E-3</v>
      </c>
      <c r="G68" s="4">
        <v>310077.76065698225</v>
      </c>
      <c r="H68" s="22">
        <v>3.0424097464068615E-3</v>
      </c>
      <c r="I68" s="5">
        <v>156663.58636255149</v>
      </c>
      <c r="J68" s="22">
        <v>3.0424097464068615E-3</v>
      </c>
      <c r="K68" s="5">
        <v>410069.91742342734</v>
      </c>
      <c r="L68" s="22">
        <v>3.0424097464068615E-3</v>
      </c>
      <c r="M68" s="5">
        <v>13905.527851694384</v>
      </c>
      <c r="N68" s="22">
        <v>3.0424097464068615E-3</v>
      </c>
      <c r="O68" s="5">
        <v>71027.328818430702</v>
      </c>
      <c r="P68" s="22">
        <v>3.0424097464068615E-3</v>
      </c>
      <c r="Q68" s="5">
        <v>79380.127290694305</v>
      </c>
      <c r="R68" s="22">
        <v>3.0424097464068615E-3</v>
      </c>
      <c r="S68" s="10">
        <v>11268.573967371665</v>
      </c>
      <c r="T68" s="22">
        <v>8.2719559999999996E-4</v>
      </c>
      <c r="U68" s="5">
        <v>34275.033570449363</v>
      </c>
      <c r="V68" s="22">
        <v>3.0424097464068615E-3</v>
      </c>
      <c r="W68" s="5">
        <v>49804.284666079213</v>
      </c>
      <c r="X68" s="23">
        <f t="shared" si="0"/>
        <v>0</v>
      </c>
      <c r="Y68" s="5">
        <v>0</v>
      </c>
      <c r="Z68" s="5">
        <f t="shared" si="2"/>
        <v>7220947.1535354583</v>
      </c>
    </row>
    <row r="69" spans="1:26" x14ac:dyDescent="0.25">
      <c r="A69" s="17" t="s">
        <v>76</v>
      </c>
      <c r="B69" s="22">
        <v>3.1603348347452893E-3</v>
      </c>
      <c r="C69" s="6">
        <v>4496319.0727610495</v>
      </c>
      <c r="D69" s="22">
        <v>3.1603348347452893E-3</v>
      </c>
      <c r="E69" s="3">
        <v>1823992.7646575302</v>
      </c>
      <c r="F69" s="27">
        <v>0</v>
      </c>
      <c r="G69" s="4">
        <v>0</v>
      </c>
      <c r="H69" s="22">
        <v>3.1603348347452893E-3</v>
      </c>
      <c r="I69" s="5">
        <v>162735.93321952483</v>
      </c>
      <c r="J69" s="22">
        <v>3.1603348347452893E-3</v>
      </c>
      <c r="K69" s="5">
        <v>425964.40083224513</v>
      </c>
      <c r="L69" s="22">
        <v>3.1603348347452893E-3</v>
      </c>
      <c r="M69" s="5">
        <v>14444.511991565803</v>
      </c>
      <c r="N69" s="22">
        <v>3.1603348347452893E-3</v>
      </c>
      <c r="O69" s="5">
        <v>73780.378119317305</v>
      </c>
      <c r="P69" s="22">
        <v>3.1603348347452893E-3</v>
      </c>
      <c r="Q69" s="5">
        <v>82456.934592579317</v>
      </c>
      <c r="R69" s="22">
        <v>3.1603348347452893E-3</v>
      </c>
      <c r="S69" s="10">
        <v>11705.348659577343</v>
      </c>
      <c r="T69" s="22">
        <v>9.4759409999999999E-4</v>
      </c>
      <c r="U69" s="5">
        <v>39263.772596434908</v>
      </c>
      <c r="V69" s="22">
        <v>3.1603348347452893E-3</v>
      </c>
      <c r="W69" s="5">
        <v>51734.71980086535</v>
      </c>
      <c r="X69" s="23">
        <f t="shared" ref="X69:X104" si="3">Y69/$Y$111</f>
        <v>0</v>
      </c>
      <c r="Y69" s="5">
        <v>0</v>
      </c>
      <c r="Z69" s="5">
        <f t="shared" ref="Z69:Z100" si="4">C69+E69+G69+I69+K69+M69+O69+Q69+S69+U69+W69+Y69</f>
        <v>7182397.8372306898</v>
      </c>
    </row>
    <row r="70" spans="1:26" x14ac:dyDescent="0.25">
      <c r="A70" s="17" t="s">
        <v>77</v>
      </c>
      <c r="B70" s="22">
        <v>3.8053946474045459E-3</v>
      </c>
      <c r="C70" s="6">
        <v>5414068.2640315518</v>
      </c>
      <c r="D70" s="22">
        <v>3.8053946474045459E-3</v>
      </c>
      <c r="E70" s="3">
        <v>2196290.1611631932</v>
      </c>
      <c r="F70" s="27">
        <v>5.9682270368826215E-3</v>
      </c>
      <c r="G70" s="4">
        <v>424511.22186718462</v>
      </c>
      <c r="H70" s="22">
        <v>3.8053946474045459E-3</v>
      </c>
      <c r="I70" s="5">
        <v>195952.16380414783</v>
      </c>
      <c r="J70" s="22">
        <v>3.8053946474045459E-3</v>
      </c>
      <c r="K70" s="5">
        <v>512908.51624035381</v>
      </c>
      <c r="L70" s="22">
        <v>3.8053946474045459E-3</v>
      </c>
      <c r="M70" s="5">
        <v>17392.799020140985</v>
      </c>
      <c r="N70" s="22">
        <v>3.8053946474045459E-3</v>
      </c>
      <c r="O70" s="5">
        <v>88839.781434539676</v>
      </c>
      <c r="P70" s="22">
        <v>3.8053946474045459E-3</v>
      </c>
      <c r="Q70" s="5">
        <v>99287.320473204731</v>
      </c>
      <c r="R70" s="22">
        <v>3.8053946474045459E-3</v>
      </c>
      <c r="S70" s="10">
        <v>14094.54170660674</v>
      </c>
      <c r="T70" s="22">
        <v>2.2079308000000001E-3</v>
      </c>
      <c r="U70" s="5">
        <v>91486.110676479017</v>
      </c>
      <c r="V70" s="22">
        <v>3.8053946474045459E-3</v>
      </c>
      <c r="W70" s="5">
        <v>62294.35680382709</v>
      </c>
      <c r="X70" s="23">
        <f t="shared" si="3"/>
        <v>2.6787174296717211E-3</v>
      </c>
      <c r="Y70" s="5">
        <v>179868</v>
      </c>
      <c r="Z70" s="5">
        <f t="shared" si="4"/>
        <v>9296993.2372212298</v>
      </c>
    </row>
    <row r="71" spans="1:26" x14ac:dyDescent="0.25">
      <c r="A71" s="17" t="s">
        <v>78</v>
      </c>
      <c r="B71" s="22">
        <v>5.4609080350088851E-3</v>
      </c>
      <c r="C71" s="6">
        <v>7769425.1515546991</v>
      </c>
      <c r="D71" s="22">
        <v>5.4609080350088851E-3</v>
      </c>
      <c r="E71" s="3">
        <v>3151772.6016898993</v>
      </c>
      <c r="F71" s="27">
        <v>0</v>
      </c>
      <c r="G71" s="4">
        <v>0</v>
      </c>
      <c r="H71" s="22">
        <v>5.4609080350088851E-3</v>
      </c>
      <c r="I71" s="5">
        <v>281199.93980789604</v>
      </c>
      <c r="J71" s="22">
        <v>5.4609080350088851E-3</v>
      </c>
      <c r="K71" s="5">
        <v>736046.19154857111</v>
      </c>
      <c r="L71" s="22">
        <v>5.4609080350088851E-3</v>
      </c>
      <c r="M71" s="5">
        <v>24959.428579940748</v>
      </c>
      <c r="N71" s="22">
        <v>5.4609080350088851E-3</v>
      </c>
      <c r="O71" s="5">
        <v>127488.9784677662</v>
      </c>
      <c r="P71" s="22">
        <v>5.4609080350088851E-3</v>
      </c>
      <c r="Q71" s="5">
        <v>142481.65469944899</v>
      </c>
      <c r="R71" s="22">
        <v>5.4609080350088851E-3</v>
      </c>
      <c r="S71" s="10">
        <v>20226.284836941417</v>
      </c>
      <c r="T71" s="22">
        <v>4.5838464999999997E-3</v>
      </c>
      <c r="U71" s="5">
        <v>189932.70942335445</v>
      </c>
      <c r="V71" s="22">
        <v>5.4609080350088851E-3</v>
      </c>
      <c r="W71" s="5">
        <v>89395.131156173447</v>
      </c>
      <c r="X71" s="23">
        <f t="shared" si="3"/>
        <v>0</v>
      </c>
      <c r="Y71" s="5">
        <v>0</v>
      </c>
      <c r="Z71" s="5">
        <f t="shared" si="4"/>
        <v>12532928.071764689</v>
      </c>
    </row>
    <row r="72" spans="1:26" x14ac:dyDescent="0.25">
      <c r="A72" s="17" t="s">
        <v>79</v>
      </c>
      <c r="B72" s="22">
        <v>3.5820105024139438E-3</v>
      </c>
      <c r="C72" s="6">
        <v>5096251.8160302071</v>
      </c>
      <c r="D72" s="22">
        <v>3.5820105024139438E-3</v>
      </c>
      <c r="E72" s="3">
        <v>2067363.6120765344</v>
      </c>
      <c r="F72" s="27">
        <v>0</v>
      </c>
      <c r="G72" s="4">
        <v>0</v>
      </c>
      <c r="H72" s="22">
        <v>3.5820105024139438E-3</v>
      </c>
      <c r="I72" s="5">
        <v>184449.38666109834</v>
      </c>
      <c r="J72" s="22">
        <v>3.5820105024139438E-3</v>
      </c>
      <c r="K72" s="5">
        <v>482799.77825784375</v>
      </c>
      <c r="L72" s="22">
        <v>3.5820105024139438E-3</v>
      </c>
      <c r="M72" s="5">
        <v>16371.807533552987</v>
      </c>
      <c r="N72" s="22">
        <v>3.5820105024139438E-3</v>
      </c>
      <c r="O72" s="5">
        <v>83624.711657100939</v>
      </c>
      <c r="P72" s="22">
        <v>3.5820105024139438E-3</v>
      </c>
      <c r="Q72" s="5">
        <v>93458.959620423804</v>
      </c>
      <c r="R72" s="22">
        <v>3.5820105024139438E-3</v>
      </c>
      <c r="S72" s="10">
        <v>13267.164406774738</v>
      </c>
      <c r="T72" s="22">
        <v>1.5301626E-3</v>
      </c>
      <c r="U72" s="5">
        <v>63402.633053960468</v>
      </c>
      <c r="V72" s="22">
        <v>3.5820105024139438E-3</v>
      </c>
      <c r="W72" s="5">
        <v>58637.55562504437</v>
      </c>
      <c r="X72" s="23">
        <f t="shared" si="3"/>
        <v>4.9145859841198436E-6</v>
      </c>
      <c r="Y72" s="5">
        <v>330</v>
      </c>
      <c r="Z72" s="5">
        <f t="shared" si="4"/>
        <v>8159957.4249225417</v>
      </c>
    </row>
    <row r="73" spans="1:26" x14ac:dyDescent="0.25">
      <c r="A73" s="17" t="s">
        <v>80</v>
      </c>
      <c r="B73" s="22">
        <v>5.1832804506456633E-3</v>
      </c>
      <c r="C73" s="6">
        <v>7374434.6622644905</v>
      </c>
      <c r="D73" s="22">
        <v>5.1832804506456633E-3</v>
      </c>
      <c r="E73" s="3">
        <v>2991539.356914531</v>
      </c>
      <c r="F73" s="27">
        <v>8.6137093305908262E-3</v>
      </c>
      <c r="G73" s="4">
        <v>612680.49123141891</v>
      </c>
      <c r="H73" s="22">
        <v>5.1832804506456633E-3</v>
      </c>
      <c r="I73" s="5">
        <v>266903.99131151702</v>
      </c>
      <c r="J73" s="22">
        <v>5.1832804506456633E-3</v>
      </c>
      <c r="K73" s="5">
        <v>698626.2744158617</v>
      </c>
      <c r="L73" s="22">
        <v>5.1832804506456633E-3</v>
      </c>
      <c r="M73" s="5">
        <v>23690.513992968758</v>
      </c>
      <c r="N73" s="22">
        <v>5.1832804506456633E-3</v>
      </c>
      <c r="O73" s="5">
        <v>121007.55506747575</v>
      </c>
      <c r="P73" s="22">
        <v>5.1832804506456633E-3</v>
      </c>
      <c r="Q73" s="5">
        <v>135238.01731227984</v>
      </c>
      <c r="R73" s="22">
        <v>5.1832804506456633E-3</v>
      </c>
      <c r="S73" s="10">
        <v>19197.998961419733</v>
      </c>
      <c r="T73" s="22">
        <v>4.6449281999999996E-3</v>
      </c>
      <c r="U73" s="5">
        <v>192463.64350822114</v>
      </c>
      <c r="V73" s="22">
        <v>5.1832804506456633E-3</v>
      </c>
      <c r="W73" s="5">
        <v>84850.364213090972</v>
      </c>
      <c r="X73" s="23">
        <f t="shared" si="3"/>
        <v>0</v>
      </c>
      <c r="Y73" s="5">
        <v>0</v>
      </c>
      <c r="Z73" s="5">
        <f t="shared" si="4"/>
        <v>12520632.869193275</v>
      </c>
    </row>
    <row r="74" spans="1:26" x14ac:dyDescent="0.25">
      <c r="A74" s="17" t="s">
        <v>81</v>
      </c>
      <c r="B74" s="22">
        <v>3.7267298387320329E-3</v>
      </c>
      <c r="C74" s="6">
        <v>5302149.0851835841</v>
      </c>
      <c r="D74" s="22">
        <v>3.7267298387320329E-3</v>
      </c>
      <c r="E74" s="3">
        <v>2150888.6295677614</v>
      </c>
      <c r="F74" s="27">
        <v>5.8889059433170927E-3</v>
      </c>
      <c r="G74" s="4">
        <v>418869.22900376766</v>
      </c>
      <c r="H74" s="22">
        <v>3.7267298387320329E-3</v>
      </c>
      <c r="I74" s="5">
        <v>191901.45661005125</v>
      </c>
      <c r="J74" s="22">
        <v>3.7267298387320329E-3</v>
      </c>
      <c r="K74" s="5">
        <v>502305.71310558065</v>
      </c>
      <c r="L74" s="22">
        <v>3.7267298387320329E-3</v>
      </c>
      <c r="M74" s="5">
        <v>17033.256493288471</v>
      </c>
      <c r="N74" s="22">
        <v>3.7267298387320329E-3</v>
      </c>
      <c r="O74" s="5">
        <v>87003.292697734825</v>
      </c>
      <c r="P74" s="22">
        <v>3.7267298387320329E-3</v>
      </c>
      <c r="Q74" s="5">
        <v>97234.8610590522</v>
      </c>
      <c r="R74" s="22">
        <v>3.7267298387320329E-3</v>
      </c>
      <c r="S74" s="10">
        <v>13803.18048670457</v>
      </c>
      <c r="T74" s="22">
        <v>1.8772927E-3</v>
      </c>
      <c r="U74" s="5">
        <v>77786.046919262881</v>
      </c>
      <c r="V74" s="22">
        <v>3.7267298387320329E-3</v>
      </c>
      <c r="W74" s="5">
        <v>61006.612926147383</v>
      </c>
      <c r="X74" s="23">
        <f t="shared" si="3"/>
        <v>0</v>
      </c>
      <c r="Y74" s="5">
        <v>0</v>
      </c>
      <c r="Z74" s="5">
        <f t="shared" si="4"/>
        <v>8919981.3640529364</v>
      </c>
    </row>
    <row r="75" spans="1:26" x14ac:dyDescent="0.25">
      <c r="A75" s="17" t="s">
        <v>82</v>
      </c>
      <c r="B75" s="22">
        <v>3.1206515544921964E-3</v>
      </c>
      <c r="C75" s="6">
        <v>4439860.2798793502</v>
      </c>
      <c r="D75" s="22">
        <v>3.1206515544921964E-3</v>
      </c>
      <c r="E75" s="3">
        <v>1801089.4902121339</v>
      </c>
      <c r="F75" s="27">
        <v>4.5171210344342409E-3</v>
      </c>
      <c r="G75" s="4">
        <v>321296.18357334513</v>
      </c>
      <c r="H75" s="22">
        <v>3.1206515544921964E-3</v>
      </c>
      <c r="I75" s="5">
        <v>160692.51187878594</v>
      </c>
      <c r="J75" s="22">
        <v>3.1206515544921964E-3</v>
      </c>
      <c r="K75" s="5">
        <v>420615.70660205634</v>
      </c>
      <c r="L75" s="22">
        <v>3.1206515544921964E-3</v>
      </c>
      <c r="M75" s="5">
        <v>14263.137027375762</v>
      </c>
      <c r="N75" s="22">
        <v>3.1206515544921964E-3</v>
      </c>
      <c r="O75" s="5">
        <v>72853.942290461855</v>
      </c>
      <c r="P75" s="22">
        <v>3.1206515544921964E-3</v>
      </c>
      <c r="Q75" s="5">
        <v>81421.550111076431</v>
      </c>
      <c r="R75" s="22">
        <v>3.1206515544921964E-3</v>
      </c>
      <c r="S75" s="10">
        <v>11558.368464247626</v>
      </c>
      <c r="T75" s="22">
        <v>1.0108747E-3</v>
      </c>
      <c r="U75" s="5">
        <v>41885.8197442561</v>
      </c>
      <c r="V75" s="22">
        <v>3.1206515544921964E-3</v>
      </c>
      <c r="W75" s="5">
        <v>51085.104018986203</v>
      </c>
      <c r="X75" s="23">
        <f t="shared" si="3"/>
        <v>0</v>
      </c>
      <c r="Y75" s="5">
        <v>0</v>
      </c>
      <c r="Z75" s="5">
        <f t="shared" si="4"/>
        <v>7416622.0938020749</v>
      </c>
    </row>
    <row r="76" spans="1:26" x14ac:dyDescent="0.25">
      <c r="A76" s="17" t="s">
        <v>83</v>
      </c>
      <c r="B76" s="22">
        <v>3.086610042980767E-3</v>
      </c>
      <c r="C76" s="6">
        <v>4391428.2290119324</v>
      </c>
      <c r="D76" s="22">
        <v>3.086610042980767E-3</v>
      </c>
      <c r="E76" s="3">
        <v>1781442.3724408746</v>
      </c>
      <c r="F76" s="27">
        <v>4.468961085671244E-3</v>
      </c>
      <c r="G76" s="4">
        <v>317870.63716431987</v>
      </c>
      <c r="H76" s="22">
        <v>3.086610042980767E-3</v>
      </c>
      <c r="I76" s="5">
        <v>158939.60358466776</v>
      </c>
      <c r="J76" s="22">
        <v>3.086610042980767E-3</v>
      </c>
      <c r="K76" s="5">
        <v>416027.43579765636</v>
      </c>
      <c r="L76" s="22">
        <v>3.086610042980767E-3</v>
      </c>
      <c r="M76" s="5">
        <v>14107.54812716434</v>
      </c>
      <c r="N76" s="22">
        <v>3.086610042980767E-3</v>
      </c>
      <c r="O76" s="5">
        <v>72059.217768410133</v>
      </c>
      <c r="P76" s="22">
        <v>3.086610042980767E-3</v>
      </c>
      <c r="Q76" s="5">
        <v>80533.366157505981</v>
      </c>
      <c r="R76" s="22">
        <v>3.086610042980767E-3</v>
      </c>
      <c r="S76" s="10">
        <v>11432.284431391528</v>
      </c>
      <c r="T76" s="22">
        <v>8.4936039999999999E-4</v>
      </c>
      <c r="U76" s="5">
        <v>35193.439541362321</v>
      </c>
      <c r="V76" s="22">
        <v>3.086610042980767E-3</v>
      </c>
      <c r="W76" s="5">
        <v>50527.844060237658</v>
      </c>
      <c r="X76" s="23">
        <f t="shared" si="3"/>
        <v>0</v>
      </c>
      <c r="Y76" s="5">
        <v>0</v>
      </c>
      <c r="Z76" s="5">
        <f t="shared" si="4"/>
        <v>7329561.9780855216</v>
      </c>
    </row>
    <row r="77" spans="1:26" x14ac:dyDescent="0.25">
      <c r="A77" s="17" t="s">
        <v>84</v>
      </c>
      <c r="B77" s="22">
        <v>4.2921099074001816E-3</v>
      </c>
      <c r="C77" s="6">
        <v>6106535.113576185</v>
      </c>
      <c r="D77" s="22">
        <v>4.2921099074001816E-3</v>
      </c>
      <c r="E77" s="3">
        <v>2477198.722787803</v>
      </c>
      <c r="F77" s="27">
        <v>6.824016856397561E-3</v>
      </c>
      <c r="G77" s="4">
        <v>485382.29458253202</v>
      </c>
      <c r="H77" s="22">
        <v>4.2921099074001816E-3</v>
      </c>
      <c r="I77" s="5">
        <v>221014.71767558189</v>
      </c>
      <c r="J77" s="22">
        <v>4.2921099074001816E-3</v>
      </c>
      <c r="K77" s="5">
        <v>578510.22774908412</v>
      </c>
      <c r="L77" s="22">
        <v>4.2921099074001816E-3</v>
      </c>
      <c r="M77" s="5">
        <v>19617.362168384625</v>
      </c>
      <c r="N77" s="22">
        <v>4.2921099074001816E-3</v>
      </c>
      <c r="O77" s="5">
        <v>100202.51285278006</v>
      </c>
      <c r="P77" s="22">
        <v>4.2921099074001816E-3</v>
      </c>
      <c r="Q77" s="5">
        <v>111986.30664310054</v>
      </c>
      <c r="R77" s="22">
        <v>4.2921099074001816E-3</v>
      </c>
      <c r="S77" s="10">
        <v>15897.253164123844</v>
      </c>
      <c r="T77" s="22">
        <v>3.3336301999999998E-3</v>
      </c>
      <c r="U77" s="5">
        <v>138129.71821969072</v>
      </c>
      <c r="V77" s="22">
        <v>4.2921099074001816E-3</v>
      </c>
      <c r="W77" s="5">
        <v>70261.891547881809</v>
      </c>
      <c r="X77" s="23">
        <f t="shared" si="3"/>
        <v>0</v>
      </c>
      <c r="Y77" s="5">
        <v>0</v>
      </c>
      <c r="Z77" s="5">
        <f t="shared" si="4"/>
        <v>10324736.120967146</v>
      </c>
    </row>
    <row r="78" spans="1:26" x14ac:dyDescent="0.25">
      <c r="A78" s="17" t="s">
        <v>85</v>
      </c>
      <c r="B78" s="22">
        <v>3.6527663976576585E-3</v>
      </c>
      <c r="C78" s="6">
        <v>5196918.7067016941</v>
      </c>
      <c r="D78" s="22">
        <v>3.6527663976576585E-3</v>
      </c>
      <c r="E78" s="3">
        <v>2108200.5004854817</v>
      </c>
      <c r="F78" s="27">
        <v>0</v>
      </c>
      <c r="G78" s="4">
        <v>0</v>
      </c>
      <c r="H78" s="22">
        <v>3.6527663976576585E-3</v>
      </c>
      <c r="I78" s="5">
        <v>188092.83814499681</v>
      </c>
      <c r="J78" s="22">
        <v>3.6527663976576585E-3</v>
      </c>
      <c r="K78" s="5">
        <v>492336.58182418713</v>
      </c>
      <c r="L78" s="22">
        <v>3.6527663976576585E-3</v>
      </c>
      <c r="M78" s="5">
        <v>16695.201866990501</v>
      </c>
      <c r="N78" s="22">
        <v>3.6527663976576585E-3</v>
      </c>
      <c r="O78" s="5">
        <v>85276.560900370372</v>
      </c>
      <c r="P78" s="22">
        <v>3.6527663976576585E-3</v>
      </c>
      <c r="Q78" s="5">
        <v>95305.065976625963</v>
      </c>
      <c r="R78" s="22">
        <v>3.6527663976576585E-3</v>
      </c>
      <c r="S78" s="10">
        <v>13529.232341615878</v>
      </c>
      <c r="T78" s="22">
        <v>1.8660679E-3</v>
      </c>
      <c r="U78" s="5">
        <v>77320.94125270014</v>
      </c>
      <c r="V78" s="22">
        <v>3.6527663976576585E-3</v>
      </c>
      <c r="W78" s="5">
        <v>59795.830493405898</v>
      </c>
      <c r="X78" s="23">
        <f t="shared" si="3"/>
        <v>0</v>
      </c>
      <c r="Y78" s="5">
        <v>0</v>
      </c>
      <c r="Z78" s="5">
        <f t="shared" si="4"/>
        <v>8333471.4599880688</v>
      </c>
    </row>
    <row r="79" spans="1:26" x14ac:dyDescent="0.25">
      <c r="A79" s="17" t="s">
        <v>86</v>
      </c>
      <c r="B79" s="22">
        <v>4.5982316740758892E-3</v>
      </c>
      <c r="C79" s="6">
        <v>6542065.274165079</v>
      </c>
      <c r="D79" s="22">
        <v>4.5982316740758892E-3</v>
      </c>
      <c r="E79" s="3">
        <v>2653877.4346071705</v>
      </c>
      <c r="F79" s="27">
        <v>7.4431083470826408E-3</v>
      </c>
      <c r="G79" s="4">
        <v>529417.3628757071</v>
      </c>
      <c r="H79" s="22">
        <v>4.5982316740758892E-3</v>
      </c>
      <c r="I79" s="5">
        <v>236777.92441908378</v>
      </c>
      <c r="J79" s="22">
        <v>4.5982316740758892E-3</v>
      </c>
      <c r="K79" s="5">
        <v>619770.7212544299</v>
      </c>
      <c r="L79" s="22">
        <v>4.5982316740758892E-3</v>
      </c>
      <c r="M79" s="5">
        <v>21016.511233544661</v>
      </c>
      <c r="N79" s="22">
        <v>4.5982316740758892E-3</v>
      </c>
      <c r="O79" s="5">
        <v>107349.15423000851</v>
      </c>
      <c r="P79" s="22">
        <v>4.5982316740758892E-3</v>
      </c>
      <c r="Q79" s="5">
        <v>119973.39149709452</v>
      </c>
      <c r="R79" s="22">
        <v>4.5982316740758892E-3</v>
      </c>
      <c r="S79" s="10">
        <v>17031.076698209508</v>
      </c>
      <c r="T79" s="22">
        <v>3.7825632000000001E-3</v>
      </c>
      <c r="U79" s="5">
        <v>156731.35831313059</v>
      </c>
      <c r="V79" s="22">
        <v>4.5982316740758892E-3</v>
      </c>
      <c r="W79" s="5">
        <v>75273.108603048706</v>
      </c>
      <c r="X79" s="23">
        <f t="shared" si="3"/>
        <v>0</v>
      </c>
      <c r="Y79" s="5">
        <v>0</v>
      </c>
      <c r="Z79" s="5">
        <f t="shared" si="4"/>
        <v>11079283.317896508</v>
      </c>
    </row>
    <row r="80" spans="1:26" x14ac:dyDescent="0.25">
      <c r="A80" s="17" t="s">
        <v>87</v>
      </c>
      <c r="B80" s="22">
        <v>7.8049974320649326E-3</v>
      </c>
      <c r="C80" s="6">
        <v>11104443.247853827</v>
      </c>
      <c r="D80" s="22">
        <v>7.8049974320649326E-3</v>
      </c>
      <c r="E80" s="3">
        <v>4504667.8876367947</v>
      </c>
      <c r="F80" s="27">
        <v>1.3879754559064379E-2</v>
      </c>
      <c r="G80" s="4">
        <v>987246.55256457312</v>
      </c>
      <c r="H80" s="22">
        <v>7.8049974320649326E-3</v>
      </c>
      <c r="I80" s="5">
        <v>401904.73709266033</v>
      </c>
      <c r="J80" s="22">
        <v>7.8049974320649326E-3</v>
      </c>
      <c r="K80" s="5">
        <v>1051993.2945379519</v>
      </c>
      <c r="L80" s="22">
        <v>7.8049974320649326E-3</v>
      </c>
      <c r="M80" s="5">
        <v>35673.238722088943</v>
      </c>
      <c r="N80" s="22">
        <v>7.8049974320649326E-3</v>
      </c>
      <c r="O80" s="5">
        <v>182213.4969456371</v>
      </c>
      <c r="P80" s="22">
        <v>7.8049974320649326E-3</v>
      </c>
      <c r="Q80" s="5">
        <v>203641.76468753742</v>
      </c>
      <c r="R80" s="22">
        <v>7.8049974320649326E-3</v>
      </c>
      <c r="S80" s="10">
        <v>28908.397687800429</v>
      </c>
      <c r="T80" s="22">
        <v>9.0129422000000004E-3</v>
      </c>
      <c r="U80" s="5">
        <v>373453.28636916023</v>
      </c>
      <c r="V80" s="22">
        <v>7.8049974320649326E-3</v>
      </c>
      <c r="W80" s="5">
        <v>127767.90318387157</v>
      </c>
      <c r="X80" s="23">
        <f t="shared" si="3"/>
        <v>9.5313182722324241E-6</v>
      </c>
      <c r="Y80" s="5">
        <v>640</v>
      </c>
      <c r="Z80" s="5">
        <f t="shared" si="4"/>
        <v>19002553.8072819</v>
      </c>
    </row>
    <row r="81" spans="1:26" x14ac:dyDescent="0.25">
      <c r="A81" s="17" t="s">
        <v>88</v>
      </c>
      <c r="B81" s="22">
        <v>3.3424669693979795E-3</v>
      </c>
      <c r="C81" s="6">
        <v>4755444.8406379763</v>
      </c>
      <c r="D81" s="22">
        <v>3.3424669693979795E-3</v>
      </c>
      <c r="E81" s="3">
        <v>1929110.6439929055</v>
      </c>
      <c r="F81" s="27">
        <v>0</v>
      </c>
      <c r="G81" s="4">
        <v>0</v>
      </c>
      <c r="H81" s="22">
        <v>3.3424669693979795E-3</v>
      </c>
      <c r="I81" s="5">
        <v>172114.51000072798</v>
      </c>
      <c r="J81" s="22">
        <v>3.3424669693979795E-3</v>
      </c>
      <c r="K81" s="5">
        <v>450513.00396020571</v>
      </c>
      <c r="L81" s="22">
        <v>3.3424669693979795E-3</v>
      </c>
      <c r="M81" s="5">
        <v>15276.958533026116</v>
      </c>
      <c r="N81" s="22">
        <v>3.3424669693979795E-3</v>
      </c>
      <c r="O81" s="5">
        <v>78032.388891915383</v>
      </c>
      <c r="P81" s="22">
        <v>3.3424669693979795E-3</v>
      </c>
      <c r="Q81" s="5">
        <v>87208.980910315178</v>
      </c>
      <c r="R81" s="22">
        <v>3.3424669693979795E-3</v>
      </c>
      <c r="S81" s="10">
        <v>12379.93545170586</v>
      </c>
      <c r="T81" s="22">
        <v>1.4658272999999999E-3</v>
      </c>
      <c r="U81" s="5">
        <v>60736.88391323539</v>
      </c>
      <c r="V81" s="22">
        <v>3.3424669693979795E-3</v>
      </c>
      <c r="W81" s="5">
        <v>54716.225067141932</v>
      </c>
      <c r="X81" s="23">
        <f t="shared" si="3"/>
        <v>0</v>
      </c>
      <c r="Y81" s="5">
        <v>0</v>
      </c>
      <c r="Z81" s="5">
        <f t="shared" si="4"/>
        <v>7615534.3713591564</v>
      </c>
    </row>
    <row r="82" spans="1:26" x14ac:dyDescent="0.25">
      <c r="A82" s="17" t="s">
        <v>89</v>
      </c>
      <c r="B82" s="22">
        <v>3.6502362979324143E-3</v>
      </c>
      <c r="C82" s="6">
        <v>5193319.0451957257</v>
      </c>
      <c r="D82" s="22">
        <v>3.6502362979324143E-3</v>
      </c>
      <c r="E82" s="3">
        <v>2106740.249014033</v>
      </c>
      <c r="F82" s="27">
        <v>5.5966159184575462E-3</v>
      </c>
      <c r="G82" s="4">
        <v>398079.06890665332</v>
      </c>
      <c r="H82" s="22">
        <v>3.6502362979324143E-3</v>
      </c>
      <c r="I82" s="5">
        <v>187962.55507011522</v>
      </c>
      <c r="J82" s="22">
        <v>3.6502362979324143E-3</v>
      </c>
      <c r="K82" s="5">
        <v>491995.56339738605</v>
      </c>
      <c r="L82" s="22">
        <v>3.6502362979324143E-3</v>
      </c>
      <c r="M82" s="5">
        <v>16683.637884775912</v>
      </c>
      <c r="N82" s="22">
        <v>3.6502362979324143E-3</v>
      </c>
      <c r="O82" s="5">
        <v>85217.49383179404</v>
      </c>
      <c r="P82" s="22">
        <v>3.6502362979324143E-3</v>
      </c>
      <c r="Q82" s="5">
        <v>95239.052633589177</v>
      </c>
      <c r="R82" s="22">
        <v>3.6502362979324143E-3</v>
      </c>
      <c r="S82" s="10">
        <v>13519.861277796346</v>
      </c>
      <c r="T82" s="22">
        <v>1.9031193999999999E-3</v>
      </c>
      <c r="U82" s="5">
        <v>78856.178162767799</v>
      </c>
      <c r="V82" s="22">
        <v>3.6502362979324143E-3</v>
      </c>
      <c r="W82" s="5">
        <v>59754.412730036434</v>
      </c>
      <c r="X82" s="23">
        <f t="shared" si="3"/>
        <v>0</v>
      </c>
      <c r="Y82" s="5">
        <v>0</v>
      </c>
      <c r="Z82" s="5">
        <f t="shared" si="4"/>
        <v>8727367.1181046739</v>
      </c>
    </row>
    <row r="83" spans="1:26" x14ac:dyDescent="0.25">
      <c r="A83" s="17" t="s">
        <v>90</v>
      </c>
      <c r="B83" s="22">
        <v>1.5743138748336789E-2</v>
      </c>
      <c r="C83" s="6">
        <v>22398314.963665966</v>
      </c>
      <c r="D83" s="22">
        <v>1.5743138748336789E-2</v>
      </c>
      <c r="E83" s="3">
        <v>9086180.0003796928</v>
      </c>
      <c r="F83" s="27">
        <v>3.0041102749438404E-2</v>
      </c>
      <c r="G83" s="4">
        <v>2136779.5084858043</v>
      </c>
      <c r="H83" s="22">
        <v>1.5743138748336789E-2</v>
      </c>
      <c r="I83" s="5">
        <v>810665.48640613724</v>
      </c>
      <c r="J83" s="22">
        <v>1.5743138748336789E-2</v>
      </c>
      <c r="K83" s="5">
        <v>2121932.3314817878</v>
      </c>
      <c r="L83" s="22">
        <v>1.5743138748336789E-2</v>
      </c>
      <c r="M83" s="5">
        <v>71955.020061525443</v>
      </c>
      <c r="N83" s="22">
        <v>1.5743138748336789E-2</v>
      </c>
      <c r="O83" s="5">
        <v>367535.33735319512</v>
      </c>
      <c r="P83" s="22">
        <v>1.5743138748336789E-2</v>
      </c>
      <c r="Q83" s="5">
        <v>410757.41335431376</v>
      </c>
      <c r="R83" s="22">
        <v>1.5743138748336789E-2</v>
      </c>
      <c r="S83" s="10">
        <v>58309.937927901978</v>
      </c>
      <c r="T83" s="22">
        <v>2.1951546700000001E-2</v>
      </c>
      <c r="U83" s="5">
        <v>909567.27191308828</v>
      </c>
      <c r="V83" s="22">
        <v>1.5743138748336789E-2</v>
      </c>
      <c r="W83" s="5">
        <v>257715.37337656587</v>
      </c>
      <c r="X83" s="23">
        <f t="shared" si="3"/>
        <v>0</v>
      </c>
      <c r="Y83" s="5">
        <v>0</v>
      </c>
      <c r="Z83" s="5">
        <f t="shared" si="4"/>
        <v>38629712.644405968</v>
      </c>
    </row>
    <row r="84" spans="1:26" x14ac:dyDescent="0.25">
      <c r="A84" s="17" t="s">
        <v>91</v>
      </c>
      <c r="B84" s="22">
        <v>5.755369550474722E-3</v>
      </c>
      <c r="C84" s="6">
        <v>8188365.8643003702</v>
      </c>
      <c r="D84" s="22">
        <v>5.755369550474722E-3</v>
      </c>
      <c r="E84" s="3">
        <v>3321721.5791763514</v>
      </c>
      <c r="F84" s="27">
        <v>9.7857107376445266E-3</v>
      </c>
      <c r="G84" s="4">
        <v>696043.22965671506</v>
      </c>
      <c r="H84" s="22">
        <v>5.755369550474722E-3</v>
      </c>
      <c r="I84" s="5">
        <v>296362.72224149556</v>
      </c>
      <c r="J84" s="22">
        <v>5.755369550474722E-3</v>
      </c>
      <c r="K84" s="5">
        <v>775735.06300122815</v>
      </c>
      <c r="L84" s="22">
        <v>5.755369550474722E-3</v>
      </c>
      <c r="M84" s="5">
        <v>26305.283723022043</v>
      </c>
      <c r="N84" s="22">
        <v>5.755369550474722E-3</v>
      </c>
      <c r="O84" s="5">
        <v>134363.40256796053</v>
      </c>
      <c r="P84" s="22">
        <v>5.755369550474722E-3</v>
      </c>
      <c r="Q84" s="5">
        <v>150164.50958363886</v>
      </c>
      <c r="R84" s="22">
        <v>5.755369550474722E-3</v>
      </c>
      <c r="S84" s="10">
        <v>21316.920761799975</v>
      </c>
      <c r="T84" s="22">
        <v>5.2952332E-3</v>
      </c>
      <c r="U84" s="5">
        <v>219409.17735842572</v>
      </c>
      <c r="V84" s="22">
        <v>5.755369550474722E-3</v>
      </c>
      <c r="W84" s="5">
        <v>94215.469756779683</v>
      </c>
      <c r="X84" s="23">
        <f t="shared" si="3"/>
        <v>0</v>
      </c>
      <c r="Y84" s="5">
        <v>0</v>
      </c>
      <c r="Z84" s="5">
        <f t="shared" si="4"/>
        <v>13924003.222127788</v>
      </c>
    </row>
    <row r="85" spans="1:26" x14ac:dyDescent="0.25">
      <c r="A85" s="17" t="s">
        <v>92</v>
      </c>
      <c r="B85" s="22">
        <v>3.539922476730511E-3</v>
      </c>
      <c r="C85" s="6">
        <v>5036371.7075889353</v>
      </c>
      <c r="D85" s="22">
        <v>3.539922476730511E-3</v>
      </c>
      <c r="E85" s="3">
        <v>2043072.4346097363</v>
      </c>
      <c r="F85" s="27">
        <v>5.3442424007343189E-3</v>
      </c>
      <c r="G85" s="4">
        <v>380128.11132519267</v>
      </c>
      <c r="H85" s="22">
        <v>3.539922476730511E-3</v>
      </c>
      <c r="I85" s="5">
        <v>182282.13714637634</v>
      </c>
      <c r="J85" s="22">
        <v>3.539922476730511E-3</v>
      </c>
      <c r="K85" s="5">
        <v>477126.96142674348</v>
      </c>
      <c r="L85" s="22">
        <v>3.539922476730511E-3</v>
      </c>
      <c r="M85" s="5">
        <v>16179.441526950819</v>
      </c>
      <c r="N85" s="22">
        <v>3.539922476730511E-3</v>
      </c>
      <c r="O85" s="5">
        <v>82642.135249348401</v>
      </c>
      <c r="P85" s="22">
        <v>3.539922476730511E-3</v>
      </c>
      <c r="Q85" s="5">
        <v>92360.832440115293</v>
      </c>
      <c r="R85" s="22">
        <v>3.539922476730511E-3</v>
      </c>
      <c r="S85" s="10">
        <v>13111.277438849223</v>
      </c>
      <c r="T85" s="22">
        <v>1.8163149E-3</v>
      </c>
      <c r="U85" s="5">
        <v>75259.418143554401</v>
      </c>
      <c r="V85" s="22">
        <v>3.539922476730511E-3</v>
      </c>
      <c r="W85" s="5">
        <v>57948.574131132656</v>
      </c>
      <c r="X85" s="23">
        <f t="shared" si="3"/>
        <v>0</v>
      </c>
      <c r="Y85" s="5">
        <v>0</v>
      </c>
      <c r="Z85" s="5">
        <f t="shared" si="4"/>
        <v>8456483.0310269352</v>
      </c>
    </row>
    <row r="86" spans="1:26" x14ac:dyDescent="0.25">
      <c r="A86" s="17" t="s">
        <v>93</v>
      </c>
      <c r="B86" s="22">
        <v>3.5622050446331897E-3</v>
      </c>
      <c r="C86" s="6">
        <v>5068073.897480147</v>
      </c>
      <c r="D86" s="22">
        <v>3.5622050446331897E-3</v>
      </c>
      <c r="E86" s="3">
        <v>2055932.8575578483</v>
      </c>
      <c r="F86" s="27">
        <v>5.4025504933165628E-3</v>
      </c>
      <c r="G86" s="4">
        <v>384275.48029655841</v>
      </c>
      <c r="H86" s="22">
        <v>3.5622050446331897E-3</v>
      </c>
      <c r="I86" s="5">
        <v>183429.53913755241</v>
      </c>
      <c r="J86" s="22">
        <v>3.5622050446331897E-3</v>
      </c>
      <c r="K86" s="5">
        <v>480130.30796500144</v>
      </c>
      <c r="L86" s="22">
        <v>3.5622050446331897E-3</v>
      </c>
      <c r="M86" s="5">
        <v>16281.285425177844</v>
      </c>
      <c r="N86" s="22">
        <v>3.5622050446331897E-3</v>
      </c>
      <c r="O86" s="5">
        <v>83162.338446571172</v>
      </c>
      <c r="P86" s="22">
        <v>3.5622050446331897E-3</v>
      </c>
      <c r="Q86" s="5">
        <v>92942.211420565625</v>
      </c>
      <c r="R86" s="22">
        <v>3.5622050446331897E-3</v>
      </c>
      <c r="S86" s="10">
        <v>13193.808322432824</v>
      </c>
      <c r="T86" s="22">
        <v>1.6063233999999999E-3</v>
      </c>
      <c r="U86" s="5">
        <v>66558.370863245436</v>
      </c>
      <c r="V86" s="22">
        <v>3.5622050446331897E-3</v>
      </c>
      <c r="W86" s="5">
        <v>58313.340039546834</v>
      </c>
      <c r="X86" s="23">
        <f t="shared" si="3"/>
        <v>0</v>
      </c>
      <c r="Y86" s="5">
        <v>0</v>
      </c>
      <c r="Z86" s="5">
        <f t="shared" si="4"/>
        <v>8502293.4369546473</v>
      </c>
    </row>
    <row r="87" spans="1:26" x14ac:dyDescent="0.25">
      <c r="A87" s="17" t="s">
        <v>94</v>
      </c>
      <c r="B87" s="22">
        <v>3.2575591633448361E-3</v>
      </c>
      <c r="C87" s="6">
        <v>4634643.5307306312</v>
      </c>
      <c r="D87" s="22">
        <v>3.2575591633448361E-3</v>
      </c>
      <c r="E87" s="3">
        <v>1880105.9555652121</v>
      </c>
      <c r="F87" s="27">
        <v>0</v>
      </c>
      <c r="G87" s="4">
        <v>0</v>
      </c>
      <c r="H87" s="22">
        <v>3.2575591633448361E-3</v>
      </c>
      <c r="I87" s="5">
        <v>167742.33053930887</v>
      </c>
      <c r="J87" s="22">
        <v>3.2575591633448361E-3</v>
      </c>
      <c r="K87" s="5">
        <v>439068.74105053756</v>
      </c>
      <c r="L87" s="22">
        <v>3.2575591633448361E-3</v>
      </c>
      <c r="M87" s="5">
        <v>14888.881988342197</v>
      </c>
      <c r="N87" s="22">
        <v>3.2575591633448361E-3</v>
      </c>
      <c r="O87" s="5">
        <v>76050.152716492055</v>
      </c>
      <c r="P87" s="22">
        <v>3.2575591633448361E-3</v>
      </c>
      <c r="Q87" s="5">
        <v>84993.634190356708</v>
      </c>
      <c r="R87" s="22">
        <v>3.2575591633448361E-3</v>
      </c>
      <c r="S87" s="10">
        <v>12065.451219577995</v>
      </c>
      <c r="T87" s="22">
        <v>8.7956589999999999E-4</v>
      </c>
      <c r="U87" s="5">
        <v>36445.012080940432</v>
      </c>
      <c r="V87" s="22">
        <v>3.2575591633448361E-3</v>
      </c>
      <c r="W87" s="5">
        <v>53326.283246176739</v>
      </c>
      <c r="X87" s="23">
        <f t="shared" si="3"/>
        <v>0</v>
      </c>
      <c r="Y87" s="5">
        <v>0</v>
      </c>
      <c r="Z87" s="5">
        <f t="shared" si="4"/>
        <v>7399329.9733275753</v>
      </c>
    </row>
    <row r="88" spans="1:26" x14ac:dyDescent="0.25">
      <c r="A88" s="17" t="s">
        <v>95</v>
      </c>
      <c r="B88" s="22">
        <v>4.6028876864204708E-3</v>
      </c>
      <c r="C88" s="6">
        <v>6548689.5460231714</v>
      </c>
      <c r="D88" s="22">
        <v>4.6028876864204708E-3</v>
      </c>
      <c r="E88" s="3">
        <v>2656564.6602565874</v>
      </c>
      <c r="F88" s="27">
        <v>7.4633914077128667E-3</v>
      </c>
      <c r="G88" s="4">
        <v>530860.06718272029</v>
      </c>
      <c r="H88" s="22">
        <v>4.6028876864204708E-3</v>
      </c>
      <c r="I88" s="5">
        <v>237017.67765840731</v>
      </c>
      <c r="J88" s="22">
        <v>4.6028876864204708E-3</v>
      </c>
      <c r="K88" s="5">
        <v>620398.27991904435</v>
      </c>
      <c r="L88" s="22">
        <v>4.6028876864204708E-3</v>
      </c>
      <c r="M88" s="5">
        <v>21037.791835019158</v>
      </c>
      <c r="N88" s="22">
        <v>4.6028876864204708E-3</v>
      </c>
      <c r="O88" s="5">
        <v>107457.85231716519</v>
      </c>
      <c r="P88" s="22">
        <v>4.6028876864204708E-3</v>
      </c>
      <c r="Q88" s="5">
        <v>120094.87245573805</v>
      </c>
      <c r="R88" s="22">
        <v>4.6028876864204708E-3</v>
      </c>
      <c r="S88" s="10">
        <v>17048.321784792563</v>
      </c>
      <c r="T88" s="22">
        <v>3.4945886000000001E-3</v>
      </c>
      <c r="U88" s="5">
        <v>144799.06308031382</v>
      </c>
      <c r="V88" s="22">
        <v>4.6028876864204708E-3</v>
      </c>
      <c r="W88" s="5">
        <v>75349.327581932856</v>
      </c>
      <c r="X88" s="23">
        <f t="shared" si="3"/>
        <v>0</v>
      </c>
      <c r="Y88" s="5">
        <v>0</v>
      </c>
      <c r="Z88" s="5">
        <f t="shared" si="4"/>
        <v>11079317.460094893</v>
      </c>
    </row>
    <row r="89" spans="1:26" x14ac:dyDescent="0.25">
      <c r="A89" s="17" t="s">
        <v>96</v>
      </c>
      <c r="B89" s="22">
        <v>7.4660395522271406E-3</v>
      </c>
      <c r="C89" s="6">
        <v>10622195.998853028</v>
      </c>
      <c r="D89" s="22">
        <v>7.4660395522271406E-3</v>
      </c>
      <c r="E89" s="3">
        <v>4309037.7558069127</v>
      </c>
      <c r="F89" s="27">
        <v>1.3170178133047983E-2</v>
      </c>
      <c r="G89" s="4">
        <v>936775.42374275345</v>
      </c>
      <c r="H89" s="22">
        <v>7.4660395522271406E-3</v>
      </c>
      <c r="I89" s="5">
        <v>384450.69194178935</v>
      </c>
      <c r="J89" s="22">
        <v>7.4660395522271406E-3</v>
      </c>
      <c r="K89" s="5">
        <v>1006306.999337491</v>
      </c>
      <c r="L89" s="22">
        <v>7.4660395522271406E-3</v>
      </c>
      <c r="M89" s="5">
        <v>34124.010106777583</v>
      </c>
      <c r="N89" s="22">
        <v>7.4660395522271406E-3</v>
      </c>
      <c r="O89" s="5">
        <v>174300.27197149605</v>
      </c>
      <c r="P89" s="22">
        <v>7.4660395522271406E-3</v>
      </c>
      <c r="Q89" s="5">
        <v>194797.94617180829</v>
      </c>
      <c r="R89" s="22">
        <v>7.4660395522271406E-3</v>
      </c>
      <c r="S89" s="10">
        <v>27652.954713596635</v>
      </c>
      <c r="T89" s="22">
        <v>8.7722101000000004E-3</v>
      </c>
      <c r="U89" s="5">
        <v>363478.49756312859</v>
      </c>
      <c r="V89" s="22">
        <v>7.4660395522271406E-3</v>
      </c>
      <c r="W89" s="5">
        <v>122219.15855564078</v>
      </c>
      <c r="X89" s="23">
        <f t="shared" si="3"/>
        <v>0</v>
      </c>
      <c r="Y89" s="5">
        <v>0</v>
      </c>
      <c r="Z89" s="5">
        <f t="shared" si="4"/>
        <v>18175339.708764423</v>
      </c>
    </row>
    <row r="90" spans="1:26" x14ac:dyDescent="0.25">
      <c r="A90" s="17" t="s">
        <v>97</v>
      </c>
      <c r="B90" s="22">
        <v>3.1796650856099323E-3</v>
      </c>
      <c r="C90" s="6">
        <v>4523820.8977855342</v>
      </c>
      <c r="D90" s="22">
        <v>3.1796650856099323E-3</v>
      </c>
      <c r="E90" s="3">
        <v>1835149.2526753468</v>
      </c>
      <c r="F90" s="27">
        <v>4.630897314372444E-3</v>
      </c>
      <c r="G90" s="4">
        <v>329388.92322912364</v>
      </c>
      <c r="H90" s="22">
        <v>3.1796650856099323E-3</v>
      </c>
      <c r="I90" s="5">
        <v>163731.31079130631</v>
      </c>
      <c r="J90" s="22">
        <v>3.1796650856099323E-3</v>
      </c>
      <c r="K90" s="5">
        <v>428569.82056086644</v>
      </c>
      <c r="L90" s="22">
        <v>3.1796650856099323E-3</v>
      </c>
      <c r="M90" s="5">
        <v>14532.862136412659</v>
      </c>
      <c r="N90" s="22">
        <v>3.1796650856099323E-3</v>
      </c>
      <c r="O90" s="5">
        <v>74231.657269315852</v>
      </c>
      <c r="P90" s="22">
        <v>3.1796650856099323E-3</v>
      </c>
      <c r="Q90" s="5">
        <v>82961.284072792696</v>
      </c>
      <c r="R90" s="22">
        <v>3.1796650856099323E-3</v>
      </c>
      <c r="S90" s="10">
        <v>11776.944657431786</v>
      </c>
      <c r="T90" s="22">
        <v>1.1673842999999999E-3</v>
      </c>
      <c r="U90" s="5">
        <v>48370.832845931662</v>
      </c>
      <c r="V90" s="22">
        <v>3.1796650856099323E-3</v>
      </c>
      <c r="W90" s="5">
        <v>52051.156243348618</v>
      </c>
      <c r="X90" s="23">
        <f t="shared" si="3"/>
        <v>0</v>
      </c>
      <c r="Y90" s="5">
        <v>0</v>
      </c>
      <c r="Z90" s="5">
        <f t="shared" si="4"/>
        <v>7564584.9422674105</v>
      </c>
    </row>
    <row r="91" spans="1:26" x14ac:dyDescent="0.25">
      <c r="A91" s="17" t="s">
        <v>98</v>
      </c>
      <c r="B91" s="22">
        <v>4.1620296596096753E-3</v>
      </c>
      <c r="C91" s="6">
        <v>5921465.3884636313</v>
      </c>
      <c r="D91" s="22">
        <v>4.1620296596096753E-3</v>
      </c>
      <c r="E91" s="3">
        <v>2402122.68078548</v>
      </c>
      <c r="F91" s="27">
        <v>6.5781579126886463E-3</v>
      </c>
      <c r="G91" s="4">
        <v>467894.70908086479</v>
      </c>
      <c r="H91" s="22">
        <v>4.1620296596096753E-3</v>
      </c>
      <c r="I91" s="5">
        <v>214316.46207149772</v>
      </c>
      <c r="J91" s="22">
        <v>4.1620296596096753E-3</v>
      </c>
      <c r="K91" s="5">
        <v>560977.41628840903</v>
      </c>
      <c r="L91" s="22">
        <v>4.1620296596096753E-3</v>
      </c>
      <c r="M91" s="5">
        <v>19022.822096738306</v>
      </c>
      <c r="N91" s="22">
        <v>4.1620296596096753E-3</v>
      </c>
      <c r="O91" s="5">
        <v>97165.692272149536</v>
      </c>
      <c r="P91" s="22">
        <v>4.1620296596096753E-3</v>
      </c>
      <c r="Q91" s="5">
        <v>108592.35662048758</v>
      </c>
      <c r="R91" s="22">
        <v>4.1620296596096753E-3</v>
      </c>
      <c r="S91" s="10">
        <v>15415.457805805487</v>
      </c>
      <c r="T91" s="22">
        <v>2.9364135999999999E-3</v>
      </c>
      <c r="U91" s="5">
        <v>121670.95608886468</v>
      </c>
      <c r="V91" s="22">
        <v>4.1620296596096753E-3</v>
      </c>
      <c r="W91" s="5">
        <v>68132.476304572207</v>
      </c>
      <c r="X91" s="23">
        <f t="shared" si="3"/>
        <v>0</v>
      </c>
      <c r="Y91" s="5">
        <v>0</v>
      </c>
      <c r="Z91" s="5">
        <f t="shared" si="4"/>
        <v>9996776.4178784993</v>
      </c>
    </row>
    <row r="92" spans="1:26" x14ac:dyDescent="0.25">
      <c r="A92" s="17" t="s">
        <v>99</v>
      </c>
      <c r="B92" s="22">
        <v>3.1099955356159738E-3</v>
      </c>
      <c r="C92" s="6">
        <v>4424699.5885544633</v>
      </c>
      <c r="D92" s="22">
        <v>3.1099955356159738E-3</v>
      </c>
      <c r="E92" s="3">
        <v>1794939.350322969</v>
      </c>
      <c r="F92" s="27">
        <v>4.4963314691949894E-3</v>
      </c>
      <c r="G92" s="4">
        <v>319817.45233754214</v>
      </c>
      <c r="H92" s="22">
        <v>3.1099955356159738E-3</v>
      </c>
      <c r="I92" s="5">
        <v>160143.79876232697</v>
      </c>
      <c r="J92" s="22">
        <v>3.1099955356159738E-3</v>
      </c>
      <c r="K92" s="5">
        <v>419179.43958187744</v>
      </c>
      <c r="L92" s="22">
        <v>3.1099955356159738E-3</v>
      </c>
      <c r="M92" s="5">
        <v>14214.433013247983</v>
      </c>
      <c r="N92" s="22">
        <v>3.1099955356159738E-3</v>
      </c>
      <c r="O92" s="5">
        <v>72605.16956761913</v>
      </c>
      <c r="P92" s="22">
        <v>3.1099955356159738E-3</v>
      </c>
      <c r="Q92" s="5">
        <v>81143.521769954532</v>
      </c>
      <c r="R92" s="22">
        <v>3.1099955356159738E-3</v>
      </c>
      <c r="S92" s="10">
        <v>11518.900362672473</v>
      </c>
      <c r="T92" s="22">
        <v>9.7942170000000009E-4</v>
      </c>
      <c r="U92" s="5">
        <v>40582.56025300215</v>
      </c>
      <c r="V92" s="22">
        <v>3.1099955356159738E-3</v>
      </c>
      <c r="W92" s="5">
        <v>50910.664859979006</v>
      </c>
      <c r="X92" s="23">
        <f t="shared" si="3"/>
        <v>0</v>
      </c>
      <c r="Y92" s="5">
        <v>0</v>
      </c>
      <c r="Z92" s="5">
        <f t="shared" si="4"/>
        <v>7389754.8793856557</v>
      </c>
    </row>
    <row r="93" spans="1:26" x14ac:dyDescent="0.25">
      <c r="A93" s="17" t="s">
        <v>100</v>
      </c>
      <c r="B93" s="22">
        <v>1.4350476523931014E-2</v>
      </c>
      <c r="C93" s="6">
        <v>20416925.633438811</v>
      </c>
      <c r="D93" s="22">
        <v>1.4350476523931014E-2</v>
      </c>
      <c r="E93" s="3">
        <v>8282402.5673683193</v>
      </c>
      <c r="F93" s="27">
        <v>2.7814713897524757E-2</v>
      </c>
      <c r="G93" s="4">
        <v>1978419.7399923108</v>
      </c>
      <c r="H93" s="22">
        <v>1.4350476523931014E-2</v>
      </c>
      <c r="I93" s="5">
        <v>738952.7728491514</v>
      </c>
      <c r="J93" s="22">
        <v>1.4350476523931014E-2</v>
      </c>
      <c r="K93" s="5">
        <v>1934222.9395975193</v>
      </c>
      <c r="L93" s="22">
        <v>1.4350476523931014E-2</v>
      </c>
      <c r="M93" s="5">
        <v>65589.768513028932</v>
      </c>
      <c r="N93" s="22">
        <v>1.4350476523931014E-2</v>
      </c>
      <c r="O93" s="5">
        <v>335022.59712722822</v>
      </c>
      <c r="P93" s="22">
        <v>1.4350476523931014E-2</v>
      </c>
      <c r="Q93" s="5">
        <v>374421.18192564673</v>
      </c>
      <c r="R93" s="22">
        <v>1.4350476523931014E-2</v>
      </c>
      <c r="S93" s="10">
        <v>53151.751294489135</v>
      </c>
      <c r="T93" s="22">
        <v>1.8019451799999999E-2</v>
      </c>
      <c r="U93" s="5">
        <v>746640.03493395553</v>
      </c>
      <c r="V93" s="22">
        <v>1.4350476523931014E-2</v>
      </c>
      <c r="W93" s="5">
        <v>234917.47577256421</v>
      </c>
      <c r="X93" s="23">
        <f t="shared" si="3"/>
        <v>2.0889968969469409E-4</v>
      </c>
      <c r="Y93" s="5">
        <v>14027</v>
      </c>
      <c r="Z93" s="5">
        <f t="shared" si="4"/>
        <v>35174693.46281302</v>
      </c>
    </row>
    <row r="94" spans="1:26" x14ac:dyDescent="0.25">
      <c r="A94" s="17" t="s">
        <v>101</v>
      </c>
      <c r="B94" s="22">
        <v>4.7562182476601992E-3</v>
      </c>
      <c r="C94" s="6">
        <v>6766838.3065151628</v>
      </c>
      <c r="D94" s="22">
        <v>4.7562182476601992E-3</v>
      </c>
      <c r="E94" s="3">
        <v>2745059.6612379262</v>
      </c>
      <c r="F94" s="27">
        <v>7.763449888713604E-3</v>
      </c>
      <c r="G94" s="4">
        <v>552202.78615337249</v>
      </c>
      <c r="H94" s="22">
        <v>4.7562182476601992E-3</v>
      </c>
      <c r="I94" s="5">
        <v>244913.16762361277</v>
      </c>
      <c r="J94" s="22">
        <v>4.7562182476601992E-3</v>
      </c>
      <c r="K94" s="5">
        <v>641064.875094241</v>
      </c>
      <c r="L94" s="22">
        <v>4.7562182476601992E-3</v>
      </c>
      <c r="M94" s="5">
        <v>21738.598947655144</v>
      </c>
      <c r="N94" s="22">
        <v>4.7562182476601992E-3</v>
      </c>
      <c r="O94" s="5">
        <v>111037.46883790202</v>
      </c>
      <c r="P94" s="22">
        <v>4.7562182476601992E-3</v>
      </c>
      <c r="Q94" s="5">
        <v>124095.45110335047</v>
      </c>
      <c r="R94" s="22">
        <v>4.7562182476601992E-3</v>
      </c>
      <c r="S94" s="10">
        <v>17616.232393424118</v>
      </c>
      <c r="T94" s="22">
        <v>3.9265560999999999E-3</v>
      </c>
      <c r="U94" s="5">
        <v>162697.73285196093</v>
      </c>
      <c r="V94" s="22">
        <v>4.7562182476601992E-3</v>
      </c>
      <c r="W94" s="5">
        <v>77859.35074006005</v>
      </c>
      <c r="X94" s="23">
        <f t="shared" si="3"/>
        <v>0</v>
      </c>
      <c r="Y94" s="5">
        <v>0</v>
      </c>
      <c r="Z94" s="5">
        <f t="shared" si="4"/>
        <v>11465123.63149867</v>
      </c>
    </row>
    <row r="95" spans="1:26" x14ac:dyDescent="0.25">
      <c r="A95" s="17" t="s">
        <v>102</v>
      </c>
      <c r="B95" s="22">
        <v>6.2590485580538719E-3</v>
      </c>
      <c r="C95" s="6">
        <v>8904967.6317551844</v>
      </c>
      <c r="D95" s="22">
        <v>6.2590485580538719E-3</v>
      </c>
      <c r="E95" s="3">
        <v>3612420.7973205261</v>
      </c>
      <c r="F95" s="27">
        <v>0</v>
      </c>
      <c r="G95" s="4">
        <v>0</v>
      </c>
      <c r="H95" s="22">
        <v>6.2590485580538719E-3</v>
      </c>
      <c r="I95" s="5">
        <v>322298.79472353793</v>
      </c>
      <c r="J95" s="22">
        <v>6.2590485580538719E-3</v>
      </c>
      <c r="K95" s="5">
        <v>843623.2260896574</v>
      </c>
      <c r="L95" s="22">
        <v>6.2590485580538719E-3</v>
      </c>
      <c r="M95" s="5">
        <v>28607.380761883229</v>
      </c>
      <c r="N95" s="22">
        <v>6.2590485580538719E-3</v>
      </c>
      <c r="O95" s="5">
        <v>146122.16534885025</v>
      </c>
      <c r="P95" s="22">
        <v>6.2590485580538719E-3</v>
      </c>
      <c r="Q95" s="5">
        <v>163306.10031858279</v>
      </c>
      <c r="R95" s="22">
        <v>6.2590485580538719E-3</v>
      </c>
      <c r="S95" s="10">
        <v>23182.463087064069</v>
      </c>
      <c r="T95" s="22">
        <v>6.2694671000000004E-3</v>
      </c>
      <c r="U95" s="5">
        <v>259776.77970267777</v>
      </c>
      <c r="V95" s="22">
        <v>6.2590485580538719E-3</v>
      </c>
      <c r="W95" s="5">
        <v>102460.70125573425</v>
      </c>
      <c r="X95" s="23">
        <f t="shared" si="3"/>
        <v>0</v>
      </c>
      <c r="Y95" s="5">
        <v>0</v>
      </c>
      <c r="Z95" s="5">
        <f t="shared" si="4"/>
        <v>14406766.040363701</v>
      </c>
    </row>
    <row r="96" spans="1:26" x14ac:dyDescent="0.25">
      <c r="A96" s="17" t="s">
        <v>103</v>
      </c>
      <c r="B96" s="22">
        <v>4.9052182617850149E-3</v>
      </c>
      <c r="C96" s="6">
        <v>6978825.8459320329</v>
      </c>
      <c r="D96" s="22">
        <v>4.9052182617850149E-3</v>
      </c>
      <c r="E96" s="3">
        <v>2831055.2793950881</v>
      </c>
      <c r="F96" s="27">
        <v>8.0366301893040545E-3</v>
      </c>
      <c r="G96" s="4">
        <v>571633.69963522127</v>
      </c>
      <c r="H96" s="22">
        <v>4.9052182617850149E-3</v>
      </c>
      <c r="I96" s="5">
        <v>252585.66361414554</v>
      </c>
      <c r="J96" s="22">
        <v>4.9052182617850149E-3</v>
      </c>
      <c r="K96" s="5">
        <v>661147.77929884836</v>
      </c>
      <c r="L96" s="22">
        <v>4.9052182617850149E-3</v>
      </c>
      <c r="M96" s="5">
        <v>22419.613018413515</v>
      </c>
      <c r="N96" s="22">
        <v>4.9052182617850149E-3</v>
      </c>
      <c r="O96" s="5">
        <v>114515.98550045639</v>
      </c>
      <c r="P96" s="22">
        <v>4.9052182617850149E-3</v>
      </c>
      <c r="Q96" s="5">
        <v>127983.0405713739</v>
      </c>
      <c r="R96" s="22">
        <v>4.9052182617850149E-3</v>
      </c>
      <c r="S96" s="10">
        <v>18168.103383940059</v>
      </c>
      <c r="T96" s="22">
        <v>4.5664536999999996E-3</v>
      </c>
      <c r="U96" s="5">
        <v>189212.03657763469</v>
      </c>
      <c r="V96" s="22">
        <v>4.9052182617850149E-3</v>
      </c>
      <c r="W96" s="5">
        <v>80298.482789083457</v>
      </c>
      <c r="X96" s="23">
        <f t="shared" si="3"/>
        <v>2.9506131760719517E-3</v>
      </c>
      <c r="Y96" s="5">
        <v>198125</v>
      </c>
      <c r="Z96" s="5">
        <f t="shared" si="4"/>
        <v>12045970.52971624</v>
      </c>
    </row>
    <row r="97" spans="1:26" x14ac:dyDescent="0.25">
      <c r="A97" s="17" t="s">
        <v>104</v>
      </c>
      <c r="B97" s="22">
        <v>7.8311010272548234E-3</v>
      </c>
      <c r="C97" s="6">
        <v>11141581.747113321</v>
      </c>
      <c r="D97" s="22">
        <v>7.8311010272548234E-3</v>
      </c>
      <c r="E97" s="3">
        <v>4519733.6231514141</v>
      </c>
      <c r="F97" s="27">
        <v>0</v>
      </c>
      <c r="G97" s="4">
        <v>0</v>
      </c>
      <c r="H97" s="22">
        <v>7.8311010272548234E-3</v>
      </c>
      <c r="I97" s="5">
        <v>403248.89622317662</v>
      </c>
      <c r="J97" s="22">
        <v>7.8311010272548234E-3</v>
      </c>
      <c r="K97" s="5">
        <v>1055511.6566312285</v>
      </c>
      <c r="L97" s="22">
        <v>7.8311010272548234E-3</v>
      </c>
      <c r="M97" s="5">
        <v>35792.546869313715</v>
      </c>
      <c r="N97" s="22">
        <v>7.8311010272548234E-3</v>
      </c>
      <c r="O97" s="5">
        <v>182822.90487995144</v>
      </c>
      <c r="P97" s="22">
        <v>7.8311010272548234E-3</v>
      </c>
      <c r="Q97" s="5">
        <v>204322.83886282414</v>
      </c>
      <c r="R97" s="22">
        <v>7.8311010272548234E-3</v>
      </c>
      <c r="S97" s="10">
        <v>29005.081013759074</v>
      </c>
      <c r="T97" s="22">
        <v>7.9188326999999996E-3</v>
      </c>
      <c r="U97" s="5">
        <v>328118.61269200913</v>
      </c>
      <c r="V97" s="22">
        <v>7.8311010272548234E-3</v>
      </c>
      <c r="W97" s="5">
        <v>128195.21935559394</v>
      </c>
      <c r="X97" s="23">
        <f t="shared" si="3"/>
        <v>0</v>
      </c>
      <c r="Y97" s="5">
        <v>0</v>
      </c>
      <c r="Z97" s="5">
        <f t="shared" si="4"/>
        <v>18028333.126792591</v>
      </c>
    </row>
    <row r="98" spans="1:26" x14ac:dyDescent="0.25">
      <c r="A98" s="17" t="s">
        <v>105</v>
      </c>
      <c r="B98" s="22">
        <v>4.1625745543779754E-3</v>
      </c>
      <c r="C98" s="6">
        <v>5922240.6293376107</v>
      </c>
      <c r="D98" s="22">
        <v>4.1625745543779754E-3</v>
      </c>
      <c r="E98" s="3">
        <v>2402437.1677518459</v>
      </c>
      <c r="F98" s="27">
        <v>0</v>
      </c>
      <c r="G98" s="4">
        <v>0</v>
      </c>
      <c r="H98" s="22">
        <v>4.1625745543779754E-3</v>
      </c>
      <c r="I98" s="5">
        <v>214344.52047773075</v>
      </c>
      <c r="J98" s="22">
        <v>4.1625745543779754E-3</v>
      </c>
      <c r="K98" s="5">
        <v>561050.85970046266</v>
      </c>
      <c r="L98" s="22">
        <v>4.1625745543779754E-3</v>
      </c>
      <c r="M98" s="5">
        <v>19025.312573041108</v>
      </c>
      <c r="N98" s="22">
        <v>4.1625745543779754E-3</v>
      </c>
      <c r="O98" s="5">
        <v>97178.413247660879</v>
      </c>
      <c r="P98" s="22">
        <v>4.1625745543779754E-3</v>
      </c>
      <c r="Q98" s="5">
        <v>108606.57357996149</v>
      </c>
      <c r="R98" s="22">
        <v>4.1625745543779754E-3</v>
      </c>
      <c r="S98" s="10">
        <v>15417.476004375971</v>
      </c>
      <c r="T98" s="22">
        <v>2.9906208000000001E-3</v>
      </c>
      <c r="U98" s="5">
        <v>123917.04411001492</v>
      </c>
      <c r="V98" s="22">
        <v>4.1625745543779754E-3</v>
      </c>
      <c r="W98" s="5">
        <v>68141.396238576999</v>
      </c>
      <c r="X98" s="23">
        <f t="shared" si="3"/>
        <v>0</v>
      </c>
      <c r="Y98" s="5">
        <v>0</v>
      </c>
      <c r="Z98" s="5">
        <f t="shared" si="4"/>
        <v>9532359.3930212799</v>
      </c>
    </row>
    <row r="99" spans="1:26" x14ac:dyDescent="0.25">
      <c r="A99" s="17" t="s">
        <v>106</v>
      </c>
      <c r="B99" s="22">
        <v>4.2062475917843626E-3</v>
      </c>
      <c r="C99" s="6">
        <v>5984375.789478505</v>
      </c>
      <c r="D99" s="22">
        <v>4.2062475917843626E-3</v>
      </c>
      <c r="E99" s="3">
        <v>2427643.1375003927</v>
      </c>
      <c r="F99" s="27">
        <v>6.755343701989493E-3</v>
      </c>
      <c r="G99" s="4">
        <v>480497.67398966831</v>
      </c>
      <c r="H99" s="22">
        <v>4.2062475917843626E-3</v>
      </c>
      <c r="I99" s="5">
        <v>216593.38740813386</v>
      </c>
      <c r="J99" s="22">
        <v>4.2062475917843626E-3</v>
      </c>
      <c r="K99" s="5">
        <v>566937.31166966842</v>
      </c>
      <c r="L99" s="22">
        <v>4.2062475917843626E-3</v>
      </c>
      <c r="M99" s="5">
        <v>19224.922976846789</v>
      </c>
      <c r="N99" s="22">
        <v>4.2062475917843626E-3</v>
      </c>
      <c r="O99" s="5">
        <v>98197.992938406533</v>
      </c>
      <c r="P99" s="22">
        <v>4.2062475917843626E-3</v>
      </c>
      <c r="Q99" s="5">
        <v>109746.05562132182</v>
      </c>
      <c r="R99" s="22">
        <v>4.2062475917843626E-3</v>
      </c>
      <c r="S99" s="10">
        <v>15579.233589124337</v>
      </c>
      <c r="T99" s="22">
        <v>2.6423735000000001E-3</v>
      </c>
      <c r="U99" s="5">
        <v>109487.34130228925</v>
      </c>
      <c r="V99" s="22">
        <v>4.2062475917843626E-3</v>
      </c>
      <c r="W99" s="5">
        <v>68856.324393730611</v>
      </c>
      <c r="X99" s="23">
        <f t="shared" si="3"/>
        <v>0</v>
      </c>
      <c r="Y99" s="5">
        <v>0</v>
      </c>
      <c r="Z99" s="5">
        <f t="shared" si="4"/>
        <v>10097139.170868086</v>
      </c>
    </row>
    <row r="100" spans="1:26" x14ac:dyDescent="0.25">
      <c r="A100" s="17" t="s">
        <v>107</v>
      </c>
      <c r="B100" s="22">
        <v>2.6664606463051195E-2</v>
      </c>
      <c r="C100" s="6">
        <v>37936669.649482727</v>
      </c>
      <c r="D100" s="22">
        <v>2.6664606463051195E-2</v>
      </c>
      <c r="E100" s="3">
        <v>15389524.149888275</v>
      </c>
      <c r="F100" s="27">
        <v>5.4729414367061635E-2</v>
      </c>
      <c r="G100" s="4">
        <v>3892822.8469626359</v>
      </c>
      <c r="H100" s="22">
        <v>2.6664606463051195E-2</v>
      </c>
      <c r="I100" s="5">
        <v>1373047.4280728356</v>
      </c>
      <c r="J100" s="22">
        <v>2.6664606463051195E-2</v>
      </c>
      <c r="K100" s="5">
        <v>3593977.7616559537</v>
      </c>
      <c r="L100" s="22">
        <v>2.6664606463051195E-2</v>
      </c>
      <c r="M100" s="5">
        <v>121872.28504126785</v>
      </c>
      <c r="N100" s="22">
        <v>2.6664606463051195E-2</v>
      </c>
      <c r="O100" s="5">
        <v>622505.16167387937</v>
      </c>
      <c r="P100" s="22">
        <v>2.6664606463051195E-2</v>
      </c>
      <c r="Q100" s="5">
        <v>695711.63374462037</v>
      </c>
      <c r="R100" s="22">
        <v>2.6664606463051195E-2</v>
      </c>
      <c r="S100" s="10">
        <v>98761.217352334512</v>
      </c>
      <c r="T100" s="22">
        <v>3.9880207700000003E-2</v>
      </c>
      <c r="U100" s="5">
        <v>1652445.3695209634</v>
      </c>
      <c r="V100" s="22">
        <v>2.6664606463051195E-2</v>
      </c>
      <c r="W100" s="5">
        <v>436499.93310834677</v>
      </c>
      <c r="X100" s="23">
        <f t="shared" si="3"/>
        <v>1.7880976468980032E-2</v>
      </c>
      <c r="Y100" s="5">
        <v>1200655</v>
      </c>
      <c r="Z100" s="5">
        <f t="shared" si="4"/>
        <v>67014492.436503842</v>
      </c>
    </row>
    <row r="101" spans="1:26" x14ac:dyDescent="0.25">
      <c r="A101" s="17" t="s">
        <v>108</v>
      </c>
      <c r="B101" s="22">
        <v>3.6359065871828127E-3</v>
      </c>
      <c r="C101" s="6">
        <v>5172931.6637568297</v>
      </c>
      <c r="D101" s="22">
        <v>3.6359065871828127E-3</v>
      </c>
      <c r="E101" s="3">
        <v>2098469.8314495552</v>
      </c>
      <c r="F101" s="27">
        <v>5.5493642286137592E-3</v>
      </c>
      <c r="G101" s="4">
        <v>394718.12562032812</v>
      </c>
      <c r="H101" s="22">
        <v>3.6359065871828127E-3</v>
      </c>
      <c r="I101" s="5">
        <v>187224.67159461626</v>
      </c>
      <c r="J101" s="22">
        <v>3.6359065871828127E-3</v>
      </c>
      <c r="K101" s="5">
        <v>490064.13936394325</v>
      </c>
      <c r="L101" s="22">
        <v>3.6359065871828127E-3</v>
      </c>
      <c r="M101" s="5">
        <v>16618.143027559312</v>
      </c>
      <c r="N101" s="22">
        <v>3.6359065871828127E-3</v>
      </c>
      <c r="O101" s="5">
        <v>84882.956027184715</v>
      </c>
      <c r="P101" s="22">
        <v>3.6359065871828127E-3</v>
      </c>
      <c r="Q101" s="5">
        <v>94865.173255676447</v>
      </c>
      <c r="R101" s="22">
        <v>3.6359065871828127E-3</v>
      </c>
      <c r="S101" s="10">
        <v>13466.78643943717</v>
      </c>
      <c r="T101" s="22">
        <v>1.9519285000000001E-3</v>
      </c>
      <c r="U101" s="5">
        <v>80878.5980550354</v>
      </c>
      <c r="V101" s="22">
        <v>3.6359065871828127E-3</v>
      </c>
      <c r="W101" s="5">
        <v>59519.835190242986</v>
      </c>
      <c r="X101" s="23">
        <f t="shared" si="3"/>
        <v>0</v>
      </c>
      <c r="Y101" s="5">
        <v>0</v>
      </c>
      <c r="Z101" s="5">
        <f t="shared" ref="Z101:Z111" si="5">C101+E101+G101+I101+K101+M101+O101+Q101+S101+U101+W101+Y101</f>
        <v>8693639.9237804078</v>
      </c>
    </row>
    <row r="102" spans="1:26" x14ac:dyDescent="0.25">
      <c r="A102" s="17" t="s">
        <v>109</v>
      </c>
      <c r="B102" s="22">
        <v>7.02902090279165E-3</v>
      </c>
      <c r="C102" s="6">
        <v>10000434.257974884</v>
      </c>
      <c r="D102" s="22">
        <v>7.02902090279165E-3</v>
      </c>
      <c r="E102" s="3">
        <v>4056811.679687676</v>
      </c>
      <c r="F102" s="27">
        <v>1.2298688621390188E-2</v>
      </c>
      <c r="G102" s="4">
        <v>874787.65498797665</v>
      </c>
      <c r="H102" s="22">
        <v>7.02902090279165E-3</v>
      </c>
      <c r="I102" s="5">
        <v>361947.17840001849</v>
      </c>
      <c r="J102" s="22">
        <v>7.02902090279165E-3</v>
      </c>
      <c r="K102" s="5">
        <v>947403.62457077613</v>
      </c>
      <c r="L102" s="22">
        <v>7.02902090279165E-3</v>
      </c>
      <c r="M102" s="5">
        <v>32126.58848774284</v>
      </c>
      <c r="N102" s="22">
        <v>7.02902090279165E-3</v>
      </c>
      <c r="O102" s="5">
        <v>164097.74506008966</v>
      </c>
      <c r="P102" s="22">
        <v>7.02902090279165E-3</v>
      </c>
      <c r="Q102" s="5">
        <v>183395.60430724954</v>
      </c>
      <c r="R102" s="22">
        <v>7.02902090279165E-3</v>
      </c>
      <c r="S102" s="10">
        <v>26034.311142624414</v>
      </c>
      <c r="T102" s="22">
        <v>7.5896821999999996E-3</v>
      </c>
      <c r="U102" s="5">
        <v>314480.18855780247</v>
      </c>
      <c r="V102" s="22">
        <v>7.02902090279165E-3</v>
      </c>
      <c r="W102" s="5">
        <v>115065.15793275429</v>
      </c>
      <c r="X102" s="23">
        <f t="shared" si="3"/>
        <v>0</v>
      </c>
      <c r="Y102" s="5">
        <v>0</v>
      </c>
      <c r="Z102" s="5">
        <f t="shared" si="5"/>
        <v>17076583.991109595</v>
      </c>
    </row>
    <row r="103" spans="1:26" x14ac:dyDescent="0.25">
      <c r="A103" s="17" t="s">
        <v>110</v>
      </c>
      <c r="B103" s="22">
        <v>3.7950045699399536E-3</v>
      </c>
      <c r="C103" s="6">
        <v>5399285.9368686527</v>
      </c>
      <c r="D103" s="22">
        <v>3.7950045699399536E-3</v>
      </c>
      <c r="E103" s="3">
        <v>2190293.5098238187</v>
      </c>
      <c r="F103" s="27">
        <v>5.8432798924791078E-3</v>
      </c>
      <c r="G103" s="4">
        <v>415623.91503187758</v>
      </c>
      <c r="H103" s="22">
        <v>3.7950045699399536E-3</v>
      </c>
      <c r="I103" s="5">
        <v>195417.14487709169</v>
      </c>
      <c r="J103" s="22">
        <v>3.7950045699399536E-3</v>
      </c>
      <c r="K103" s="5">
        <v>511508.09402143332</v>
      </c>
      <c r="L103" s="22">
        <v>3.7950045699399536E-3</v>
      </c>
      <c r="M103" s="5">
        <v>17345.310508202121</v>
      </c>
      <c r="N103" s="22">
        <v>3.7950045699399536E-3</v>
      </c>
      <c r="O103" s="5">
        <v>88597.217312662891</v>
      </c>
      <c r="P103" s="22">
        <v>3.7950045699399536E-3</v>
      </c>
      <c r="Q103" s="5">
        <v>99016.230863176504</v>
      </c>
      <c r="R103" s="22">
        <v>3.7950045699399536E-3</v>
      </c>
      <c r="S103" s="10">
        <v>14056.05860728892</v>
      </c>
      <c r="T103" s="22">
        <v>2.3675931999999999E-3</v>
      </c>
      <c r="U103" s="5">
        <v>98101.75603231469</v>
      </c>
      <c r="V103" s="22">
        <v>3.7950045699399536E-3</v>
      </c>
      <c r="W103" s="5">
        <v>62124.271108972767</v>
      </c>
      <c r="X103" s="23">
        <f t="shared" si="3"/>
        <v>0</v>
      </c>
      <c r="Y103" s="5">
        <v>0</v>
      </c>
      <c r="Z103" s="5">
        <f t="shared" si="5"/>
        <v>9091369.4450554922</v>
      </c>
    </row>
    <row r="104" spans="1:26" x14ac:dyDescent="0.25">
      <c r="A104" s="17" t="s">
        <v>111</v>
      </c>
      <c r="B104" s="22">
        <v>3.7417818918051935E-3</v>
      </c>
      <c r="C104" s="6">
        <v>5323564.1683491366</v>
      </c>
      <c r="D104" s="22">
        <v>3.7417818918051935E-3</v>
      </c>
      <c r="E104" s="3">
        <v>2159575.9482647688</v>
      </c>
      <c r="F104" s="27">
        <v>0</v>
      </c>
      <c r="G104" s="4">
        <v>0</v>
      </c>
      <c r="H104" s="22">
        <v>3.7417818918051935E-3</v>
      </c>
      <c r="I104" s="5">
        <v>192676.53584431476</v>
      </c>
      <c r="J104" s="22">
        <v>3.7417818918051935E-3</v>
      </c>
      <c r="K104" s="5">
        <v>504334.49774514267</v>
      </c>
      <c r="L104" s="22">
        <v>3.7417818918051935E-3</v>
      </c>
      <c r="M104" s="5">
        <v>17102.052862180335</v>
      </c>
      <c r="N104" s="22">
        <v>3.7417818918051935E-3</v>
      </c>
      <c r="O104" s="5">
        <v>87354.694123621812</v>
      </c>
      <c r="P104" s="22">
        <v>3.7417818918051935E-3</v>
      </c>
      <c r="Q104" s="5">
        <v>97627.587216449276</v>
      </c>
      <c r="R104" s="22">
        <v>3.7417818918051935E-3</v>
      </c>
      <c r="S104" s="10">
        <v>13858.930759532232</v>
      </c>
      <c r="T104" s="22">
        <v>1.9278664E-3</v>
      </c>
      <c r="U104" s="5">
        <v>79881.578731326037</v>
      </c>
      <c r="V104" s="22">
        <v>3.7417818918051935E-3</v>
      </c>
      <c r="W104" s="5">
        <v>61253.015218590073</v>
      </c>
      <c r="X104" s="23">
        <f t="shared" si="3"/>
        <v>0</v>
      </c>
      <c r="Y104" s="5">
        <v>0</v>
      </c>
      <c r="Z104" s="5">
        <f t="shared" si="5"/>
        <v>8537229.0091150627</v>
      </c>
    </row>
    <row r="105" spans="1:26" x14ac:dyDescent="0.25">
      <c r="A105" s="17" t="s">
        <v>112</v>
      </c>
      <c r="B105" s="22">
        <v>2.3406436336158215E-2</v>
      </c>
      <c r="C105" s="6">
        <v>33301156.879510712</v>
      </c>
      <c r="D105" s="22">
        <v>2.3406436336158215E-2</v>
      </c>
      <c r="E105" s="3">
        <v>13509065.575645121</v>
      </c>
      <c r="F105" s="27">
        <v>5.1492957767654543E-2</v>
      </c>
      <c r="G105" s="4">
        <v>3662618.4433694286</v>
      </c>
      <c r="H105" s="22">
        <v>2.3406436336158215E-2</v>
      </c>
      <c r="I105" s="5">
        <v>1205273.6370306467</v>
      </c>
      <c r="J105" s="22">
        <v>2.3406436336158215E-2</v>
      </c>
      <c r="K105" s="5">
        <v>3154826.6721406733</v>
      </c>
      <c r="L105" s="22">
        <v>2.3406436336158215E-2</v>
      </c>
      <c r="M105" s="5">
        <v>106980.61060504938</v>
      </c>
      <c r="N105" s="22">
        <v>2.3406436336158215E-2</v>
      </c>
      <c r="O105" s="5">
        <v>546440.74555684393</v>
      </c>
      <c r="P105" s="22">
        <v>2.3406436336158215E-2</v>
      </c>
      <c r="Q105" s="5">
        <v>610702.05878090835</v>
      </c>
      <c r="R105" s="22">
        <v>2.3406436336158215E-2</v>
      </c>
      <c r="S105" s="10">
        <v>86693.503226538262</v>
      </c>
      <c r="T105" s="22">
        <v>2.9312087699999999E-2</v>
      </c>
      <c r="U105" s="5">
        <v>1214552.9435026811</v>
      </c>
      <c r="V105" s="22">
        <v>2.3406436336158215E-2</v>
      </c>
      <c r="W105" s="5">
        <v>383163.64838143316</v>
      </c>
      <c r="X105" s="23">
        <f t="shared" ref="X105:X109" si="6">Y105/$Y$111</f>
        <v>2.634130220647914E-2</v>
      </c>
      <c r="Y105" s="5">
        <v>1768741</v>
      </c>
      <c r="Z105" s="5">
        <f t="shared" si="5"/>
        <v>59550215.717750035</v>
      </c>
    </row>
    <row r="106" spans="1:26" x14ac:dyDescent="0.25">
      <c r="A106" s="17" t="s">
        <v>113</v>
      </c>
      <c r="B106" s="22">
        <v>2.8537764171828517E-2</v>
      </c>
      <c r="C106" s="6">
        <v>40601676.736601606</v>
      </c>
      <c r="D106" s="22">
        <v>2.8537764171828517E-2</v>
      </c>
      <c r="E106" s="3">
        <v>16470620.390169308</v>
      </c>
      <c r="F106" s="27">
        <v>6.2228073513067757E-2</v>
      </c>
      <c r="G106" s="4">
        <v>4426191.4565621978</v>
      </c>
      <c r="H106" s="22">
        <v>2.8537764171828517E-2</v>
      </c>
      <c r="I106" s="5">
        <v>1469502.4189978058</v>
      </c>
      <c r="J106" s="22">
        <v>2.8537764171828517E-2</v>
      </c>
      <c r="K106" s="5">
        <v>3846450.5352087412</v>
      </c>
      <c r="L106" s="22">
        <v>2.8537764171828517E-2</v>
      </c>
      <c r="M106" s="5">
        <v>130433.67185669643</v>
      </c>
      <c r="N106" s="22">
        <v>2.8537764171828517E-2</v>
      </c>
      <c r="O106" s="5">
        <v>666235.42800872598</v>
      </c>
      <c r="P106" s="22">
        <v>2.8537764171828517E-2</v>
      </c>
      <c r="Q106" s="5">
        <v>744584.56992091821</v>
      </c>
      <c r="R106" s="22">
        <v>2.8537764171828517E-2</v>
      </c>
      <c r="S106" s="10">
        <v>105699.07844051909</v>
      </c>
      <c r="T106" s="22">
        <v>4.0467565499999997E-2</v>
      </c>
      <c r="U106" s="5">
        <v>1676782.6737235419</v>
      </c>
      <c r="V106" s="22">
        <v>2.8537764171828517E-2</v>
      </c>
      <c r="W106" s="5">
        <v>467163.54765355552</v>
      </c>
      <c r="X106" s="23">
        <f t="shared" si="6"/>
        <v>3.1982100179519093E-2</v>
      </c>
      <c r="Y106" s="5">
        <v>2147504</v>
      </c>
      <c r="Z106" s="5">
        <f t="shared" si="5"/>
        <v>72752844.507143617</v>
      </c>
    </row>
    <row r="107" spans="1:26" x14ac:dyDescent="0.25">
      <c r="A107" s="17" t="s">
        <v>114</v>
      </c>
      <c r="B107" s="22">
        <v>3.5664114824015278E-3</v>
      </c>
      <c r="C107" s="6">
        <v>5074058.5438404707</v>
      </c>
      <c r="D107" s="22">
        <v>3.5664114824015278E-3</v>
      </c>
      <c r="E107" s="3">
        <v>2058360.6104560785</v>
      </c>
      <c r="F107" s="27">
        <v>5.40389677914973E-3</v>
      </c>
      <c r="G107" s="4">
        <v>384371.23963019106</v>
      </c>
      <c r="H107" s="22">
        <v>3.5664114824015278E-3</v>
      </c>
      <c r="I107" s="5">
        <v>183646.14231777066</v>
      </c>
      <c r="J107" s="22">
        <v>3.5664114824015278E-3</v>
      </c>
      <c r="K107" s="5">
        <v>480697.27090953785</v>
      </c>
      <c r="L107" s="22">
        <v>3.5664114824015278E-3</v>
      </c>
      <c r="M107" s="5">
        <v>16300.511217368763</v>
      </c>
      <c r="N107" s="22">
        <v>3.5664114824015278E-3</v>
      </c>
      <c r="O107" s="5">
        <v>83260.540879323322</v>
      </c>
      <c r="P107" s="22">
        <v>3.5664114824015278E-3</v>
      </c>
      <c r="Q107" s="5">
        <v>93051.962438121831</v>
      </c>
      <c r="R107" s="22">
        <v>3.5664114824015278E-3</v>
      </c>
      <c r="S107" s="10">
        <v>13209.388260403915</v>
      </c>
      <c r="T107" s="22">
        <v>1.833566E-3</v>
      </c>
      <c r="U107" s="5">
        <v>75974.21924880748</v>
      </c>
      <c r="V107" s="22">
        <v>3.5664114824015278E-3</v>
      </c>
      <c r="W107" s="5">
        <v>58382.199477133072</v>
      </c>
      <c r="X107" s="23">
        <f t="shared" si="6"/>
        <v>0</v>
      </c>
      <c r="Y107" s="5">
        <v>0</v>
      </c>
      <c r="Z107" s="5">
        <f t="shared" si="5"/>
        <v>8521312.6286752056</v>
      </c>
    </row>
    <row r="108" spans="1:26" x14ac:dyDescent="0.25">
      <c r="A108" s="17" t="s">
        <v>115</v>
      </c>
      <c r="B108" s="22">
        <v>7.4268718909920378E-3</v>
      </c>
      <c r="C108" s="6">
        <v>10566470.795209842</v>
      </c>
      <c r="D108" s="22">
        <v>7.4268718909920378E-3</v>
      </c>
      <c r="E108" s="3">
        <v>4286432.0717775039</v>
      </c>
      <c r="F108" s="27">
        <v>1.3037118429443238E-2</v>
      </c>
      <c r="G108" s="4">
        <v>927311.08248873183</v>
      </c>
      <c r="H108" s="22">
        <v>7.4268718909920378E-3</v>
      </c>
      <c r="I108" s="5">
        <v>382433.82150355482</v>
      </c>
      <c r="J108" s="22">
        <v>7.4268718909920378E-3</v>
      </c>
      <c r="K108" s="5">
        <v>1001027.8025996696</v>
      </c>
      <c r="L108" s="22">
        <v>7.4268718909920378E-3</v>
      </c>
      <c r="M108" s="5">
        <v>33944.991812205757</v>
      </c>
      <c r="N108" s="22">
        <v>7.4268718909920378E-3</v>
      </c>
      <c r="O108" s="5">
        <v>173385.87365388608</v>
      </c>
      <c r="P108" s="22">
        <v>7.4268718909920378E-3</v>
      </c>
      <c r="Q108" s="5">
        <v>193776.01481026397</v>
      </c>
      <c r="R108" s="22">
        <v>7.4268718909920378E-3</v>
      </c>
      <c r="S108" s="10">
        <v>27507.884284382435</v>
      </c>
      <c r="T108" s="22">
        <v>9.3469139999999996E-3</v>
      </c>
      <c r="U108" s="5">
        <v>387291.48086006049</v>
      </c>
      <c r="V108" s="22">
        <v>7.4268718909920378E-3</v>
      </c>
      <c r="W108" s="5">
        <v>121577.98346337669</v>
      </c>
      <c r="X108" s="23">
        <f t="shared" si="6"/>
        <v>0</v>
      </c>
      <c r="Y108" s="5">
        <v>0</v>
      </c>
      <c r="Z108" s="5">
        <f t="shared" si="5"/>
        <v>18101159.802463479</v>
      </c>
    </row>
    <row r="109" spans="1:26" x14ac:dyDescent="0.25">
      <c r="A109" s="17" t="s">
        <v>116</v>
      </c>
      <c r="B109" s="22">
        <v>3.5079132105321365E-3</v>
      </c>
      <c r="C109" s="6">
        <v>4990831.0033159228</v>
      </c>
      <c r="D109" s="22">
        <v>3.5079132105321365E-3</v>
      </c>
      <c r="E109" s="3">
        <v>2024598.2307671749</v>
      </c>
      <c r="F109" s="27">
        <v>0</v>
      </c>
      <c r="G109" s="4">
        <v>0</v>
      </c>
      <c r="H109" s="22">
        <v>3.5079132105321365E-3</v>
      </c>
      <c r="I109" s="5">
        <v>180633.87578204388</v>
      </c>
      <c r="J109" s="22">
        <v>3.5079132105321365E-3</v>
      </c>
      <c r="K109" s="5">
        <v>472812.60595169477</v>
      </c>
      <c r="L109" s="22">
        <v>3.5079132105321365E-3</v>
      </c>
      <c r="M109" s="5">
        <v>16033.141133599964</v>
      </c>
      <c r="N109" s="22">
        <v>3.5079132105321365E-3</v>
      </c>
      <c r="O109" s="5">
        <v>81894.855012623651</v>
      </c>
      <c r="P109" s="22">
        <v>3.5079132105321365E-3</v>
      </c>
      <c r="Q109" s="5">
        <v>91525.672209541633</v>
      </c>
      <c r="R109" s="22">
        <v>3.5079132105321365E-3</v>
      </c>
      <c r="S109" s="10">
        <v>12992.720500809019</v>
      </c>
      <c r="T109" s="22">
        <v>1.4786089000000001E-3</v>
      </c>
      <c r="U109" s="5">
        <v>61266.49070974526</v>
      </c>
      <c r="V109" s="22">
        <v>3.5079132105321365E-3</v>
      </c>
      <c r="W109" s="5">
        <v>57424.582052952224</v>
      </c>
      <c r="X109" s="23">
        <f t="shared" si="6"/>
        <v>0</v>
      </c>
      <c r="Y109" s="5">
        <v>0</v>
      </c>
      <c r="Z109" s="5">
        <f t="shared" si="5"/>
        <v>7990013.1774361078</v>
      </c>
    </row>
    <row r="110" spans="1:26" ht="15.75" thickBot="1" x14ac:dyDescent="0.3">
      <c r="A110" s="17" t="s">
        <v>117</v>
      </c>
      <c r="B110" s="23">
        <v>3.2062450162764831E-3</v>
      </c>
      <c r="C110" s="6">
        <v>4561637.0962132281</v>
      </c>
      <c r="D110" s="23">
        <v>3.2062450162764831E-3</v>
      </c>
      <c r="E110" s="3">
        <v>1850489.9060415255</v>
      </c>
      <c r="F110" s="28">
        <v>4.784400667280953E-3</v>
      </c>
      <c r="G110" s="4">
        <v>340307.39122660417</v>
      </c>
      <c r="H110" s="23">
        <v>3.2062450162764831E-3</v>
      </c>
      <c r="I110" s="5">
        <v>165099.99798684521</v>
      </c>
      <c r="J110" s="23">
        <v>3.2062450162764831E-3</v>
      </c>
      <c r="K110" s="5">
        <v>432152.38533092273</v>
      </c>
      <c r="L110" s="23">
        <v>3.2062450162764831E-3</v>
      </c>
      <c r="M110" s="5">
        <v>14654.347405323708</v>
      </c>
      <c r="N110" s="23">
        <v>3.2062450162764831E-3</v>
      </c>
      <c r="O110" s="5">
        <v>74852.185611250665</v>
      </c>
      <c r="P110" s="23">
        <v>3.2062450162764831E-3</v>
      </c>
      <c r="Q110" s="5">
        <v>83654.786413225462</v>
      </c>
      <c r="R110" s="23">
        <v>3.2062450162764831E-3</v>
      </c>
      <c r="S110" s="10">
        <v>11875.392249876351</v>
      </c>
      <c r="T110" s="23">
        <v>1.0555535E-3</v>
      </c>
      <c r="U110" s="5">
        <v>43737.095291371123</v>
      </c>
      <c r="V110" s="23">
        <v>3.2062450162764831E-3</v>
      </c>
      <c r="W110" s="5">
        <v>52486.270032635206</v>
      </c>
      <c r="X110" s="23">
        <f>Y110/$Y$111</f>
        <v>3.2168199168784431E-6</v>
      </c>
      <c r="Y110" s="5">
        <v>216</v>
      </c>
      <c r="Z110" s="5">
        <f t="shared" si="5"/>
        <v>7631162.8538028086</v>
      </c>
    </row>
    <row r="111" spans="1:26" ht="15.75" thickBot="1" x14ac:dyDescent="0.3">
      <c r="A111" s="7" t="s">
        <v>10</v>
      </c>
      <c r="B111" s="24">
        <f t="shared" ref="B111:T111" si="7">SUM(B5:B110)</f>
        <v>1.0000000000000002</v>
      </c>
      <c r="C111" s="8">
        <f>SUM(C5:C110)</f>
        <v>1422735028.9999995</v>
      </c>
      <c r="D111" s="25">
        <f t="shared" si="7"/>
        <v>1.0000000000000002</v>
      </c>
      <c r="E111" s="8">
        <f>SUM(E5:E110)</f>
        <v>577151744.99999976</v>
      </c>
      <c r="F111" s="20">
        <f t="shared" si="7"/>
        <v>1</v>
      </c>
      <c r="G111" s="8">
        <f>SUM(G5:G110)</f>
        <v>71128531.009926051</v>
      </c>
      <c r="H111" s="20">
        <f t="shared" si="7"/>
        <v>1.0000000000000002</v>
      </c>
      <c r="I111" s="8">
        <f>SUM(I5:I110)</f>
        <v>51493256.800000057</v>
      </c>
      <c r="J111" s="25">
        <f t="shared" si="7"/>
        <v>1.0000000000000002</v>
      </c>
      <c r="K111" s="8">
        <f>SUM(K5:K110)</f>
        <v>134784579.1999999</v>
      </c>
      <c r="L111" s="25">
        <f t="shared" si="7"/>
        <v>1.0000000000000002</v>
      </c>
      <c r="M111" s="8">
        <f>SUM(M5:M110)</f>
        <v>4570563.8000000017</v>
      </c>
      <c r="N111" s="25">
        <f t="shared" si="7"/>
        <v>1.0000000000000002</v>
      </c>
      <c r="O111" s="8">
        <f>SUM(O5:O110)</f>
        <v>23345747.20000001</v>
      </c>
      <c r="P111" s="25">
        <f t="shared" si="7"/>
        <v>1.0000000000000002</v>
      </c>
      <c r="Q111" s="8">
        <f>SUM(Q5:Q110)</f>
        <v>26091202.01000002</v>
      </c>
      <c r="R111" s="25">
        <f t="shared" si="7"/>
        <v>1.0000000000000002</v>
      </c>
      <c r="S111" s="8">
        <f>SUM(S5:S110)</f>
        <v>3703831.7999999975</v>
      </c>
      <c r="T111" s="25">
        <f t="shared" si="7"/>
        <v>0.99999999960000008</v>
      </c>
      <c r="U111" s="8">
        <f>SUM(U5:U110)</f>
        <v>41435224.787353754</v>
      </c>
      <c r="V111" s="25">
        <f t="shared" ref="V111" si="8">SUM(V5:V110)</f>
        <v>1.0000000000000002</v>
      </c>
      <c r="W111" s="8">
        <f>SUM(W5:W110)</f>
        <v>16370012.199999988</v>
      </c>
      <c r="X111" s="25">
        <f t="shared" ref="X111" si="9">SUM(X5:X110)</f>
        <v>1</v>
      </c>
      <c r="Y111" s="8">
        <f>SUM(Y5:Y110)</f>
        <v>67147060.00999999</v>
      </c>
      <c r="Z111" s="5">
        <f t="shared" si="5"/>
        <v>2439956782.8172798</v>
      </c>
    </row>
    <row r="112" spans="1:26" x14ac:dyDescent="0.25">
      <c r="B112" s="9" t="s">
        <v>122</v>
      </c>
      <c r="C112" s="9"/>
      <c r="D112" s="9"/>
      <c r="E112" s="9"/>
      <c r="F112" s="9"/>
    </row>
    <row r="113" spans="2:7" x14ac:dyDescent="0.25">
      <c r="B113" s="9" t="s">
        <v>124</v>
      </c>
      <c r="C113" s="9"/>
      <c r="D113" s="9"/>
      <c r="E113" s="9"/>
      <c r="F113" s="9"/>
      <c r="G113" s="9"/>
    </row>
    <row r="114" spans="2:7" x14ac:dyDescent="0.25">
      <c r="B114" s="29" t="s">
        <v>125</v>
      </c>
    </row>
  </sheetData>
  <mergeCells count="13">
    <mergeCell ref="X3:Y3"/>
    <mergeCell ref="A1:Z1"/>
    <mergeCell ref="B3:C3"/>
    <mergeCell ref="D3:E3"/>
    <mergeCell ref="F3:G3"/>
    <mergeCell ref="H3:I3"/>
    <mergeCell ref="V3:W3"/>
    <mergeCell ref="J3:K3"/>
    <mergeCell ref="L3:M3"/>
    <mergeCell ref="N3:O3"/>
    <mergeCell ref="P3:Q3"/>
    <mergeCell ref="T3:U3"/>
    <mergeCell ref="R3:S3"/>
  </mergeCells>
  <pageMargins left="0.19685039370078741" right="0.19685039370078741" top="0.27559055118110237" bottom="0.31496062992125984" header="0.23622047244094491" footer="0.31496062992125984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DEFINITIVO 2022  ANEXO V</vt:lpstr>
      <vt:lpstr>'DEFINITIVO 2022  ANEXO V'!Área_de_impresión</vt:lpstr>
      <vt:lpstr>'DEFINITIVO 2022  ANEXO 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jose.puerto</dc:creator>
  <cp:lastModifiedBy>Jesús Miguel Ortíz Jiménez</cp:lastModifiedBy>
  <cp:lastPrinted>2021-11-23T19:28:18Z</cp:lastPrinted>
  <dcterms:created xsi:type="dcterms:W3CDTF">2018-07-20T15:58:59Z</dcterms:created>
  <dcterms:modified xsi:type="dcterms:W3CDTF">2022-08-04T17:28:45Z</dcterms:modified>
</cp:coreProperties>
</file>