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8.101\Recursos_Federales\JOSÉ PUERTO\PART. MUN. 2022\F10\PUBLICACION\Anexos IV, V y VI\"/>
    </mc:Choice>
  </mc:AlternateContent>
  <bookViews>
    <workbookView xWindow="240" yWindow="105" windowWidth="20115" windowHeight="7935"/>
  </bookViews>
  <sheets>
    <sheet name="PROVISIONALES 2022 ANEXO IV" sheetId="1" r:id="rId1"/>
  </sheets>
  <definedNames>
    <definedName name="_xlnm._FilterDatabase" localSheetId="0" hidden="1">'PROVISIONALES 2022 ANEXO IV'!$A$4:$AA$113</definedName>
    <definedName name="_xlnm.Print_Area" localSheetId="0">'PROVISIONALES 2022 ANEXO IV'!$A$1:$Z$113</definedName>
    <definedName name="_xlnm.Print_Titles" localSheetId="0">'PROVISIONALES 2022 ANEXO IV'!$1:$4</definedName>
  </definedNames>
  <calcPr calcId="162913"/>
</workbook>
</file>

<file path=xl/calcChain.xml><?xml version="1.0" encoding="utf-8"?>
<calcChain xmlns="http://schemas.openxmlformats.org/spreadsheetml/2006/main">
  <c r="Z5" i="1" l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Y111" i="1"/>
  <c r="W111" i="1" l="1"/>
  <c r="U111" i="1"/>
  <c r="S111" i="1"/>
  <c r="Q111" i="1"/>
  <c r="O111" i="1"/>
  <c r="M111" i="1"/>
  <c r="K111" i="1"/>
  <c r="I111" i="1"/>
  <c r="E111" i="1"/>
  <c r="C111" i="1"/>
  <c r="G111" i="1"/>
  <c r="X111" i="1" l="1"/>
  <c r="V111" i="1"/>
  <c r="T111" i="1"/>
  <c r="R111" i="1"/>
  <c r="P111" i="1"/>
  <c r="N111" i="1"/>
  <c r="L111" i="1"/>
  <c r="J111" i="1"/>
  <c r="H111" i="1"/>
  <c r="F111" i="1"/>
  <c r="D111" i="1"/>
  <c r="B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111" i="1" l="1"/>
</calcChain>
</file>

<file path=xl/sharedStrings.xml><?xml version="1.0" encoding="utf-8"?>
<sst xmlns="http://schemas.openxmlformats.org/spreadsheetml/2006/main" count="151" uniqueCount="127">
  <si>
    <t>NOMBRE DEL MUNICIPIO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</si>
  <si>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</si>
  <si>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</si>
  <si>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</si>
  <si>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</si>
  <si>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 DEL ISAN</t>
  </si>
  <si>
    <t>IMPUESTOS SOBRE AUTOMÓVILES  NUEVOS</t>
  </si>
  <si>
    <t>IMPUESTOS ESTATALES</t>
  </si>
  <si>
    <t>IMPUESTO ESPECIAL SOBRE LA VENTA FINAL DE GASOLINAS</t>
  </si>
  <si>
    <t>FONDO DE ISR 100%</t>
  </si>
  <si>
    <t>TOTAL</t>
  </si>
  <si>
    <t>PORCENTAJE</t>
  </si>
  <si>
    <t>MONTO (PESOS)</t>
  </si>
  <si>
    <t>001 ABALA, YUC.</t>
  </si>
  <si>
    <t>002 ACANCEH, YUC.</t>
  </si>
  <si>
    <t>003 AKIL, YUC.</t>
  </si>
  <si>
    <t>004 BACA, YUC.</t>
  </si>
  <si>
    <t>005 BOKOBA, YUC.</t>
  </si>
  <si>
    <t>006 BUCTZOTZ, YUC.</t>
  </si>
  <si>
    <t>007 CACALCHEN, YUC.</t>
  </si>
  <si>
    <t>008 CALOTMUL, YUC.</t>
  </si>
  <si>
    <t>009 CANSAHCAB, YUC.</t>
  </si>
  <si>
    <t>010 CANTAMAYEC, YUC.</t>
  </si>
  <si>
    <t>011 CELESTUN, YUC.</t>
  </si>
  <si>
    <t>012 CENOTILLO, YUC.</t>
  </si>
  <si>
    <t>013 CONKAL, YUC.</t>
  </si>
  <si>
    <t>014 CUNCUNUL, YUC.</t>
  </si>
  <si>
    <t>015 CUZAMA, YUC.</t>
  </si>
  <si>
    <t>016 CHACSINKIN, YUC.</t>
  </si>
  <si>
    <t>017 CHANKOM, YUC.</t>
  </si>
  <si>
    <t>019 CHEMAX, YUC.</t>
  </si>
  <si>
    <t>020 CHICXULUB PUEBLO, YUC.</t>
  </si>
  <si>
    <t>021 CHICHIMILA, YUC.</t>
  </si>
  <si>
    <t>022 CHIKINDZONOT, YUC.</t>
  </si>
  <si>
    <t>023 CHOCHOLA, YUC.</t>
  </si>
  <si>
    <t>024 CHUMAYEL, YUC.</t>
  </si>
  <si>
    <t>025 DZAN, YUC.</t>
  </si>
  <si>
    <t>026 DZEMUL, YUC.</t>
  </si>
  <si>
    <t>027 DZIDZANTUN, YUC.</t>
  </si>
  <si>
    <t>028 DZILAM DE BRAVO, YUC.</t>
  </si>
  <si>
    <t>029 DZILAM GONZALEZ, YUC.</t>
  </si>
  <si>
    <t>030 DZITAS, YUC.</t>
  </si>
  <si>
    <t>031 DZONCAUICH, YUC.</t>
  </si>
  <si>
    <t>032 ESPITA, YUC.</t>
  </si>
  <si>
    <t>033 HALACHO, YUC.</t>
  </si>
  <si>
    <t>034 HOCABA, YUC.</t>
  </si>
  <si>
    <t>035 HOCTUN, YUC.</t>
  </si>
  <si>
    <t>036 HOMUN, YUC.</t>
  </si>
  <si>
    <t>037 HUHI, YUC.</t>
  </si>
  <si>
    <t>038 HUNUCMA, YUC.</t>
  </si>
  <si>
    <t>039 IXIL, YUC.</t>
  </si>
  <si>
    <t>040 IZAMAL, YUC.</t>
  </si>
  <si>
    <t>041 KANASIN, YUC.</t>
  </si>
  <si>
    <t>042 KANTUNIL, YUC.</t>
  </si>
  <si>
    <t>043 KAUA, YUC.</t>
  </si>
  <si>
    <t>044 KINCHIL, YUC.</t>
  </si>
  <si>
    <t>045 KOPOMA, YUC.</t>
  </si>
  <si>
    <t>046 MAMA, YUC.</t>
  </si>
  <si>
    <t>047 MANI, YUC.</t>
  </si>
  <si>
    <t>048 MAXCANU, YUC.</t>
  </si>
  <si>
    <t>049 MAYAPAN, YUC.</t>
  </si>
  <si>
    <t>050 MERIDA, YUC.</t>
  </si>
  <si>
    <t>051 MOCOCHA, YUC.</t>
  </si>
  <si>
    <t>052 MOTUL, YUC.</t>
  </si>
  <si>
    <t>053 MUNA, YUC.</t>
  </si>
  <si>
    <t>054 MUXUPIP, YUC.</t>
  </si>
  <si>
    <t>055 OPICHEN, YUC.</t>
  </si>
  <si>
    <t>056 OXKUTZCAB, YUC.</t>
  </si>
  <si>
    <t>057 PANABA, YUC.</t>
  </si>
  <si>
    <t>058 PETO, YUC.</t>
  </si>
  <si>
    <t>059 PROGRESO, YUC.</t>
  </si>
  <si>
    <t>060 QUINTANA ROO, YUC.</t>
  </si>
  <si>
    <t>061 RIO LAGARTOS, YUC.</t>
  </si>
  <si>
    <t>062 SACALUM, YUC.</t>
  </si>
  <si>
    <t>063 SAMAHIL, YUC.</t>
  </si>
  <si>
    <t>064 SANAHCAT, YUC.</t>
  </si>
  <si>
    <t>065 SAN FELIPE, YUC.</t>
  </si>
  <si>
    <t>066 SANTA ELENA, YUC.</t>
  </si>
  <si>
    <t>067 SEYE, YUC.</t>
  </si>
  <si>
    <t>068 SINANCHE, YUC.</t>
  </si>
  <si>
    <t>069 SOTUTA, YUC.</t>
  </si>
  <si>
    <t>070 SUCILA, YUC.</t>
  </si>
  <si>
    <t>071 SUDZAL, YUC.</t>
  </si>
  <si>
    <t>072 SUMA, YUC.</t>
  </si>
  <si>
    <t>073 TAHDZIU, YUC.</t>
  </si>
  <si>
    <t>074 TAHMEK, YUC.</t>
  </si>
  <si>
    <t>075 TEABO, YUC.</t>
  </si>
  <si>
    <t>076 TECOH, YUC.</t>
  </si>
  <si>
    <t>077 TEKAL DE VENEGAS, YUC.</t>
  </si>
  <si>
    <t>078 TEKANTO, YUC.</t>
  </si>
  <si>
    <t>079 TEKAX, YUC.</t>
  </si>
  <si>
    <t>080 TEKIT, YUC.</t>
  </si>
  <si>
    <t>081 TEKOM, YUC.</t>
  </si>
  <si>
    <t>082 TELCHAC PUEBLO, YUC.</t>
  </si>
  <si>
    <t xml:space="preserve">083 TELCHAC PUERTO, YUC.  </t>
  </si>
  <si>
    <t>084 TEMAX, YUC.</t>
  </si>
  <si>
    <t>085 TEMOZON, YUC.</t>
  </si>
  <si>
    <t>086 TEPAKAN, YUC.</t>
  </si>
  <si>
    <t>087 TETIZ, YUC.</t>
  </si>
  <si>
    <t>088 TEYA, YUC.</t>
  </si>
  <si>
    <t>089 TICUL, YUC.</t>
  </si>
  <si>
    <t>090 TIMUCUY, YUC.</t>
  </si>
  <si>
    <t>091 TINUM, YUC.</t>
  </si>
  <si>
    <t>092 TIXCACALCUPUL, YUC.</t>
  </si>
  <si>
    <t>093 TIXKOKOB, YUC.</t>
  </si>
  <si>
    <t>094 TIXMEUAC, YUC.</t>
  </si>
  <si>
    <t>095 TIXPEUAL, YUC.</t>
  </si>
  <si>
    <t>096 TIZIMIN, YUC.</t>
  </si>
  <si>
    <t>097 TUNKAS, YUC.</t>
  </si>
  <si>
    <t>098 TZUCACAB, YUC.</t>
  </si>
  <si>
    <t>099 UAYMA, YUC.</t>
  </si>
  <si>
    <t>100 UCU, YUC.</t>
  </si>
  <si>
    <t>101 UMAN, YUC.</t>
  </si>
  <si>
    <t>102 VALLADOLID, YUC.</t>
  </si>
  <si>
    <t>103 XOCCHEL, YUC.</t>
  </si>
  <si>
    <t>104 YAXCABA, YUC.</t>
  </si>
  <si>
    <t>105 YAXKUKUL, YUC.</t>
  </si>
  <si>
    <t>106 YOBAIN, YUC.</t>
  </si>
  <si>
    <t xml:space="preserve">IMPUESTO ESTATALES(VENTA DE BEBIDAS CON CONTENIDO ALCOHÓLICO)  </t>
  </si>
  <si>
    <t>ENAJENACIÒN DE BIENES INMUEBLES</t>
  </si>
  <si>
    <t>FONDO DE FOMENTO 
MUNICIPAL AL 30%</t>
  </si>
  <si>
    <t xml:space="preserve"> </t>
  </si>
  <si>
    <t>018 CHAPAB, YUC.</t>
  </si>
  <si>
    <r>
      <rPr>
        <b/>
        <sz val="11"/>
        <color theme="1"/>
        <rFont val="Arial"/>
        <family val="2"/>
      </rPr>
      <t>Fuente:</t>
    </r>
    <r>
      <rPr>
        <sz val="11"/>
        <color theme="1"/>
        <rFont val="Arial"/>
        <family val="2"/>
      </rPr>
      <t xml:space="preserve"> La población municipal se tomo del censo 2020 del INEGI</t>
    </r>
  </si>
  <si>
    <t>PORCENTAJES Y MONTOS DE PARTICIPACIONES FEDERALES PROVISIONALES  MINISTRADAS A LOS MUNICIPIOS PARA EL EJERCICIO FISCAL  ENERO - JULIO 2022  (ANEXO IV)</t>
  </si>
  <si>
    <t>Este cálculo considera la Recaudación del Impuesto Predial y Derehos de Agua 2020</t>
  </si>
  <si>
    <t>El periodo correspondiente es a partir 1 de enero al 4 de julio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</si>
</sst>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0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43" fontId="3" fillId="0" borderId="6" xfId="2" applyNumberFormat="1" applyFont="1" applyFill="1" applyBorder="1" applyAlignment="1">
      <alignment vertical="center"/>
    </xf>
    <xf numFmtId="43" fontId="0" fillId="0" borderId="0" xfId="0" applyNumberFormat="1"/>
    <xf numFmtId="3" fontId="2" fillId="0" borderId="3" xfId="1" applyNumberFormat="1" applyFont="1" applyFill="1" applyBorder="1" applyAlignment="1">
      <alignment horizontal="left" vertical="center"/>
    </xf>
    <xf numFmtId="43" fontId="6" fillId="0" borderId="3" xfId="0" applyNumberFormat="1" applyFont="1" applyBorder="1"/>
    <xf numFmtId="0" fontId="7" fillId="0" borderId="0" xfId="0" applyFont="1"/>
    <xf numFmtId="43" fontId="3" fillId="0" borderId="4" xfId="2" applyNumberFormat="1" applyFont="1" applyFill="1" applyBorder="1" applyAlignment="1">
      <alignment vertical="center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3" fillId="0" borderId="6" xfId="2" applyNumberFormat="1" applyFont="1" applyBorder="1"/>
    <xf numFmtId="43" fontId="2" fillId="0" borderId="3" xfId="2" applyNumberFormat="1" applyFont="1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0" fillId="0" borderId="0" xfId="0" applyFill="1"/>
    <xf numFmtId="43" fontId="0" fillId="0" borderId="0" xfId="4" applyFont="1"/>
    <xf numFmtId="43" fontId="3" fillId="0" borderId="1" xfId="2" applyNumberFormat="1" applyFont="1" applyFill="1" applyBorder="1"/>
    <xf numFmtId="3" fontId="3" fillId="0" borderId="4" xfId="1" quotePrefix="1" applyNumberFormat="1" applyFont="1" applyFill="1" applyBorder="1" applyAlignment="1">
      <alignment horizontal="left" vertical="center"/>
    </xf>
    <xf numFmtId="43" fontId="3" fillId="0" borderId="6" xfId="2" applyNumberFormat="1" applyFont="1" applyFill="1" applyBorder="1"/>
    <xf numFmtId="164" fontId="3" fillId="0" borderId="5" xfId="2" applyNumberFormat="1" applyFont="1" applyFill="1" applyBorder="1"/>
    <xf numFmtId="164" fontId="3" fillId="0" borderId="6" xfId="2" applyNumberFormat="1" applyFont="1" applyFill="1" applyBorder="1"/>
    <xf numFmtId="164" fontId="3" fillId="0" borderId="7" xfId="2" applyNumberFormat="1" applyFont="1" applyFill="1" applyBorder="1"/>
    <xf numFmtId="164" fontId="2" fillId="0" borderId="3" xfId="2" applyNumberFormat="1" applyFont="1" applyFill="1" applyBorder="1"/>
    <xf numFmtId="164" fontId="2" fillId="0" borderId="3" xfId="2" applyNumberFormat="1" applyFont="1" applyBorder="1"/>
    <xf numFmtId="164" fontId="3" fillId="0" borderId="4" xfId="2" applyNumberFormat="1" applyFont="1" applyFill="1" applyBorder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2" fillId="0" borderId="8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1"/>
    <cellStyle name="Normal 2 2" xfId="2"/>
    <cellStyle name="Normal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7"/>
  <sheetViews>
    <sheetView tabSelected="1" zoomScaleNormal="100" zoomScaleSheetLayoutView="40" workbookViewId="0">
      <pane xSplit="1" ySplit="4" topLeftCell="B101" activePane="bottomRight" state="frozen"/>
      <selection pane="topRight" activeCell="B1" sqref="B1"/>
      <selection pane="bottomLeft" activeCell="A5" sqref="A5"/>
      <selection pane="bottomRight" activeCell="B115" sqref="B115"/>
    </sheetView>
  </sheetViews>
  <sheetFormatPr baseColWidth="10" defaultRowHeight="15" x14ac:dyDescent="0.25"/>
  <cols>
    <col min="1" max="1" width="23.7109375" customWidth="1"/>
    <col min="2" max="2" width="13.7109375" customWidth="1"/>
    <col min="3" max="3" width="19.85546875" customWidth="1"/>
    <col min="4" max="4" width="13.140625" customWidth="1"/>
    <col min="5" max="6" width="14" customWidth="1"/>
    <col min="7" max="7" width="12" customWidth="1"/>
    <col min="8" max="8" width="12.7109375" customWidth="1"/>
    <col min="9" max="9" width="13.5703125" customWidth="1"/>
    <col min="10" max="10" width="12.7109375" customWidth="1"/>
    <col min="11" max="11" width="13.5703125" customWidth="1"/>
    <col min="12" max="12" width="12.7109375" customWidth="1"/>
    <col min="13" max="13" width="13.5703125" customWidth="1"/>
    <col min="14" max="14" width="12.7109375" customWidth="1"/>
    <col min="15" max="15" width="13.5703125" customWidth="1"/>
    <col min="16" max="16" width="12.7109375" customWidth="1"/>
    <col min="17" max="19" width="13.7109375" customWidth="1"/>
    <col min="20" max="20" width="12.7109375" customWidth="1"/>
    <col min="21" max="21" width="13.7109375" customWidth="1"/>
    <col min="22" max="22" width="12.7109375" customWidth="1"/>
    <col min="23" max="23" width="13.7109375" customWidth="1"/>
    <col min="24" max="24" width="12.7109375" customWidth="1"/>
    <col min="25" max="25" width="13.7109375" customWidth="1"/>
    <col min="26" max="26" width="14.85546875" customWidth="1"/>
    <col min="27" max="27" width="17.140625" customWidth="1"/>
  </cols>
  <sheetData>
    <row r="1" spans="1:27" ht="15.75" x14ac:dyDescent="0.25">
      <c r="A1" s="27" t="s">
        <v>124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5.75" thickBot="1" x14ac:dyDescent="0.3">
      <c r="C2" s="3"/>
      <c r="F2" t="s">
        <v>121</v>
      </c>
      <c r="Z2" t="s">
        <v>121</v>
      </c>
    </row>
    <row r="3" spans="1:27" s="15" customFormat="1" ht="42.75" customHeight="1" thickBot="1" x14ac:dyDescent="0.3">
      <c r="A3" s="13" t="s">
        <v>0</v>
      </c>
      <c r="B3" s="28" t="s">
        <v>1</v>
      </c>
      <c r="C3" s="29"/>
      <c r="D3" s="28" t="s">
        <v>2</v>
      </c>
      <c r="E3" s="29"/>
      <c r="F3" s="28" t="s">
        <v>120</v>
      </c>
      <c r="G3" s="29"/>
      <c r="H3" s="28" t="s">
        <v>3</v>
      </c>
      <c r="I3" s="29"/>
      <c r="J3" s="28" t="s">
        <v>4</v>
      </c>
      <c r="K3" s="29"/>
      <c r="L3" s="28" t="s">
        <v>5</v>
      </c>
      <c r="M3" s="29"/>
      <c r="N3" s="28" t="s">
        <v>6</v>
      </c>
      <c r="O3" s="29"/>
      <c r="P3" s="28" t="s">
        <v>7</v>
      </c>
      <c r="Q3" s="29"/>
      <c r="R3" s="28" t="s">
        <v>118</v>
      </c>
      <c r="S3" s="29"/>
      <c r="T3" s="28" t="s">
        <v>8</v>
      </c>
      <c r="U3" s="29"/>
      <c r="V3" s="28" t="s">
        <v>119</v>
      </c>
      <c r="W3" s="29"/>
      <c r="X3" s="28" t="s">
        <v>9</v>
      </c>
      <c r="Y3" s="29"/>
      <c r="Z3" s="14"/>
    </row>
    <row r="4" spans="1:27" ht="31.5" customHeight="1" thickBot="1" x14ac:dyDescent="0.3">
      <c r="A4" s="1"/>
      <c r="B4" s="8" t="s">
        <v>11</v>
      </c>
      <c r="C4" s="9" t="s">
        <v>12</v>
      </c>
      <c r="D4" s="8" t="s">
        <v>11</v>
      </c>
      <c r="E4" s="9" t="s">
        <v>12</v>
      </c>
      <c r="F4" s="8" t="s">
        <v>11</v>
      </c>
      <c r="G4" s="9" t="s">
        <v>12</v>
      </c>
      <c r="H4" s="8" t="s">
        <v>11</v>
      </c>
      <c r="I4" s="9" t="s">
        <v>12</v>
      </c>
      <c r="J4" s="8" t="s">
        <v>11</v>
      </c>
      <c r="K4" s="9" t="s">
        <v>12</v>
      </c>
      <c r="L4" s="8" t="s">
        <v>11</v>
      </c>
      <c r="M4" s="9" t="s">
        <v>12</v>
      </c>
      <c r="N4" s="8" t="s">
        <v>11</v>
      </c>
      <c r="O4" s="9" t="s">
        <v>12</v>
      </c>
      <c r="P4" s="8" t="s">
        <v>11</v>
      </c>
      <c r="Q4" s="9" t="s">
        <v>12</v>
      </c>
      <c r="R4" s="8" t="s">
        <v>11</v>
      </c>
      <c r="S4" s="9" t="s">
        <v>12</v>
      </c>
      <c r="T4" s="8" t="s">
        <v>11</v>
      </c>
      <c r="U4" s="9" t="s">
        <v>12</v>
      </c>
      <c r="V4" s="8" t="s">
        <v>11</v>
      </c>
      <c r="W4" s="9" t="s">
        <v>12</v>
      </c>
      <c r="X4" s="8" t="s">
        <v>11</v>
      </c>
      <c r="Y4" s="9" t="s">
        <v>12</v>
      </c>
      <c r="Z4" s="9" t="s">
        <v>12</v>
      </c>
      <c r="AA4" s="10"/>
    </row>
    <row r="5" spans="1:27" s="15" customFormat="1" ht="15.75" customHeight="1" x14ac:dyDescent="0.25">
      <c r="A5" s="18" t="s">
        <v>13</v>
      </c>
      <c r="B5" s="20">
        <v>4.4750598756670805E-3</v>
      </c>
      <c r="C5" s="17">
        <v>6366805.0045303321</v>
      </c>
      <c r="D5" s="20">
        <v>4.4750598756670805E-3</v>
      </c>
      <c r="E5" s="17">
        <v>2582772.1656170213</v>
      </c>
      <c r="F5" s="25">
        <v>0</v>
      </c>
      <c r="G5" s="7">
        <v>0</v>
      </c>
      <c r="H5" s="20">
        <v>4.4750598756670805E-3</v>
      </c>
      <c r="I5" s="17">
        <v>230434.43780771233</v>
      </c>
      <c r="J5" s="20">
        <v>4.4750598756670805E-3</v>
      </c>
      <c r="K5" s="17">
        <v>603165.74135643698</v>
      </c>
      <c r="L5" s="20">
        <v>4.4750598756670805E-3</v>
      </c>
      <c r="M5" s="17">
        <v>20453.396468159008</v>
      </c>
      <c r="N5" s="20">
        <v>4.4750598756670805E-3</v>
      </c>
      <c r="O5" s="17">
        <v>104472.7474929421</v>
      </c>
      <c r="P5" s="20">
        <v>4.4750598756670805E-3</v>
      </c>
      <c r="Q5" s="17">
        <v>116758.68871145243</v>
      </c>
      <c r="R5" s="20">
        <v>4.4750598756670805E-3</v>
      </c>
      <c r="S5" s="7">
        <v>16574.723276090266</v>
      </c>
      <c r="T5" s="20">
        <v>3.4054786000000002E-3</v>
      </c>
      <c r="U5" s="7">
        <v>141078.29841689466</v>
      </c>
      <c r="V5" s="20">
        <v>4.4750598756670805E-3</v>
      </c>
      <c r="W5" s="7">
        <v>73256.784760400595</v>
      </c>
      <c r="X5" s="25">
        <f t="shared" ref="X5:X68" si="0">Y5/$Y$111</f>
        <v>0</v>
      </c>
      <c r="Y5" s="2">
        <v>0</v>
      </c>
      <c r="Z5" s="2">
        <f>C5+E5+G5+I5+K5+M5+O5+Q5+S5+U5+W5+Y5</f>
        <v>10255771.988437442</v>
      </c>
    </row>
    <row r="6" spans="1:27" x14ac:dyDescent="0.25">
      <c r="A6" s="18" t="s">
        <v>14</v>
      </c>
      <c r="B6" s="21">
        <v>7.4024982631118426E-3</v>
      </c>
      <c r="C6" s="19">
        <v>10531775.676826414</v>
      </c>
      <c r="D6" s="21">
        <v>7.4024982631118426E-3</v>
      </c>
      <c r="E6" s="2">
        <v>4272349.6369452085</v>
      </c>
      <c r="F6" s="25">
        <v>0</v>
      </c>
      <c r="G6" s="7">
        <v>0</v>
      </c>
      <c r="H6" s="21">
        <v>7.4024982631118426E-3</v>
      </c>
      <c r="I6" s="2">
        <v>381177.85093853978</v>
      </c>
      <c r="J6" s="21">
        <v>7.4024982631118426E-3</v>
      </c>
      <c r="K6" s="2">
        <v>997739.55449531961</v>
      </c>
      <c r="L6" s="21">
        <v>7.4024982631118426E-3</v>
      </c>
      <c r="M6" s="2">
        <v>33833.452236608457</v>
      </c>
      <c r="N6" s="21">
        <v>7.4024982631118426E-3</v>
      </c>
      <c r="O6" s="2">
        <v>172816.0525825576</v>
      </c>
      <c r="P6" s="21">
        <v>7.4024982631118426E-3</v>
      </c>
      <c r="Q6" s="2">
        <v>193139.15412886368</v>
      </c>
      <c r="R6" s="21">
        <v>7.4024982631118426E-3</v>
      </c>
      <c r="S6" s="7">
        <v>27417.47416871558</v>
      </c>
      <c r="T6" s="21">
        <v>7.7623420000000002E-3</v>
      </c>
      <c r="U6" s="2">
        <v>321608.15902363171</v>
      </c>
      <c r="V6" s="21">
        <v>7.4024982631118426E-3</v>
      </c>
      <c r="W6" s="2">
        <v>121178.98687761967</v>
      </c>
      <c r="X6" s="25">
        <f t="shared" si="0"/>
        <v>0</v>
      </c>
      <c r="Y6" s="2">
        <v>0</v>
      </c>
      <c r="Z6" s="2">
        <f t="shared" ref="Z6:Z36" si="1">C6+E6+G6+I6+K6+M6+O6+Q6+S6+U6+W6+Y6</f>
        <v>17053035.99822348</v>
      </c>
    </row>
    <row r="7" spans="1:27" x14ac:dyDescent="0.25">
      <c r="A7" s="18" t="s">
        <v>15</v>
      </c>
      <c r="B7" s="21">
        <v>6.1372213347068039E-3</v>
      </c>
      <c r="C7" s="19">
        <v>8731616.9571522102</v>
      </c>
      <c r="D7" s="21">
        <v>6.1372213347068039E-3</v>
      </c>
      <c r="E7" s="2">
        <v>3542088.6923999586</v>
      </c>
      <c r="F7" s="25">
        <v>1.0604227164702267E-2</v>
      </c>
      <c r="G7" s="7">
        <v>753383.9214534096</v>
      </c>
      <c r="H7" s="21">
        <v>6.1372213347068039E-3</v>
      </c>
      <c r="I7" s="2">
        <v>316024.3761118229</v>
      </c>
      <c r="J7" s="21">
        <v>6.1372213347068039E-3</v>
      </c>
      <c r="K7" s="2">
        <v>827198.89687362988</v>
      </c>
      <c r="L7" s="21">
        <v>6.1372213347068039E-3</v>
      </c>
      <c r="M7" s="2">
        <v>28050.385351410579</v>
      </c>
      <c r="N7" s="21">
        <v>6.1372213347068039E-3</v>
      </c>
      <c r="O7" s="2">
        <v>143276.99764223557</v>
      </c>
      <c r="P7" s="21">
        <v>6.1372213347068039E-3</v>
      </c>
      <c r="Q7" s="2">
        <v>160126.30483586976</v>
      </c>
      <c r="R7" s="21">
        <v>6.1372213347068039E-3</v>
      </c>
      <c r="S7" s="7">
        <v>22731.06439923224</v>
      </c>
      <c r="T7" s="21">
        <v>5.9785927999999999E-3</v>
      </c>
      <c r="U7" s="2">
        <v>247690.91425292287</v>
      </c>
      <c r="V7" s="21">
        <v>6.1372213347068039E-3</v>
      </c>
      <c r="W7" s="2">
        <v>100466.38812325065</v>
      </c>
      <c r="X7" s="25">
        <f t="shared" si="0"/>
        <v>5.1059569838045099E-4</v>
      </c>
      <c r="Y7" s="2">
        <v>34285</v>
      </c>
      <c r="Z7" s="2">
        <f t="shared" si="1"/>
        <v>14906939.898595951</v>
      </c>
    </row>
    <row r="8" spans="1:27" x14ac:dyDescent="0.25">
      <c r="A8" s="18" t="s">
        <v>16</v>
      </c>
      <c r="B8" s="21">
        <v>4.3642427391490822E-3</v>
      </c>
      <c r="C8" s="19">
        <v>6209154.0148911607</v>
      </c>
      <c r="D8" s="21">
        <v>4.3642427391490822E-3</v>
      </c>
      <c r="E8" s="2">
        <v>2518824.3837931771</v>
      </c>
      <c r="F8" s="25">
        <v>0</v>
      </c>
      <c r="G8" s="7">
        <v>0</v>
      </c>
      <c r="H8" s="21">
        <v>4.3642427391490822E-3</v>
      </c>
      <c r="I8" s="2">
        <v>224728.7226783174</v>
      </c>
      <c r="J8" s="21">
        <v>4.3642427391490822E-3</v>
      </c>
      <c r="K8" s="2">
        <v>588231.42429527675</v>
      </c>
      <c r="L8" s="21">
        <v>4.3642427391490822E-3</v>
      </c>
      <c r="M8" s="2">
        <v>19946.995745820543</v>
      </c>
      <c r="N8" s="21">
        <v>4.3642427391490822E-3</v>
      </c>
      <c r="O8" s="2">
        <v>101886.19449966526</v>
      </c>
      <c r="P8" s="21">
        <v>4.3642427391490822E-3</v>
      </c>
      <c r="Q8" s="2">
        <v>113867.97762801682</v>
      </c>
      <c r="R8" s="21">
        <v>4.3642427391490822E-3</v>
      </c>
      <c r="S8" s="7">
        <v>16164.36849524231</v>
      </c>
      <c r="T8" s="21">
        <v>2.8737492000000002E-3</v>
      </c>
      <c r="U8" s="2">
        <v>119064.18295429277</v>
      </c>
      <c r="V8" s="21">
        <v>4.3642427391490822E-3</v>
      </c>
      <c r="W8" s="2">
        <v>71442.706883631894</v>
      </c>
      <c r="X8" s="25">
        <f t="shared" si="0"/>
        <v>0</v>
      </c>
      <c r="Y8" s="2">
        <v>0</v>
      </c>
      <c r="Z8" s="2">
        <f t="shared" si="1"/>
        <v>9983310.9718646016</v>
      </c>
    </row>
    <row r="9" spans="1:27" x14ac:dyDescent="0.25">
      <c r="A9" s="18" t="s">
        <v>17</v>
      </c>
      <c r="B9" s="21">
        <v>3.1763409150537907E-3</v>
      </c>
      <c r="C9" s="11">
        <v>4519088.1650963901</v>
      </c>
      <c r="D9" s="21">
        <v>3.1763409150537907E-3</v>
      </c>
      <c r="E9" s="2">
        <v>1833227.8930234176</v>
      </c>
      <c r="F9" s="25">
        <v>4.6262945121124301E-3</v>
      </c>
      <c r="G9" s="7">
        <v>329124.53594945982</v>
      </c>
      <c r="H9" s="21">
        <v>3.1763409150537907E-3</v>
      </c>
      <c r="I9" s="2">
        <v>163559.97287733672</v>
      </c>
      <c r="J9" s="21">
        <v>3.1763409150537907E-3</v>
      </c>
      <c r="K9" s="2">
        <v>428121.20661637897</v>
      </c>
      <c r="L9" s="21">
        <v>3.1763409150537907E-3</v>
      </c>
      <c r="M9" s="2">
        <v>14517.643156893077</v>
      </c>
      <c r="N9" s="21">
        <v>3.1763409150537907E-3</v>
      </c>
      <c r="O9" s="2">
        <v>74153.903636935313</v>
      </c>
      <c r="P9" s="21">
        <v>3.1763409150537907E-3</v>
      </c>
      <c r="Q9" s="2">
        <v>82874.381296138206</v>
      </c>
      <c r="R9" s="21">
        <v>3.1763409150537907E-3</v>
      </c>
      <c r="S9" s="7">
        <v>11764.607594871009</v>
      </c>
      <c r="T9" s="21">
        <v>1.0316240999999999E-3</v>
      </c>
      <c r="U9" s="2">
        <v>42740.71465910165</v>
      </c>
      <c r="V9" s="21">
        <v>3.1763409150537907E-3</v>
      </c>
      <c r="W9" s="2">
        <v>51996.739530789724</v>
      </c>
      <c r="X9" s="25">
        <f t="shared" si="0"/>
        <v>0</v>
      </c>
      <c r="Y9" s="2">
        <v>0</v>
      </c>
      <c r="Z9" s="2">
        <f t="shared" si="1"/>
        <v>7551169.7634377116</v>
      </c>
    </row>
    <row r="10" spans="1:27" x14ac:dyDescent="0.25">
      <c r="A10" s="18" t="s">
        <v>18</v>
      </c>
      <c r="B10" s="21">
        <v>5.2217937365280319E-3</v>
      </c>
      <c r="C10" s="11">
        <v>7429213.8770730114</v>
      </c>
      <c r="D10" s="21">
        <v>5.2217937365280319E-3</v>
      </c>
      <c r="E10" s="2">
        <v>3013754.6838028422</v>
      </c>
      <c r="F10" s="25">
        <v>8.7805720635246824E-3</v>
      </c>
      <c r="G10" s="7">
        <v>623828.91957613721</v>
      </c>
      <c r="H10" s="21">
        <v>5.2217937365280319E-3</v>
      </c>
      <c r="I10" s="2">
        <v>268886.41830565938</v>
      </c>
      <c r="J10" s="21">
        <v>5.2217937365280319E-3</v>
      </c>
      <c r="K10" s="2">
        <v>703814.71107902657</v>
      </c>
      <c r="L10" s="21">
        <v>5.2217937365280319E-3</v>
      </c>
      <c r="M10" s="2">
        <v>23866.425618572797</v>
      </c>
      <c r="N10" s="21">
        <v>5.2217937365280319E-3</v>
      </c>
      <c r="O10" s="2">
        <v>121906.00645912059</v>
      </c>
      <c r="P10" s="21">
        <v>5.2217937365280319E-3</v>
      </c>
      <c r="Q10" s="2">
        <v>136242.10230720576</v>
      </c>
      <c r="R10" s="21">
        <v>5.2217937365280319E-3</v>
      </c>
      <c r="S10" s="7">
        <v>19340.533285235739</v>
      </c>
      <c r="T10" s="21">
        <v>4.401294E-3</v>
      </c>
      <c r="U10" s="2">
        <v>182346.65395244912</v>
      </c>
      <c r="V10" s="21">
        <v>5.2217937365280319E-3</v>
      </c>
      <c r="W10" s="2">
        <v>85480.827172847465</v>
      </c>
      <c r="X10" s="25">
        <f t="shared" si="0"/>
        <v>0</v>
      </c>
      <c r="Y10" s="2">
        <v>0</v>
      </c>
      <c r="Z10" s="2">
        <f t="shared" si="1"/>
        <v>12608681.158632107</v>
      </c>
    </row>
    <row r="11" spans="1:27" x14ac:dyDescent="0.25">
      <c r="A11" s="18" t="s">
        <v>19</v>
      </c>
      <c r="B11" s="21">
        <v>4.7028899337105776E-3</v>
      </c>
      <c r="C11" s="11">
        <v>6690963.6643464779</v>
      </c>
      <c r="D11" s="21">
        <v>4.7028899337105776E-3</v>
      </c>
      <c r="E11" s="2">
        <v>2714278.9466519225</v>
      </c>
      <c r="F11" s="25">
        <v>7.7005680854850883E-3</v>
      </c>
      <c r="G11" s="7">
        <v>547372.4874374374</v>
      </c>
      <c r="H11" s="21">
        <v>4.7028899337105776E-3</v>
      </c>
      <c r="I11" s="2">
        <v>242166.99027141865</v>
      </c>
      <c r="J11" s="21">
        <v>4.7028899337105776E-3</v>
      </c>
      <c r="K11" s="2">
        <v>633876.59962691215</v>
      </c>
      <c r="L11" s="21">
        <v>4.7028899337105776E-3</v>
      </c>
      <c r="M11" s="2">
        <v>21494.838535032304</v>
      </c>
      <c r="N11" s="21">
        <v>4.7028899337105776E-3</v>
      </c>
      <c r="O11" s="2">
        <v>109792.3640634497</v>
      </c>
      <c r="P11" s="21">
        <v>4.7028899337105776E-3</v>
      </c>
      <c r="Q11" s="2">
        <v>122703.91812774465</v>
      </c>
      <c r="R11" s="21">
        <v>4.7028899337105776E-3</v>
      </c>
      <c r="S11" s="7">
        <v>17418.693922002036</v>
      </c>
      <c r="T11" s="21">
        <v>3.3002499000000002E-3</v>
      </c>
      <c r="U11" s="2">
        <v>136742.81488127782</v>
      </c>
      <c r="V11" s="21">
        <v>4.7028899337105776E-3</v>
      </c>
      <c r="W11" s="2">
        <v>76986.365590099347</v>
      </c>
      <c r="X11" s="25">
        <f t="shared" si="0"/>
        <v>0</v>
      </c>
      <c r="Y11" s="2">
        <v>0</v>
      </c>
      <c r="Z11" s="2">
        <f t="shared" si="1"/>
        <v>11313797.683453776</v>
      </c>
    </row>
    <row r="12" spans="1:27" x14ac:dyDescent="0.25">
      <c r="A12" s="18" t="s">
        <v>20</v>
      </c>
      <c r="B12" s="21">
        <v>3.7121166578418107E-3</v>
      </c>
      <c r="C12" s="11">
        <v>5281346.8772906344</v>
      </c>
      <c r="D12" s="21">
        <v>3.7121166578418107E-3</v>
      </c>
      <c r="E12" s="2">
        <v>2142444.8539249757</v>
      </c>
      <c r="F12" s="25">
        <v>5.7043330589134494E-3</v>
      </c>
      <c r="G12" s="7">
        <v>406370.47400968545</v>
      </c>
      <c r="H12" s="21">
        <v>3.7121166578418107E-3</v>
      </c>
      <c r="I12" s="2">
        <v>191148.40152392539</v>
      </c>
      <c r="J12" s="21">
        <v>3.7121166578418107E-3</v>
      </c>
      <c r="K12" s="2">
        <v>500334.1128743068</v>
      </c>
      <c r="L12" s="21">
        <v>3.7121166578418107E-3</v>
      </c>
      <c r="M12" s="2">
        <v>16966.376969746492</v>
      </c>
      <c r="N12" s="21">
        <v>3.7121166578418107E-3</v>
      </c>
      <c r="O12" s="2">
        <v>86661.621840457039</v>
      </c>
      <c r="P12" s="21">
        <v>3.7121166578418107E-3</v>
      </c>
      <c r="Q12" s="2">
        <v>96852.991262396419</v>
      </c>
      <c r="R12" s="21">
        <v>3.7121166578418107E-3</v>
      </c>
      <c r="S12" s="7">
        <v>13748.969285639289</v>
      </c>
      <c r="T12" s="21">
        <v>2.0490796999999999E-3</v>
      </c>
      <c r="U12" s="2">
        <v>84887.197916101504</v>
      </c>
      <c r="V12" s="21">
        <v>3.7121166578418107E-3</v>
      </c>
      <c r="W12" s="2">
        <v>60767.394976693664</v>
      </c>
      <c r="X12" s="25">
        <f t="shared" si="0"/>
        <v>0</v>
      </c>
      <c r="Y12" s="2">
        <v>0</v>
      </c>
      <c r="Z12" s="2">
        <f t="shared" si="1"/>
        <v>8881529.2718745638</v>
      </c>
    </row>
    <row r="13" spans="1:27" x14ac:dyDescent="0.25">
      <c r="A13" s="18" t="s">
        <v>21</v>
      </c>
      <c r="B13" s="21">
        <v>3.8564140635476592E-3</v>
      </c>
      <c r="C13" s="11">
        <v>5486646.914142943</v>
      </c>
      <c r="D13" s="21">
        <v>3.8564140635476592E-3</v>
      </c>
      <c r="E13" s="2">
        <v>2225728.9458882627</v>
      </c>
      <c r="F13" s="25">
        <v>6.0173746856262787E-3</v>
      </c>
      <c r="G13" s="7">
        <v>428747.83410392376</v>
      </c>
      <c r="H13" s="21">
        <v>3.8564140635476592E-3</v>
      </c>
      <c r="I13" s="2">
        <v>198578.89768594148</v>
      </c>
      <c r="J13" s="21">
        <v>3.8564140635476592E-3</v>
      </c>
      <c r="K13" s="2">
        <v>519783.70132165332</v>
      </c>
      <c r="L13" s="21">
        <v>3.8564140635476592E-3</v>
      </c>
      <c r="M13" s="2">
        <v>17625.921139191643</v>
      </c>
      <c r="N13" s="21">
        <v>3.8564140635476592E-3</v>
      </c>
      <c r="O13" s="2">
        <v>90030.489552860963</v>
      </c>
      <c r="P13" s="21">
        <v>3.8564140635476592E-3</v>
      </c>
      <c r="Q13" s="2">
        <v>100618.04201060432</v>
      </c>
      <c r="R13" s="21">
        <v>3.8564140635476592E-3</v>
      </c>
      <c r="S13" s="7">
        <v>14283.445581999153</v>
      </c>
      <c r="T13" s="21">
        <v>2.1813848E-3</v>
      </c>
      <c r="U13" s="2">
        <v>90373.776754759805</v>
      </c>
      <c r="V13" s="21">
        <v>3.8564140635476592E-3</v>
      </c>
      <c r="W13" s="2">
        <v>63129.545268526759</v>
      </c>
      <c r="X13" s="25">
        <f t="shared" si="0"/>
        <v>7.7433025351008222E-4</v>
      </c>
      <c r="Y13" s="2">
        <v>51994</v>
      </c>
      <c r="Z13" s="2">
        <f t="shared" si="1"/>
        <v>9287541.5134506654</v>
      </c>
    </row>
    <row r="14" spans="1:27" x14ac:dyDescent="0.25">
      <c r="A14" s="18" t="s">
        <v>22</v>
      </c>
      <c r="B14" s="21">
        <v>3.3704774152859916E-3</v>
      </c>
      <c r="C14" s="11">
        <v>4795283.090137938</v>
      </c>
      <c r="D14" s="21">
        <v>3.3704774152859916E-3</v>
      </c>
      <c r="E14" s="2">
        <v>1945265.7559771475</v>
      </c>
      <c r="F14" s="25">
        <v>5.0006828420014887E-3</v>
      </c>
      <c r="G14" s="7">
        <v>355953.26878274343</v>
      </c>
      <c r="H14" s="21">
        <v>3.3704774152859916E-3</v>
      </c>
      <c r="I14" s="2">
        <v>173556.20099783968</v>
      </c>
      <c r="J14" s="21">
        <v>3.3704774152859916E-3</v>
      </c>
      <c r="K14" s="2">
        <v>454286.12609702896</v>
      </c>
      <c r="L14" s="21">
        <v>3.3704774152859916E-3</v>
      </c>
      <c r="M14" s="2">
        <v>15404.880114141866</v>
      </c>
      <c r="N14" s="21">
        <v>3.3704774152859916E-3</v>
      </c>
      <c r="O14" s="2">
        <v>78685.723805585614</v>
      </c>
      <c r="P14" s="21">
        <v>3.3704774152859916E-3</v>
      </c>
      <c r="Q14" s="2">
        <v>87939.12666438501</v>
      </c>
      <c r="R14" s="21">
        <v>3.3704774152859916E-3</v>
      </c>
      <c r="S14" s="7">
        <v>12483.582472281711</v>
      </c>
      <c r="T14" s="21">
        <v>1.5888518999999999E-3</v>
      </c>
      <c r="U14" s="2">
        <v>65815.109475017525</v>
      </c>
      <c r="V14" s="21">
        <v>3.3704774152859916E-3</v>
      </c>
      <c r="W14" s="2">
        <v>55174.756408056142</v>
      </c>
      <c r="X14" s="25">
        <f t="shared" si="0"/>
        <v>8.3443712936434795E-4</v>
      </c>
      <c r="Y14" s="2">
        <v>56030</v>
      </c>
      <c r="Z14" s="2">
        <f t="shared" si="1"/>
        <v>8095877.6209321655</v>
      </c>
    </row>
    <row r="15" spans="1:27" x14ac:dyDescent="0.25">
      <c r="A15" s="18" t="s">
        <v>23</v>
      </c>
      <c r="B15" s="21">
        <v>4.9954197529232533E-3</v>
      </c>
      <c r="C15" s="11">
        <v>7107150.3242071141</v>
      </c>
      <c r="D15" s="21">
        <v>4.9954197529232533E-3</v>
      </c>
      <c r="E15" s="2">
        <v>2883108.1665708367</v>
      </c>
      <c r="F15" s="25">
        <v>8.3813144141359902E-3</v>
      </c>
      <c r="G15" s="7">
        <v>597269.54068778793</v>
      </c>
      <c r="H15" s="21">
        <v>4.9954197529232533E-3</v>
      </c>
      <c r="I15" s="2">
        <v>257230.01600962633</v>
      </c>
      <c r="J15" s="21">
        <v>4.9954197529232533E-3</v>
      </c>
      <c r="K15" s="2">
        <v>673304.1239554882</v>
      </c>
      <c r="L15" s="21">
        <v>4.9954197529232533E-3</v>
      </c>
      <c r="M15" s="2">
        <v>22831.820219481469</v>
      </c>
      <c r="N15" s="21">
        <v>4.9954197529232533E-3</v>
      </c>
      <c r="O15" s="2">
        <v>116621.43369258317</v>
      </c>
      <c r="P15" s="21">
        <v>4.9954197529232533E-3</v>
      </c>
      <c r="Q15" s="2">
        <v>130336.07560590873</v>
      </c>
      <c r="R15" s="21">
        <v>4.9954197529232533E-3</v>
      </c>
      <c r="S15" s="7">
        <v>18502.131956488829</v>
      </c>
      <c r="T15" s="21">
        <v>3.8638582E-3</v>
      </c>
      <c r="U15" s="2">
        <v>160087.6123397671</v>
      </c>
      <c r="V15" s="21">
        <v>4.9954197529232533E-3</v>
      </c>
      <c r="W15" s="2">
        <v>81775.082299474627</v>
      </c>
      <c r="X15" s="25">
        <f t="shared" si="0"/>
        <v>0</v>
      </c>
      <c r="Y15" s="2">
        <v>0</v>
      </c>
      <c r="Z15" s="2">
        <f t="shared" si="1"/>
        <v>12048216.327544559</v>
      </c>
    </row>
    <row r="16" spans="1:27" x14ac:dyDescent="0.25">
      <c r="A16" s="18" t="s">
        <v>24</v>
      </c>
      <c r="B16" s="21">
        <v>3.6633345304361549E-3</v>
      </c>
      <c r="C16" s="11">
        <v>5211947.2735292092</v>
      </c>
      <c r="D16" s="21">
        <v>3.6633345304361549E-3</v>
      </c>
      <c r="E16" s="2">
        <v>2114293.9197399095</v>
      </c>
      <c r="F16" s="25">
        <v>0</v>
      </c>
      <c r="G16" s="7">
        <v>0</v>
      </c>
      <c r="H16" s="21">
        <v>3.6633345304361549E-3</v>
      </c>
      <c r="I16" s="2">
        <v>188636.67226779414</v>
      </c>
      <c r="J16" s="21">
        <v>3.6633345304361549E-3</v>
      </c>
      <c r="K16" s="2">
        <v>493759.79253639764</v>
      </c>
      <c r="L16" s="21">
        <v>3.6633345304361549E-3</v>
      </c>
      <c r="M16" s="2">
        <v>16743.449436251307</v>
      </c>
      <c r="N16" s="21">
        <v>3.6633345304361549E-3</v>
      </c>
      <c r="O16" s="2">
        <v>85522.965039909948</v>
      </c>
      <c r="P16" s="21">
        <v>3.6633345304361549E-3</v>
      </c>
      <c r="Q16" s="2">
        <v>95580.435801174433</v>
      </c>
      <c r="R16" s="21">
        <v>3.6633345304361549E-3</v>
      </c>
      <c r="S16" s="7">
        <v>13568.321777514855</v>
      </c>
      <c r="T16" s="21">
        <v>1.8244336000000001E-3</v>
      </c>
      <c r="U16" s="2">
        <v>75585.436639079737</v>
      </c>
      <c r="V16" s="21">
        <v>3.6633345304361549E-3</v>
      </c>
      <c r="W16" s="2">
        <v>59968.830955921127</v>
      </c>
      <c r="X16" s="25">
        <f t="shared" si="0"/>
        <v>0</v>
      </c>
      <c r="Y16" s="2">
        <v>0</v>
      </c>
      <c r="Z16" s="2">
        <f t="shared" si="1"/>
        <v>8355607.0977231618</v>
      </c>
    </row>
    <row r="17" spans="1:26" x14ac:dyDescent="0.25">
      <c r="A17" s="18" t="s">
        <v>25</v>
      </c>
      <c r="B17" s="21">
        <v>7.5795532735674727E-3</v>
      </c>
      <c r="C17" s="11">
        <v>10783717.438307412</v>
      </c>
      <c r="D17" s="21">
        <v>7.5795532735674727E-3</v>
      </c>
      <c r="E17" s="2">
        <v>4374570.5874561109</v>
      </c>
      <c r="F17" s="25">
        <v>1.6094647404061226E-2</v>
      </c>
      <c r="G17" s="7">
        <v>1092484.2757065119</v>
      </c>
      <c r="H17" s="21">
        <v>7.5795532735674727E-3</v>
      </c>
      <c r="I17" s="2">
        <v>390296.95518550475</v>
      </c>
      <c r="J17" s="21">
        <v>7.5795532735674727E-3</v>
      </c>
      <c r="K17" s="2">
        <v>1021610.5703714368</v>
      </c>
      <c r="L17" s="21">
        <v>7.5795532735674727E-3</v>
      </c>
      <c r="M17" s="2">
        <v>34642.997889884915</v>
      </c>
      <c r="N17" s="21">
        <v>7.5795532735674727E-3</v>
      </c>
      <c r="O17" s="2">
        <v>176951.29553629967</v>
      </c>
      <c r="P17" s="21">
        <v>7.5795532735674727E-3</v>
      </c>
      <c r="Q17" s="2">
        <v>197760.76407477679</v>
      </c>
      <c r="R17" s="21">
        <v>7.5795532735674727E-3</v>
      </c>
      <c r="S17" s="7">
        <v>28073.551652415706</v>
      </c>
      <c r="T17" s="21">
        <v>6.5173653999999999E-3</v>
      </c>
      <c r="U17" s="2">
        <v>270079.98317931208</v>
      </c>
      <c r="V17" s="21">
        <v>7.5795532735674727E-3</v>
      </c>
      <c r="W17" s="2">
        <v>124077.37955884947</v>
      </c>
      <c r="X17" s="25">
        <f t="shared" si="0"/>
        <v>0</v>
      </c>
      <c r="Y17" s="2">
        <v>0</v>
      </c>
      <c r="Z17" s="2">
        <f t="shared" si="1"/>
        <v>18494265.798918512</v>
      </c>
    </row>
    <row r="18" spans="1:26" x14ac:dyDescent="0.25">
      <c r="A18" s="18" t="s">
        <v>26</v>
      </c>
      <c r="B18" s="21">
        <v>3.0511366704720662E-3</v>
      </c>
      <c r="C18" s="11">
        <v>4340954.5214720583</v>
      </c>
      <c r="D18" s="21">
        <v>3.0511366704720662E-3</v>
      </c>
      <c r="E18" s="2">
        <v>1760965.046885937</v>
      </c>
      <c r="F18" s="25">
        <v>0</v>
      </c>
      <c r="G18" s="7">
        <v>0</v>
      </c>
      <c r="H18" s="21">
        <v>3.0511366704720662E-3</v>
      </c>
      <c r="I18" s="2">
        <v>157112.7397446791</v>
      </c>
      <c r="J18" s="21">
        <v>3.0511366704720662E-3</v>
      </c>
      <c r="K18" s="2">
        <v>411245.40375136118</v>
      </c>
      <c r="L18" s="21">
        <v>3.0511366704720662E-3</v>
      </c>
      <c r="M18" s="2">
        <v>13945.380057704802</v>
      </c>
      <c r="N18" s="21">
        <v>3.0511366704720662E-3</v>
      </c>
      <c r="O18" s="2">
        <v>71230.864276711538</v>
      </c>
      <c r="P18" s="21">
        <v>3.0511366704720662E-3</v>
      </c>
      <c r="Q18" s="2">
        <v>79607.591245775489</v>
      </c>
      <c r="R18" s="21">
        <v>3.0511366704720662E-3</v>
      </c>
      <c r="S18" s="7">
        <v>11300.863288150085</v>
      </c>
      <c r="T18" s="21">
        <v>8.7367759999999999E-4</v>
      </c>
      <c r="U18" s="2">
        <v>36194.438744445659</v>
      </c>
      <c r="V18" s="21">
        <v>3.0511366704720662E-3</v>
      </c>
      <c r="W18" s="2">
        <v>49947.144519495101</v>
      </c>
      <c r="X18" s="25">
        <f t="shared" si="0"/>
        <v>0</v>
      </c>
      <c r="Y18" s="2">
        <v>0</v>
      </c>
      <c r="Z18" s="2">
        <f t="shared" si="1"/>
        <v>6932503.993986317</v>
      </c>
    </row>
    <row r="19" spans="1:26" x14ac:dyDescent="0.25">
      <c r="A19" s="18" t="s">
        <v>27</v>
      </c>
      <c r="B19" s="21">
        <v>4.1855710591124744E-3</v>
      </c>
      <c r="C19" s="11">
        <v>5954940.846882713</v>
      </c>
      <c r="D19" s="21">
        <v>4.1855710591124744E-3</v>
      </c>
      <c r="E19" s="2">
        <v>2415694.6475164858</v>
      </c>
      <c r="F19" s="25">
        <v>6.6301076661992222E-3</v>
      </c>
      <c r="G19" s="7">
        <v>471482.97269016731</v>
      </c>
      <c r="H19" s="21">
        <v>4.1855710591124744E-3</v>
      </c>
      <c r="I19" s="2">
        <v>215527.80174012942</v>
      </c>
      <c r="J19" s="21">
        <v>4.1855710591124744E-3</v>
      </c>
      <c r="K19" s="2">
        <v>564147.40726570622</v>
      </c>
      <c r="L19" s="21">
        <v>4.1855710591124744E-3</v>
      </c>
      <c r="M19" s="2">
        <v>19130.282670719262</v>
      </c>
      <c r="N19" s="21">
        <v>4.1855710591124744E-3</v>
      </c>
      <c r="O19" s="2">
        <v>97714.491764412669</v>
      </c>
      <c r="P19" s="21">
        <v>4.1855710591124744E-3</v>
      </c>
      <c r="Q19" s="2">
        <v>109205.66634211745</v>
      </c>
      <c r="R19" s="21">
        <v>4.1855710591124744E-3</v>
      </c>
      <c r="S19" s="7">
        <v>15502.518309396073</v>
      </c>
      <c r="T19" s="21">
        <v>2.9278997000000001E-3</v>
      </c>
      <c r="U19" s="2">
        <v>121292.23217147021</v>
      </c>
      <c r="V19" s="21">
        <v>4.1855710591124744E-3</v>
      </c>
      <c r="W19" s="2">
        <v>68517.849301638125</v>
      </c>
      <c r="X19" s="25">
        <f t="shared" si="0"/>
        <v>0</v>
      </c>
      <c r="Y19" s="2">
        <v>0</v>
      </c>
      <c r="Z19" s="2">
        <f t="shared" si="1"/>
        <v>10053156.716654954</v>
      </c>
    </row>
    <row r="20" spans="1:26" x14ac:dyDescent="0.25">
      <c r="A20" s="18" t="s">
        <v>28</v>
      </c>
      <c r="B20" s="21">
        <v>3.4587350840298574E-3</v>
      </c>
      <c r="C20" s="11">
        <v>4920854.8834131248</v>
      </c>
      <c r="D20" s="21">
        <v>3.4587350840298574E-3</v>
      </c>
      <c r="E20" s="2">
        <v>1996207.6458703752</v>
      </c>
      <c r="F20" s="25">
        <v>5.1853314427082195E-3</v>
      </c>
      <c r="G20" s="7">
        <v>368824.72618932847</v>
      </c>
      <c r="H20" s="21">
        <v>3.4587350840298574E-3</v>
      </c>
      <c r="I20" s="2">
        <v>178101.10108169832</v>
      </c>
      <c r="J20" s="21">
        <v>3.4587350840298574E-3</v>
      </c>
      <c r="K20" s="2">
        <v>466182.6704605394</v>
      </c>
      <c r="L20" s="21">
        <v>3.4587350840298574E-3</v>
      </c>
      <c r="M20" s="2">
        <v>15808.302320143895</v>
      </c>
      <c r="N20" s="21">
        <v>3.4587350840298574E-3</v>
      </c>
      <c r="O20" s="2">
        <v>80746.366960494212</v>
      </c>
      <c r="P20" s="21">
        <v>3.4587350840298574E-3</v>
      </c>
      <c r="Q20" s="2">
        <v>90242.108266326148</v>
      </c>
      <c r="R20" s="21">
        <v>3.4587350840298574E-3</v>
      </c>
      <c r="S20" s="7">
        <v>12810.507909229376</v>
      </c>
      <c r="T20" s="21">
        <v>1.5997736000000001E-3</v>
      </c>
      <c r="U20" s="2">
        <v>66274.268606036756</v>
      </c>
      <c r="V20" s="21">
        <v>3.4587350840298574E-3</v>
      </c>
      <c r="W20" s="2">
        <v>56619.535522136786</v>
      </c>
      <c r="X20" s="25">
        <f t="shared" si="0"/>
        <v>0</v>
      </c>
      <c r="Y20" s="2">
        <v>0</v>
      </c>
      <c r="Z20" s="2">
        <f t="shared" si="1"/>
        <v>8252672.1165994331</v>
      </c>
    </row>
    <row r="21" spans="1:26" x14ac:dyDescent="0.25">
      <c r="A21" s="18" t="s">
        <v>29</v>
      </c>
      <c r="B21" s="21">
        <v>3.9408073033234247E-3</v>
      </c>
      <c r="C21" s="11">
        <v>5606704.3473799322</v>
      </c>
      <c r="D21" s="21">
        <v>3.9408073033234247E-3</v>
      </c>
      <c r="E21" s="2">
        <v>2274426.6772575569</v>
      </c>
      <c r="F21" s="25">
        <v>6.1319405945612334E-3</v>
      </c>
      <c r="G21" s="7">
        <v>436155.03106786055</v>
      </c>
      <c r="H21" s="21">
        <v>3.9408073033234247E-3</v>
      </c>
      <c r="I21" s="2">
        <v>202923.99259270311</v>
      </c>
      <c r="J21" s="21">
        <v>3.9408073033234247E-3</v>
      </c>
      <c r="K21" s="2">
        <v>531156.59513559029</v>
      </c>
      <c r="L21" s="21">
        <v>3.9408073033234247E-3</v>
      </c>
      <c r="M21" s="2">
        <v>18011.554756039433</v>
      </c>
      <c r="N21" s="21">
        <v>3.9408073033234247E-3</v>
      </c>
      <c r="O21" s="2">
        <v>92000.18586509116</v>
      </c>
      <c r="P21" s="21">
        <v>3.9408073033234247E-3</v>
      </c>
      <c r="Q21" s="2">
        <v>102819.35524103031</v>
      </c>
      <c r="R21" s="21">
        <v>3.9408073033234247E-3</v>
      </c>
      <c r="S21" s="7">
        <v>14595.935547610366</v>
      </c>
      <c r="T21" s="21">
        <v>2.6292212999999998E-3</v>
      </c>
      <c r="U21" s="2">
        <v>108912.71919411649</v>
      </c>
      <c r="V21" s="21">
        <v>3.9408073033234247E-3</v>
      </c>
      <c r="W21" s="2">
        <v>64511.063633253565</v>
      </c>
      <c r="X21" s="25">
        <f t="shared" si="0"/>
        <v>0</v>
      </c>
      <c r="Y21" s="2">
        <v>0</v>
      </c>
      <c r="Z21" s="2">
        <f t="shared" si="1"/>
        <v>9452217.4576707836</v>
      </c>
    </row>
    <row r="22" spans="1:26" x14ac:dyDescent="0.25">
      <c r="A22" s="18" t="s">
        <v>122</v>
      </c>
      <c r="B22" s="21">
        <v>3.5395290920948912E-3</v>
      </c>
      <c r="C22" s="11">
        <v>5035803.188798829</v>
      </c>
      <c r="D22" s="21">
        <v>3.5395290920948912E-3</v>
      </c>
      <c r="E22" s="2">
        <v>2042837.9131786115</v>
      </c>
      <c r="F22" s="25">
        <v>5.3446693460206512E-3</v>
      </c>
      <c r="G22" s="7">
        <v>380165.26998874085</v>
      </c>
      <c r="H22" s="21">
        <v>3.5395290920948912E-3</v>
      </c>
      <c r="I22" s="2">
        <v>182261.43970480107</v>
      </c>
      <c r="J22" s="21">
        <v>3.5395290920948912E-3</v>
      </c>
      <c r="K22" s="2">
        <v>477072.42949982645</v>
      </c>
      <c r="L22" s="21">
        <v>3.5395290920948912E-3</v>
      </c>
      <c r="M22" s="2">
        <v>16177.575252099268</v>
      </c>
      <c r="N22" s="21">
        <v>3.5395290920948912E-3</v>
      </c>
      <c r="O22" s="2">
        <v>82632.556293313421</v>
      </c>
      <c r="P22" s="21">
        <v>3.5395290920948912E-3</v>
      </c>
      <c r="Q22" s="2">
        <v>92350.112798624075</v>
      </c>
      <c r="R22" s="21">
        <v>3.5395290920948912E-3</v>
      </c>
      <c r="S22" s="7">
        <v>13109.754125243835</v>
      </c>
      <c r="T22" s="21">
        <v>1.7271686000000001E-3</v>
      </c>
      <c r="U22" s="2">
        <v>71552.674241444707</v>
      </c>
      <c r="V22" s="21">
        <v>3.5395290920948912E-3</v>
      </c>
      <c r="W22" s="2">
        <v>57942.134419848291</v>
      </c>
      <c r="X22" s="25">
        <f t="shared" si="0"/>
        <v>0</v>
      </c>
      <c r="Y22" s="2">
        <v>0</v>
      </c>
      <c r="Z22" s="2">
        <f t="shared" si="1"/>
        <v>8451905.048301382</v>
      </c>
    </row>
    <row r="23" spans="1:26" x14ac:dyDescent="0.25">
      <c r="A23" s="18" t="s">
        <v>30</v>
      </c>
      <c r="B23" s="21">
        <v>1.419701224460022E-2</v>
      </c>
      <c r="C23" s="11">
        <v>20198392.658734553</v>
      </c>
      <c r="D23" s="21">
        <v>1.419701224460022E-2</v>
      </c>
      <c r="E23" s="2">
        <v>8193666.2281089136</v>
      </c>
      <c r="F23" s="25">
        <v>2.6397183061667918E-2</v>
      </c>
      <c r="G23" s="7">
        <v>1878170.005507783</v>
      </c>
      <c r="H23" s="21">
        <v>1.419701224460022E-2</v>
      </c>
      <c r="I23" s="2">
        <v>731040.72188869352</v>
      </c>
      <c r="J23" s="21">
        <v>1.419701224460022E-2</v>
      </c>
      <c r="K23" s="2">
        <v>1913505.1818039508</v>
      </c>
      <c r="L23" s="21">
        <v>1.419701224460022E-2</v>
      </c>
      <c r="M23" s="2">
        <v>64886.85134466592</v>
      </c>
      <c r="N23" s="21">
        <v>1.419701224460022E-2</v>
      </c>
      <c r="O23" s="2">
        <v>331431.18630617962</v>
      </c>
      <c r="P23" s="21">
        <v>1.419701224460022E-2</v>
      </c>
      <c r="Q23" s="2">
        <v>370407.11022442993</v>
      </c>
      <c r="R23" s="21">
        <v>1.419701224460022E-2</v>
      </c>
      <c r="S23" s="7">
        <v>52581.89047682783</v>
      </c>
      <c r="T23" s="21">
        <v>2.2661912900000001E-2</v>
      </c>
      <c r="U23" s="2">
        <v>938717.31871732057</v>
      </c>
      <c r="V23" s="21">
        <v>1.419701224460022E-2</v>
      </c>
      <c r="W23" s="2">
        <v>232405.26364765497</v>
      </c>
      <c r="X23" s="25">
        <f t="shared" si="0"/>
        <v>0</v>
      </c>
      <c r="Y23" s="2">
        <v>0</v>
      </c>
      <c r="Z23" s="2">
        <f t="shared" si="1"/>
        <v>34905204.416760974</v>
      </c>
    </row>
    <row r="24" spans="1:26" x14ac:dyDescent="0.25">
      <c r="A24" s="18" t="s">
        <v>31</v>
      </c>
      <c r="B24" s="21">
        <v>3.8789052725322253E-3</v>
      </c>
      <c r="C24" s="11">
        <v>5518651.1647641286</v>
      </c>
      <c r="D24" s="21">
        <v>3.8789052725322253E-3</v>
      </c>
      <c r="E24" s="2">
        <v>2238714.2040633298</v>
      </c>
      <c r="F24" s="25">
        <v>6.2556337371772446E-3</v>
      </c>
      <c r="G24" s="7">
        <v>444450.48335092317</v>
      </c>
      <c r="H24" s="21">
        <v>3.8789052725322253E-3</v>
      </c>
      <c r="I24" s="2">
        <v>199737.30365403785</v>
      </c>
      <c r="J24" s="21">
        <v>3.8789052725322253E-3</v>
      </c>
      <c r="K24" s="2">
        <v>522816.06125299504</v>
      </c>
      <c r="L24" s="21">
        <v>3.8789052725322253E-3</v>
      </c>
      <c r="M24" s="2">
        <v>17728.758980304894</v>
      </c>
      <c r="N24" s="21">
        <v>3.8789052725322253E-3</v>
      </c>
      <c r="O24" s="2">
        <v>90555.797012808252</v>
      </c>
      <c r="P24" s="21">
        <v>3.8789052725322253E-3</v>
      </c>
      <c r="Q24" s="2">
        <v>101205.13390314413</v>
      </c>
      <c r="R24" s="21">
        <v>3.8789052725322253E-3</v>
      </c>
      <c r="S24" s="7">
        <v>14366.788389888377</v>
      </c>
      <c r="T24" s="21">
        <v>2.0297627999999999E-3</v>
      </c>
      <c r="U24" s="2">
        <v>84098.930426263614</v>
      </c>
      <c r="V24" s="21">
        <v>3.8789052725322253E-3</v>
      </c>
      <c r="W24" s="2">
        <v>63497.726633996848</v>
      </c>
      <c r="X24" s="25">
        <f t="shared" si="0"/>
        <v>0</v>
      </c>
      <c r="Y24" s="2">
        <v>0</v>
      </c>
      <c r="Z24" s="2">
        <f t="shared" si="1"/>
        <v>9295822.3524318188</v>
      </c>
    </row>
    <row r="25" spans="1:26" x14ac:dyDescent="0.25">
      <c r="A25" s="18" t="s">
        <v>32</v>
      </c>
      <c r="B25" s="21">
        <v>5.341119417353728E-3</v>
      </c>
      <c r="C25" s="11">
        <v>7598959.3047894686</v>
      </c>
      <c r="D25" s="21">
        <v>5.341119417353728E-3</v>
      </c>
      <c r="E25" s="2">
        <v>3082603.9059460755</v>
      </c>
      <c r="F25" s="25">
        <v>8.9127948946427765E-3</v>
      </c>
      <c r="G25" s="7">
        <v>633670.19792335678</v>
      </c>
      <c r="H25" s="21">
        <v>5.341119417353728E-3</v>
      </c>
      <c r="I25" s="2">
        <v>275029.7190960272</v>
      </c>
      <c r="J25" s="21">
        <v>5.341119417353728E-3</v>
      </c>
      <c r="K25" s="2">
        <v>719893.97517584136</v>
      </c>
      <c r="L25" s="21">
        <v>5.341119417353728E-3</v>
      </c>
      <c r="M25" s="2">
        <v>24411.63044639325</v>
      </c>
      <c r="N25" s="21">
        <v>5.341119417353728E-3</v>
      </c>
      <c r="O25" s="2">
        <v>124690.70747731866</v>
      </c>
      <c r="P25" s="21">
        <v>5.341119417353728E-3</v>
      </c>
      <c r="Q25" s="2">
        <v>139354.24595588684</v>
      </c>
      <c r="R25" s="21">
        <v>5.341119417353728E-3</v>
      </c>
      <c r="S25" s="7">
        <v>19782.320028578506</v>
      </c>
      <c r="T25" s="21">
        <v>5.2271890000000001E-3</v>
      </c>
      <c r="U25" s="2">
        <v>216533.52335439465</v>
      </c>
      <c r="V25" s="21">
        <v>5.341119417353728E-3</v>
      </c>
      <c r="W25" s="2">
        <v>87434.190023737421</v>
      </c>
      <c r="X25" s="25">
        <f t="shared" si="0"/>
        <v>0</v>
      </c>
      <c r="Y25" s="2">
        <v>0</v>
      </c>
      <c r="Z25" s="2">
        <f t="shared" si="1"/>
        <v>12922363.720217077</v>
      </c>
    </row>
    <row r="26" spans="1:26" x14ac:dyDescent="0.25">
      <c r="A26" s="18" t="s">
        <v>33</v>
      </c>
      <c r="B26" s="21">
        <v>3.850151719420161E-3</v>
      </c>
      <c r="C26" s="11">
        <v>5477724.7910498474</v>
      </c>
      <c r="D26" s="21">
        <v>3.850151719420161E-3</v>
      </c>
      <c r="E26" s="2">
        <v>2222104.0720054065</v>
      </c>
      <c r="F26" s="25">
        <v>0</v>
      </c>
      <c r="G26" s="7">
        <v>0</v>
      </c>
      <c r="H26" s="21">
        <v>3.850151719420161E-3</v>
      </c>
      <c r="I26" s="2">
        <v>198255.80733449594</v>
      </c>
      <c r="J26" s="21">
        <v>3.850151719420161E-3</v>
      </c>
      <c r="K26" s="2">
        <v>518937.50396686222</v>
      </c>
      <c r="L26" s="21">
        <v>3.850151719420161E-3</v>
      </c>
      <c r="M26" s="2">
        <v>17597.202359428709</v>
      </c>
      <c r="N26" s="21">
        <v>3.850151719420161E-3</v>
      </c>
      <c r="O26" s="2">
        <v>89883.73304879629</v>
      </c>
      <c r="P26" s="21">
        <v>3.850151719420161E-3</v>
      </c>
      <c r="Q26" s="2">
        <v>100454.00693696472</v>
      </c>
      <c r="R26" s="21">
        <v>3.850151719420161E-3</v>
      </c>
      <c r="S26" s="7">
        <v>14260.157400968053</v>
      </c>
      <c r="T26" s="21">
        <v>2.5139747999999998E-3</v>
      </c>
      <c r="U26" s="2">
        <v>104136.45550615052</v>
      </c>
      <c r="V26" s="21">
        <v>3.850151719420161E-3</v>
      </c>
      <c r="W26" s="2">
        <v>63027.03061875901</v>
      </c>
      <c r="X26" s="25">
        <f t="shared" si="0"/>
        <v>0</v>
      </c>
      <c r="Y26" s="2">
        <v>0</v>
      </c>
      <c r="Z26" s="2">
        <f t="shared" si="1"/>
        <v>8806380.7602276783</v>
      </c>
    </row>
    <row r="27" spans="1:26" x14ac:dyDescent="0.25">
      <c r="A27" s="18" t="s">
        <v>34</v>
      </c>
      <c r="B27" s="21">
        <v>3.9607521319295529E-3</v>
      </c>
      <c r="C27" s="11">
        <v>5635094.8482383788</v>
      </c>
      <c r="D27" s="21">
        <v>3.9607521319295529E-3</v>
      </c>
      <c r="E27" s="2">
        <v>2285949.9678766327</v>
      </c>
      <c r="F27" s="25">
        <v>6.213714634670256E-3</v>
      </c>
      <c r="G27" s="7">
        <v>442510.61041834537</v>
      </c>
      <c r="H27" s="21">
        <v>3.9607521319295529E-3</v>
      </c>
      <c r="I27" s="2">
        <v>203951.72980479384</v>
      </c>
      <c r="J27" s="21">
        <v>3.9607521319295529E-3</v>
      </c>
      <c r="K27" s="2">
        <v>533847.29268441431</v>
      </c>
      <c r="L27" s="21">
        <v>3.9607521319295529E-3</v>
      </c>
      <c r="M27" s="2">
        <v>18102.824328436618</v>
      </c>
      <c r="N27" s="21">
        <v>3.9607521319295529E-3</v>
      </c>
      <c r="O27" s="2">
        <v>92466.451916365288</v>
      </c>
      <c r="P27" s="21">
        <v>3.9607521319295529E-3</v>
      </c>
      <c r="Q27" s="2">
        <v>103340.47705302777</v>
      </c>
      <c r="R27" s="21">
        <v>3.9607521319295529E-3</v>
      </c>
      <c r="S27" s="7">
        <v>14669.915059997255</v>
      </c>
      <c r="T27" s="21">
        <v>2.2742435000000002E-3</v>
      </c>
      <c r="U27" s="2">
        <v>94225.073563363156</v>
      </c>
      <c r="V27" s="21">
        <v>3.9607521319295529E-3</v>
      </c>
      <c r="W27" s="2">
        <v>64837.560720862799</v>
      </c>
      <c r="X27" s="25">
        <f t="shared" si="0"/>
        <v>1.5758992275200288E-3</v>
      </c>
      <c r="Y27" s="2">
        <v>105817</v>
      </c>
      <c r="Z27" s="2">
        <f t="shared" si="1"/>
        <v>9594813.751664618</v>
      </c>
    </row>
    <row r="28" spans="1:26" x14ac:dyDescent="0.25">
      <c r="A28" s="18" t="s">
        <v>35</v>
      </c>
      <c r="B28" s="21">
        <v>3.5052562670602264E-3</v>
      </c>
      <c r="C28" s="11">
        <v>4987039.5901487647</v>
      </c>
      <c r="D28" s="21">
        <v>3.5052562670602264E-3</v>
      </c>
      <c r="E28" s="2">
        <v>2023055.2189410708</v>
      </c>
      <c r="F28" s="25">
        <v>5.2741838635242382E-3</v>
      </c>
      <c r="G28" s="7">
        <v>375163.03534478758</v>
      </c>
      <c r="H28" s="21">
        <v>3.5052562670602264E-3</v>
      </c>
      <c r="I28" s="2">
        <v>180496.4981183217</v>
      </c>
      <c r="J28" s="21">
        <v>3.5052562670602264E-3</v>
      </c>
      <c r="K28" s="2">
        <v>472452.56263002346</v>
      </c>
      <c r="L28" s="21">
        <v>3.5052562670602264E-3</v>
      </c>
      <c r="M28" s="2">
        <v>16020.910186900675</v>
      </c>
      <c r="N28" s="21">
        <v>3.5052562670602264E-3</v>
      </c>
      <c r="O28" s="2">
        <v>81832.322045225112</v>
      </c>
      <c r="P28" s="21">
        <v>3.5052562670602264E-3</v>
      </c>
      <c r="Q28" s="2">
        <v>91455.767238907894</v>
      </c>
      <c r="R28" s="21">
        <v>3.5052562670602264E-3</v>
      </c>
      <c r="S28" s="7">
        <v>12982.794969332095</v>
      </c>
      <c r="T28" s="21">
        <v>1.7380410000000001E-3</v>
      </c>
      <c r="U28" s="2">
        <v>71999.585835062098</v>
      </c>
      <c r="V28" s="21">
        <v>3.5052562670602264E-3</v>
      </c>
      <c r="W28" s="2">
        <v>57381.087855902362</v>
      </c>
      <c r="X28" s="25">
        <f t="shared" si="0"/>
        <v>8.2061671786961101E-4</v>
      </c>
      <c r="Y28" s="2">
        <v>55102</v>
      </c>
      <c r="Z28" s="2">
        <f t="shared" si="1"/>
        <v>8424981.3733142987</v>
      </c>
    </row>
    <row r="29" spans="1:26" x14ac:dyDescent="0.25">
      <c r="A29" s="18" t="s">
        <v>36</v>
      </c>
      <c r="B29" s="21">
        <v>4.2864646032493674E-3</v>
      </c>
      <c r="C29" s="11">
        <v>6098496.4507973585</v>
      </c>
      <c r="D29" s="21">
        <v>4.2864646032493674E-3</v>
      </c>
      <c r="E29" s="2">
        <v>2473934.6937066764</v>
      </c>
      <c r="F29" s="25">
        <v>6.8403193999192315E-3</v>
      </c>
      <c r="G29" s="7">
        <v>487271.05037209392</v>
      </c>
      <c r="H29" s="21">
        <v>4.2864646032493674E-3</v>
      </c>
      <c r="I29" s="2">
        <v>220723.67885648765</v>
      </c>
      <c r="J29" s="21">
        <v>4.2864646032493674E-3</v>
      </c>
      <c r="K29" s="2">
        <v>577748.15051218902</v>
      </c>
      <c r="L29" s="21">
        <v>4.2864646032493674E-3</v>
      </c>
      <c r="M29" s="2">
        <v>19591.506697013163</v>
      </c>
      <c r="N29" s="21">
        <v>4.2864646032493674E-3</v>
      </c>
      <c r="O29" s="2">
        <v>100070.41091357314</v>
      </c>
      <c r="P29" s="21">
        <v>4.2864646032493674E-3</v>
      </c>
      <c r="Q29" s="2">
        <v>111838.65846958115</v>
      </c>
      <c r="R29" s="21">
        <v>4.2864646032493674E-3</v>
      </c>
      <c r="S29" s="7">
        <v>15876.292219812462</v>
      </c>
      <c r="T29" s="21">
        <v>2.7924747999999999E-3</v>
      </c>
      <c r="U29" s="2">
        <v>115696.72730504707</v>
      </c>
      <c r="V29" s="21">
        <v>4.2864646032493674E-3</v>
      </c>
      <c r="W29" s="2">
        <v>70169.477850060299</v>
      </c>
      <c r="X29" s="25">
        <f t="shared" si="0"/>
        <v>0</v>
      </c>
      <c r="Y29" s="2">
        <v>0</v>
      </c>
      <c r="Z29" s="2">
        <f t="shared" si="1"/>
        <v>10291417.097699896</v>
      </c>
    </row>
    <row r="30" spans="1:26" x14ac:dyDescent="0.25">
      <c r="A30" s="18" t="s">
        <v>37</v>
      </c>
      <c r="B30" s="21">
        <v>3.684851040917517E-3</v>
      </c>
      <c r="C30" s="11">
        <v>5242562.8057358433</v>
      </c>
      <c r="D30" s="21">
        <v>3.684851040917517E-3</v>
      </c>
      <c r="E30" s="2">
        <v>2126714.9526270265</v>
      </c>
      <c r="F30" s="25">
        <v>6.8499719494676467E-3</v>
      </c>
      <c r="G30" s="7">
        <v>441009.81271686062</v>
      </c>
      <c r="H30" s="21">
        <v>3.684851040917517E-3</v>
      </c>
      <c r="I30" s="2">
        <v>189744.78903511315</v>
      </c>
      <c r="J30" s="21">
        <v>3.684851040917517E-3</v>
      </c>
      <c r="K30" s="2">
        <v>496660.43973650364</v>
      </c>
      <c r="L30" s="21">
        <v>3.684851040917517E-3</v>
      </c>
      <c r="M30" s="2">
        <v>16841.817049776633</v>
      </c>
      <c r="N30" s="21">
        <v>3.684851040917517E-3</v>
      </c>
      <c r="O30" s="2">
        <v>86025.428875292928</v>
      </c>
      <c r="P30" s="21">
        <v>3.684851040917517E-3</v>
      </c>
      <c r="Q30" s="2">
        <v>96141.994480459136</v>
      </c>
      <c r="R30" s="21">
        <v>3.684851040917517E-3</v>
      </c>
      <c r="S30" s="7">
        <v>13648.039608983683</v>
      </c>
      <c r="T30" s="21">
        <v>1.6759374000000001E-3</v>
      </c>
      <c r="U30" s="2">
        <v>69437.208143077092</v>
      </c>
      <c r="V30" s="21">
        <v>3.684851040917517E-3</v>
      </c>
      <c r="W30" s="2">
        <v>60321.056495002456</v>
      </c>
      <c r="X30" s="25">
        <f t="shared" si="0"/>
        <v>0</v>
      </c>
      <c r="Y30" s="2">
        <v>0</v>
      </c>
      <c r="Z30" s="2">
        <f t="shared" si="1"/>
        <v>8839108.3445039392</v>
      </c>
    </row>
    <row r="31" spans="1:26" x14ac:dyDescent="0.25">
      <c r="A31" s="18" t="s">
        <v>38</v>
      </c>
      <c r="B31" s="21">
        <v>5.0114348110971681E-3</v>
      </c>
      <c r="C31" s="11">
        <v>7129943.6369186146</v>
      </c>
      <c r="D31" s="21">
        <v>5.0114348110971681E-3</v>
      </c>
      <c r="E31" s="2">
        <v>2892358.16474168</v>
      </c>
      <c r="F31" s="25">
        <v>8.6862616479464021E-3</v>
      </c>
      <c r="G31" s="7">
        <v>621845.34893430304</v>
      </c>
      <c r="H31" s="21">
        <v>5.0114348110971681E-3</v>
      </c>
      <c r="I31" s="2">
        <v>258055.08897076736</v>
      </c>
      <c r="J31" s="21">
        <v>5.0114348110971681E-3</v>
      </c>
      <c r="K31" s="2">
        <v>675464.09557535267</v>
      </c>
      <c r="L31" s="21">
        <v>5.0114348110971681E-3</v>
      </c>
      <c r="M31" s="2">
        <v>22905.080877050124</v>
      </c>
      <c r="N31" s="21">
        <v>5.0114348110971681E-3</v>
      </c>
      <c r="O31" s="2">
        <v>116995.68062402646</v>
      </c>
      <c r="P31" s="21">
        <v>5.0114348110971681E-3</v>
      </c>
      <c r="Q31" s="2">
        <v>130754.3469593958</v>
      </c>
      <c r="R31" s="21">
        <v>5.0114348110971681E-3</v>
      </c>
      <c r="S31" s="7">
        <v>18561.510008931764</v>
      </c>
      <c r="T31" s="21">
        <v>3.6052679E-3</v>
      </c>
      <c r="U31" s="2">
        <v>149384.77197983681</v>
      </c>
      <c r="V31" s="21">
        <v>5.0114348110971681E-3</v>
      </c>
      <c r="W31" s="2">
        <v>82037.248997165327</v>
      </c>
      <c r="X31" s="25">
        <f t="shared" si="0"/>
        <v>0</v>
      </c>
      <c r="Y31" s="2">
        <v>0</v>
      </c>
      <c r="Z31" s="2">
        <f t="shared" si="1"/>
        <v>12098304.974587126</v>
      </c>
    </row>
    <row r="32" spans="1:26" x14ac:dyDescent="0.25">
      <c r="A32" s="18" t="s">
        <v>39</v>
      </c>
      <c r="B32" s="21">
        <v>3.3982752507973014E-3</v>
      </c>
      <c r="C32" s="11">
        <v>4834841.6968304841</v>
      </c>
      <c r="D32" s="21">
        <v>3.3982752507973014E-3</v>
      </c>
      <c r="E32" s="2">
        <v>1961317.4944001273</v>
      </c>
      <c r="F32" s="25">
        <v>5.0779464963252603E-3</v>
      </c>
      <c r="G32" s="7">
        <v>361095.18290250696</v>
      </c>
      <c r="H32" s="21">
        <v>3.3982752507973014E-3</v>
      </c>
      <c r="I32" s="2">
        <v>174988.0835535487</v>
      </c>
      <c r="J32" s="21">
        <v>3.3982752507973014E-3</v>
      </c>
      <c r="K32" s="2">
        <v>458034.49476388609</v>
      </c>
      <c r="L32" s="21">
        <v>3.3982752507973014E-3</v>
      </c>
      <c r="M32" s="2">
        <v>15532.006483355535</v>
      </c>
      <c r="N32" s="21">
        <v>3.3982752507973014E-3</v>
      </c>
      <c r="O32" s="2">
        <v>79335.116614336119</v>
      </c>
      <c r="P32" s="21">
        <v>3.3982752507973014E-3</v>
      </c>
      <c r="Q32" s="2">
        <v>88664.903439953458</v>
      </c>
      <c r="R32" s="21">
        <v>3.3982752507973014E-3</v>
      </c>
      <c r="S32" s="7">
        <v>12586.613380915662</v>
      </c>
      <c r="T32" s="21">
        <v>1.3687878000000001E-3</v>
      </c>
      <c r="U32" s="2">
        <v>56710.844078766902</v>
      </c>
      <c r="V32" s="21">
        <v>3.3982752507973014E-3</v>
      </c>
      <c r="W32" s="2">
        <v>55629.80731450989</v>
      </c>
      <c r="X32" s="25">
        <f t="shared" si="0"/>
        <v>0</v>
      </c>
      <c r="Y32" s="2">
        <v>0</v>
      </c>
      <c r="Z32" s="2">
        <f t="shared" si="1"/>
        <v>8098736.2437623907</v>
      </c>
    </row>
    <row r="33" spans="1:26" x14ac:dyDescent="0.25">
      <c r="A33" s="18" t="s">
        <v>40</v>
      </c>
      <c r="B33" s="21">
        <v>4.3498641781574837E-3</v>
      </c>
      <c r="C33" s="11">
        <v>6188698.9398750095</v>
      </c>
      <c r="D33" s="21">
        <v>4.3498641781574837E-3</v>
      </c>
      <c r="E33" s="2">
        <v>2510527.3018700881</v>
      </c>
      <c r="F33" s="25">
        <v>6.9621627634029303E-3</v>
      </c>
      <c r="G33" s="7">
        <v>496327.0917536288</v>
      </c>
      <c r="H33" s="21">
        <v>4.3498641781574837E-3</v>
      </c>
      <c r="I33" s="2">
        <v>223988.41389888164</v>
      </c>
      <c r="J33" s="21">
        <v>4.3498641781574837E-3</v>
      </c>
      <c r="K33" s="2">
        <v>586293.72479141748</v>
      </c>
      <c r="L33" s="21">
        <v>4.3498641781574837E-3</v>
      </c>
      <c r="M33" s="2">
        <v>19881.291581883877</v>
      </c>
      <c r="N33" s="21">
        <v>4.3498641781574837E-3</v>
      </c>
      <c r="O33" s="2">
        <v>101550.59705923601</v>
      </c>
      <c r="P33" s="21">
        <v>4.3498641781574837E-3</v>
      </c>
      <c r="Q33" s="2">
        <v>113492.9169061468</v>
      </c>
      <c r="R33" s="21">
        <v>4.3498641781574837E-3</v>
      </c>
      <c r="S33" s="7">
        <v>16111.126280721068</v>
      </c>
      <c r="T33" s="21">
        <v>2.8432498999999998E-3</v>
      </c>
      <c r="U33" s="2">
        <v>117803.08444590616</v>
      </c>
      <c r="V33" s="21">
        <v>4.3498641781574837E-3</v>
      </c>
      <c r="W33" s="2">
        <v>71207.329664780977</v>
      </c>
      <c r="X33" s="25">
        <f t="shared" si="0"/>
        <v>0</v>
      </c>
      <c r="Y33" s="2">
        <v>0</v>
      </c>
      <c r="Z33" s="2">
        <f t="shared" si="1"/>
        <v>10445881.818127701</v>
      </c>
    </row>
    <row r="34" spans="1:26" x14ac:dyDescent="0.25">
      <c r="A34" s="18" t="s">
        <v>41</v>
      </c>
      <c r="B34" s="21">
        <v>3.74553860698487E-3</v>
      </c>
      <c r="C34" s="11">
        <v>5328890.0770902224</v>
      </c>
      <c r="D34" s="21">
        <v>3.74553860698487E-3</v>
      </c>
      <c r="E34" s="2">
        <v>2161728.1459459229</v>
      </c>
      <c r="F34" s="25">
        <v>5.7462423010503708E-3</v>
      </c>
      <c r="G34" s="7">
        <v>408690.95105817186</v>
      </c>
      <c r="H34" s="21">
        <v>3.74553860698487E-3</v>
      </c>
      <c r="I34" s="2">
        <v>192869.03851051221</v>
      </c>
      <c r="J34" s="21">
        <v>3.74553860698487E-3</v>
      </c>
      <c r="K34" s="2">
        <v>504837.61570042081</v>
      </c>
      <c r="L34" s="21">
        <v>3.74553860698487E-3</v>
      </c>
      <c r="M34" s="2">
        <v>17119.077107455552</v>
      </c>
      <c r="N34" s="21">
        <v>3.74553860698487E-3</v>
      </c>
      <c r="O34" s="2">
        <v>87441.552338575944</v>
      </c>
      <c r="P34" s="21">
        <v>3.74553860698487E-3</v>
      </c>
      <c r="Q34" s="2">
        <v>97724.629560150992</v>
      </c>
      <c r="R34" s="21">
        <v>3.74553860698487E-3</v>
      </c>
      <c r="S34" s="7">
        <v>13872.70322220814</v>
      </c>
      <c r="T34" s="21">
        <v>2.3003118E-3</v>
      </c>
      <c r="U34" s="2">
        <v>95286.248162576085</v>
      </c>
      <c r="V34" s="21">
        <v>3.74553860698487E-3</v>
      </c>
      <c r="W34" s="2">
        <v>61314.512691913333</v>
      </c>
      <c r="X34" s="25">
        <f t="shared" si="0"/>
        <v>3.0093052468701826E-3</v>
      </c>
      <c r="Y34" s="2">
        <v>202066</v>
      </c>
      <c r="Z34" s="2">
        <f t="shared" si="1"/>
        <v>9171840.5513881296</v>
      </c>
    </row>
    <row r="35" spans="1:26" x14ac:dyDescent="0.25">
      <c r="A35" s="18" t="s">
        <v>42</v>
      </c>
      <c r="B35" s="21">
        <v>3.3806313908331851E-3</v>
      </c>
      <c r="C35" s="11">
        <v>4809733.048830959</v>
      </c>
      <c r="D35" s="21">
        <v>3.3806313908331851E-3</v>
      </c>
      <c r="E35" s="2">
        <v>1951129.138401299</v>
      </c>
      <c r="F35" s="25">
        <v>5.0281797925058463E-3</v>
      </c>
      <c r="G35" s="7">
        <v>358204.15003385115</v>
      </c>
      <c r="H35" s="21">
        <v>3.3806313908331851E-3</v>
      </c>
      <c r="I35" s="2">
        <v>174079.23894770598</v>
      </c>
      <c r="J35" s="21">
        <v>3.3806313908331851E-3</v>
      </c>
      <c r="K35" s="2">
        <v>455655.33056719188</v>
      </c>
      <c r="L35" s="21">
        <v>3.3806313908331851E-3</v>
      </c>
      <c r="M35" s="2">
        <v>15451.316877901012</v>
      </c>
      <c r="N35" s="21">
        <v>3.3806313908331851E-3</v>
      </c>
      <c r="O35" s="2">
        <v>78922.934318305692</v>
      </c>
      <c r="P35" s="21">
        <v>3.3806313908331851E-3</v>
      </c>
      <c r="Q35" s="2">
        <v>88204.238774670535</v>
      </c>
      <c r="R35" s="21">
        <v>3.3806313908331851E-3</v>
      </c>
      <c r="S35" s="7">
        <v>12521.21765797005</v>
      </c>
      <c r="T35" s="21">
        <v>1.5078916999999999E-3</v>
      </c>
      <c r="U35" s="2">
        <v>62465.693693810201</v>
      </c>
      <c r="V35" s="21">
        <v>3.3806313908331851E-3</v>
      </c>
      <c r="W35" s="2">
        <v>55340.977111642205</v>
      </c>
      <c r="X35" s="25">
        <f t="shared" si="0"/>
        <v>0</v>
      </c>
      <c r="Y35" s="2">
        <v>0</v>
      </c>
      <c r="Z35" s="2">
        <f t="shared" si="1"/>
        <v>8061707.285215307</v>
      </c>
    </row>
    <row r="36" spans="1:26" x14ac:dyDescent="0.25">
      <c r="A36" s="18" t="s">
        <v>43</v>
      </c>
      <c r="B36" s="21">
        <v>7.487029088871164E-3</v>
      </c>
      <c r="C36" s="11">
        <v>10652011.447222261</v>
      </c>
      <c r="D36" s="21">
        <v>7.487029088871164E-3</v>
      </c>
      <c r="E36" s="2">
        <v>4321112.0405579153</v>
      </c>
      <c r="F36" s="25">
        <v>1.3273043149717955E-2</v>
      </c>
      <c r="G36" s="7">
        <v>942602.56237374048</v>
      </c>
      <c r="H36" s="21">
        <v>7.487029088871164E-3</v>
      </c>
      <c r="I36" s="2">
        <v>385529.16210048582</v>
      </c>
      <c r="J36" s="21">
        <v>7.487029088871164E-3</v>
      </c>
      <c r="K36" s="2">
        <v>1009128.0180757728</v>
      </c>
      <c r="L36" s="21">
        <v>7.487029088871164E-3</v>
      </c>
      <c r="M36" s="2">
        <v>34219.580154089825</v>
      </c>
      <c r="N36" s="21">
        <v>7.487029088871164E-3</v>
      </c>
      <c r="O36" s="2">
        <v>174788.18246732577</v>
      </c>
      <c r="P36" s="21">
        <v>7.487029088871164E-3</v>
      </c>
      <c r="Q36" s="2">
        <v>195343.15913613344</v>
      </c>
      <c r="R36" s="21">
        <v>7.487029088871164E-3</v>
      </c>
      <c r="S36" s="7">
        <v>27730.343129779249</v>
      </c>
      <c r="T36" s="21">
        <v>8.6642622999999995E-3</v>
      </c>
      <c r="U36" s="2">
        <v>358936.66066542192</v>
      </c>
      <c r="V36" s="21">
        <v>7.487029088871164E-3</v>
      </c>
      <c r="W36" s="2">
        <v>122562.75752657584</v>
      </c>
      <c r="X36" s="25">
        <f t="shared" si="0"/>
        <v>1.8239517855548775E-3</v>
      </c>
      <c r="Y36" s="2">
        <v>122473</v>
      </c>
      <c r="Z36" s="2">
        <f t="shared" si="1"/>
        <v>18346436.913409509</v>
      </c>
    </row>
    <row r="37" spans="1:26" x14ac:dyDescent="0.25">
      <c r="A37" s="18" t="s">
        <v>44</v>
      </c>
      <c r="B37" s="21">
        <v>8.8050100082543211E-3</v>
      </c>
      <c r="C37" s="11">
        <v>12527133.875947317</v>
      </c>
      <c r="D37" s="21">
        <v>8.8050100082543211E-3</v>
      </c>
      <c r="E37" s="2">
        <v>5081774.1698235944</v>
      </c>
      <c r="F37" s="25">
        <v>1.5849041346533362E-2</v>
      </c>
      <c r="G37" s="7">
        <v>1127915.5550666382</v>
      </c>
      <c r="H37" s="21">
        <v>8.8050100082543211E-3</v>
      </c>
      <c r="I37" s="2">
        <v>453395.53420147451</v>
      </c>
      <c r="J37" s="21">
        <v>8.8050100082543211E-3</v>
      </c>
      <c r="K37" s="2">
        <v>1186768.925999477</v>
      </c>
      <c r="L37" s="21">
        <v>8.8050100082543211E-3</v>
      </c>
      <c r="M37" s="2">
        <v>40243.378631091429</v>
      </c>
      <c r="N37" s="21">
        <v>8.8050100082543211E-3</v>
      </c>
      <c r="O37" s="2">
        <v>205556.75253784112</v>
      </c>
      <c r="P37" s="21">
        <v>8.8050100082543211E-3</v>
      </c>
      <c r="Q37" s="2">
        <v>229730.08195927285</v>
      </c>
      <c r="R37" s="21">
        <v>8.8050100082543211E-3</v>
      </c>
      <c r="S37" s="7">
        <v>32611.808810915285</v>
      </c>
      <c r="T37" s="21">
        <v>1.1032595500000001E-2</v>
      </c>
      <c r="U37" s="2">
        <v>457046.82332454511</v>
      </c>
      <c r="V37" s="21">
        <v>8.8050100082543211E-3</v>
      </c>
      <c r="W37" s="2">
        <v>144138.12125624536</v>
      </c>
      <c r="X37" s="25">
        <f t="shared" si="0"/>
        <v>0</v>
      </c>
      <c r="Y37" s="2">
        <v>0</v>
      </c>
      <c r="Z37" s="2">
        <f t="shared" ref="Z37:Z68" si="2">C37+E37+G37+I37+K37+M37+O37+Q37+S37+U37+W37+Y37</f>
        <v>21486315.02755842</v>
      </c>
    </row>
    <row r="38" spans="1:26" x14ac:dyDescent="0.25">
      <c r="A38" s="18" t="s">
        <v>45</v>
      </c>
      <c r="B38" s="21">
        <v>4.4745698041003881E-3</v>
      </c>
      <c r="C38" s="11">
        <v>6366103.5349526936</v>
      </c>
      <c r="D38" s="21">
        <v>4.4745698041003881E-3</v>
      </c>
      <c r="E38" s="2">
        <v>2582485.7419958226</v>
      </c>
      <c r="F38" s="25">
        <v>7.2023270452770856E-3</v>
      </c>
      <c r="G38" s="7">
        <v>512148.1473919751</v>
      </c>
      <c r="H38" s="21">
        <v>4.4745698041003881E-3</v>
      </c>
      <c r="I38" s="2">
        <v>230408.99154885852</v>
      </c>
      <c r="J38" s="21">
        <v>4.4745698041003881E-3</v>
      </c>
      <c r="K38" s="2">
        <v>603098.96498419333</v>
      </c>
      <c r="L38" s="21">
        <v>4.4745698041003881E-3</v>
      </c>
      <c r="M38" s="2">
        <v>20451.123896186316</v>
      </c>
      <c r="N38" s="21">
        <v>4.4745698041003881E-3</v>
      </c>
      <c r="O38" s="2">
        <v>104461.11738585281</v>
      </c>
      <c r="P38" s="21">
        <v>4.4745698041003881E-3</v>
      </c>
      <c r="Q38" s="2">
        <v>116745.68411171446</v>
      </c>
      <c r="R38" s="21">
        <v>4.4745698041003881E-3</v>
      </c>
      <c r="S38" s="7">
        <v>16572.876422703797</v>
      </c>
      <c r="T38" s="21">
        <v>3.5220201999999999E-3</v>
      </c>
      <c r="U38" s="2">
        <v>145901.03262326444</v>
      </c>
      <c r="V38" s="21">
        <v>4.4745698041003881E-3</v>
      </c>
      <c r="W38" s="2">
        <v>73248.762282874959</v>
      </c>
      <c r="X38" s="25">
        <f t="shared" si="0"/>
        <v>4.7060883969147596E-6</v>
      </c>
      <c r="Y38" s="2">
        <v>316</v>
      </c>
      <c r="Z38" s="2">
        <f t="shared" si="2"/>
        <v>10771941.97759614</v>
      </c>
    </row>
    <row r="39" spans="1:26" x14ac:dyDescent="0.25">
      <c r="A39" s="18" t="s">
        <v>46</v>
      </c>
      <c r="B39" s="21">
        <v>4.4177392086229934E-3</v>
      </c>
      <c r="C39" s="11">
        <v>6285255.8656558059</v>
      </c>
      <c r="D39" s="21">
        <v>4.4177392086229934E-3</v>
      </c>
      <c r="E39" s="2">
        <v>2549691.9663923951</v>
      </c>
      <c r="F39" s="25">
        <v>0</v>
      </c>
      <c r="G39" s="7">
        <v>0</v>
      </c>
      <c r="H39" s="21">
        <v>4.4177392086229934E-3</v>
      </c>
      <c r="I39" s="2">
        <v>227482.95872642571</v>
      </c>
      <c r="J39" s="21">
        <v>4.4177392086229934E-3</v>
      </c>
      <c r="K39" s="2">
        <v>595440.30884530605</v>
      </c>
      <c r="L39" s="21">
        <v>4.4177392086229934E-3</v>
      </c>
      <c r="M39" s="2">
        <v>20191.431745813788</v>
      </c>
      <c r="N39" s="21">
        <v>4.4177392086229934E-3</v>
      </c>
      <c r="O39" s="2">
        <v>103134.68701984946</v>
      </c>
      <c r="P39" s="21">
        <v>4.4177392086229934E-3</v>
      </c>
      <c r="Q39" s="2">
        <v>115263.27740946508</v>
      </c>
      <c r="R39" s="21">
        <v>4.4177392086229934E-3</v>
      </c>
      <c r="S39" s="7">
        <v>16362.439534476318</v>
      </c>
      <c r="T39" s="21">
        <v>3.2472298999999998E-3</v>
      </c>
      <c r="U39" s="2">
        <v>134525.59559033881</v>
      </c>
      <c r="V39" s="21">
        <v>4.4177392086229934E-3</v>
      </c>
      <c r="W39" s="2">
        <v>72318.44474157675</v>
      </c>
      <c r="X39" s="25">
        <f t="shared" si="0"/>
        <v>0</v>
      </c>
      <c r="Y39" s="2">
        <v>0</v>
      </c>
      <c r="Z39" s="2">
        <f t="shared" si="2"/>
        <v>10119666.975661453</v>
      </c>
    </row>
    <row r="40" spans="1:26" x14ac:dyDescent="0.25">
      <c r="A40" s="18" t="s">
        <v>47</v>
      </c>
      <c r="B40" s="21">
        <v>4.9145722139228238E-3</v>
      </c>
      <c r="C40" s="11">
        <v>6992115.1113740662</v>
      </c>
      <c r="D40" s="21">
        <v>4.9145722139228238E-3</v>
      </c>
      <c r="E40" s="2">
        <v>2836437.9081305787</v>
      </c>
      <c r="F40" s="25">
        <v>8.0802918820867022E-3</v>
      </c>
      <c r="G40" s="7">
        <v>575153.92925133102</v>
      </c>
      <c r="H40" s="21">
        <v>4.9145722139228238E-3</v>
      </c>
      <c r="I40" s="2">
        <v>253066.38482451794</v>
      </c>
      <c r="J40" s="21">
        <v>4.9145722139228238E-3</v>
      </c>
      <c r="K40" s="2">
        <v>662405.31363264658</v>
      </c>
      <c r="L40" s="21">
        <v>4.9145722139228238E-3</v>
      </c>
      <c r="M40" s="2">
        <v>22462.219572965274</v>
      </c>
      <c r="N40" s="21">
        <v>4.9145722139228238E-3</v>
      </c>
      <c r="O40" s="2">
        <v>114733.51412533</v>
      </c>
      <c r="P40" s="21">
        <v>4.9145722139228238E-3</v>
      </c>
      <c r="Q40" s="2">
        <v>128226.12009125557</v>
      </c>
      <c r="R40" s="21">
        <v>4.9145722139228238E-3</v>
      </c>
      <c r="S40" s="7">
        <v>18202.606857940711</v>
      </c>
      <c r="T40" s="21">
        <v>4.0583329999999999E-3</v>
      </c>
      <c r="U40" s="2">
        <v>168130.21042438943</v>
      </c>
      <c r="V40" s="21">
        <v>4.9145722139228238E-3</v>
      </c>
      <c r="W40" s="2">
        <v>80451.607099697634</v>
      </c>
      <c r="X40" s="25">
        <f t="shared" si="0"/>
        <v>0</v>
      </c>
      <c r="Y40" s="2">
        <v>0</v>
      </c>
      <c r="Z40" s="2">
        <f t="shared" si="2"/>
        <v>11851384.925384719</v>
      </c>
    </row>
    <row r="41" spans="1:26" x14ac:dyDescent="0.25">
      <c r="A41" s="18" t="s">
        <v>48</v>
      </c>
      <c r="B41" s="21">
        <v>4.0748687076666932E-3</v>
      </c>
      <c r="C41" s="11">
        <v>5797449.7244807547</v>
      </c>
      <c r="D41" s="21">
        <v>4.0748687076666932E-3</v>
      </c>
      <c r="E41" s="2">
        <v>2351810.2014293931</v>
      </c>
      <c r="F41" s="25">
        <v>0</v>
      </c>
      <c r="G41" s="7">
        <v>0</v>
      </c>
      <c r="H41" s="21">
        <v>4.0748687076666932E-3</v>
      </c>
      <c r="I41" s="2">
        <v>209827.82560116154</v>
      </c>
      <c r="J41" s="21">
        <v>4.0748687076666932E-3</v>
      </c>
      <c r="K41" s="2">
        <v>549227.97348248796</v>
      </c>
      <c r="L41" s="21">
        <v>4.0748687076666932E-3</v>
      </c>
      <c r="M41" s="2">
        <v>18624.379986733311</v>
      </c>
      <c r="N41" s="21">
        <v>4.0748687076666932E-3</v>
      </c>
      <c r="O41" s="2">
        <v>95130.464641024155</v>
      </c>
      <c r="P41" s="21">
        <v>4.0748687076666932E-3</v>
      </c>
      <c r="Q41" s="2">
        <v>106317.77263914261</v>
      </c>
      <c r="R41" s="21">
        <v>4.0748687076666932E-3</v>
      </c>
      <c r="S41" s="7">
        <v>15092.562858772901</v>
      </c>
      <c r="T41" s="21">
        <v>2.5286162000000001E-3</v>
      </c>
      <c r="U41" s="2">
        <v>104761.0008215734</v>
      </c>
      <c r="V41" s="21">
        <v>4.0748687076666932E-3</v>
      </c>
      <c r="W41" s="2">
        <v>66705.650457901997</v>
      </c>
      <c r="X41" s="25">
        <f t="shared" si="0"/>
        <v>0</v>
      </c>
      <c r="Y41" s="2">
        <v>0</v>
      </c>
      <c r="Z41" s="2">
        <f t="shared" si="2"/>
        <v>9314947.5563989449</v>
      </c>
    </row>
    <row r="42" spans="1:26" x14ac:dyDescent="0.25">
      <c r="A42" s="18" t="s">
        <v>49</v>
      </c>
      <c r="B42" s="21">
        <v>1.2830290797898602E-2</v>
      </c>
      <c r="C42" s="11">
        <v>18254053.423663858</v>
      </c>
      <c r="D42" s="21">
        <v>1.2830290797898602E-2</v>
      </c>
      <c r="E42" s="2">
        <v>7404981.7910130434</v>
      </c>
      <c r="F42" s="25">
        <v>2.4495491367326237E-2</v>
      </c>
      <c r="G42" s="7">
        <v>1734504.7535516224</v>
      </c>
      <c r="H42" s="21">
        <v>1.2830290797898602E-2</v>
      </c>
      <c r="I42" s="2">
        <v>660670.92855816649</v>
      </c>
      <c r="J42" s="21">
        <v>1.2830290797898602E-2</v>
      </c>
      <c r="K42" s="2">
        <v>1729316.6795639149</v>
      </c>
      <c r="L42" s="21">
        <v>1.2830290797898602E-2</v>
      </c>
      <c r="M42" s="2">
        <v>58641.270674659536</v>
      </c>
      <c r="N42" s="21">
        <v>1.2830290797898602E-2</v>
      </c>
      <c r="O42" s="2">
        <v>299530.45742265403</v>
      </c>
      <c r="P42" s="21">
        <v>1.2830290797898602E-2</v>
      </c>
      <c r="Q42" s="2">
        <v>334755.09275762405</v>
      </c>
      <c r="R42" s="21">
        <v>1.2830290797898602E-2</v>
      </c>
      <c r="S42" s="7">
        <v>47520.858564353934</v>
      </c>
      <c r="T42" s="21">
        <v>1.6654177700000002E-2</v>
      </c>
      <c r="U42" s="2">
        <v>689995.28964413167</v>
      </c>
      <c r="V42" s="21">
        <v>1.2830290797898602E-2</v>
      </c>
      <c r="W42" s="2">
        <v>210032.01689114785</v>
      </c>
      <c r="X42" s="25">
        <f t="shared" si="0"/>
        <v>0</v>
      </c>
      <c r="Y42" s="2">
        <v>0</v>
      </c>
      <c r="Z42" s="2">
        <f t="shared" si="2"/>
        <v>31424002.562305178</v>
      </c>
    </row>
    <row r="43" spans="1:26" x14ac:dyDescent="0.25">
      <c r="A43" s="18" t="s">
        <v>50</v>
      </c>
      <c r="B43" s="21">
        <v>3.7697731694683735E-3</v>
      </c>
      <c r="C43" s="11">
        <v>5363383.8664306933</v>
      </c>
      <c r="D43" s="21">
        <v>3.7697731694683735E-3</v>
      </c>
      <c r="E43" s="2">
        <v>2175727.377222626</v>
      </c>
      <c r="F43" s="25">
        <v>5.8132155410502801E-3</v>
      </c>
      <c r="G43" s="7">
        <v>418598.49599211256</v>
      </c>
      <c r="H43" s="21">
        <v>3.7697731694683735E-3</v>
      </c>
      <c r="I43" s="2">
        <v>194117.67476634798</v>
      </c>
      <c r="J43" s="21">
        <v>3.7697731694683735E-3</v>
      </c>
      <c r="K43" s="2">
        <v>508106.52608951251</v>
      </c>
      <c r="L43" s="21">
        <v>3.7697731694683735E-3</v>
      </c>
      <c r="M43" s="2">
        <v>17229.95421638888</v>
      </c>
      <c r="N43" s="21">
        <v>3.7697731694683735E-3</v>
      </c>
      <c r="O43" s="2">
        <v>88007.971416170214</v>
      </c>
      <c r="P43" s="21">
        <v>3.7697731694683735E-3</v>
      </c>
      <c r="Q43" s="2">
        <v>98357.682587743941</v>
      </c>
      <c r="R43" s="21">
        <v>3.7697731694683735E-3</v>
      </c>
      <c r="S43" s="7">
        <v>13962.572191185402</v>
      </c>
      <c r="T43" s="21">
        <v>1.9355703000000001E-3</v>
      </c>
      <c r="U43" s="2">
        <v>80194.237839793059</v>
      </c>
      <c r="V43" s="21">
        <v>3.7697731694683735E-3</v>
      </c>
      <c r="W43" s="2">
        <v>61711.23277542994</v>
      </c>
      <c r="X43" s="25">
        <f t="shared" si="0"/>
        <v>0</v>
      </c>
      <c r="Y43" s="2">
        <v>0</v>
      </c>
      <c r="Z43" s="2">
        <f t="shared" si="2"/>
        <v>9019397.5915280059</v>
      </c>
    </row>
    <row r="44" spans="1:26" x14ac:dyDescent="0.25">
      <c r="A44" s="18" t="s">
        <v>51</v>
      </c>
      <c r="B44" s="21">
        <v>1.086348411079242E-2</v>
      </c>
      <c r="C44" s="11">
        <v>15455827.235931866</v>
      </c>
      <c r="D44" s="21">
        <v>1.086348411079242E-2</v>
      </c>
      <c r="E44" s="2">
        <v>6269851.6054703696</v>
      </c>
      <c r="F44" s="25">
        <v>2.019216178433203E-2</v>
      </c>
      <c r="G44" s="7">
        <v>1442270.9582287092</v>
      </c>
      <c r="H44" s="21">
        <v>1.086348411079242E-2</v>
      </c>
      <c r="I44" s="2">
        <v>559394.57360165985</v>
      </c>
      <c r="J44" s="21">
        <v>1.086348411079242E-2</v>
      </c>
      <c r="K44" s="2">
        <v>1464224.6424787685</v>
      </c>
      <c r="L44" s="21">
        <v>1.086348411079242E-2</v>
      </c>
      <c r="M44" s="2">
        <v>49651.998815354986</v>
      </c>
      <c r="N44" s="21">
        <v>1.086348411079242E-2</v>
      </c>
      <c r="O44" s="2">
        <v>253614.71650325722</v>
      </c>
      <c r="P44" s="21">
        <v>1.086348411079242E-2</v>
      </c>
      <c r="Q44" s="2">
        <v>283439.70052317588</v>
      </c>
      <c r="R44" s="21">
        <v>1.086348411079242E-2</v>
      </c>
      <c r="S44" s="7">
        <v>40236.276788478732</v>
      </c>
      <c r="T44" s="21">
        <v>1.3248468500000001E-2</v>
      </c>
      <c r="U44" s="2">
        <v>548906.18160988146</v>
      </c>
      <c r="V44" s="21">
        <v>1.086348411079242E-2</v>
      </c>
      <c r="W44" s="2">
        <v>177835.36742817808</v>
      </c>
      <c r="X44" s="25">
        <f t="shared" si="0"/>
        <v>0</v>
      </c>
      <c r="Y44" s="2">
        <v>0</v>
      </c>
      <c r="Z44" s="2">
        <f t="shared" si="2"/>
        <v>26545253.257379703</v>
      </c>
    </row>
    <row r="45" spans="1:26" x14ac:dyDescent="0.25">
      <c r="A45" s="18" t="s">
        <v>52</v>
      </c>
      <c r="B45" s="21">
        <v>4.3279236932338393E-2</v>
      </c>
      <c r="C45" s="11">
        <v>61575006.563606083</v>
      </c>
      <c r="D45" s="21">
        <v>4.3279236932338393E-2</v>
      </c>
      <c r="E45" s="2">
        <v>24978788.806292772</v>
      </c>
      <c r="F45" s="25">
        <v>8.7970320308610309E-2</v>
      </c>
      <c r="G45" s="7">
        <v>6192984.6025926191</v>
      </c>
      <c r="H45" s="21">
        <v>4.3279236932338393E-2</v>
      </c>
      <c r="I45" s="2">
        <v>2228594.8547814325</v>
      </c>
      <c r="J45" s="21">
        <v>4.3279236932338393E-2</v>
      </c>
      <c r="K45" s="2">
        <v>5833394.265865027</v>
      </c>
      <c r="L45" s="21">
        <v>4.3279236932338393E-2</v>
      </c>
      <c r="M45" s="2">
        <v>197811.44208263879</v>
      </c>
      <c r="N45" s="21">
        <v>4.3279236932338393E-2</v>
      </c>
      <c r="O45" s="2">
        <v>1010391.4965362367</v>
      </c>
      <c r="P45" s="21">
        <v>4.3279236932338393E-2</v>
      </c>
      <c r="Q45" s="2">
        <v>1129213.5106109253</v>
      </c>
      <c r="R45" s="21">
        <v>4.3279236932338393E-2</v>
      </c>
      <c r="S45" s="7">
        <v>160299.91527416572</v>
      </c>
      <c r="T45" s="21">
        <v>5.7533038299999999E-2</v>
      </c>
      <c r="U45" s="2">
        <v>2384070.3802871816</v>
      </c>
      <c r="V45" s="21">
        <v>4.3279236932338393E-2</v>
      </c>
      <c r="W45" s="2">
        <v>708481.63658907008</v>
      </c>
      <c r="X45" s="25">
        <f t="shared" si="0"/>
        <v>1.4584406224995646E-3</v>
      </c>
      <c r="Y45" s="2">
        <v>97930</v>
      </c>
      <c r="Z45" s="2">
        <f t="shared" si="2"/>
        <v>106496967.47451816</v>
      </c>
    </row>
    <row r="46" spans="1:26" x14ac:dyDescent="0.25">
      <c r="A46" s="18" t="s">
        <v>53</v>
      </c>
      <c r="B46" s="21">
        <v>4.1759644133060828E-3</v>
      </c>
      <c r="C46" s="11">
        <v>5941276.1060414705</v>
      </c>
      <c r="D46" s="21">
        <v>4.1759644133060828E-3</v>
      </c>
      <c r="E46" s="2">
        <v>2410152.6692991471</v>
      </c>
      <c r="F46" s="25">
        <v>6.6118342888861039E-3</v>
      </c>
      <c r="G46" s="7">
        <v>470234.38799915113</v>
      </c>
      <c r="H46" s="21">
        <v>4.1759644133060828E-3</v>
      </c>
      <c r="I46" s="2">
        <v>215033.2724409423</v>
      </c>
      <c r="J46" s="21">
        <v>4.1759644133060828E-3</v>
      </c>
      <c r="K46" s="2">
        <v>562853.08708886406</v>
      </c>
      <c r="L46" s="21">
        <v>4.1759644133060828E-3</v>
      </c>
      <c r="M46" s="2">
        <v>19086.397838842011</v>
      </c>
      <c r="N46" s="21">
        <v>4.1759644133060828E-3</v>
      </c>
      <c r="O46" s="2">
        <v>97490.350261290194</v>
      </c>
      <c r="P46" s="21">
        <v>4.1759644133060828E-3</v>
      </c>
      <c r="Q46" s="2">
        <v>108955.1706212502</v>
      </c>
      <c r="R46" s="21">
        <v>4.1759644133060828E-3</v>
      </c>
      <c r="S46" s="7">
        <v>15466.959191767726</v>
      </c>
      <c r="T46" s="21">
        <v>2.8374608999999999E-3</v>
      </c>
      <c r="U46" s="2">
        <v>117549.23174264724</v>
      </c>
      <c r="V46" s="21">
        <v>4.1759644133060828E-3</v>
      </c>
      <c r="W46" s="2">
        <v>68360.588392586418</v>
      </c>
      <c r="X46" s="25">
        <f t="shared" si="0"/>
        <v>2.3823232167748936E-3</v>
      </c>
      <c r="Y46" s="2">
        <v>159966</v>
      </c>
      <c r="Z46" s="2">
        <f t="shared" si="2"/>
        <v>10186424.220917957</v>
      </c>
    </row>
    <row r="47" spans="1:26" x14ac:dyDescent="0.25">
      <c r="A47" s="18" t="s">
        <v>54</v>
      </c>
      <c r="B47" s="21">
        <v>3.5499020820880332E-3</v>
      </c>
      <c r="C47" s="11">
        <v>5050559.7687062975</v>
      </c>
      <c r="D47" s="21">
        <v>3.5499020820880332E-3</v>
      </c>
      <c r="E47" s="2">
        <v>2048823.4868530734</v>
      </c>
      <c r="F47" s="25">
        <v>0</v>
      </c>
      <c r="G47" s="7">
        <v>0</v>
      </c>
      <c r="H47" s="21">
        <v>3.5499020820880332E-3</v>
      </c>
      <c r="I47" s="2">
        <v>182795.5070972348</v>
      </c>
      <c r="J47" s="21">
        <v>3.5499020820880332E-3</v>
      </c>
      <c r="K47" s="2">
        <v>478470.30319797248</v>
      </c>
      <c r="L47" s="21">
        <v>3.5499020820880332E-3</v>
      </c>
      <c r="M47" s="2">
        <v>16224.974565603392</v>
      </c>
      <c r="N47" s="21">
        <v>3.5499020820880332E-3</v>
      </c>
      <c r="O47" s="2">
        <v>82874.657276396712</v>
      </c>
      <c r="P47" s="21">
        <v>3.5499020820880332E-3</v>
      </c>
      <c r="Q47" s="2">
        <v>92620.682496401554</v>
      </c>
      <c r="R47" s="21">
        <v>3.5499020820880332E-3</v>
      </c>
      <c r="S47" s="7">
        <v>13148.16316182091</v>
      </c>
      <c r="T47" s="21">
        <v>1.7782878E-3</v>
      </c>
      <c r="U47" s="2">
        <v>73668.70669072085</v>
      </c>
      <c r="V47" s="21">
        <v>3.5499020820880332E-3</v>
      </c>
      <c r="W47" s="2">
        <v>58111.940392586504</v>
      </c>
      <c r="X47" s="25">
        <f t="shared" si="0"/>
        <v>0</v>
      </c>
      <c r="Y47" s="2">
        <v>0</v>
      </c>
      <c r="Z47" s="2">
        <f t="shared" si="2"/>
        <v>8097298.1904381085</v>
      </c>
    </row>
    <row r="48" spans="1:26" x14ac:dyDescent="0.25">
      <c r="A48" s="18" t="s">
        <v>55</v>
      </c>
      <c r="B48" s="21">
        <v>4.7409607895109469E-3</v>
      </c>
      <c r="C48" s="11">
        <v>6745117.3624575352</v>
      </c>
      <c r="D48" s="21">
        <v>4.7409607895109469E-3</v>
      </c>
      <c r="E48" s="2">
        <v>2736242.2622589911</v>
      </c>
      <c r="F48" s="25">
        <v>7.7786366679214987E-3</v>
      </c>
      <c r="G48" s="7">
        <v>550870.26066200645</v>
      </c>
      <c r="H48" s="21">
        <v>4.7409607895109469E-3</v>
      </c>
      <c r="I48" s="2">
        <v>244126.83183546126</v>
      </c>
      <c r="J48" s="21">
        <v>4.7409607895109469E-3</v>
      </c>
      <c r="K48" s="2">
        <v>639006.07738160435</v>
      </c>
      <c r="L48" s="21">
        <v>4.7409607895109469E-3</v>
      </c>
      <c r="M48" s="2">
        <v>21668.758483476304</v>
      </c>
      <c r="N48" s="21">
        <v>4.7409607895109469E-3</v>
      </c>
      <c r="O48" s="2">
        <v>110680.66293817654</v>
      </c>
      <c r="P48" s="21">
        <v>4.7409607895109469E-3</v>
      </c>
      <c r="Q48" s="2">
        <v>123696.66301087545</v>
      </c>
      <c r="R48" s="21">
        <v>4.7409607895109469E-3</v>
      </c>
      <c r="S48" s="7">
        <v>17559.619143328822</v>
      </c>
      <c r="T48" s="21">
        <v>3.6618458999999998E-3</v>
      </c>
      <c r="U48" s="2">
        <v>151709.45055135823</v>
      </c>
      <c r="V48" s="21">
        <v>4.7409607895109469E-3</v>
      </c>
      <c r="W48" s="2">
        <v>77609.585964015816</v>
      </c>
      <c r="X48" s="25">
        <f t="shared" si="0"/>
        <v>0</v>
      </c>
      <c r="Y48" s="2">
        <v>0</v>
      </c>
      <c r="Z48" s="2">
        <f t="shared" si="2"/>
        <v>11418287.534686832</v>
      </c>
    </row>
    <row r="49" spans="1:26" x14ac:dyDescent="0.25">
      <c r="A49" s="18" t="s">
        <v>56</v>
      </c>
      <c r="B49" s="21">
        <v>3.3244146040821137E-3</v>
      </c>
      <c r="C49" s="11">
        <v>4729757.5391160063</v>
      </c>
      <c r="D49" s="21">
        <v>3.3244146040821137E-3</v>
      </c>
      <c r="E49" s="2">
        <v>1918688.6692526303</v>
      </c>
      <c r="F49" s="25">
        <v>4.9278718237769307E-3</v>
      </c>
      <c r="G49" s="7">
        <v>350666.3205988633</v>
      </c>
      <c r="H49" s="21">
        <v>3.3244146040821137E-3</v>
      </c>
      <c r="I49" s="2">
        <v>171184.75688978756</v>
      </c>
      <c r="J49" s="21">
        <v>3.3244146040821137E-3</v>
      </c>
      <c r="K49" s="2">
        <v>448079.21373024787</v>
      </c>
      <c r="L49" s="21">
        <v>3.3244146040821137E-3</v>
      </c>
      <c r="M49" s="2">
        <v>15194.421466020125</v>
      </c>
      <c r="N49" s="21">
        <v>3.3244146040821137E-3</v>
      </c>
      <c r="O49" s="2">
        <v>77610.783359723049</v>
      </c>
      <c r="P49" s="21">
        <v>3.3244146040821137E-3</v>
      </c>
      <c r="Q49" s="2">
        <v>86737.788922792955</v>
      </c>
      <c r="R49" s="21">
        <v>3.3244146040821137E-3</v>
      </c>
      <c r="S49" s="7">
        <v>12313.045756056586</v>
      </c>
      <c r="T49" s="21">
        <v>1.2596688999999999E-3</v>
      </c>
      <c r="U49" s="2">
        <v>52189.435987787409</v>
      </c>
      <c r="V49" s="21">
        <v>3.3244146040821137E-3</v>
      </c>
      <c r="W49" s="2">
        <v>54420.707626682371</v>
      </c>
      <c r="X49" s="25">
        <f t="shared" si="0"/>
        <v>0</v>
      </c>
      <c r="Y49" s="2">
        <v>0</v>
      </c>
      <c r="Z49" s="2">
        <f t="shared" si="2"/>
        <v>7916842.6827065982</v>
      </c>
    </row>
    <row r="50" spans="1:26" x14ac:dyDescent="0.25">
      <c r="A50" s="18" t="s">
        <v>57</v>
      </c>
      <c r="B50" s="21">
        <v>3.5172337669490848E-3</v>
      </c>
      <c r="C50" s="11">
        <v>5004081.5479514124</v>
      </c>
      <c r="D50" s="21">
        <v>3.5172337669490848E-3</v>
      </c>
      <c r="E50" s="2">
        <v>2029969.0264696914</v>
      </c>
      <c r="F50" s="25">
        <v>0</v>
      </c>
      <c r="G50" s="7">
        <v>0</v>
      </c>
      <c r="H50" s="21">
        <v>3.5172337669490848E-3</v>
      </c>
      <c r="I50" s="2">
        <v>181113.31591705888</v>
      </c>
      <c r="J50" s="21">
        <v>3.5172337669490848E-3</v>
      </c>
      <c r="K50" s="2">
        <v>474067.14124432713</v>
      </c>
      <c r="L50" s="21">
        <v>3.5172337669490848E-3</v>
      </c>
      <c r="M50" s="2">
        <v>16075.662994339928</v>
      </c>
      <c r="N50" s="21">
        <v>3.5172337669490848E-3</v>
      </c>
      <c r="O50" s="2">
        <v>82111.997109479795</v>
      </c>
      <c r="P50" s="21">
        <v>3.5172337669490848E-3</v>
      </c>
      <c r="Q50" s="2">
        <v>91768.33387700528</v>
      </c>
      <c r="R50" s="21">
        <v>3.5172337669490848E-3</v>
      </c>
      <c r="S50" s="7">
        <v>13027.166233966031</v>
      </c>
      <c r="T50" s="21">
        <v>1.7261996000000001E-3</v>
      </c>
      <c r="U50" s="2">
        <v>71510.618928933109</v>
      </c>
      <c r="V50" s="21">
        <v>3.5172337669490848E-3</v>
      </c>
      <c r="W50" s="2">
        <v>57577.159675208473</v>
      </c>
      <c r="X50" s="25">
        <f t="shared" si="0"/>
        <v>0</v>
      </c>
      <c r="Y50" s="2">
        <v>0</v>
      </c>
      <c r="Z50" s="2">
        <f t="shared" si="2"/>
        <v>8021301.970401424</v>
      </c>
    </row>
    <row r="51" spans="1:26" x14ac:dyDescent="0.25">
      <c r="A51" s="18" t="s">
        <v>58</v>
      </c>
      <c r="B51" s="21">
        <v>4.3034928174348983E-3</v>
      </c>
      <c r="C51" s="11">
        <v>6122712.220682038</v>
      </c>
      <c r="D51" s="21">
        <v>4.3034928174348983E-3</v>
      </c>
      <c r="E51" s="2">
        <v>2483753.3601811249</v>
      </c>
      <c r="F51" s="25">
        <v>6.877300746206111E-3</v>
      </c>
      <c r="G51" s="7">
        <v>488404.3620153144</v>
      </c>
      <c r="H51" s="21">
        <v>4.3034928174348983E-3</v>
      </c>
      <c r="I51" s="2">
        <v>221599.97500640916</v>
      </c>
      <c r="J51" s="21">
        <v>4.3034928174348983E-3</v>
      </c>
      <c r="K51" s="2">
        <v>580041.43458762288</v>
      </c>
      <c r="L51" s="21">
        <v>4.3034928174348983E-3</v>
      </c>
      <c r="M51" s="2">
        <v>19669.251262530022</v>
      </c>
      <c r="N51" s="21">
        <v>4.3034928174348983E-3</v>
      </c>
      <c r="O51" s="2">
        <v>100467.46142572528</v>
      </c>
      <c r="P51" s="21">
        <v>4.3034928174348983E-3</v>
      </c>
      <c r="Q51" s="2">
        <v>112282.38457061069</v>
      </c>
      <c r="R51" s="21">
        <v>4.3034928174348983E-3</v>
      </c>
      <c r="S51" s="7">
        <v>15939.280349390114</v>
      </c>
      <c r="T51" s="21">
        <v>3.1103557000000002E-3</v>
      </c>
      <c r="U51" s="2">
        <v>128852.27537391061</v>
      </c>
      <c r="V51" s="21">
        <v>4.3034928174348983E-3</v>
      </c>
      <c r="W51" s="2">
        <v>70448.229924021653</v>
      </c>
      <c r="X51" s="25">
        <f t="shared" si="0"/>
        <v>0</v>
      </c>
      <c r="Y51" s="2">
        <v>0</v>
      </c>
      <c r="Z51" s="2">
        <f t="shared" si="2"/>
        <v>10344170.235378698</v>
      </c>
    </row>
    <row r="52" spans="1:26" x14ac:dyDescent="0.25">
      <c r="A52" s="18" t="s">
        <v>59</v>
      </c>
      <c r="B52" s="21">
        <v>9.5605108823998679E-3</v>
      </c>
      <c r="C52" s="11">
        <v>13602028.496301021</v>
      </c>
      <c r="D52" s="21">
        <v>9.5605108823998679E-3</v>
      </c>
      <c r="E52" s="2">
        <v>5517827.2580848569</v>
      </c>
      <c r="F52" s="25">
        <v>1.7398319799153128E-2</v>
      </c>
      <c r="G52" s="7">
        <v>1243052.8048766849</v>
      </c>
      <c r="H52" s="21">
        <v>9.5605108823998679E-3</v>
      </c>
      <c r="I52" s="2">
        <v>492299.58581446251</v>
      </c>
      <c r="J52" s="21">
        <v>9.5605108823998679E-3</v>
      </c>
      <c r="K52" s="2">
        <v>1288601.7084869654</v>
      </c>
      <c r="L52" s="21">
        <v>9.5605108823998679E-3</v>
      </c>
      <c r="M52" s="2">
        <v>43696.575425534349</v>
      </c>
      <c r="N52" s="21">
        <v>9.5605108823998679E-3</v>
      </c>
      <c r="O52" s="2">
        <v>223195.24782713238</v>
      </c>
      <c r="P52" s="21">
        <v>9.5605108823998679E-3</v>
      </c>
      <c r="Q52" s="2">
        <v>249442.88789347009</v>
      </c>
      <c r="R52" s="21">
        <v>9.5605108823998679E-3</v>
      </c>
      <c r="S52" s="7">
        <v>35410.184955784054</v>
      </c>
      <c r="T52" s="21">
        <v>1.16969424E-2</v>
      </c>
      <c r="U52" s="2">
        <v>484599.18089060904</v>
      </c>
      <c r="V52" s="21">
        <v>9.5605108823998679E-3</v>
      </c>
      <c r="W52" s="2">
        <v>156505.67978311863</v>
      </c>
      <c r="X52" s="25">
        <f t="shared" si="0"/>
        <v>0</v>
      </c>
      <c r="Y52" s="2">
        <v>0</v>
      </c>
      <c r="Z52" s="2">
        <f t="shared" si="2"/>
        <v>23336659.610339638</v>
      </c>
    </row>
    <row r="53" spans="1:26" x14ac:dyDescent="0.25">
      <c r="A53" s="18" t="s">
        <v>60</v>
      </c>
      <c r="B53" s="21">
        <v>3.7474180820030547E-3</v>
      </c>
      <c r="C53" s="11">
        <v>5331557.6623279145</v>
      </c>
      <c r="D53" s="21">
        <v>3.7474180820030547E-3</v>
      </c>
      <c r="E53" s="2">
        <v>2162807.4634710238</v>
      </c>
      <c r="F53" s="25">
        <v>5.7387872638197997E-3</v>
      </c>
      <c r="G53" s="7">
        <v>408190.21541945322</v>
      </c>
      <c r="H53" s="21">
        <v>3.7474180820030547E-3</v>
      </c>
      <c r="I53" s="2">
        <v>192965.49907578627</v>
      </c>
      <c r="J53" s="21">
        <v>3.7474180820030547E-3</v>
      </c>
      <c r="K53" s="2">
        <v>505089.84485435556</v>
      </c>
      <c r="L53" s="21">
        <v>3.7474180820030547E-3</v>
      </c>
      <c r="M53" s="2">
        <v>17127.617837100537</v>
      </c>
      <c r="N53" s="21">
        <v>3.7474180820030547E-3</v>
      </c>
      <c r="O53" s="2">
        <v>87485.143502403662</v>
      </c>
      <c r="P53" s="21">
        <v>3.7474180820030547E-3</v>
      </c>
      <c r="Q53" s="2">
        <v>97773.336733731965</v>
      </c>
      <c r="R53" s="21">
        <v>3.7474180820030547E-3</v>
      </c>
      <c r="S53" s="7">
        <v>13879.616403006441</v>
      </c>
      <c r="T53" s="21">
        <v>2.4784137999999999E-3</v>
      </c>
      <c r="U53" s="2">
        <v>102656.55603182208</v>
      </c>
      <c r="V53" s="21">
        <v>3.7474180820030547E-3</v>
      </c>
      <c r="W53" s="2">
        <v>61345.279720890612</v>
      </c>
      <c r="X53" s="25">
        <f t="shared" si="0"/>
        <v>0</v>
      </c>
      <c r="Y53" s="2">
        <v>0</v>
      </c>
      <c r="Z53" s="2">
        <f t="shared" si="2"/>
        <v>8980878.2353774887</v>
      </c>
    </row>
    <row r="54" spans="1:26" x14ac:dyDescent="0.25">
      <c r="A54" s="18" t="s">
        <v>61</v>
      </c>
      <c r="B54" s="21">
        <v>0.3393487917473495</v>
      </c>
      <c r="C54" s="11">
        <v>482805371.18276983</v>
      </c>
      <c r="D54" s="21">
        <v>0.3393487917473495</v>
      </c>
      <c r="E54" s="2">
        <v>195857404.54252055</v>
      </c>
      <c r="F54" s="25">
        <v>0</v>
      </c>
      <c r="G54" s="7">
        <v>0</v>
      </c>
      <c r="H54" s="21">
        <v>0.3393487917473495</v>
      </c>
      <c r="I54" s="2">
        <v>17474272.151530575</v>
      </c>
      <c r="J54" s="21">
        <v>0.3393487917473495</v>
      </c>
      <c r="K54" s="2">
        <v>45739318.640754983</v>
      </c>
      <c r="L54" s="21">
        <v>0.3393487917473495</v>
      </c>
      <c r="M54" s="2">
        <v>1551030.434414837</v>
      </c>
      <c r="N54" s="21">
        <v>0.3393487917473495</v>
      </c>
      <c r="O54" s="2">
        <v>7922438.6541649643</v>
      </c>
      <c r="P54" s="21">
        <v>0.3393487917473495</v>
      </c>
      <c r="Q54" s="2">
        <v>8854118.8696037009</v>
      </c>
      <c r="R54" s="21">
        <v>0.3393487917473495</v>
      </c>
      <c r="S54" s="7">
        <v>1256905.5337814463</v>
      </c>
      <c r="T54" s="21">
        <v>0.36963765300000001</v>
      </c>
      <c r="U54" s="2">
        <v>15318887.604164306</v>
      </c>
      <c r="V54" s="21">
        <v>0.3393487917473495</v>
      </c>
      <c r="W54" s="2">
        <v>5555143.8609593706</v>
      </c>
      <c r="X54" s="25">
        <f t="shared" si="0"/>
        <v>0.84230320734186981</v>
      </c>
      <c r="Y54" s="2">
        <v>56558184.009999998</v>
      </c>
      <c r="Z54" s="2">
        <f t="shared" si="2"/>
        <v>838893075.48466468</v>
      </c>
    </row>
    <row r="55" spans="1:26" x14ac:dyDescent="0.25">
      <c r="A55" s="18" t="s">
        <v>62</v>
      </c>
      <c r="B55" s="21">
        <v>3.5511266362249737E-3</v>
      </c>
      <c r="C55" s="11">
        <v>5052309.4936028868</v>
      </c>
      <c r="D55" s="21">
        <v>3.5511266362249737E-3</v>
      </c>
      <c r="E55" s="2">
        <v>2049536.5953990663</v>
      </c>
      <c r="F55" s="25">
        <v>0</v>
      </c>
      <c r="G55" s="7">
        <v>0</v>
      </c>
      <c r="H55" s="21">
        <v>3.5511266362249737E-3</v>
      </c>
      <c r="I55" s="2">
        <v>182858.93792810282</v>
      </c>
      <c r="J55" s="21">
        <v>3.5511266362249737E-3</v>
      </c>
      <c r="K55" s="2">
        <v>478636.63709241606</v>
      </c>
      <c r="L55" s="21">
        <v>3.5511266362249737E-3</v>
      </c>
      <c r="M55" s="2">
        <v>16230.629492701886</v>
      </c>
      <c r="N55" s="21">
        <v>3.5511266362249737E-3</v>
      </c>
      <c r="O55" s="2">
        <v>82903.58113554123</v>
      </c>
      <c r="P55" s="21">
        <v>3.5511266362249737E-3</v>
      </c>
      <c r="Q55" s="2">
        <v>92653.0198632846</v>
      </c>
      <c r="R55" s="21">
        <v>3.5511266362249737E-3</v>
      </c>
      <c r="S55" s="7">
        <v>13152.755027331674</v>
      </c>
      <c r="T55" s="21">
        <v>1.5611259999999999E-3</v>
      </c>
      <c r="U55" s="2">
        <v>64681.55747561279</v>
      </c>
      <c r="V55" s="21">
        <v>3.5511266362249737E-3</v>
      </c>
      <c r="W55" s="2">
        <v>58131.986358747788</v>
      </c>
      <c r="X55" s="25">
        <f t="shared" si="0"/>
        <v>0</v>
      </c>
      <c r="Y55" s="2">
        <v>0</v>
      </c>
      <c r="Z55" s="2">
        <f t="shared" si="2"/>
        <v>8091095.1933756918</v>
      </c>
    </row>
    <row r="56" spans="1:26" x14ac:dyDescent="0.25">
      <c r="A56" s="18" t="s">
        <v>63</v>
      </c>
      <c r="B56" s="21">
        <v>1.3707576541516834E-2</v>
      </c>
      <c r="C56" s="11">
        <v>19502215.981351528</v>
      </c>
      <c r="D56" s="21">
        <v>1.3707576541516834E-2</v>
      </c>
      <c r="E56" s="2">
        <v>7911323.5148711493</v>
      </c>
      <c r="F56" s="25">
        <v>2.7209372769192622E-2</v>
      </c>
      <c r="G56" s="7">
        <v>1929219.3272076622</v>
      </c>
      <c r="H56" s="21">
        <v>1.3707576541516834E-2</v>
      </c>
      <c r="I56" s="2">
        <v>705846.09656584868</v>
      </c>
      <c r="J56" s="21">
        <v>1.3707576541516834E-2</v>
      </c>
      <c r="K56" s="2">
        <v>1847564.2421035629</v>
      </c>
      <c r="L56" s="21">
        <v>1.3707576541516834E-2</v>
      </c>
      <c r="M56" s="2">
        <v>62651.095593179016</v>
      </c>
      <c r="N56" s="21">
        <v>1.3707576541516834E-2</v>
      </c>
      <c r="O56" s="2">
        <v>320012.12657889852</v>
      </c>
      <c r="P56" s="21">
        <v>1.3707576541516834E-2</v>
      </c>
      <c r="Q56" s="2">
        <v>357645.42973168788</v>
      </c>
      <c r="R56" s="21">
        <v>1.3707576541516834E-2</v>
      </c>
      <c r="S56" s="7">
        <v>50770.307913334123</v>
      </c>
      <c r="T56" s="21">
        <v>1.7281350599999998E-2</v>
      </c>
      <c r="U56" s="2">
        <v>716007.82788504555</v>
      </c>
      <c r="V56" s="21">
        <v>1.3707576541516834E-2</v>
      </c>
      <c r="W56" s="2">
        <v>224393.19521706441</v>
      </c>
      <c r="X56" s="25">
        <f t="shared" si="0"/>
        <v>0</v>
      </c>
      <c r="Y56" s="2">
        <v>0</v>
      </c>
      <c r="Z56" s="2">
        <f t="shared" si="2"/>
        <v>33627649.145018965</v>
      </c>
    </row>
    <row r="57" spans="1:26" x14ac:dyDescent="0.25">
      <c r="A57" s="18" t="s">
        <v>64</v>
      </c>
      <c r="B57" s="21">
        <v>6.4613554157177937E-3</v>
      </c>
      <c r="C57" s="11">
        <v>9192784.1164775938</v>
      </c>
      <c r="D57" s="21">
        <v>6.4613554157177937E-3</v>
      </c>
      <c r="E57" s="2">
        <v>3729171.9162648101</v>
      </c>
      <c r="F57" s="25">
        <v>1.1249566977963539E-2</v>
      </c>
      <c r="G57" s="7">
        <v>801687.98129252589</v>
      </c>
      <c r="H57" s="21">
        <v>6.4613554157177937E-3</v>
      </c>
      <c r="I57" s="2">
        <v>332715.60677537654</v>
      </c>
      <c r="J57" s="21">
        <v>6.4613554157177937E-3</v>
      </c>
      <c r="K57" s="2">
        <v>870888.92348370515</v>
      </c>
      <c r="L57" s="21">
        <v>6.4613554157177937E-3</v>
      </c>
      <c r="M57" s="2">
        <v>29531.940040946727</v>
      </c>
      <c r="N57" s="21">
        <v>6.4613554157177937E-3</v>
      </c>
      <c r="O57" s="2">
        <v>150844.60816338615</v>
      </c>
      <c r="P57" s="21">
        <v>6.4613554157177937E-3</v>
      </c>
      <c r="Q57" s="2">
        <v>168583.88118470111</v>
      </c>
      <c r="R57" s="21">
        <v>6.4613554157177937E-3</v>
      </c>
      <c r="S57" s="7">
        <v>23931.679386459848</v>
      </c>
      <c r="T57" s="21">
        <v>6.1925228999999997E-3</v>
      </c>
      <c r="U57" s="2">
        <v>256570.16799288476</v>
      </c>
      <c r="V57" s="21">
        <v>6.4613554157177937E-3</v>
      </c>
      <c r="W57" s="2">
        <v>105772.46698383635</v>
      </c>
      <c r="X57" s="25">
        <f t="shared" si="0"/>
        <v>0</v>
      </c>
      <c r="Y57" s="2">
        <v>0</v>
      </c>
      <c r="Z57" s="2">
        <f t="shared" si="2"/>
        <v>15662483.288046224</v>
      </c>
    </row>
    <row r="58" spans="1:26" x14ac:dyDescent="0.25">
      <c r="A58" s="18" t="s">
        <v>65</v>
      </c>
      <c r="B58" s="21">
        <v>3.4200486220648169E-3</v>
      </c>
      <c r="C58" s="11">
        <v>4865817.652738438</v>
      </c>
      <c r="D58" s="21">
        <v>3.4200486220648169E-3</v>
      </c>
      <c r="E58" s="2">
        <v>1973882.5253727937</v>
      </c>
      <c r="F58" s="25">
        <v>5.1234819103791341E-3</v>
      </c>
      <c r="G58" s="7">
        <v>364700.13686581742</v>
      </c>
      <c r="H58" s="21">
        <v>3.4200486220648169E-3</v>
      </c>
      <c r="I58" s="2">
        <v>176109.17645848103</v>
      </c>
      <c r="J58" s="21">
        <v>3.4200486220648169E-3</v>
      </c>
      <c r="K58" s="2">
        <v>460968.90497803042</v>
      </c>
      <c r="L58" s="21">
        <v>3.4200486220648169E-3</v>
      </c>
      <c r="M58" s="2">
        <v>15631.509294793412</v>
      </c>
      <c r="N58" s="21">
        <v>3.4200486220648169E-3</v>
      </c>
      <c r="O58" s="2">
        <v>79843.352556329832</v>
      </c>
      <c r="P58" s="21">
        <v>3.4200486220648169E-3</v>
      </c>
      <c r="Q58" s="2">
        <v>89232.904954377678</v>
      </c>
      <c r="R58" s="21">
        <v>3.4200486220648169E-3</v>
      </c>
      <c r="S58" s="7">
        <v>12667.244918510296</v>
      </c>
      <c r="T58" s="21">
        <v>1.4493303000000001E-3</v>
      </c>
      <c r="U58" s="2">
        <v>60045.529566780388</v>
      </c>
      <c r="V58" s="21">
        <v>3.4200486220648169E-3</v>
      </c>
      <c r="W58" s="2">
        <v>55986.237667794237</v>
      </c>
      <c r="X58" s="25">
        <f t="shared" si="0"/>
        <v>0</v>
      </c>
      <c r="Y58" s="2">
        <v>0</v>
      </c>
      <c r="Z58" s="2">
        <f t="shared" si="2"/>
        <v>8154885.1753721461</v>
      </c>
    </row>
    <row r="59" spans="1:26" x14ac:dyDescent="0.25">
      <c r="A59" s="18" t="s">
        <v>66</v>
      </c>
      <c r="B59" s="21">
        <v>4.6162369352648787E-3</v>
      </c>
      <c r="C59" s="11">
        <v>6567668.7399227703</v>
      </c>
      <c r="D59" s="21">
        <v>4.6162369352648787E-3</v>
      </c>
      <c r="E59" s="2">
        <v>2664257.9885427551</v>
      </c>
      <c r="F59" s="25">
        <v>0</v>
      </c>
      <c r="G59" s="7">
        <v>0</v>
      </c>
      <c r="H59" s="21">
        <v>4.6162369352648787E-3</v>
      </c>
      <c r="I59" s="2">
        <v>237704.41302795545</v>
      </c>
      <c r="J59" s="21">
        <v>4.6162369352648787E-3</v>
      </c>
      <c r="K59" s="2">
        <v>622195.28904346295</v>
      </c>
      <c r="L59" s="21">
        <v>4.6162369352648787E-3</v>
      </c>
      <c r="M59" s="2">
        <v>21098.703039201755</v>
      </c>
      <c r="N59" s="21">
        <v>4.6162369352648787E-3</v>
      </c>
      <c r="O59" s="2">
        <v>107768.90808250412</v>
      </c>
      <c r="P59" s="21">
        <v>4.6162369352648787E-3</v>
      </c>
      <c r="Q59" s="2">
        <v>120442.48701622039</v>
      </c>
      <c r="R59" s="21">
        <v>4.6162369352648787E-3</v>
      </c>
      <c r="S59" s="7">
        <v>17097.665769986022</v>
      </c>
      <c r="T59" s="21">
        <v>3.4555672000000002E-3</v>
      </c>
      <c r="U59" s="2">
        <v>143162.79401768572</v>
      </c>
      <c r="V59" s="21">
        <v>4.6162369352648787E-3</v>
      </c>
      <c r="W59" s="2">
        <v>75567.854948376669</v>
      </c>
      <c r="X59" s="25">
        <f t="shared" si="0"/>
        <v>2.3440043387835592E-3</v>
      </c>
      <c r="Y59" s="2">
        <v>157393</v>
      </c>
      <c r="Z59" s="2">
        <f t="shared" si="2"/>
        <v>10734357.843410918</v>
      </c>
    </row>
    <row r="60" spans="1:26" x14ac:dyDescent="0.25">
      <c r="A60" s="18" t="s">
        <v>67</v>
      </c>
      <c r="B60" s="21">
        <v>1.2546921083666056E-2</v>
      </c>
      <c r="C60" s="11">
        <v>17850874.788872477</v>
      </c>
      <c r="D60" s="21">
        <v>1.2546921083666056E-2</v>
      </c>
      <c r="E60" s="2">
        <v>7241418.7104200209</v>
      </c>
      <c r="F60" s="25">
        <v>0</v>
      </c>
      <c r="G60" s="7">
        <v>0</v>
      </c>
      <c r="H60" s="21">
        <v>1.2546921083666056E-2</v>
      </c>
      <c r="I60" s="2">
        <v>646078.37049390201</v>
      </c>
      <c r="J60" s="21">
        <v>1.2546921083666056E-2</v>
      </c>
      <c r="K60" s="2">
        <v>1691119.6313045607</v>
      </c>
      <c r="L60" s="21">
        <v>1.2546921083666056E-2</v>
      </c>
      <c r="M60" s="2">
        <v>57345.967460628017</v>
      </c>
      <c r="N60" s="21">
        <v>1.2546921083666056E-2</v>
      </c>
      <c r="O60" s="2">
        <v>292914.14736014564</v>
      </c>
      <c r="P60" s="21">
        <v>1.2546921083666056E-2</v>
      </c>
      <c r="Q60" s="2">
        <v>327360.67614610156</v>
      </c>
      <c r="R60" s="21">
        <v>1.2546921083666056E-2</v>
      </c>
      <c r="S60" s="7">
        <v>46471.165167487918</v>
      </c>
      <c r="T60" s="21">
        <v>1.66829353E-2</v>
      </c>
      <c r="U60" s="2">
        <v>691159.59732275468</v>
      </c>
      <c r="V60" s="21">
        <v>1.2546921083666056E-2</v>
      </c>
      <c r="W60" s="2">
        <v>205393.25121205053</v>
      </c>
      <c r="X60" s="25">
        <f t="shared" si="0"/>
        <v>0</v>
      </c>
      <c r="Y60" s="2">
        <v>0</v>
      </c>
      <c r="Z60" s="2">
        <f t="shared" si="2"/>
        <v>29050136.30576013</v>
      </c>
    </row>
    <row r="61" spans="1:26" x14ac:dyDescent="0.25">
      <c r="A61" s="18" t="s">
        <v>68</v>
      </c>
      <c r="B61" s="21">
        <v>4.8282624641916684E-3</v>
      </c>
      <c r="C61" s="11">
        <v>6869327.2391747944</v>
      </c>
      <c r="D61" s="21">
        <v>4.8282624641916684E-3</v>
      </c>
      <c r="E61" s="2">
        <v>2786630.8833021261</v>
      </c>
      <c r="F61" s="25">
        <v>8.0796274923325001E-3</v>
      </c>
      <c r="G61" s="7">
        <v>575561.60993064009</v>
      </c>
      <c r="H61" s="21">
        <v>4.8282624641916684E-3</v>
      </c>
      <c r="I61" s="2">
        <v>248622.41536820502</v>
      </c>
      <c r="J61" s="21">
        <v>4.8282624641916684E-3</v>
      </c>
      <c r="K61" s="2">
        <v>650773.46261278505</v>
      </c>
      <c r="L61" s="21">
        <v>4.8282624641916684E-3</v>
      </c>
      <c r="M61" s="2">
        <v>22067.797422995809</v>
      </c>
      <c r="N61" s="21">
        <v>4.8282624641916684E-3</v>
      </c>
      <c r="O61" s="2">
        <v>112718.90765039314</v>
      </c>
      <c r="P61" s="21">
        <v>4.8282624641916684E-3</v>
      </c>
      <c r="Q61" s="2">
        <v>125974.60924072705</v>
      </c>
      <c r="R61" s="21">
        <v>4.8282624641916684E-3</v>
      </c>
      <c r="S61" s="7">
        <v>17882.990310085639</v>
      </c>
      <c r="T61" s="21">
        <v>3.6721395999999998E-3</v>
      </c>
      <c r="U61" s="2">
        <v>152139.96616159455</v>
      </c>
      <c r="V61" s="21">
        <v>4.8282624641916684E-3</v>
      </c>
      <c r="W61" s="2">
        <v>79038.715443619672</v>
      </c>
      <c r="X61" s="25">
        <f t="shared" si="0"/>
        <v>0</v>
      </c>
      <c r="Y61" s="2">
        <v>0</v>
      </c>
      <c r="Z61" s="2">
        <f t="shared" si="2"/>
        <v>11640738.596617967</v>
      </c>
    </row>
    <row r="62" spans="1:26" x14ac:dyDescent="0.25">
      <c r="A62" s="18" t="s">
        <v>69</v>
      </c>
      <c r="B62" s="21">
        <v>1.0183386495121911E-2</v>
      </c>
      <c r="C62" s="11">
        <v>14488206.558776984</v>
      </c>
      <c r="D62" s="21">
        <v>1.0183386495121911E-2</v>
      </c>
      <c r="E62" s="2">
        <v>5877313.4805804072</v>
      </c>
      <c r="F62" s="25">
        <v>1.8986936387767613E-2</v>
      </c>
      <c r="G62" s="7">
        <v>1346969.0116531833</v>
      </c>
      <c r="H62" s="21">
        <v>1.0183386495121911E-2</v>
      </c>
      <c r="I62" s="2">
        <v>524373.03622746665</v>
      </c>
      <c r="J62" s="21">
        <v>1.0183386495121911E-2</v>
      </c>
      <c r="K62" s="2">
        <v>1372554.2169116857</v>
      </c>
      <c r="L62" s="21">
        <v>1.0183386495121911E-2</v>
      </c>
      <c r="M62" s="2">
        <v>46543.399452205187</v>
      </c>
      <c r="N62" s="21">
        <v>1.0183386495121911E-2</v>
      </c>
      <c r="O62" s="2">
        <v>237736.34691714388</v>
      </c>
      <c r="P62" s="21">
        <v>1.0183386495121911E-2</v>
      </c>
      <c r="Q62" s="2">
        <v>265694.00279564108</v>
      </c>
      <c r="R62" s="21">
        <v>1.0183386495121911E-2</v>
      </c>
      <c r="S62" s="7">
        <v>37717.144771265033</v>
      </c>
      <c r="T62" s="21">
        <v>1.28224909E-2</v>
      </c>
      <c r="U62" s="2">
        <v>531223.5128367478</v>
      </c>
      <c r="V62" s="21">
        <v>1.0183386495121911E-2</v>
      </c>
      <c r="W62" s="2">
        <v>166702.16116246092</v>
      </c>
      <c r="X62" s="25">
        <f t="shared" si="0"/>
        <v>0</v>
      </c>
      <c r="Y62" s="2">
        <v>0</v>
      </c>
      <c r="Z62" s="2">
        <f t="shared" si="2"/>
        <v>24895032.872085195</v>
      </c>
    </row>
    <row r="63" spans="1:26" x14ac:dyDescent="0.25">
      <c r="A63" s="18" t="s">
        <v>70</v>
      </c>
      <c r="B63" s="21">
        <v>2.4534802377413876E-2</v>
      </c>
      <c r="C63" s="11">
        <v>34906559.135333754</v>
      </c>
      <c r="D63" s="21">
        <v>2.4534802377413876E-2</v>
      </c>
      <c r="E63" s="2">
        <v>14160334.780980108</v>
      </c>
      <c r="F63" s="25">
        <v>6.5597331804019637E-2</v>
      </c>
      <c r="G63" s="7">
        <v>4759581.3863798911</v>
      </c>
      <c r="H63" s="21">
        <v>2.4534802377413876E-2</v>
      </c>
      <c r="I63" s="2">
        <v>1263378.6932106926</v>
      </c>
      <c r="J63" s="21">
        <v>2.4534802377413876E-2</v>
      </c>
      <c r="K63" s="2">
        <v>3306919.2268643966</v>
      </c>
      <c r="L63" s="21">
        <v>2.4534802377413876E-2</v>
      </c>
      <c r="M63" s="2">
        <v>112138.1605835105</v>
      </c>
      <c r="N63" s="21">
        <v>2.4534802377413876E-2</v>
      </c>
      <c r="O63" s="2">
        <v>572784.91975114832</v>
      </c>
      <c r="P63" s="21">
        <v>2.4534802377413876E-2</v>
      </c>
      <c r="Q63" s="2">
        <v>640144.36059291556</v>
      </c>
      <c r="R63" s="21">
        <v>2.4534802377413876E-2</v>
      </c>
      <c r="S63" s="7">
        <v>90873.05401020596</v>
      </c>
      <c r="T63" s="21">
        <v>2.73607799E-2</v>
      </c>
      <c r="U63" s="2">
        <v>1133753.3329984066</v>
      </c>
      <c r="V63" s="21">
        <v>2.4534802377413876E-2</v>
      </c>
      <c r="W63" s="2">
        <v>401635.01424285409</v>
      </c>
      <c r="X63" s="25">
        <f t="shared" si="0"/>
        <v>6.0097910458015907E-2</v>
      </c>
      <c r="Y63" s="2">
        <v>4035398</v>
      </c>
      <c r="Z63" s="2">
        <f t="shared" si="2"/>
        <v>65383500.064947888</v>
      </c>
    </row>
    <row r="64" spans="1:26" x14ac:dyDescent="0.25">
      <c r="A64" s="18" t="s">
        <v>71</v>
      </c>
      <c r="B64" s="21">
        <v>2.832608044558935E-3</v>
      </c>
      <c r="C64" s="11">
        <v>4030048.5809276183</v>
      </c>
      <c r="D64" s="21">
        <v>2.832608044558935E-3</v>
      </c>
      <c r="E64" s="2">
        <v>1634842.8921719589</v>
      </c>
      <c r="F64" s="25">
        <v>3.9446347509853987E-3</v>
      </c>
      <c r="G64" s="7">
        <v>280625.47266347025</v>
      </c>
      <c r="H64" s="21">
        <v>2.832608044558935E-3</v>
      </c>
      <c r="I64" s="2">
        <v>145860.10832770713</v>
      </c>
      <c r="J64" s="21">
        <v>2.832608044558935E-3</v>
      </c>
      <c r="K64" s="2">
        <v>381791.52326008765</v>
      </c>
      <c r="L64" s="21">
        <v>2.832608044558935E-3</v>
      </c>
      <c r="M64" s="2">
        <v>12946.599502450232</v>
      </c>
      <c r="N64" s="21">
        <v>2.832608044558935E-3</v>
      </c>
      <c r="O64" s="2">
        <v>66129.257096677888</v>
      </c>
      <c r="P64" s="21">
        <v>2.832608044558935E-3</v>
      </c>
      <c r="Q64" s="2">
        <v>73906.040009073462</v>
      </c>
      <c r="R64" s="21">
        <v>2.832608044558935E-3</v>
      </c>
      <c r="S64" s="7">
        <v>10491.487944284019</v>
      </c>
      <c r="T64" s="21">
        <v>4.8351550000000002E-4</v>
      </c>
      <c r="U64" s="2">
        <v>20031.486503603443</v>
      </c>
      <c r="V64" s="21">
        <v>2.832608044558935E-3</v>
      </c>
      <c r="W64" s="2">
        <v>46369.828247247904</v>
      </c>
      <c r="X64" s="25">
        <f t="shared" si="0"/>
        <v>0</v>
      </c>
      <c r="Y64" s="2">
        <v>0</v>
      </c>
      <c r="Z64" s="2">
        <f t="shared" si="2"/>
        <v>6703043.2766541811</v>
      </c>
    </row>
    <row r="65" spans="1:26" x14ac:dyDescent="0.25">
      <c r="A65" s="18" t="s">
        <v>72</v>
      </c>
      <c r="B65" s="21">
        <v>3.7092495280238065E-3</v>
      </c>
      <c r="C65" s="11">
        <v>5277272.7273243954</v>
      </c>
      <c r="D65" s="21">
        <v>3.7092495280238065E-3</v>
      </c>
      <c r="E65" s="2">
        <v>2140794.3302149209</v>
      </c>
      <c r="F65" s="25">
        <v>0</v>
      </c>
      <c r="G65" s="7">
        <v>0</v>
      </c>
      <c r="H65" s="21">
        <v>3.7092495280238065E-3</v>
      </c>
      <c r="I65" s="2">
        <v>191001.013879431</v>
      </c>
      <c r="J65" s="21">
        <v>3.7092495280238065E-3</v>
      </c>
      <c r="K65" s="2">
        <v>499948.52497960476</v>
      </c>
      <c r="L65" s="21">
        <v>3.7092495280238065E-3</v>
      </c>
      <c r="M65" s="2">
        <v>16953.311331447105</v>
      </c>
      <c r="N65" s="21">
        <v>3.7092495280238065E-3</v>
      </c>
      <c r="O65" s="2">
        <v>86594.910825853323</v>
      </c>
      <c r="P65" s="21">
        <v>3.7092495280238065E-3</v>
      </c>
      <c r="Q65" s="2">
        <v>96778.443108732172</v>
      </c>
      <c r="R65" s="21">
        <v>3.7092495280238065E-3</v>
      </c>
      <c r="S65" s="7">
        <v>13738.387543975761</v>
      </c>
      <c r="T65" s="21">
        <v>1.9066910000000001E-3</v>
      </c>
      <c r="U65" s="2">
        <v>78994.63812532564</v>
      </c>
      <c r="V65" s="21">
        <v>3.7092495280238065E-3</v>
      </c>
      <c r="W65" s="2">
        <v>60720.460026593959</v>
      </c>
      <c r="X65" s="25">
        <f t="shared" si="0"/>
        <v>0</v>
      </c>
      <c r="Y65" s="2">
        <v>0</v>
      </c>
      <c r="Z65" s="2">
        <f t="shared" si="2"/>
        <v>8462796.7473602798</v>
      </c>
    </row>
    <row r="66" spans="1:26" x14ac:dyDescent="0.25">
      <c r="A66" s="18" t="s">
        <v>73</v>
      </c>
      <c r="B66" s="21">
        <v>3.9941559263254722E-3</v>
      </c>
      <c r="C66" s="11">
        <v>5682616.3863428142</v>
      </c>
      <c r="D66" s="21">
        <v>3.9941559263254722E-3</v>
      </c>
      <c r="E66" s="2">
        <v>2305226.3091249596</v>
      </c>
      <c r="F66" s="25">
        <v>6.2791629372992829E-3</v>
      </c>
      <c r="G66" s="7">
        <v>445727.17181437148</v>
      </c>
      <c r="H66" s="21">
        <v>3.9941559263254722E-3</v>
      </c>
      <c r="I66" s="2">
        <v>205671.63983458123</v>
      </c>
      <c r="J66" s="21">
        <v>3.9941559263254722E-3</v>
      </c>
      <c r="K66" s="2">
        <v>538349.06058015639</v>
      </c>
      <c r="L66" s="21">
        <v>3.9941559263254722E-3</v>
      </c>
      <c r="M66" s="2">
        <v>18255.473694501216</v>
      </c>
      <c r="N66" s="21">
        <v>3.9941559263254722E-3</v>
      </c>
      <c r="O66" s="2">
        <v>93246.144920630846</v>
      </c>
      <c r="P66" s="21">
        <v>3.9941559263254722E-3</v>
      </c>
      <c r="Q66" s="2">
        <v>104211.85662601879</v>
      </c>
      <c r="R66" s="21">
        <v>3.9941559263254722E-3</v>
      </c>
      <c r="S66" s="7">
        <v>14793.613015915364</v>
      </c>
      <c r="T66" s="21">
        <v>2.4112055999999998E-3</v>
      </c>
      <c r="U66" s="2">
        <v>99895.426191547449</v>
      </c>
      <c r="V66" s="21">
        <v>3.9941559263254722E-3</v>
      </c>
      <c r="W66" s="2">
        <v>65384.381242650285</v>
      </c>
      <c r="X66" s="25">
        <f t="shared" si="0"/>
        <v>0</v>
      </c>
      <c r="Y66" s="2">
        <v>0</v>
      </c>
      <c r="Z66" s="2">
        <f t="shared" si="2"/>
        <v>9573377.4633881468</v>
      </c>
    </row>
    <row r="67" spans="1:26" x14ac:dyDescent="0.25">
      <c r="A67" s="18" t="s">
        <v>74</v>
      </c>
      <c r="B67" s="21">
        <v>4.1915063748295617E-3</v>
      </c>
      <c r="C67" s="11">
        <v>5963392.2176541761</v>
      </c>
      <c r="D67" s="21">
        <v>4.1915063748295617E-3</v>
      </c>
      <c r="E67" s="2">
        <v>2419126.140540347</v>
      </c>
      <c r="F67" s="25">
        <v>6.6648688607622289E-3</v>
      </c>
      <c r="G67" s="7">
        <v>474361.86334401736</v>
      </c>
      <c r="H67" s="21">
        <v>4.1915063748295617E-3</v>
      </c>
      <c r="I67" s="2">
        <v>215833.7791065271</v>
      </c>
      <c r="J67" s="21">
        <v>4.1915063748295617E-3</v>
      </c>
      <c r="K67" s="2">
        <v>564948.59039744467</v>
      </c>
      <c r="L67" s="21">
        <v>4.1915063748295617E-3</v>
      </c>
      <c r="M67" s="2">
        <v>19157.464418674201</v>
      </c>
      <c r="N67" s="21">
        <v>4.1915063748295617E-3</v>
      </c>
      <c r="O67" s="2">
        <v>97853.368638937725</v>
      </c>
      <c r="P67" s="21">
        <v>4.1915063748295617E-3</v>
      </c>
      <c r="Q67" s="2">
        <v>109360.88633999342</v>
      </c>
      <c r="R67" s="21">
        <v>4.1915063748295617E-3</v>
      </c>
      <c r="S67" s="7">
        <v>15524.55414569574</v>
      </c>
      <c r="T67" s="21">
        <v>2.7464471E-3</v>
      </c>
      <c r="U67" s="2">
        <v>113783.94040037775</v>
      </c>
      <c r="V67" s="21">
        <v>4.1915063748295617E-3</v>
      </c>
      <c r="W67" s="2">
        <v>68615.010492337693</v>
      </c>
      <c r="X67" s="25">
        <f t="shared" si="0"/>
        <v>0</v>
      </c>
      <c r="Y67" s="2">
        <v>0</v>
      </c>
      <c r="Z67" s="2">
        <f t="shared" si="2"/>
        <v>10061957.81547853</v>
      </c>
    </row>
    <row r="68" spans="1:26" x14ac:dyDescent="0.25">
      <c r="A68" s="18" t="s">
        <v>75</v>
      </c>
      <c r="B68" s="21">
        <v>3.0424097464068615E-3</v>
      </c>
      <c r="C68" s="11">
        <v>4328539.7717171134</v>
      </c>
      <c r="D68" s="21">
        <v>3.0424097464068615E-3</v>
      </c>
      <c r="E68" s="2">
        <v>1755929.4306697939</v>
      </c>
      <c r="F68" s="25">
        <v>4.3594005985264986E-3</v>
      </c>
      <c r="G68" s="7">
        <v>310077.71344038786</v>
      </c>
      <c r="H68" s="21">
        <v>3.0424097464068615E-3</v>
      </c>
      <c r="I68" s="2">
        <v>156663.42938277216</v>
      </c>
      <c r="J68" s="21">
        <v>3.0424097464068615E-3</v>
      </c>
      <c r="K68" s="2">
        <v>410069.37974846549</v>
      </c>
      <c r="L68" s="21">
        <v>3.0424097464068615E-3</v>
      </c>
      <c r="M68" s="2">
        <v>13905.503532819688</v>
      </c>
      <c r="N68" s="21">
        <v>3.0424097464068615E-3</v>
      </c>
      <c r="O68" s="2">
        <v>71027.188109717477</v>
      </c>
      <c r="P68" s="21">
        <v>3.0424097464068615E-3</v>
      </c>
      <c r="Q68" s="2">
        <v>79379.964976709423</v>
      </c>
      <c r="R68" s="21">
        <v>3.0424097464068615E-3</v>
      </c>
      <c r="S68" s="7">
        <v>11268.550361551261</v>
      </c>
      <c r="T68" s="21">
        <v>8.2719559999999996E-4</v>
      </c>
      <c r="U68" s="2">
        <v>34270.425150625917</v>
      </c>
      <c r="V68" s="21">
        <v>3.0424097464068615E-3</v>
      </c>
      <c r="W68" s="2">
        <v>49804.284666079235</v>
      </c>
      <c r="X68" s="25">
        <f t="shared" si="0"/>
        <v>0</v>
      </c>
      <c r="Y68" s="2">
        <v>0</v>
      </c>
      <c r="Z68" s="2">
        <f t="shared" si="2"/>
        <v>7220935.6417560354</v>
      </c>
    </row>
    <row r="69" spans="1:26" x14ac:dyDescent="0.25">
      <c r="A69" s="18" t="s">
        <v>76</v>
      </c>
      <c r="B69" s="21">
        <v>3.1598239126297144E-3</v>
      </c>
      <c r="C69" s="11">
        <v>4495590.9367505964</v>
      </c>
      <c r="D69" s="21">
        <v>3.1598239126297144E-3</v>
      </c>
      <c r="E69" s="2">
        <v>1823696.8447350468</v>
      </c>
      <c r="F69" s="25">
        <v>0</v>
      </c>
      <c r="G69" s="7">
        <v>0</v>
      </c>
      <c r="H69" s="21">
        <v>3.1598239126297144E-3</v>
      </c>
      <c r="I69" s="2">
        <v>162709.56286075845</v>
      </c>
      <c r="J69" s="21">
        <v>3.1598239126297144E-3</v>
      </c>
      <c r="K69" s="2">
        <v>425895.32639829238</v>
      </c>
      <c r="L69" s="21">
        <v>3.1598239126297144E-3</v>
      </c>
      <c r="M69" s="2">
        <v>14442.167290679005</v>
      </c>
      <c r="N69" s="21">
        <v>3.1598239126297144E-3</v>
      </c>
      <c r="O69" s="2">
        <v>73768.39530105413</v>
      </c>
      <c r="P69" s="21">
        <v>3.1598239126297144E-3</v>
      </c>
      <c r="Q69" s="2">
        <v>82443.540621887631</v>
      </c>
      <c r="R69" s="21">
        <v>3.1598239126297144E-3</v>
      </c>
      <c r="S69" s="7">
        <v>11703.44706975101</v>
      </c>
      <c r="T69" s="21">
        <v>9.4759409999999999E-4</v>
      </c>
      <c r="U69" s="2">
        <v>39261.973461822359</v>
      </c>
      <c r="V69" s="21">
        <v>3.1598239126297144E-3</v>
      </c>
      <c r="W69" s="2">
        <v>51726.355999600164</v>
      </c>
      <c r="X69" s="25">
        <f t="shared" ref="X69:X109" si="3">Y69/$Y$111</f>
        <v>0</v>
      </c>
      <c r="Y69" s="2">
        <v>0</v>
      </c>
      <c r="Z69" s="2">
        <f t="shared" ref="Z69:Z100" si="4">C69+E69+G69+I69+K69+M69+O69+Q69+S69+U69+W69+Y69</f>
        <v>7181238.550489489</v>
      </c>
    </row>
    <row r="70" spans="1:26" x14ac:dyDescent="0.25">
      <c r="A70" s="18" t="s">
        <v>77</v>
      </c>
      <c r="B70" s="21">
        <v>3.8040032124208169E-3</v>
      </c>
      <c r="C70" s="11">
        <v>5412075.800037845</v>
      </c>
      <c r="D70" s="21">
        <v>3.8040032124208169E-3</v>
      </c>
      <c r="E70" s="2">
        <v>2195476.2414214076</v>
      </c>
      <c r="F70" s="25">
        <v>5.9682270368826215E-3</v>
      </c>
      <c r="G70" s="7">
        <v>424038.37286476756</v>
      </c>
      <c r="H70" s="21">
        <v>3.8040032124208169E-3</v>
      </c>
      <c r="I70" s="2">
        <v>195879.87477198197</v>
      </c>
      <c r="J70" s="21">
        <v>3.8040032124208169E-3</v>
      </c>
      <c r="K70" s="2">
        <v>512718.78185048967</v>
      </c>
      <c r="L70" s="21">
        <v>3.8040032124208169E-3</v>
      </c>
      <c r="M70" s="2">
        <v>17386.340306147784</v>
      </c>
      <c r="N70" s="21">
        <v>3.8040032124208169E-3</v>
      </c>
      <c r="O70" s="2">
        <v>88806.724117938153</v>
      </c>
      <c r="P70" s="21">
        <v>3.8040032124208169E-3</v>
      </c>
      <c r="Q70" s="2">
        <v>99250.355017939481</v>
      </c>
      <c r="R70" s="21">
        <v>3.8040032124208169E-3</v>
      </c>
      <c r="S70" s="7">
        <v>14089.2918987213</v>
      </c>
      <c r="T70" s="21">
        <v>2.2079308000000001E-3</v>
      </c>
      <c r="U70" s="2">
        <v>91467.328948321505</v>
      </c>
      <c r="V70" s="21">
        <v>3.8040032124208169E-3</v>
      </c>
      <c r="W70" s="2">
        <v>62271.578996167962</v>
      </c>
      <c r="X70" s="25">
        <f t="shared" si="3"/>
        <v>2.6787174296717211E-3</v>
      </c>
      <c r="Y70" s="2">
        <v>179868</v>
      </c>
      <c r="Z70" s="2">
        <f t="shared" si="4"/>
        <v>9293328.6902317293</v>
      </c>
    </row>
    <row r="71" spans="1:26" x14ac:dyDescent="0.25">
      <c r="A71" s="18" t="s">
        <v>78</v>
      </c>
      <c r="B71" s="21">
        <v>5.4566875277355723E-3</v>
      </c>
      <c r="C71" s="11">
        <v>7763412.1881618602</v>
      </c>
      <c r="D71" s="21">
        <v>5.4566875277355723E-3</v>
      </c>
      <c r="E71" s="2">
        <v>3149329.7040918441</v>
      </c>
      <c r="F71" s="25">
        <v>0</v>
      </c>
      <c r="G71" s="7">
        <v>0</v>
      </c>
      <c r="H71" s="21">
        <v>5.4566875277355723E-3</v>
      </c>
      <c r="I71" s="2">
        <v>280982.19813551847</v>
      </c>
      <c r="J71" s="21">
        <v>5.4566875277355723E-3</v>
      </c>
      <c r="K71" s="2">
        <v>735475.9142252648</v>
      </c>
      <c r="L71" s="21">
        <v>5.4566875277355723E-3</v>
      </c>
      <c r="M71" s="2">
        <v>24940.074345274901</v>
      </c>
      <c r="N71" s="21">
        <v>5.4566875277355723E-3</v>
      </c>
      <c r="O71" s="2">
        <v>127390.07647655647</v>
      </c>
      <c r="P71" s="21">
        <v>5.4566875277355723E-3</v>
      </c>
      <c r="Q71" s="2">
        <v>142371.10851600775</v>
      </c>
      <c r="R71" s="21">
        <v>5.4566875277355723E-3</v>
      </c>
      <c r="S71" s="7">
        <v>20210.590531545247</v>
      </c>
      <c r="T71" s="21">
        <v>4.5838464999999997E-3</v>
      </c>
      <c r="U71" s="2">
        <v>189920.55191606653</v>
      </c>
      <c r="V71" s="21">
        <v>5.4566875277355723E-3</v>
      </c>
      <c r="W71" s="2">
        <v>89326.041400619157</v>
      </c>
      <c r="X71" s="25">
        <f t="shared" si="3"/>
        <v>0</v>
      </c>
      <c r="Y71" s="2">
        <v>0</v>
      </c>
      <c r="Z71" s="2">
        <f t="shared" si="4"/>
        <v>12523358.447800558</v>
      </c>
    </row>
    <row r="72" spans="1:26" x14ac:dyDescent="0.25">
      <c r="A72" s="18" t="s">
        <v>79</v>
      </c>
      <c r="B72" s="21">
        <v>3.5051782625552426E-3</v>
      </c>
      <c r="C72" s="11">
        <v>4986934.8456654008</v>
      </c>
      <c r="D72" s="21">
        <v>3.5051782625552426E-3</v>
      </c>
      <c r="E72" s="2">
        <v>2023015.475624291</v>
      </c>
      <c r="F72" s="25">
        <v>0</v>
      </c>
      <c r="G72" s="7">
        <v>0</v>
      </c>
      <c r="H72" s="21">
        <v>3.5051782625552426E-3</v>
      </c>
      <c r="I72" s="2">
        <v>180492.79243508354</v>
      </c>
      <c r="J72" s="21">
        <v>3.5051782625552426E-3</v>
      </c>
      <c r="K72" s="2">
        <v>472443.11411670246</v>
      </c>
      <c r="L72" s="21">
        <v>3.5051782625552426E-3</v>
      </c>
      <c r="M72" s="2">
        <v>16020.601845123938</v>
      </c>
      <c r="N72" s="21">
        <v>3.5051782625552426E-3</v>
      </c>
      <c r="O72" s="2">
        <v>81830.779756808159</v>
      </c>
      <c r="P72" s="21">
        <v>3.5051782625552426E-3</v>
      </c>
      <c r="Q72" s="2">
        <v>91454.053598997765</v>
      </c>
      <c r="R72" s="21">
        <v>3.5051782625552426E-3</v>
      </c>
      <c r="S72" s="7">
        <v>12982.552823787282</v>
      </c>
      <c r="T72" s="21">
        <v>1.5301626E-3</v>
      </c>
      <c r="U72" s="2">
        <v>63395.232210247937</v>
      </c>
      <c r="V72" s="21">
        <v>3.5051782625552426E-3</v>
      </c>
      <c r="W72" s="2">
        <v>57379.810921204131</v>
      </c>
      <c r="X72" s="25">
        <f t="shared" si="3"/>
        <v>4.9145859841198436E-6</v>
      </c>
      <c r="Y72" s="2">
        <v>330</v>
      </c>
      <c r="Z72" s="2">
        <f t="shared" si="4"/>
        <v>7986279.2589976471</v>
      </c>
    </row>
    <row r="73" spans="1:26" x14ac:dyDescent="0.25">
      <c r="A73" s="18" t="s">
        <v>80</v>
      </c>
      <c r="B73" s="21">
        <v>5.1832934454834447E-3</v>
      </c>
      <c r="C73" s="11">
        <v>7374427.2746925838</v>
      </c>
      <c r="D73" s="21">
        <v>5.1832934454834447E-3</v>
      </c>
      <c r="E73" s="2">
        <v>2991524.9573186431</v>
      </c>
      <c r="F73" s="25">
        <v>8.6137093305908262E-3</v>
      </c>
      <c r="G73" s="7">
        <v>612728.1588728124</v>
      </c>
      <c r="H73" s="21">
        <v>5.1832934454834447E-3</v>
      </c>
      <c r="I73" s="2">
        <v>266903.36974043841</v>
      </c>
      <c r="J73" s="21">
        <v>5.1832934454834447E-3</v>
      </c>
      <c r="K73" s="2">
        <v>698623.60505381785</v>
      </c>
      <c r="L73" s="21">
        <v>5.1832934454834447E-3</v>
      </c>
      <c r="M73" s="2">
        <v>23690.37343229153</v>
      </c>
      <c r="N73" s="21">
        <v>5.1832934454834447E-3</v>
      </c>
      <c r="O73" s="2">
        <v>121006.70150787523</v>
      </c>
      <c r="P73" s="21">
        <v>5.1832934454834447E-3</v>
      </c>
      <c r="Q73" s="2">
        <v>135237.02178676694</v>
      </c>
      <c r="R73" s="21">
        <v>5.1832934454834447E-3</v>
      </c>
      <c r="S73" s="7">
        <v>19197.853000568684</v>
      </c>
      <c r="T73" s="21">
        <v>4.6449281999999996E-3</v>
      </c>
      <c r="U73" s="2">
        <v>192425.73970395912</v>
      </c>
      <c r="V73" s="21">
        <v>5.1832934454834447E-3</v>
      </c>
      <c r="W73" s="2">
        <v>84850.576938744023</v>
      </c>
      <c r="X73" s="25">
        <f t="shared" si="3"/>
        <v>0</v>
      </c>
      <c r="Y73" s="2">
        <v>0</v>
      </c>
      <c r="Z73" s="2">
        <f t="shared" si="4"/>
        <v>12520615.632048501</v>
      </c>
    </row>
    <row r="74" spans="1:26" x14ac:dyDescent="0.25">
      <c r="A74" s="18" t="s">
        <v>81</v>
      </c>
      <c r="B74" s="21">
        <v>3.7266219884517539E-3</v>
      </c>
      <c r="C74" s="11">
        <v>5301990.0933016669</v>
      </c>
      <c r="D74" s="21">
        <v>3.7266219884517539E-3</v>
      </c>
      <c r="E74" s="2">
        <v>2150821.6868436877</v>
      </c>
      <c r="F74" s="25">
        <v>5.8889059433170927E-3</v>
      </c>
      <c r="G74" s="7">
        <v>419219.92705224903</v>
      </c>
      <c r="H74" s="21">
        <v>3.7266219884517539E-3</v>
      </c>
      <c r="I74" s="2">
        <v>191895.62623110472</v>
      </c>
      <c r="J74" s="21">
        <v>3.7266219884517539E-3</v>
      </c>
      <c r="K74" s="2">
        <v>502290.22841961699</v>
      </c>
      <c r="L74" s="21">
        <v>3.7266219884517539E-3</v>
      </c>
      <c r="M74" s="2">
        <v>17032.720673010925</v>
      </c>
      <c r="N74" s="21">
        <v>3.7266219884517539E-3</v>
      </c>
      <c r="O74" s="2">
        <v>87000.526727843215</v>
      </c>
      <c r="P74" s="21">
        <v>3.7266219884517539E-3</v>
      </c>
      <c r="Q74" s="2">
        <v>97231.760892542967</v>
      </c>
      <c r="R74" s="21">
        <v>3.7266219884517539E-3</v>
      </c>
      <c r="S74" s="7">
        <v>13802.739401109835</v>
      </c>
      <c r="T74" s="21">
        <v>1.8772927E-3</v>
      </c>
      <c r="U74" s="2">
        <v>77777.916255389559</v>
      </c>
      <c r="V74" s="21">
        <v>3.7266219884517539E-3</v>
      </c>
      <c r="W74" s="2">
        <v>61004.847415743468</v>
      </c>
      <c r="X74" s="25">
        <f t="shared" si="3"/>
        <v>0</v>
      </c>
      <c r="Y74" s="2">
        <v>0</v>
      </c>
      <c r="Z74" s="2">
        <f t="shared" si="4"/>
        <v>8920068.0732139666</v>
      </c>
    </row>
    <row r="75" spans="1:26" x14ac:dyDescent="0.25">
      <c r="A75" s="18" t="s">
        <v>82</v>
      </c>
      <c r="B75" s="21">
        <v>3.1209464422971805E-3</v>
      </c>
      <c r="C75" s="11">
        <v>4440274.1285472298</v>
      </c>
      <c r="D75" s="21">
        <v>3.1209464422971805E-3</v>
      </c>
      <c r="E75" s="2">
        <v>1801254.8623460219</v>
      </c>
      <c r="F75" s="25">
        <v>4.5171210344342409E-3</v>
      </c>
      <c r="G75" s="7">
        <v>321473.83822266111</v>
      </c>
      <c r="H75" s="21">
        <v>3.1209464422971805E-3</v>
      </c>
      <c r="I75" s="2">
        <v>160707.41236159654</v>
      </c>
      <c r="J75" s="21">
        <v>3.1209464422971805E-3</v>
      </c>
      <c r="K75" s="2">
        <v>420654.47933745763</v>
      </c>
      <c r="L75" s="21">
        <v>3.1209464422971805E-3</v>
      </c>
      <c r="M75" s="2">
        <v>14264.440795573781</v>
      </c>
      <c r="N75" s="21">
        <v>3.1209464422971805E-3</v>
      </c>
      <c r="O75" s="2">
        <v>72860.57187873419</v>
      </c>
      <c r="P75" s="21">
        <v>3.1209464422971805E-3</v>
      </c>
      <c r="Q75" s="2">
        <v>81428.950178811327</v>
      </c>
      <c r="R75" s="21">
        <v>3.1209464422971805E-3</v>
      </c>
      <c r="S75" s="7">
        <v>11559.417934909538</v>
      </c>
      <c r="T75" s="21">
        <v>1.0108747E-3</v>
      </c>
      <c r="U75" s="2">
        <v>41877.472732046561</v>
      </c>
      <c r="V75" s="21">
        <v>3.1209464422971805E-3</v>
      </c>
      <c r="W75" s="2">
        <v>51089.931335951434</v>
      </c>
      <c r="X75" s="25">
        <f t="shared" si="3"/>
        <v>0</v>
      </c>
      <c r="Y75" s="2">
        <v>0</v>
      </c>
      <c r="Z75" s="2">
        <f t="shared" si="4"/>
        <v>7417445.5056709936</v>
      </c>
    </row>
    <row r="76" spans="1:26" x14ac:dyDescent="0.25">
      <c r="A76" s="18" t="s">
        <v>83</v>
      </c>
      <c r="B76" s="21">
        <v>3.0876333091683461E-3</v>
      </c>
      <c r="C76" s="11">
        <v>4392882.4313133741</v>
      </c>
      <c r="D76" s="21">
        <v>3.0876333091683461E-3</v>
      </c>
      <c r="E76" s="2">
        <v>1782031.5691005038</v>
      </c>
      <c r="F76" s="25">
        <v>4.468961085671244E-3</v>
      </c>
      <c r="G76" s="7">
        <v>318506.23284718726</v>
      </c>
      <c r="H76" s="21">
        <v>3.0876333091683461E-3</v>
      </c>
      <c r="I76" s="2">
        <v>158992.2133698611</v>
      </c>
      <c r="J76" s="21">
        <v>3.0876333091683461E-3</v>
      </c>
      <c r="K76" s="2">
        <v>416165.07707260782</v>
      </c>
      <c r="L76" s="21">
        <v>3.0876333091683461E-3</v>
      </c>
      <c r="M76" s="2">
        <v>14112.212401181996</v>
      </c>
      <c r="N76" s="21">
        <v>3.0876333091683461E-3</v>
      </c>
      <c r="O76" s="2">
        <v>72083.033608721598</v>
      </c>
      <c r="P76" s="21">
        <v>3.0876333091683461E-3</v>
      </c>
      <c r="Q76" s="2">
        <v>80559.980108756368</v>
      </c>
      <c r="R76" s="21">
        <v>3.0876333091683461E-3</v>
      </c>
      <c r="S76" s="7">
        <v>11436.062178166154</v>
      </c>
      <c r="T76" s="21">
        <v>8.4936039999999999E-4</v>
      </c>
      <c r="U76" s="2">
        <v>35191.045130406703</v>
      </c>
      <c r="V76" s="21">
        <v>3.0876333091683461E-3</v>
      </c>
      <c r="W76" s="2">
        <v>50544.594940212191</v>
      </c>
      <c r="X76" s="25">
        <f t="shared" si="3"/>
        <v>0</v>
      </c>
      <c r="Y76" s="2">
        <v>0</v>
      </c>
      <c r="Z76" s="2">
        <f t="shared" si="4"/>
        <v>7332504.4520709803</v>
      </c>
    </row>
    <row r="77" spans="1:26" x14ac:dyDescent="0.25">
      <c r="A77" s="18" t="s">
        <v>84</v>
      </c>
      <c r="B77" s="21">
        <v>4.2921099074001816E-3</v>
      </c>
      <c r="C77" s="11">
        <v>6106508.3728548111</v>
      </c>
      <c r="D77" s="21">
        <v>4.2921099074001816E-3</v>
      </c>
      <c r="E77" s="2">
        <v>2477176.0911705503</v>
      </c>
      <c r="F77" s="25">
        <v>6.824016856397561E-3</v>
      </c>
      <c r="G77" s="7">
        <v>485381.08611361356</v>
      </c>
      <c r="H77" s="21">
        <v>4.2921099074001816E-3</v>
      </c>
      <c r="I77" s="2">
        <v>221013.38381372744</v>
      </c>
      <c r="J77" s="21">
        <v>4.2921099074001816E-3</v>
      </c>
      <c r="K77" s="2">
        <v>578505.65910893632</v>
      </c>
      <c r="L77" s="21">
        <v>4.2921099074001816E-3</v>
      </c>
      <c r="M77" s="2">
        <v>19617.155530182892</v>
      </c>
      <c r="N77" s="21">
        <v>4.2921099074001816E-3</v>
      </c>
      <c r="O77" s="2">
        <v>100201.31724665784</v>
      </c>
      <c r="P77" s="21">
        <v>4.2921099074001816E-3</v>
      </c>
      <c r="Q77" s="2">
        <v>111984.92745634224</v>
      </c>
      <c r="R77" s="21">
        <v>4.2921099074001816E-3</v>
      </c>
      <c r="S77" s="7">
        <v>15897.052584765566</v>
      </c>
      <c r="T77" s="21">
        <v>3.3336301999999998E-3</v>
      </c>
      <c r="U77" s="2">
        <v>138090.54578218126</v>
      </c>
      <c r="V77" s="21">
        <v>4.2921099074001816E-3</v>
      </c>
      <c r="W77" s="2">
        <v>70261.891547881838</v>
      </c>
      <c r="X77" s="25">
        <f t="shared" si="3"/>
        <v>0</v>
      </c>
      <c r="Y77" s="2">
        <v>0</v>
      </c>
      <c r="Z77" s="2">
        <f t="shared" si="4"/>
        <v>10324637.483209649</v>
      </c>
    </row>
    <row r="78" spans="1:26" x14ac:dyDescent="0.25">
      <c r="A78" s="18" t="s">
        <v>85</v>
      </c>
      <c r="B78" s="21">
        <v>3.6532051886362226E-3</v>
      </c>
      <c r="C78" s="11">
        <v>5197534.9987695049</v>
      </c>
      <c r="D78" s="21">
        <v>3.6532051886362226E-3</v>
      </c>
      <c r="E78" s="2">
        <v>2108446.98620603</v>
      </c>
      <c r="F78" s="25">
        <v>0</v>
      </c>
      <c r="G78" s="7">
        <v>0</v>
      </c>
      <c r="H78" s="21">
        <v>3.6532051886362226E-3</v>
      </c>
      <c r="I78" s="2">
        <v>188115.03430873324</v>
      </c>
      <c r="J78" s="21">
        <v>3.6532051886362226E-3</v>
      </c>
      <c r="K78" s="2">
        <v>492394.35878393549</v>
      </c>
      <c r="L78" s="21">
        <v>3.6532051886362226E-3</v>
      </c>
      <c r="M78" s="2">
        <v>16697.14563715602</v>
      </c>
      <c r="N78" s="21">
        <v>3.6532051886362226E-3</v>
      </c>
      <c r="O78" s="2">
        <v>85286.447507326666</v>
      </c>
      <c r="P78" s="21">
        <v>3.6532051886362226E-3</v>
      </c>
      <c r="Q78" s="2">
        <v>95316.10240293738</v>
      </c>
      <c r="R78" s="21">
        <v>3.6532051886362226E-3</v>
      </c>
      <c r="S78" s="7">
        <v>13530.797608230685</v>
      </c>
      <c r="T78" s="21">
        <v>1.8660679E-3</v>
      </c>
      <c r="U78" s="2">
        <v>77309.236535990916</v>
      </c>
      <c r="V78" s="21">
        <v>3.6532051886362226E-3</v>
      </c>
      <c r="W78" s="2">
        <v>59803.013507078264</v>
      </c>
      <c r="X78" s="25">
        <f t="shared" si="3"/>
        <v>0</v>
      </c>
      <c r="Y78" s="2">
        <v>0</v>
      </c>
      <c r="Z78" s="2">
        <f t="shared" si="4"/>
        <v>8334434.1212669238</v>
      </c>
    </row>
    <row r="79" spans="1:26" x14ac:dyDescent="0.25">
      <c r="A79" s="18" t="s">
        <v>86</v>
      </c>
      <c r="B79" s="21">
        <v>4.5995835566992986E-3</v>
      </c>
      <c r="C79" s="11">
        <v>6543962.5405739499</v>
      </c>
      <c r="D79" s="21">
        <v>4.5995835566992986E-3</v>
      </c>
      <c r="E79" s="2">
        <v>2654635.5829847804</v>
      </c>
      <c r="F79" s="25">
        <v>7.4431083470826408E-3</v>
      </c>
      <c r="G79" s="7">
        <v>530217.36889561615</v>
      </c>
      <c r="H79" s="21">
        <v>4.5995835566992986E-3</v>
      </c>
      <c r="I79" s="2">
        <v>236846.23513912235</v>
      </c>
      <c r="J79" s="21">
        <v>4.5995835566992986E-3</v>
      </c>
      <c r="K79" s="2">
        <v>619948.47426779021</v>
      </c>
      <c r="L79" s="21">
        <v>4.5995835566992986E-3</v>
      </c>
      <c r="M79" s="2">
        <v>21022.488378630773</v>
      </c>
      <c r="N79" s="21">
        <v>4.5995835566992986E-3</v>
      </c>
      <c r="O79" s="2">
        <v>107379.54778649472</v>
      </c>
      <c r="P79" s="21">
        <v>4.5995835566992986E-3</v>
      </c>
      <c r="Q79" s="2">
        <v>120007.31737438674</v>
      </c>
      <c r="R79" s="21">
        <v>4.5995835566992986E-3</v>
      </c>
      <c r="S79" s="7">
        <v>17035.888038022771</v>
      </c>
      <c r="T79" s="21">
        <v>3.7825632000000001E-3</v>
      </c>
      <c r="U79" s="2">
        <v>156693.11782009969</v>
      </c>
      <c r="V79" s="21">
        <v>4.5995835566992986E-3</v>
      </c>
      <c r="W79" s="2">
        <v>75295.238938086899</v>
      </c>
      <c r="X79" s="25">
        <f t="shared" si="3"/>
        <v>0</v>
      </c>
      <c r="Y79" s="2">
        <v>0</v>
      </c>
      <c r="Z79" s="2">
        <f t="shared" si="4"/>
        <v>11083043.800196979</v>
      </c>
    </row>
    <row r="80" spans="1:26" x14ac:dyDescent="0.25">
      <c r="A80" s="18" t="s">
        <v>87</v>
      </c>
      <c r="B80" s="21">
        <v>7.806423239631554E-3</v>
      </c>
      <c r="C80" s="11">
        <v>11106428.997174276</v>
      </c>
      <c r="D80" s="21">
        <v>7.806423239631554E-3</v>
      </c>
      <c r="E80" s="2">
        <v>4505454.5743071446</v>
      </c>
      <c r="F80" s="25">
        <v>1.3879754559064379E-2</v>
      </c>
      <c r="G80" s="7">
        <v>988236.35452743457</v>
      </c>
      <c r="H80" s="21">
        <v>7.806423239631554E-3</v>
      </c>
      <c r="I80" s="2">
        <v>401976.0217955308</v>
      </c>
      <c r="J80" s="21">
        <v>7.806423239631554E-3</v>
      </c>
      <c r="K80" s="2">
        <v>1052178.1595543481</v>
      </c>
      <c r="L80" s="21">
        <v>7.806423239631554E-3</v>
      </c>
      <c r="M80" s="2">
        <v>35679.424753497668</v>
      </c>
      <c r="N80" s="21">
        <v>7.806423239631554E-3</v>
      </c>
      <c r="O80" s="2">
        <v>182244.86998700979</v>
      </c>
      <c r="P80" s="21">
        <v>7.806423239631554E-3</v>
      </c>
      <c r="Q80" s="2">
        <v>203676.75840847261</v>
      </c>
      <c r="R80" s="21">
        <v>7.806423239631554E-3</v>
      </c>
      <c r="S80" s="7">
        <v>28913.357623009986</v>
      </c>
      <c r="T80" s="21">
        <v>9.0129422000000004E-3</v>
      </c>
      <c r="U80" s="2">
        <v>373390.59471102257</v>
      </c>
      <c r="V80" s="21">
        <v>7.806423239631554E-3</v>
      </c>
      <c r="W80" s="2">
        <v>127791.24367113206</v>
      </c>
      <c r="X80" s="25">
        <f t="shared" si="3"/>
        <v>9.5313182722324241E-6</v>
      </c>
      <c r="Y80" s="2">
        <v>640</v>
      </c>
      <c r="Z80" s="2">
        <f t="shared" si="4"/>
        <v>19006610.356512882</v>
      </c>
    </row>
    <row r="81" spans="1:26" x14ac:dyDescent="0.25">
      <c r="A81" s="18" t="s">
        <v>88</v>
      </c>
      <c r="B81" s="21">
        <v>3.3421199239519932E-3</v>
      </c>
      <c r="C81" s="11">
        <v>4754940.8647758542</v>
      </c>
      <c r="D81" s="21">
        <v>3.3421199239519932E-3</v>
      </c>
      <c r="E81" s="2">
        <v>1928901.6947419203</v>
      </c>
      <c r="F81" s="25">
        <v>0</v>
      </c>
      <c r="G81" s="7">
        <v>0</v>
      </c>
      <c r="H81" s="21">
        <v>3.3421199239519932E-3</v>
      </c>
      <c r="I81" s="2">
        <v>172096.1296063872</v>
      </c>
      <c r="J81" s="21">
        <v>3.3421199239519932E-3</v>
      </c>
      <c r="K81" s="2">
        <v>450464.48113619478</v>
      </c>
      <c r="L81" s="21">
        <v>3.3421199239519932E-3</v>
      </c>
      <c r="M81" s="2">
        <v>15275.293348290024</v>
      </c>
      <c r="N81" s="21">
        <v>3.3421199239519932E-3</v>
      </c>
      <c r="O81" s="2">
        <v>78023.829813480988</v>
      </c>
      <c r="P81" s="21">
        <v>3.3421199239519932E-3</v>
      </c>
      <c r="Q81" s="2">
        <v>87199.398857101216</v>
      </c>
      <c r="R81" s="21">
        <v>3.3421199239519932E-3</v>
      </c>
      <c r="S81" s="7">
        <v>12378.573378471439</v>
      </c>
      <c r="T81" s="21">
        <v>1.4658272999999999E-3</v>
      </c>
      <c r="U81" s="2">
        <v>60721.909769120262</v>
      </c>
      <c r="V81" s="21">
        <v>3.3421199239519932E-3</v>
      </c>
      <c r="W81" s="2">
        <v>54710.543928957202</v>
      </c>
      <c r="X81" s="25">
        <f t="shared" si="3"/>
        <v>0</v>
      </c>
      <c r="Y81" s="2">
        <v>0</v>
      </c>
      <c r="Z81" s="2">
        <f t="shared" si="4"/>
        <v>7614712.7193557788</v>
      </c>
    </row>
    <row r="82" spans="1:26" x14ac:dyDescent="0.25">
      <c r="A82" s="18" t="s">
        <v>89</v>
      </c>
      <c r="B82" s="21">
        <v>3.6507995788097941E-3</v>
      </c>
      <c r="C82" s="11">
        <v>5194110.8380143829</v>
      </c>
      <c r="D82" s="21">
        <v>3.6507995788097941E-3</v>
      </c>
      <c r="E82" s="2">
        <v>2107057.217136173</v>
      </c>
      <c r="F82" s="25">
        <v>5.5966159184575462E-3</v>
      </c>
      <c r="G82" s="7">
        <v>398490.48538482958</v>
      </c>
      <c r="H82" s="21">
        <v>3.6507995788097941E-3</v>
      </c>
      <c r="I82" s="2">
        <v>187991.0810464847</v>
      </c>
      <c r="J82" s="21">
        <v>3.6507995788097941E-3</v>
      </c>
      <c r="K82" s="2">
        <v>492069.84368728881</v>
      </c>
      <c r="L82" s="21">
        <v>3.6507995788097941E-3</v>
      </c>
      <c r="M82" s="2">
        <v>16686.138161091923</v>
      </c>
      <c r="N82" s="21">
        <v>3.6507995788097941E-3</v>
      </c>
      <c r="O82" s="2">
        <v>85230.214522697002</v>
      </c>
      <c r="P82" s="21">
        <v>3.6507995788097941E-3</v>
      </c>
      <c r="Q82" s="2">
        <v>95253.253835256299</v>
      </c>
      <c r="R82" s="21">
        <v>3.6507995788097941E-3</v>
      </c>
      <c r="S82" s="7">
        <v>13521.875517193321</v>
      </c>
      <c r="T82" s="21">
        <v>1.9031193999999999E-3</v>
      </c>
      <c r="U82" s="2">
        <v>78842.10737874906</v>
      </c>
      <c r="V82" s="21">
        <v>3.6507995788097941E-3</v>
      </c>
      <c r="W82" s="2">
        <v>59763.633644871195</v>
      </c>
      <c r="X82" s="25">
        <f t="shared" si="3"/>
        <v>0</v>
      </c>
      <c r="Y82" s="2">
        <v>0</v>
      </c>
      <c r="Z82" s="2">
        <f t="shared" si="4"/>
        <v>8729016.6883290168</v>
      </c>
    </row>
    <row r="83" spans="1:26" x14ac:dyDescent="0.25">
      <c r="A83" s="18" t="s">
        <v>90</v>
      </c>
      <c r="B83" s="21">
        <v>1.5734413449980129E-2</v>
      </c>
      <c r="C83" s="11">
        <v>22385817.737577688</v>
      </c>
      <c r="D83" s="21">
        <v>1.5734413449980129E-2</v>
      </c>
      <c r="E83" s="2">
        <v>9081073.5622758623</v>
      </c>
      <c r="F83" s="25">
        <v>3.0041102749438404E-2</v>
      </c>
      <c r="G83" s="7">
        <v>2132767.8557084147</v>
      </c>
      <c r="H83" s="21">
        <v>1.5734413449980129E-2</v>
      </c>
      <c r="I83" s="2">
        <v>810212.0303577421</v>
      </c>
      <c r="J83" s="21">
        <v>1.5734413449980129E-2</v>
      </c>
      <c r="K83" s="2">
        <v>2120742.0403882139</v>
      </c>
      <c r="L83" s="21">
        <v>1.5734413449980129E-2</v>
      </c>
      <c r="M83" s="2">
        <v>71914.49576013023</v>
      </c>
      <c r="N83" s="21">
        <v>1.5734413449980129E-2</v>
      </c>
      <c r="O83" s="2">
        <v>367327.90812034131</v>
      </c>
      <c r="P83" s="21">
        <v>1.5734413449980129E-2</v>
      </c>
      <c r="Q83" s="2">
        <v>410525.45638654474</v>
      </c>
      <c r="R83" s="21">
        <v>1.5734413449980129E-2</v>
      </c>
      <c r="S83" s="7">
        <v>58276.995027076409</v>
      </c>
      <c r="T83" s="21">
        <v>2.1951546700000001E-2</v>
      </c>
      <c r="U83" s="2">
        <v>909445.0468284362</v>
      </c>
      <c r="V83" s="21">
        <v>1.5734413449980129E-2</v>
      </c>
      <c r="W83" s="2">
        <v>257572.5401360188</v>
      </c>
      <c r="X83" s="25">
        <f t="shared" si="3"/>
        <v>0</v>
      </c>
      <c r="Y83" s="2">
        <v>0</v>
      </c>
      <c r="Z83" s="2">
        <f t="shared" si="4"/>
        <v>38605675.66856645</v>
      </c>
    </row>
    <row r="84" spans="1:26" x14ac:dyDescent="0.25">
      <c r="A84" s="18" t="s">
        <v>91</v>
      </c>
      <c r="B84" s="21">
        <v>5.7587694472306331E-3</v>
      </c>
      <c r="C84" s="11">
        <v>8193185.1419312637</v>
      </c>
      <c r="D84" s="21">
        <v>5.7587694472306331E-3</v>
      </c>
      <c r="E84" s="2">
        <v>3323668.7076343591</v>
      </c>
      <c r="F84" s="25">
        <v>9.7857107376445266E-3</v>
      </c>
      <c r="G84" s="7">
        <v>698038.50729061605</v>
      </c>
      <c r="H84" s="21">
        <v>5.7587694472306331E-3</v>
      </c>
      <c r="I84" s="2">
        <v>296536.90239107795</v>
      </c>
      <c r="J84" s="21">
        <v>5.7587694472306331E-3</v>
      </c>
      <c r="K84" s="2">
        <v>776190.26279110962</v>
      </c>
      <c r="L84" s="21">
        <v>5.7587694472306331E-3</v>
      </c>
      <c r="M84" s="2">
        <v>26320.68504273432</v>
      </c>
      <c r="N84" s="21">
        <v>5.7587694472306331E-3</v>
      </c>
      <c r="O84" s="2">
        <v>134441.97650668511</v>
      </c>
      <c r="P84" s="21">
        <v>5.7587694472306331E-3</v>
      </c>
      <c r="Q84" s="2">
        <v>150252.29507255004</v>
      </c>
      <c r="R84" s="21">
        <v>5.7587694472306331E-3</v>
      </c>
      <c r="S84" s="7">
        <v>21329.379332173012</v>
      </c>
      <c r="T84" s="21">
        <v>5.2952332E-3</v>
      </c>
      <c r="U84" s="2">
        <v>219382.99418114079</v>
      </c>
      <c r="V84" s="21">
        <v>5.7587694472306331E-3</v>
      </c>
      <c r="W84" s="2">
        <v>94271.126108152719</v>
      </c>
      <c r="X84" s="25">
        <f t="shared" si="3"/>
        <v>0</v>
      </c>
      <c r="Y84" s="2">
        <v>0</v>
      </c>
      <c r="Z84" s="2">
        <f t="shared" si="4"/>
        <v>13933617.978281867</v>
      </c>
    </row>
    <row r="85" spans="1:26" x14ac:dyDescent="0.25">
      <c r="A85" s="18" t="s">
        <v>92</v>
      </c>
      <c r="B85" s="21">
        <v>3.5398151084747535E-3</v>
      </c>
      <c r="C85" s="11">
        <v>5036206.628141108</v>
      </c>
      <c r="D85" s="21">
        <v>3.5398151084747535E-3</v>
      </c>
      <c r="E85" s="2">
        <v>2043000.0375538615</v>
      </c>
      <c r="F85" s="25">
        <v>5.3442424007343189E-3</v>
      </c>
      <c r="G85" s="7">
        <v>380076.94815970486</v>
      </c>
      <c r="H85" s="21">
        <v>3.5398151084747535E-3</v>
      </c>
      <c r="I85" s="2">
        <v>182275.99372450885</v>
      </c>
      <c r="J85" s="21">
        <v>3.5398151084747535E-3</v>
      </c>
      <c r="K85" s="2">
        <v>477110.38448491745</v>
      </c>
      <c r="L85" s="21">
        <v>3.5398151084747535E-3</v>
      </c>
      <c r="M85" s="2">
        <v>16178.855568847848</v>
      </c>
      <c r="N85" s="21">
        <v>3.5398151084747535E-3</v>
      </c>
      <c r="O85" s="2">
        <v>82639.077688583595</v>
      </c>
      <c r="P85" s="21">
        <v>3.5398151084747535E-3</v>
      </c>
      <c r="Q85" s="2">
        <v>92357.395505584936</v>
      </c>
      <c r="R85" s="21">
        <v>3.5398151084747535E-3</v>
      </c>
      <c r="S85" s="7">
        <v>13110.787332333161</v>
      </c>
      <c r="T85" s="21">
        <v>1.8163149E-3</v>
      </c>
      <c r="U85" s="2">
        <v>75241.365423948169</v>
      </c>
      <c r="V85" s="21">
        <v>3.5398151084747535E-3</v>
      </c>
      <c r="W85" s="2">
        <v>57946.816511476034</v>
      </c>
      <c r="X85" s="25">
        <f t="shared" si="3"/>
        <v>0</v>
      </c>
      <c r="Y85" s="2">
        <v>0</v>
      </c>
      <c r="Z85" s="2">
        <f t="shared" si="4"/>
        <v>8456144.2900948748</v>
      </c>
    </row>
    <row r="86" spans="1:26" x14ac:dyDescent="0.25">
      <c r="A86" s="18" t="s">
        <v>93</v>
      </c>
      <c r="B86" s="21">
        <v>3.5649734901070226E-3</v>
      </c>
      <c r="C86" s="11">
        <v>5072009.4361707373</v>
      </c>
      <c r="D86" s="21">
        <v>3.5649734901070226E-3</v>
      </c>
      <c r="E86" s="2">
        <v>2057527.9407032183</v>
      </c>
      <c r="F86" s="25">
        <v>5.4025504933165628E-3</v>
      </c>
      <c r="G86" s="7">
        <v>385937.9142586292</v>
      </c>
      <c r="H86" s="21">
        <v>3.5649734901070226E-3</v>
      </c>
      <c r="I86" s="2">
        <v>183571.93451112462</v>
      </c>
      <c r="J86" s="21">
        <v>3.5649734901070226E-3</v>
      </c>
      <c r="K86" s="2">
        <v>480502.90062052355</v>
      </c>
      <c r="L86" s="21">
        <v>3.5649734901070226E-3</v>
      </c>
      <c r="M86" s="2">
        <v>16293.913855635321</v>
      </c>
      <c r="N86" s="21">
        <v>3.5649734901070226E-3</v>
      </c>
      <c r="O86" s="2">
        <v>83226.82565200681</v>
      </c>
      <c r="P86" s="21">
        <v>3.5649734901070226E-3</v>
      </c>
      <c r="Q86" s="2">
        <v>93014.277123107924</v>
      </c>
      <c r="R86" s="21">
        <v>3.5649734901070226E-3</v>
      </c>
      <c r="S86" s="7">
        <v>13204.037983469781</v>
      </c>
      <c r="T86" s="21">
        <v>1.6063233999999999E-3</v>
      </c>
      <c r="U86" s="2">
        <v>66553.645980175992</v>
      </c>
      <c r="V86" s="21">
        <v>3.5649734901070226E-3</v>
      </c>
      <c r="W86" s="2">
        <v>58358.659525728537</v>
      </c>
      <c r="X86" s="25">
        <f t="shared" si="3"/>
        <v>0</v>
      </c>
      <c r="Y86" s="2">
        <v>0</v>
      </c>
      <c r="Z86" s="2">
        <f t="shared" si="4"/>
        <v>8510201.4863843564</v>
      </c>
    </row>
    <row r="87" spans="1:26" x14ac:dyDescent="0.25">
      <c r="A87" s="18" t="s">
        <v>94</v>
      </c>
      <c r="B87" s="21">
        <v>3.2395910314134916E-3</v>
      </c>
      <c r="C87" s="11">
        <v>4609077.7678336399</v>
      </c>
      <c r="D87" s="21">
        <v>3.2395910314134916E-3</v>
      </c>
      <c r="E87" s="2">
        <v>1869734.0323639268</v>
      </c>
      <c r="F87" s="25">
        <v>0</v>
      </c>
      <c r="G87" s="7">
        <v>0</v>
      </c>
      <c r="H87" s="21">
        <v>3.2395910314134916E-3</v>
      </c>
      <c r="I87" s="2">
        <v>166816.99952015874</v>
      </c>
      <c r="J87" s="21">
        <v>3.2395910314134916E-3</v>
      </c>
      <c r="K87" s="2">
        <v>436646.59408590733</v>
      </c>
      <c r="L87" s="21">
        <v>3.2395910314134916E-3</v>
      </c>
      <c r="M87" s="2">
        <v>14806.743027665652</v>
      </c>
      <c r="N87" s="21">
        <v>3.2395910314134916E-3</v>
      </c>
      <c r="O87" s="2">
        <v>75630.589543043432</v>
      </c>
      <c r="P87" s="21">
        <v>3.2395910314134916E-3</v>
      </c>
      <c r="Q87" s="2">
        <v>84524.727469677498</v>
      </c>
      <c r="R87" s="21">
        <v>3.2395910314134916E-3</v>
      </c>
      <c r="S87" s="7">
        <v>11998.886238023124</v>
      </c>
      <c r="T87" s="21">
        <v>8.7956589999999999E-4</v>
      </c>
      <c r="U87" s="2">
        <v>36442.268607564278</v>
      </c>
      <c r="V87" s="21">
        <v>3.2395910314134916E-3</v>
      </c>
      <c r="W87" s="2">
        <v>53032.144707249441</v>
      </c>
      <c r="X87" s="25">
        <f t="shared" si="3"/>
        <v>0</v>
      </c>
      <c r="Y87" s="2">
        <v>0</v>
      </c>
      <c r="Z87" s="2">
        <f t="shared" si="4"/>
        <v>7358710.7533968557</v>
      </c>
    </row>
    <row r="88" spans="1:26" x14ac:dyDescent="0.25">
      <c r="A88" s="18" t="s">
        <v>95</v>
      </c>
      <c r="B88" s="21">
        <v>4.6029127226228199E-3</v>
      </c>
      <c r="C88" s="11">
        <v>6548710.0519810766</v>
      </c>
      <c r="D88" s="21">
        <v>4.6029127226228199E-3</v>
      </c>
      <c r="E88" s="2">
        <v>2656566.3184964592</v>
      </c>
      <c r="F88" s="25">
        <v>7.4633914077128667E-3</v>
      </c>
      <c r="G88" s="7">
        <v>530911.91176516027</v>
      </c>
      <c r="H88" s="21">
        <v>4.6029127226228199E-3</v>
      </c>
      <c r="I88" s="2">
        <v>237018.21295186965</v>
      </c>
      <c r="J88" s="21">
        <v>4.6029127226228199E-3</v>
      </c>
      <c r="K88" s="2">
        <v>620399.07220593665</v>
      </c>
      <c r="L88" s="21">
        <v>4.6029127226228199E-3</v>
      </c>
      <c r="M88" s="2">
        <v>21037.789472138738</v>
      </c>
      <c r="N88" s="21">
        <v>4.6029127226228199E-3</v>
      </c>
      <c r="O88" s="2">
        <v>107457.76104637534</v>
      </c>
      <c r="P88" s="21">
        <v>4.6029127226228199E-3</v>
      </c>
      <c r="Q88" s="2">
        <v>120094.74616046493</v>
      </c>
      <c r="R88" s="21">
        <v>4.6029127226228199E-3</v>
      </c>
      <c r="S88" s="7">
        <v>17048.301146708243</v>
      </c>
      <c r="T88" s="21">
        <v>3.4945886000000001E-3</v>
      </c>
      <c r="U88" s="2">
        <v>144776.92423562196</v>
      </c>
      <c r="V88" s="21">
        <v>4.6029127226228199E-3</v>
      </c>
      <c r="W88" s="2">
        <v>75349.737424870778</v>
      </c>
      <c r="X88" s="25">
        <f t="shared" si="3"/>
        <v>0</v>
      </c>
      <c r="Y88" s="2">
        <v>0</v>
      </c>
      <c r="Z88" s="2">
        <f t="shared" si="4"/>
        <v>11079370.82688668</v>
      </c>
    </row>
    <row r="89" spans="1:26" x14ac:dyDescent="0.25">
      <c r="A89" s="18" t="s">
        <v>96</v>
      </c>
      <c r="B89" s="21">
        <v>7.4627485597569664E-3</v>
      </c>
      <c r="C89" s="11">
        <v>10617461.08202792</v>
      </c>
      <c r="D89" s="21">
        <v>7.4627485597569664E-3</v>
      </c>
      <c r="E89" s="2">
        <v>4307093.7463381309</v>
      </c>
      <c r="F89" s="25">
        <v>1.3170178133047983E-2</v>
      </c>
      <c r="G89" s="7">
        <v>935006.57994357403</v>
      </c>
      <c r="H89" s="21">
        <v>7.4627485597569664E-3</v>
      </c>
      <c r="I89" s="2">
        <v>384278.59894996218</v>
      </c>
      <c r="J89" s="21">
        <v>7.4627485597569664E-3</v>
      </c>
      <c r="K89" s="2">
        <v>1005854.419410727</v>
      </c>
      <c r="L89" s="21">
        <v>7.4627485597569664E-3</v>
      </c>
      <c r="M89" s="2">
        <v>34108.561127227804</v>
      </c>
      <c r="N89" s="21">
        <v>7.4627485597569664E-3</v>
      </c>
      <c r="O89" s="2">
        <v>174221.08472694515</v>
      </c>
      <c r="P89" s="21">
        <v>7.4627485597569664E-3</v>
      </c>
      <c r="Q89" s="2">
        <v>194709.36181462652</v>
      </c>
      <c r="R89" s="21">
        <v>7.4627485597569664E-3</v>
      </c>
      <c r="S89" s="7">
        <v>27640.370084647951</v>
      </c>
      <c r="T89" s="21">
        <v>8.7722101000000004E-3</v>
      </c>
      <c r="U89" s="2">
        <v>363401.28999377118</v>
      </c>
      <c r="V89" s="21">
        <v>7.4627485597569664E-3</v>
      </c>
      <c r="W89" s="2">
        <v>122165.28496875396</v>
      </c>
      <c r="X89" s="25">
        <f t="shared" si="3"/>
        <v>0</v>
      </c>
      <c r="Y89" s="2">
        <v>0</v>
      </c>
      <c r="Z89" s="2">
        <f t="shared" si="4"/>
        <v>18165940.37938628</v>
      </c>
    </row>
    <row r="90" spans="1:26" x14ac:dyDescent="0.25">
      <c r="A90" s="18" t="s">
        <v>97</v>
      </c>
      <c r="B90" s="21">
        <v>3.1797126820482177E-3</v>
      </c>
      <c r="C90" s="11">
        <v>4523880.4144727197</v>
      </c>
      <c r="D90" s="21">
        <v>3.1797126820482177E-3</v>
      </c>
      <c r="E90" s="2">
        <v>1835169.7827267412</v>
      </c>
      <c r="F90" s="25">
        <v>4.630897314372444E-3</v>
      </c>
      <c r="G90" s="7">
        <v>329420.64742701483</v>
      </c>
      <c r="H90" s="21">
        <v>3.1797126820482177E-3</v>
      </c>
      <c r="I90" s="2">
        <v>163733.35263870383</v>
      </c>
      <c r="J90" s="21">
        <v>3.1797126820482177E-3</v>
      </c>
      <c r="K90" s="2">
        <v>428574.83478653547</v>
      </c>
      <c r="L90" s="21">
        <v>3.1797126820482177E-3</v>
      </c>
      <c r="M90" s="2">
        <v>14533.016310347502</v>
      </c>
      <c r="N90" s="21">
        <v>3.1797126820482177E-3</v>
      </c>
      <c r="O90" s="2">
        <v>74232.401793649697</v>
      </c>
      <c r="P90" s="21">
        <v>3.1797126820482177E-3</v>
      </c>
      <c r="Q90" s="2">
        <v>82962.102973313289</v>
      </c>
      <c r="R90" s="21">
        <v>3.1797126820482177E-3</v>
      </c>
      <c r="S90" s="7">
        <v>11777.059436043333</v>
      </c>
      <c r="T90" s="21">
        <v>1.1673842999999999E-3</v>
      </c>
      <c r="U90" s="2">
        <v>48358.818907193701</v>
      </c>
      <c r="V90" s="21">
        <v>3.1797126820482177E-3</v>
      </c>
      <c r="W90" s="2">
        <v>52051.935397624045</v>
      </c>
      <c r="X90" s="25">
        <f t="shared" si="3"/>
        <v>0</v>
      </c>
      <c r="Y90" s="2">
        <v>0</v>
      </c>
      <c r="Z90" s="2">
        <f t="shared" si="4"/>
        <v>7564694.3668698864</v>
      </c>
    </row>
    <row r="91" spans="1:26" x14ac:dyDescent="0.25">
      <c r="A91" s="18" t="s">
        <v>98</v>
      </c>
      <c r="B91" s="21">
        <v>4.1616439830824831E-3</v>
      </c>
      <c r="C91" s="11">
        <v>5920897.3053032244</v>
      </c>
      <c r="D91" s="21">
        <v>4.1616439830824831E-3</v>
      </c>
      <c r="E91" s="2">
        <v>2401883.6953738569</v>
      </c>
      <c r="F91" s="25">
        <v>6.5781579126886463E-3</v>
      </c>
      <c r="G91" s="7">
        <v>467696.78896396968</v>
      </c>
      <c r="H91" s="21">
        <v>4.1616439830824831E-3</v>
      </c>
      <c r="I91" s="2">
        <v>214295.63624728221</v>
      </c>
      <c r="J91" s="21">
        <v>4.1616439830824831E-3</v>
      </c>
      <c r="K91" s="2">
        <v>560922.12408483773</v>
      </c>
      <c r="L91" s="21">
        <v>4.1616439830824831E-3</v>
      </c>
      <c r="M91" s="2">
        <v>19020.909674531642</v>
      </c>
      <c r="N91" s="21">
        <v>4.1616439830824831E-3</v>
      </c>
      <c r="O91" s="2">
        <v>97155.8224169561</v>
      </c>
      <c r="P91" s="21">
        <v>4.1616439830824831E-3</v>
      </c>
      <c r="Q91" s="2">
        <v>108581.29494481953</v>
      </c>
      <c r="R91" s="21">
        <v>4.1616439830824831E-3</v>
      </c>
      <c r="S91" s="7">
        <v>15413.884050059818</v>
      </c>
      <c r="T91" s="21">
        <v>2.9364135999999999E-3</v>
      </c>
      <c r="U91" s="2">
        <v>121642.58643390627</v>
      </c>
      <c r="V91" s="21">
        <v>4.1616439830824831E-3</v>
      </c>
      <c r="W91" s="2">
        <v>68126.162775116842</v>
      </c>
      <c r="X91" s="25">
        <f t="shared" si="3"/>
        <v>0</v>
      </c>
      <c r="Y91" s="2">
        <v>0</v>
      </c>
      <c r="Z91" s="2">
        <f t="shared" si="4"/>
        <v>9995636.2102685589</v>
      </c>
    </row>
    <row r="92" spans="1:26" x14ac:dyDescent="0.25">
      <c r="A92" s="18" t="s">
        <v>99</v>
      </c>
      <c r="B92" s="21">
        <v>3.1095247819550105E-3</v>
      </c>
      <c r="C92" s="11">
        <v>4424024.7050197236</v>
      </c>
      <c r="D92" s="21">
        <v>3.1095247819550105E-3</v>
      </c>
      <c r="E92" s="2">
        <v>1794663.3158709176</v>
      </c>
      <c r="F92" s="25">
        <v>4.4963314691949894E-3</v>
      </c>
      <c r="G92" s="7">
        <v>319561.36853292107</v>
      </c>
      <c r="H92" s="21">
        <v>3.1095247819550105E-3</v>
      </c>
      <c r="I92" s="2">
        <v>160119.30244106177</v>
      </c>
      <c r="J92" s="21">
        <v>3.1095247819550105E-3</v>
      </c>
      <c r="K92" s="2">
        <v>419115.11350524391</v>
      </c>
      <c r="L92" s="21">
        <v>3.1095247819550105E-3</v>
      </c>
      <c r="M92" s="2">
        <v>14212.241794038515</v>
      </c>
      <c r="N92" s="21">
        <v>3.1095247819550105E-3</v>
      </c>
      <c r="O92" s="2">
        <v>72593.950291178349</v>
      </c>
      <c r="P92" s="21">
        <v>3.1095247819550105E-3</v>
      </c>
      <c r="Q92" s="2">
        <v>81130.974870846316</v>
      </c>
      <c r="R92" s="21">
        <v>3.1095247819550105E-3</v>
      </c>
      <c r="S92" s="7">
        <v>11517.118322118135</v>
      </c>
      <c r="T92" s="21">
        <v>9.7942170000000009E-4</v>
      </c>
      <c r="U92" s="2">
        <v>40575.050198762699</v>
      </c>
      <c r="V92" s="21">
        <v>3.1095247819550105E-3</v>
      </c>
      <c r="W92" s="2">
        <v>50902.958616805859</v>
      </c>
      <c r="X92" s="25">
        <f t="shared" si="3"/>
        <v>0</v>
      </c>
      <c r="Y92" s="2">
        <v>0</v>
      </c>
      <c r="Z92" s="2">
        <f t="shared" si="4"/>
        <v>7388416.0994636184</v>
      </c>
    </row>
    <row r="93" spans="1:26" x14ac:dyDescent="0.25">
      <c r="A93" s="18" t="s">
        <v>100</v>
      </c>
      <c r="B93" s="21">
        <v>1.4351424383752896E-2</v>
      </c>
      <c r="C93" s="11">
        <v>20418255.099098254</v>
      </c>
      <c r="D93" s="21">
        <v>1.4351424383752896E-2</v>
      </c>
      <c r="E93" s="2">
        <v>8282933.4717137236</v>
      </c>
      <c r="F93" s="25">
        <v>2.7814713897524757E-2</v>
      </c>
      <c r="G93" s="7">
        <v>1981526.6679942468</v>
      </c>
      <c r="H93" s="21">
        <v>1.4351424383752896E-2</v>
      </c>
      <c r="I93" s="2">
        <v>739000.62911855918</v>
      </c>
      <c r="J93" s="21">
        <v>1.4351424383752896E-2</v>
      </c>
      <c r="K93" s="2">
        <v>1934347.43535784</v>
      </c>
      <c r="L93" s="21">
        <v>1.4351424383752896E-2</v>
      </c>
      <c r="M93" s="2">
        <v>65593.953267041739</v>
      </c>
      <c r="N93" s="21">
        <v>1.4351424383752896E-2</v>
      </c>
      <c r="O93" s="2">
        <v>335043.87219109747</v>
      </c>
      <c r="P93" s="21">
        <v>1.4351424383752896E-2</v>
      </c>
      <c r="Q93" s="2">
        <v>374444.92825469637</v>
      </c>
      <c r="R93" s="21">
        <v>1.4351424383752896E-2</v>
      </c>
      <c r="S93" s="7">
        <v>53155.118832907152</v>
      </c>
      <c r="T93" s="21">
        <v>1.8019451799999999E-2</v>
      </c>
      <c r="U93" s="2">
        <v>746612.07512580475</v>
      </c>
      <c r="V93" s="21">
        <v>1.4351424383752896E-2</v>
      </c>
      <c r="W93" s="2">
        <v>234932.9922494124</v>
      </c>
      <c r="X93" s="25">
        <f t="shared" si="3"/>
        <v>2.0889968969469409E-4</v>
      </c>
      <c r="Y93" s="2">
        <v>14027</v>
      </c>
      <c r="Z93" s="2">
        <f t="shared" si="4"/>
        <v>35179873.24320358</v>
      </c>
    </row>
    <row r="94" spans="1:26" x14ac:dyDescent="0.25">
      <c r="A94" s="18" t="s">
        <v>101</v>
      </c>
      <c r="B94" s="21">
        <v>4.75684309696809E-3</v>
      </c>
      <c r="C94" s="11">
        <v>6767704.2046200987</v>
      </c>
      <c r="D94" s="21">
        <v>4.75684309696809E-3</v>
      </c>
      <c r="E94" s="2">
        <v>2745400.7463895669</v>
      </c>
      <c r="F94" s="25">
        <v>7.763449888713604E-3</v>
      </c>
      <c r="G94" s="7">
        <v>552575.33564225468</v>
      </c>
      <c r="H94" s="21">
        <v>4.75684309696809E-3</v>
      </c>
      <c r="I94" s="2">
        <v>244944.1910465025</v>
      </c>
      <c r="J94" s="21">
        <v>4.75684309696809E-3</v>
      </c>
      <c r="K94" s="2">
        <v>641145.1490515077</v>
      </c>
      <c r="L94" s="21">
        <v>4.75684309696809E-3</v>
      </c>
      <c r="M94" s="2">
        <v>21741.276380663898</v>
      </c>
      <c r="N94" s="21">
        <v>4.75684309696809E-3</v>
      </c>
      <c r="O94" s="2">
        <v>111051.02372519496</v>
      </c>
      <c r="P94" s="21">
        <v>4.75684309696809E-3</v>
      </c>
      <c r="Q94" s="2">
        <v>124110.56292118617</v>
      </c>
      <c r="R94" s="21">
        <v>4.75684309696809E-3</v>
      </c>
      <c r="S94" s="7">
        <v>17618.373482776849</v>
      </c>
      <c r="T94" s="21">
        <v>3.9265560999999999E-3</v>
      </c>
      <c r="U94" s="2">
        <v>162663.90063733625</v>
      </c>
      <c r="V94" s="21">
        <v>4.75684309696809E-3</v>
      </c>
      <c r="W94" s="2">
        <v>77869.579530853414</v>
      </c>
      <c r="X94" s="25">
        <f t="shared" si="3"/>
        <v>0</v>
      </c>
      <c r="Y94" s="2">
        <v>0</v>
      </c>
      <c r="Z94" s="2">
        <f t="shared" si="4"/>
        <v>11466824.343427941</v>
      </c>
    </row>
    <row r="95" spans="1:26" x14ac:dyDescent="0.25">
      <c r="A95" s="18" t="s">
        <v>102</v>
      </c>
      <c r="B95" s="21">
        <v>6.2698156438049726E-3</v>
      </c>
      <c r="C95" s="11">
        <v>8920259.9339420088</v>
      </c>
      <c r="D95" s="21">
        <v>6.2698156438049726E-3</v>
      </c>
      <c r="E95" s="2">
        <v>3618612.6897356827</v>
      </c>
      <c r="F95" s="25">
        <v>0</v>
      </c>
      <c r="G95" s="7">
        <v>0</v>
      </c>
      <c r="H95" s="21">
        <v>6.2698156438049726E-3</v>
      </c>
      <c r="I95" s="2">
        <v>322851.90977623506</v>
      </c>
      <c r="J95" s="21">
        <v>6.2698156438049726E-3</v>
      </c>
      <c r="K95" s="2">
        <v>845069.95143893035</v>
      </c>
      <c r="L95" s="21">
        <v>6.2698156438049726E-3</v>
      </c>
      <c r="M95" s="2">
        <v>28656.388348135271</v>
      </c>
      <c r="N95" s="21">
        <v>6.2698156438049726E-3</v>
      </c>
      <c r="O95" s="2">
        <v>146372.35028682559</v>
      </c>
      <c r="P95" s="21">
        <v>6.2698156438049726E-3</v>
      </c>
      <c r="Q95" s="2">
        <v>163585.66450837089</v>
      </c>
      <c r="R95" s="21">
        <v>6.2698156438049726E-3</v>
      </c>
      <c r="S95" s="7">
        <v>23222.14447897609</v>
      </c>
      <c r="T95" s="21">
        <v>6.2694671000000004E-3</v>
      </c>
      <c r="U95" s="2">
        <v>259738.09519048026</v>
      </c>
      <c r="V95" s="21">
        <v>6.2698156438049726E-3</v>
      </c>
      <c r="W95" s="2">
        <v>102636.95858083825</v>
      </c>
      <c r="X95" s="25">
        <f t="shared" si="3"/>
        <v>0</v>
      </c>
      <c r="Y95" s="2">
        <v>0</v>
      </c>
      <c r="Z95" s="2">
        <f t="shared" si="4"/>
        <v>14431006.086286485</v>
      </c>
    </row>
    <row r="96" spans="1:26" x14ac:dyDescent="0.25">
      <c r="A96" s="18" t="s">
        <v>103</v>
      </c>
      <c r="B96" s="21">
        <v>4.9052358785748691E-3</v>
      </c>
      <c r="C96" s="11">
        <v>6978812.3648250801</v>
      </c>
      <c r="D96" s="21">
        <v>4.9052358785748691E-3</v>
      </c>
      <c r="E96" s="2">
        <v>2831032.8248499432</v>
      </c>
      <c r="F96" s="25">
        <v>8.0366301893040545E-3</v>
      </c>
      <c r="G96" s="7">
        <v>571648.69404162373</v>
      </c>
      <c r="H96" s="21">
        <v>4.9052358785748691E-3</v>
      </c>
      <c r="I96" s="2">
        <v>252584.6480789184</v>
      </c>
      <c r="J96" s="21">
        <v>4.9052358785748691E-3</v>
      </c>
      <c r="K96" s="2">
        <v>661143.56835226808</v>
      </c>
      <c r="L96" s="21">
        <v>4.9052358785748691E-3</v>
      </c>
      <c r="M96" s="2">
        <v>22419.395680617585</v>
      </c>
      <c r="N96" s="21">
        <v>4.9052358785748691E-3</v>
      </c>
      <c r="O96" s="2">
        <v>114514.6733837357</v>
      </c>
      <c r="P96" s="21">
        <v>4.9052358785748691E-3</v>
      </c>
      <c r="Q96" s="2">
        <v>127981.51220038068</v>
      </c>
      <c r="R96" s="21">
        <v>4.9052358785748691E-3</v>
      </c>
      <c r="S96" s="7">
        <v>18167.879510564657</v>
      </c>
      <c r="T96" s="21">
        <v>4.5664536999999996E-3</v>
      </c>
      <c r="U96" s="2">
        <v>189155.57276314162</v>
      </c>
      <c r="V96" s="21">
        <v>4.9052358785748691E-3</v>
      </c>
      <c r="W96" s="2">
        <v>80298.771176148322</v>
      </c>
      <c r="X96" s="25">
        <f t="shared" si="3"/>
        <v>2.9506131760719517E-3</v>
      </c>
      <c r="Y96" s="2">
        <v>198125</v>
      </c>
      <c r="Z96" s="2">
        <f t="shared" si="4"/>
        <v>12045884.904862421</v>
      </c>
    </row>
    <row r="97" spans="1:26" x14ac:dyDescent="0.25">
      <c r="A97" s="18" t="s">
        <v>104</v>
      </c>
      <c r="B97" s="21">
        <v>7.8312135753912729E-3</v>
      </c>
      <c r="C97" s="11">
        <v>11141742.524838243</v>
      </c>
      <c r="D97" s="21">
        <v>7.8312135753912729E-3</v>
      </c>
      <c r="E97" s="2">
        <v>4519799.1319334861</v>
      </c>
      <c r="F97" s="25">
        <v>0</v>
      </c>
      <c r="G97" s="7">
        <v>0</v>
      </c>
      <c r="H97" s="21">
        <v>7.8312135753912729E-3</v>
      </c>
      <c r="I97" s="2">
        <v>403254.7241933652</v>
      </c>
      <c r="J97" s="21">
        <v>7.8312135753912729E-3</v>
      </c>
      <c r="K97" s="2">
        <v>1055526.9377012488</v>
      </c>
      <c r="L97" s="21">
        <v>7.8312135753912729E-3</v>
      </c>
      <c r="M97" s="2">
        <v>35793.066312577255</v>
      </c>
      <c r="N97" s="21">
        <v>7.8312135753912729E-3</v>
      </c>
      <c r="O97" s="2">
        <v>182825.56153173093</v>
      </c>
      <c r="P97" s="21">
        <v>7.8312135753912729E-3</v>
      </c>
      <c r="Q97" s="2">
        <v>204325.80898344441</v>
      </c>
      <c r="R97" s="21">
        <v>7.8312135753912729E-3</v>
      </c>
      <c r="S97" s="7">
        <v>29005.502760324998</v>
      </c>
      <c r="T97" s="21">
        <v>7.9188326999999996E-3</v>
      </c>
      <c r="U97" s="2">
        <v>328119.56743566424</v>
      </c>
      <c r="V97" s="21">
        <v>7.8312135753912729E-3</v>
      </c>
      <c r="W97" s="2">
        <v>128197.06176996074</v>
      </c>
      <c r="X97" s="25">
        <f t="shared" si="3"/>
        <v>0</v>
      </c>
      <c r="Y97" s="2">
        <v>0</v>
      </c>
      <c r="Z97" s="2">
        <f t="shared" si="4"/>
        <v>18028589.887460046</v>
      </c>
    </row>
    <row r="98" spans="1:26" x14ac:dyDescent="0.25">
      <c r="A98" s="18" t="s">
        <v>105</v>
      </c>
      <c r="B98" s="21">
        <v>4.162621070221327E-3</v>
      </c>
      <c r="C98" s="11">
        <v>5922285.392167367</v>
      </c>
      <c r="D98" s="21">
        <v>4.162621070221327E-3</v>
      </c>
      <c r="E98" s="2">
        <v>2402445.8885813518</v>
      </c>
      <c r="F98" s="25">
        <v>0</v>
      </c>
      <c r="G98" s="7">
        <v>0</v>
      </c>
      <c r="H98" s="21">
        <v>4.162621070221327E-3</v>
      </c>
      <c r="I98" s="2">
        <v>214345.847427756</v>
      </c>
      <c r="J98" s="21">
        <v>4.162621070221327E-3</v>
      </c>
      <c r="K98" s="2">
        <v>561053.4702528714</v>
      </c>
      <c r="L98" s="21">
        <v>4.162621070221327E-3</v>
      </c>
      <c r="M98" s="2">
        <v>19025.359678232315</v>
      </c>
      <c r="N98" s="21">
        <v>4.162621070221327E-3</v>
      </c>
      <c r="O98" s="2">
        <v>97178.541622827877</v>
      </c>
      <c r="P98" s="21">
        <v>4.162621070221327E-3</v>
      </c>
      <c r="Q98" s="2">
        <v>108606.68263085245</v>
      </c>
      <c r="R98" s="21">
        <v>4.162621070221327E-3</v>
      </c>
      <c r="S98" s="7">
        <v>15417.487645380757</v>
      </c>
      <c r="T98" s="21">
        <v>2.9906208000000001E-3</v>
      </c>
      <c r="U98" s="2">
        <v>123885.67223665668</v>
      </c>
      <c r="V98" s="21">
        <v>4.162621070221327E-3</v>
      </c>
      <c r="W98" s="2">
        <v>68142.157703500183</v>
      </c>
      <c r="X98" s="25">
        <f t="shared" si="3"/>
        <v>0</v>
      </c>
      <c r="Y98" s="2">
        <v>0</v>
      </c>
      <c r="Z98" s="2">
        <f t="shared" si="4"/>
        <v>9532386.4999467973</v>
      </c>
    </row>
    <row r="99" spans="1:26" x14ac:dyDescent="0.25">
      <c r="A99" s="18" t="s">
        <v>106</v>
      </c>
      <c r="B99" s="21">
        <v>4.205101885607538E-3</v>
      </c>
      <c r="C99" s="11">
        <v>5982739.2894108715</v>
      </c>
      <c r="D99" s="21">
        <v>4.205101885607538E-3</v>
      </c>
      <c r="E99" s="2">
        <v>2426976.4206753313</v>
      </c>
      <c r="F99" s="25">
        <v>6.755343701989493E-3</v>
      </c>
      <c r="G99" s="7">
        <v>479983.53114869737</v>
      </c>
      <c r="H99" s="21">
        <v>4.205101885607538E-3</v>
      </c>
      <c r="I99" s="2">
        <v>216534.06884517689</v>
      </c>
      <c r="J99" s="21">
        <v>4.205101885607538E-3</v>
      </c>
      <c r="K99" s="2">
        <v>566781.78381479264</v>
      </c>
      <c r="L99" s="21">
        <v>4.205101885607538E-3</v>
      </c>
      <c r="M99" s="2">
        <v>19219.636505162616</v>
      </c>
      <c r="N99" s="21">
        <v>4.205101885607538E-3</v>
      </c>
      <c r="O99" s="2">
        <v>98170.956570183203</v>
      </c>
      <c r="P99" s="21">
        <v>4.205101885607538E-3</v>
      </c>
      <c r="Q99" s="2">
        <v>109715.82939352347</v>
      </c>
      <c r="R99" s="21">
        <v>4.205101885607538E-3</v>
      </c>
      <c r="S99" s="7">
        <v>15574.94160218754</v>
      </c>
      <c r="T99" s="21">
        <v>2.6423735000000001E-3</v>
      </c>
      <c r="U99" s="2">
        <v>109477.87182425481</v>
      </c>
      <c r="V99" s="21">
        <v>4.205101885607538E-3</v>
      </c>
      <c r="W99" s="2">
        <v>68837.569169638387</v>
      </c>
      <c r="X99" s="25">
        <f t="shared" si="3"/>
        <v>0</v>
      </c>
      <c r="Y99" s="2">
        <v>0</v>
      </c>
      <c r="Z99" s="2">
        <f t="shared" si="4"/>
        <v>10094011.898959821</v>
      </c>
    </row>
    <row r="100" spans="1:26" x14ac:dyDescent="0.25">
      <c r="A100" s="18" t="s">
        <v>107</v>
      </c>
      <c r="B100" s="21">
        <v>2.6682769165483955E-2</v>
      </c>
      <c r="C100" s="11">
        <v>37962343.201566644</v>
      </c>
      <c r="D100" s="21">
        <v>2.6682769165483955E-2</v>
      </c>
      <c r="E100" s="2">
        <v>15399865.311125521</v>
      </c>
      <c r="F100" s="25">
        <v>5.4729414367061635E-2</v>
      </c>
      <c r="G100" s="7">
        <v>3912497.180773098</v>
      </c>
      <c r="H100" s="21">
        <v>2.6682769165483955E-2</v>
      </c>
      <c r="I100" s="2">
        <v>1373974.3465715281</v>
      </c>
      <c r="J100" s="21">
        <v>2.6682769165483955E-2</v>
      </c>
      <c r="K100" s="2">
        <v>3596397.2544983234</v>
      </c>
      <c r="L100" s="21">
        <v>2.6682769165483955E-2</v>
      </c>
      <c r="M100" s="2">
        <v>121954.00710026914</v>
      </c>
      <c r="N100" s="21">
        <v>2.6682769165483955E-2</v>
      </c>
      <c r="O100" s="2">
        <v>622921.70959205134</v>
      </c>
      <c r="P100" s="21">
        <v>2.6682769165483955E-2</v>
      </c>
      <c r="Q100" s="2">
        <v>696176.89894714381</v>
      </c>
      <c r="R100" s="21">
        <v>2.6682769165483955E-2</v>
      </c>
      <c r="S100" s="7">
        <v>98827.235090812392</v>
      </c>
      <c r="T100" s="21">
        <v>3.9880207700000003E-2</v>
      </c>
      <c r="U100" s="2">
        <v>1652200.5041671861</v>
      </c>
      <c r="V100" s="21">
        <v>2.6682769165483955E-2</v>
      </c>
      <c r="W100" s="2">
        <v>436797.25676875614</v>
      </c>
      <c r="X100" s="25">
        <f t="shared" si="3"/>
        <v>1.7880976468980032E-2</v>
      </c>
      <c r="Y100" s="2">
        <v>1200655</v>
      </c>
      <c r="Z100" s="2">
        <f t="shared" si="4"/>
        <v>67074609.906201333</v>
      </c>
    </row>
    <row r="101" spans="1:26" x14ac:dyDescent="0.25">
      <c r="A101" s="18" t="s">
        <v>108</v>
      </c>
      <c r="B101" s="21">
        <v>3.6356654385207307E-3</v>
      </c>
      <c r="C101" s="11">
        <v>5172576.4535209807</v>
      </c>
      <c r="D101" s="21">
        <v>3.6356654385207307E-3</v>
      </c>
      <c r="E101" s="2">
        <v>2098320.3948436724</v>
      </c>
      <c r="F101" s="25">
        <v>5.5493642286137592E-3</v>
      </c>
      <c r="G101" s="7">
        <v>394615.28079647123</v>
      </c>
      <c r="H101" s="21">
        <v>3.6356654385207307E-3</v>
      </c>
      <c r="I101" s="2">
        <v>187211.64952391322</v>
      </c>
      <c r="J101" s="21">
        <v>3.6356654385207307E-3</v>
      </c>
      <c r="K101" s="2">
        <v>490029.56561702583</v>
      </c>
      <c r="L101" s="21">
        <v>3.6356654385207307E-3</v>
      </c>
      <c r="M101" s="2">
        <v>16616.947188432125</v>
      </c>
      <c r="N101" s="21">
        <v>3.6356654385207307E-3</v>
      </c>
      <c r="O101" s="2">
        <v>84876.784351839276</v>
      </c>
      <c r="P101" s="21">
        <v>3.6356654385207307E-3</v>
      </c>
      <c r="Q101" s="2">
        <v>94858.256314080514</v>
      </c>
      <c r="R101" s="21">
        <v>3.6356654385207307E-3</v>
      </c>
      <c r="S101" s="7">
        <v>13465.802357596858</v>
      </c>
      <c r="T101" s="21">
        <v>1.9519285000000001E-3</v>
      </c>
      <c r="U101" s="2">
        <v>80860.843184152589</v>
      </c>
      <c r="V101" s="21">
        <v>3.6356654385207307E-3</v>
      </c>
      <c r="W101" s="2">
        <v>59515.887583702715</v>
      </c>
      <c r="X101" s="25">
        <f t="shared" si="3"/>
        <v>0</v>
      </c>
      <c r="Y101" s="2">
        <v>0</v>
      </c>
      <c r="Z101" s="2">
        <f t="shared" ref="Z101:Z110" si="5">C101+E101+G101+I101+K101+M101+O101+Q101+S101+U101+W101+Y101</f>
        <v>8692947.8652818669</v>
      </c>
    </row>
    <row r="102" spans="1:26" x14ac:dyDescent="0.25">
      <c r="A102" s="18" t="s">
        <v>109</v>
      </c>
      <c r="B102" s="21">
        <v>7.0290287715655125E-3</v>
      </c>
      <c r="C102" s="11">
        <v>10000413.162936732</v>
      </c>
      <c r="D102" s="21">
        <v>7.0290287715655125E-3</v>
      </c>
      <c r="E102" s="2">
        <v>4056788.8928116253</v>
      </c>
      <c r="F102" s="25">
        <v>1.2298688621390188E-2</v>
      </c>
      <c r="G102" s="7">
        <v>874830.90432884218</v>
      </c>
      <c r="H102" s="21">
        <v>7.0290287715655125E-3</v>
      </c>
      <c r="I102" s="2">
        <v>361945.97291085194</v>
      </c>
      <c r="J102" s="21">
        <v>7.0290287715655125E-3</v>
      </c>
      <c r="K102" s="2">
        <v>947399.16839095298</v>
      </c>
      <c r="L102" s="21">
        <v>7.0290287715655125E-3</v>
      </c>
      <c r="M102" s="2">
        <v>32126.374930686088</v>
      </c>
      <c r="N102" s="21">
        <v>7.0290287715655125E-3</v>
      </c>
      <c r="O102" s="2">
        <v>164096.48503245425</v>
      </c>
      <c r="P102" s="21">
        <v>7.0290287715655125E-3</v>
      </c>
      <c r="Q102" s="2">
        <v>183394.14420388543</v>
      </c>
      <c r="R102" s="21">
        <v>7.0290287715655125E-3</v>
      </c>
      <c r="S102" s="7">
        <v>26034.098081683685</v>
      </c>
      <c r="T102" s="21">
        <v>7.5896821999999996E-3</v>
      </c>
      <c r="U102" s="2">
        <v>314432.88771234505</v>
      </c>
      <c r="V102" s="21">
        <v>7.0290287715655125E-3</v>
      </c>
      <c r="W102" s="2">
        <v>115065.28674467844</v>
      </c>
      <c r="X102" s="25">
        <f t="shared" si="3"/>
        <v>0</v>
      </c>
      <c r="Y102" s="2">
        <v>0</v>
      </c>
      <c r="Z102" s="2">
        <f t="shared" si="5"/>
        <v>17076527.378084738</v>
      </c>
    </row>
    <row r="103" spans="1:26" x14ac:dyDescent="0.25">
      <c r="A103" s="18" t="s">
        <v>110</v>
      </c>
      <c r="B103" s="21">
        <v>3.7949213506795762E-3</v>
      </c>
      <c r="C103" s="11">
        <v>5399148.9587988202</v>
      </c>
      <c r="D103" s="21">
        <v>3.7949213506795762E-3</v>
      </c>
      <c r="E103" s="2">
        <v>2190229.7555227354</v>
      </c>
      <c r="F103" s="25">
        <v>5.8432798924791078E-3</v>
      </c>
      <c r="G103" s="7">
        <v>415577.08562290441</v>
      </c>
      <c r="H103" s="21">
        <v>3.7949213506795762E-3</v>
      </c>
      <c r="I103" s="2">
        <v>195411.93289609975</v>
      </c>
      <c r="J103" s="21">
        <v>3.7949213506795762E-3</v>
      </c>
      <c r="K103" s="2">
        <v>511493.70311539131</v>
      </c>
      <c r="L103" s="21">
        <v>3.7949213506795762E-3</v>
      </c>
      <c r="M103" s="2">
        <v>17344.786579669541</v>
      </c>
      <c r="N103" s="21">
        <v>3.7949213506795762E-3</v>
      </c>
      <c r="O103" s="2">
        <v>88594.443804925177</v>
      </c>
      <c r="P103" s="21">
        <v>3.7949213506795762E-3</v>
      </c>
      <c r="Q103" s="2">
        <v>99013.101331229715</v>
      </c>
      <c r="R103" s="21">
        <v>3.7949213506795762E-3</v>
      </c>
      <c r="S103" s="7">
        <v>14055.611017159674</v>
      </c>
      <c r="T103" s="21">
        <v>2.3675931999999999E-3</v>
      </c>
      <c r="U103" s="2">
        <v>98074.540646502384</v>
      </c>
      <c r="V103" s="21">
        <v>3.7949213506795762E-3</v>
      </c>
      <c r="W103" s="2">
        <v>62122.908808665139</v>
      </c>
      <c r="X103" s="25">
        <f t="shared" si="3"/>
        <v>0</v>
      </c>
      <c r="Y103" s="2">
        <v>0</v>
      </c>
      <c r="Z103" s="2">
        <f t="shared" si="5"/>
        <v>9091066.8281441052</v>
      </c>
    </row>
    <row r="104" spans="1:26" x14ac:dyDescent="0.25">
      <c r="A104" s="18" t="s">
        <v>111</v>
      </c>
      <c r="B104" s="21">
        <v>3.7517873354873167E-3</v>
      </c>
      <c r="C104" s="11">
        <v>5337793.1010780009</v>
      </c>
      <c r="D104" s="21">
        <v>3.7517873354873167E-3</v>
      </c>
      <c r="E104" s="2">
        <v>2165345.3920222316</v>
      </c>
      <c r="F104" s="25">
        <v>0</v>
      </c>
      <c r="G104" s="7">
        <v>0</v>
      </c>
      <c r="H104" s="21">
        <v>3.7517873354873167E-3</v>
      </c>
      <c r="I104" s="2">
        <v>193191.4413328243</v>
      </c>
      <c r="J104" s="21">
        <v>3.7517873354873167E-3</v>
      </c>
      <c r="K104" s="2">
        <v>505682.02440490434</v>
      </c>
      <c r="L104" s="21">
        <v>3.7517873354873167E-3</v>
      </c>
      <c r="M104" s="2">
        <v>17147.735760491654</v>
      </c>
      <c r="N104" s="21">
        <v>3.7517873354873167E-3</v>
      </c>
      <c r="O104" s="2">
        <v>87588.00315147925</v>
      </c>
      <c r="P104" s="21">
        <v>3.7517873354873167E-3</v>
      </c>
      <c r="Q104" s="2">
        <v>97888.323431089098</v>
      </c>
      <c r="R104" s="21">
        <v>3.7517873354873167E-3</v>
      </c>
      <c r="S104" s="7">
        <v>13895.943015908466</v>
      </c>
      <c r="T104" s="21">
        <v>1.9278664E-3</v>
      </c>
      <c r="U104" s="2">
        <v>79872.550780297548</v>
      </c>
      <c r="V104" s="21">
        <v>3.7517873354873167E-3</v>
      </c>
      <c r="W104" s="2">
        <v>61416.804453732868</v>
      </c>
      <c r="X104" s="25">
        <f t="shared" si="3"/>
        <v>0</v>
      </c>
      <c r="Y104" s="2">
        <v>0</v>
      </c>
      <c r="Z104" s="2">
        <f t="shared" si="5"/>
        <v>8559821.3194309603</v>
      </c>
    </row>
    <row r="105" spans="1:26" x14ac:dyDescent="0.25">
      <c r="A105" s="18" t="s">
        <v>112</v>
      </c>
      <c r="B105" s="21">
        <v>2.340565844277254E-2</v>
      </c>
      <c r="C105" s="11">
        <v>33300063.745748907</v>
      </c>
      <c r="D105" s="21">
        <v>2.340565844277254E-2</v>
      </c>
      <c r="E105" s="2">
        <v>13508628.125317622</v>
      </c>
      <c r="F105" s="25">
        <v>5.1492957767654543E-2</v>
      </c>
      <c r="G105" s="7">
        <v>3679902.0311728832</v>
      </c>
      <c r="H105" s="21">
        <v>2.340565844277254E-2</v>
      </c>
      <c r="I105" s="2">
        <v>1205234.2592724639</v>
      </c>
      <c r="J105" s="21">
        <v>2.340565844277254E-2</v>
      </c>
      <c r="K105" s="2">
        <v>3154724.1480730758</v>
      </c>
      <c r="L105" s="21">
        <v>2.340565844277254E-2</v>
      </c>
      <c r="M105" s="2">
        <v>106977.16030593163</v>
      </c>
      <c r="N105" s="21">
        <v>2.340565844277254E-2</v>
      </c>
      <c r="O105" s="2">
        <v>546423.19323260419</v>
      </c>
      <c r="P105" s="21">
        <v>2.340565844277254E-2</v>
      </c>
      <c r="Q105" s="2">
        <v>610682.46416889445</v>
      </c>
      <c r="R105" s="21">
        <v>2.340565844277254E-2</v>
      </c>
      <c r="S105" s="7">
        <v>86690.724070512384</v>
      </c>
      <c r="T105" s="21">
        <v>2.9312087699999999E-2</v>
      </c>
      <c r="U105" s="2">
        <v>1214572.8689371599</v>
      </c>
      <c r="V105" s="21">
        <v>2.340565844277254E-2</v>
      </c>
      <c r="W105" s="2">
        <v>383150.91425721947</v>
      </c>
      <c r="X105" s="25">
        <f t="shared" si="3"/>
        <v>2.634130220647914E-2</v>
      </c>
      <c r="Y105" s="2">
        <v>1768741</v>
      </c>
      <c r="Z105" s="2">
        <f t="shared" si="5"/>
        <v>59565790.63455727</v>
      </c>
    </row>
    <row r="106" spans="1:26" x14ac:dyDescent="0.25">
      <c r="A106" s="18" t="s">
        <v>113</v>
      </c>
      <c r="B106" s="21">
        <v>2.853039841278145E-2</v>
      </c>
      <c r="C106" s="11">
        <v>40591076.88298247</v>
      </c>
      <c r="D106" s="21">
        <v>2.853039841278145E-2</v>
      </c>
      <c r="E106" s="2">
        <v>16466267.389775984</v>
      </c>
      <c r="F106" s="25">
        <v>6.2228073513067757E-2</v>
      </c>
      <c r="G106" s="7">
        <v>4443859.4469171939</v>
      </c>
      <c r="H106" s="21">
        <v>2.853039841278145E-2</v>
      </c>
      <c r="I106" s="2">
        <v>1469117.1298488867</v>
      </c>
      <c r="J106" s="21">
        <v>2.853039841278145E-2</v>
      </c>
      <c r="K106" s="2">
        <v>3845437.1861135522</v>
      </c>
      <c r="L106" s="21">
        <v>2.853039841278145E-2</v>
      </c>
      <c r="M106" s="2">
        <v>130399.07633660838</v>
      </c>
      <c r="N106" s="21">
        <v>2.853039841278145E-2</v>
      </c>
      <c r="O106" s="2">
        <v>666058.08876838093</v>
      </c>
      <c r="P106" s="21">
        <v>2.853039841278145E-2</v>
      </c>
      <c r="Q106" s="2">
        <v>744386.18222996546</v>
      </c>
      <c r="R106" s="21">
        <v>2.853039841278145E-2</v>
      </c>
      <c r="S106" s="7">
        <v>105670.89432360856</v>
      </c>
      <c r="T106" s="21">
        <v>4.0467565499999997E-2</v>
      </c>
      <c r="U106" s="2">
        <v>1676606.4072793575</v>
      </c>
      <c r="V106" s="21">
        <v>2.853039841278145E-2</v>
      </c>
      <c r="W106" s="2">
        <v>467042.9700880929</v>
      </c>
      <c r="X106" s="25">
        <f t="shared" si="3"/>
        <v>3.1982100179519093E-2</v>
      </c>
      <c r="Y106" s="2">
        <v>2147504</v>
      </c>
      <c r="Z106" s="2">
        <f t="shared" si="5"/>
        <v>72753425.654664099</v>
      </c>
    </row>
    <row r="107" spans="1:26" x14ac:dyDescent="0.25">
      <c r="A107" s="18" t="s">
        <v>114</v>
      </c>
      <c r="B107" s="21">
        <v>3.5658676088534537E-3</v>
      </c>
      <c r="C107" s="11">
        <v>5073273.3796959873</v>
      </c>
      <c r="D107" s="21">
        <v>3.5658676088534537E-3</v>
      </c>
      <c r="E107" s="2">
        <v>2058037.084811904</v>
      </c>
      <c r="F107" s="25">
        <v>5.40389677914973E-3</v>
      </c>
      <c r="G107" s="7">
        <v>384087.56292946532</v>
      </c>
      <c r="H107" s="21">
        <v>3.5658676088534537E-3</v>
      </c>
      <c r="I107" s="2">
        <v>183617.56903807138</v>
      </c>
      <c r="J107" s="21">
        <v>3.5658676088534537E-3</v>
      </c>
      <c r="K107" s="2">
        <v>480622.02152423363</v>
      </c>
      <c r="L107" s="21">
        <v>3.5658676088534537E-3</v>
      </c>
      <c r="M107" s="2">
        <v>16297.937499368762</v>
      </c>
      <c r="N107" s="21">
        <v>3.5658676088534537E-3</v>
      </c>
      <c r="O107" s="2">
        <v>83247.335103113321</v>
      </c>
      <c r="P107" s="21">
        <v>3.5658676088534537E-3</v>
      </c>
      <c r="Q107" s="2">
        <v>93037.185381700183</v>
      </c>
      <c r="R107" s="21">
        <v>3.5658676088534537E-3</v>
      </c>
      <c r="S107" s="7">
        <v>13207.288512601104</v>
      </c>
      <c r="T107" s="21">
        <v>1.833566E-3</v>
      </c>
      <c r="U107" s="2">
        <v>75957.554872647597</v>
      </c>
      <c r="V107" s="21">
        <v>3.5658676088534537E-3</v>
      </c>
      <c r="W107" s="2">
        <v>58373.296260515868</v>
      </c>
      <c r="X107" s="25">
        <f t="shared" si="3"/>
        <v>0</v>
      </c>
      <c r="Y107" s="2">
        <v>0</v>
      </c>
      <c r="Z107" s="2">
        <f t="shared" si="5"/>
        <v>8519758.2156296074</v>
      </c>
    </row>
    <row r="108" spans="1:26" x14ac:dyDescent="0.25">
      <c r="A108" s="18" t="s">
        <v>115</v>
      </c>
      <c r="B108" s="21">
        <v>7.4254244251224051E-3</v>
      </c>
      <c r="C108" s="11">
        <v>10564335.513743851</v>
      </c>
      <c r="D108" s="21">
        <v>7.4254244251224051E-3</v>
      </c>
      <c r="E108" s="2">
        <v>4285532.4096411876</v>
      </c>
      <c r="F108" s="25">
        <v>1.3037118429443238E-2</v>
      </c>
      <c r="G108" s="7">
        <v>926531.90838172985</v>
      </c>
      <c r="H108" s="21">
        <v>7.4254244251224051E-3</v>
      </c>
      <c r="I108" s="2">
        <v>382355.49973040982</v>
      </c>
      <c r="J108" s="21">
        <v>7.4254244251224051E-3</v>
      </c>
      <c r="K108" s="2">
        <v>1000819.7354410683</v>
      </c>
      <c r="L108" s="21">
        <v>7.4254244251224051E-3</v>
      </c>
      <c r="M108" s="2">
        <v>33937.789399083798</v>
      </c>
      <c r="N108" s="21">
        <v>7.4254244251224051E-3</v>
      </c>
      <c r="O108" s="2">
        <v>173348.68696974448</v>
      </c>
      <c r="P108" s="21">
        <v>7.4254244251224051E-3</v>
      </c>
      <c r="Q108" s="2">
        <v>193734.33295998938</v>
      </c>
      <c r="R108" s="21">
        <v>7.4254244251224051E-3</v>
      </c>
      <c r="S108" s="7">
        <v>27501.953638248171</v>
      </c>
      <c r="T108" s="21">
        <v>9.3469139999999996E-3</v>
      </c>
      <c r="U108" s="2">
        <v>387180.26888662361</v>
      </c>
      <c r="V108" s="21">
        <v>7.4254244251224051E-3</v>
      </c>
      <c r="W108" s="2">
        <v>121554.28842943176</v>
      </c>
      <c r="X108" s="25">
        <f t="shared" si="3"/>
        <v>0</v>
      </c>
      <c r="Y108" s="2">
        <v>0</v>
      </c>
      <c r="Z108" s="2">
        <f t="shared" si="5"/>
        <v>18096832.38722137</v>
      </c>
    </row>
    <row r="109" spans="1:26" x14ac:dyDescent="0.25">
      <c r="A109" s="18" t="s">
        <v>116</v>
      </c>
      <c r="B109" s="21">
        <v>3.5067779791571178E-3</v>
      </c>
      <c r="C109" s="11">
        <v>4989213.7952710455</v>
      </c>
      <c r="D109" s="21">
        <v>3.5067779791571178E-3</v>
      </c>
      <c r="E109" s="2">
        <v>2023941.2741894596</v>
      </c>
      <c r="F109" s="25">
        <v>0</v>
      </c>
      <c r="G109" s="7">
        <v>0</v>
      </c>
      <c r="H109" s="21">
        <v>3.5067779791571178E-3</v>
      </c>
      <c r="I109" s="2">
        <v>180575.31553750392</v>
      </c>
      <c r="J109" s="21">
        <v>3.5067779791571178E-3</v>
      </c>
      <c r="K109" s="2">
        <v>472659.23982377083</v>
      </c>
      <c r="L109" s="21">
        <v>3.5067779791571178E-3</v>
      </c>
      <c r="M109" s="2">
        <v>16027.936454744751</v>
      </c>
      <c r="N109" s="21">
        <v>3.5067779791571178E-3</v>
      </c>
      <c r="O109" s="2">
        <v>81868.25943028192</v>
      </c>
      <c r="P109" s="21">
        <v>3.5067779791571178E-3</v>
      </c>
      <c r="Q109" s="2">
        <v>91495.945658187586</v>
      </c>
      <c r="R109" s="21">
        <v>3.5067779791571178E-3</v>
      </c>
      <c r="S109" s="7">
        <v>12988.500233371808</v>
      </c>
      <c r="T109" s="21">
        <v>1.4786089000000001E-3</v>
      </c>
      <c r="U109" s="2">
        <v>61263.452829453134</v>
      </c>
      <c r="V109" s="21">
        <v>3.5067779791571178E-3</v>
      </c>
      <c r="W109" s="2">
        <v>57405.99830149336</v>
      </c>
      <c r="X109" s="25">
        <f t="shared" si="3"/>
        <v>0</v>
      </c>
      <c r="Y109" s="2">
        <v>0</v>
      </c>
      <c r="Z109" s="2">
        <f t="shared" si="5"/>
        <v>7987439.7177293124</v>
      </c>
    </row>
    <row r="110" spans="1:26" ht="15.75" thickBot="1" x14ac:dyDescent="0.3">
      <c r="A110" s="18" t="s">
        <v>117</v>
      </c>
      <c r="B110" s="22">
        <v>3.2186027288298538E-3</v>
      </c>
      <c r="C110" s="11">
        <v>4579215.4095443264</v>
      </c>
      <c r="D110" s="22">
        <v>3.2186027288298538E-3</v>
      </c>
      <c r="E110" s="2">
        <v>1857619.2723847427</v>
      </c>
      <c r="F110" s="25">
        <v>4.784400667280953E-3</v>
      </c>
      <c r="G110" s="7">
        <v>347504.82477348216</v>
      </c>
      <c r="H110" s="22">
        <v>3.2186027288298538E-3</v>
      </c>
      <c r="I110" s="2">
        <v>165736.16540097861</v>
      </c>
      <c r="J110" s="22">
        <v>3.2186027288298538E-3</v>
      </c>
      <c r="K110" s="2">
        <v>433817.4271737691</v>
      </c>
      <c r="L110" s="22">
        <v>3.2186027288298538E-3</v>
      </c>
      <c r="M110" s="2">
        <v>14710.802558124831</v>
      </c>
      <c r="N110" s="22">
        <v>3.2186027288298538E-3</v>
      </c>
      <c r="O110" s="2">
        <v>75140.53196375932</v>
      </c>
      <c r="P110" s="22">
        <v>3.2186027288298538E-3</v>
      </c>
      <c r="Q110" s="2">
        <v>83977.036710029934</v>
      </c>
      <c r="R110" s="22">
        <v>3.2186027288298538E-3</v>
      </c>
      <c r="S110" s="7">
        <v>11921.137356551852</v>
      </c>
      <c r="T110" s="22">
        <v>1.0555535E-3</v>
      </c>
      <c r="U110" s="2">
        <v>43732.061263430624</v>
      </c>
      <c r="V110" s="22">
        <v>3.2186027288298538E-3</v>
      </c>
      <c r="W110" s="2">
        <v>52688.565937897991</v>
      </c>
      <c r="X110" s="25">
        <f>Y110/$Y$111</f>
        <v>3.2168199168784431E-6</v>
      </c>
      <c r="Y110" s="2">
        <v>216</v>
      </c>
      <c r="Z110" s="2">
        <f t="shared" si="5"/>
        <v>7666279.2350670937</v>
      </c>
    </row>
    <row r="111" spans="1:26" ht="15.75" thickBot="1" x14ac:dyDescent="0.3">
      <c r="A111" s="4" t="s">
        <v>10</v>
      </c>
      <c r="B111" s="23">
        <f t="shared" ref="B111:X111" si="6">SUM(B5:B110)</f>
        <v>1.0000000000000002</v>
      </c>
      <c r="C111" s="12">
        <f>SUM(C5:C110)</f>
        <v>1422735029</v>
      </c>
      <c r="D111" s="24">
        <f t="shared" si="6"/>
        <v>1.0000000000000002</v>
      </c>
      <c r="E111" s="12">
        <f>SUM(E5:E110)</f>
        <v>577151745</v>
      </c>
      <c r="F111" s="24">
        <f t="shared" si="6"/>
        <v>1</v>
      </c>
      <c r="G111" s="12">
        <f>SUM(G5:G110)</f>
        <v>71128531.009926051</v>
      </c>
      <c r="H111" s="24">
        <f t="shared" si="6"/>
        <v>1.0000000000000002</v>
      </c>
      <c r="I111" s="12">
        <f>SUM(I5:I110)</f>
        <v>51493256.800000027</v>
      </c>
      <c r="J111" s="24">
        <f t="shared" si="6"/>
        <v>1.0000000000000002</v>
      </c>
      <c r="K111" s="12">
        <f>SUM(K5:K110)</f>
        <v>134784579.19999993</v>
      </c>
      <c r="L111" s="24">
        <f t="shared" si="6"/>
        <v>1.0000000000000002</v>
      </c>
      <c r="M111" s="12">
        <f>SUM(M5:M110)</f>
        <v>4570563.8000000007</v>
      </c>
      <c r="N111" s="24">
        <f t="shared" si="6"/>
        <v>1.0000000000000002</v>
      </c>
      <c r="O111" s="12">
        <f>SUM(O5:O110)</f>
        <v>23345747.200000003</v>
      </c>
      <c r="P111" s="24">
        <f t="shared" si="6"/>
        <v>1.0000000000000002</v>
      </c>
      <c r="Q111" s="12">
        <f>SUM(Q5:Q110)</f>
        <v>26091202.010000002</v>
      </c>
      <c r="R111" s="24">
        <f t="shared" si="6"/>
        <v>1.0000000000000002</v>
      </c>
      <c r="S111" s="12">
        <f>SUM(S5:S110)</f>
        <v>3703831.7999999989</v>
      </c>
      <c r="T111" s="24">
        <f t="shared" si="6"/>
        <v>0.99999999960000008</v>
      </c>
      <c r="U111" s="12">
        <f>SUM(U5:U110)</f>
        <v>41435224.787353747</v>
      </c>
      <c r="V111" s="24">
        <f>SUM(V5:V110)</f>
        <v>1.0000000000000002</v>
      </c>
      <c r="W111" s="12">
        <f>SUM(W5:W110)</f>
        <v>16370012.199999994</v>
      </c>
      <c r="X111" s="24">
        <f t="shared" si="6"/>
        <v>1</v>
      </c>
      <c r="Y111" s="5">
        <f>SUM(Y5:$Y$110)</f>
        <v>67147060.00999999</v>
      </c>
      <c r="Z111" s="5">
        <f>SUM(Z5:Z110)</f>
        <v>2439956782.8172789</v>
      </c>
    </row>
    <row r="112" spans="1:26" x14ac:dyDescent="0.25">
      <c r="A112" s="3"/>
      <c r="B112" s="6" t="s">
        <v>123</v>
      </c>
      <c r="C112" s="6"/>
      <c r="D112" s="6"/>
      <c r="E112" s="6"/>
      <c r="F112" s="6"/>
    </row>
    <row r="113" spans="2:27" x14ac:dyDescent="0.25">
      <c r="B113" s="6" t="s">
        <v>125</v>
      </c>
      <c r="C113" s="6"/>
      <c r="D113" s="6"/>
      <c r="E113" s="6"/>
      <c r="F113" s="6"/>
      <c r="G113" s="6"/>
    </row>
    <row r="114" spans="2:27" x14ac:dyDescent="0.25">
      <c r="B114" s="26" t="s">
        <v>126</v>
      </c>
    </row>
    <row r="115" spans="2:27" x14ac:dyDescent="0.25">
      <c r="C115" s="16"/>
      <c r="AA115" s="3"/>
    </row>
    <row r="116" spans="2:27" x14ac:dyDescent="0.25">
      <c r="C116" s="16"/>
    </row>
    <row r="117" spans="2:27" x14ac:dyDescent="0.25">
      <c r="C117" s="3"/>
    </row>
  </sheetData>
  <mergeCells count="13">
    <mergeCell ref="A1:AA1"/>
    <mergeCell ref="B3:C3"/>
    <mergeCell ref="D3:E3"/>
    <mergeCell ref="F3:G3"/>
    <mergeCell ref="H3:I3"/>
    <mergeCell ref="J3:K3"/>
    <mergeCell ref="L3:M3"/>
    <mergeCell ref="V3:W3"/>
    <mergeCell ref="N3:O3"/>
    <mergeCell ref="P3:Q3"/>
    <mergeCell ref="T3:U3"/>
    <mergeCell ref="X3:Y3"/>
    <mergeCell ref="R3:S3"/>
  </mergeCells>
  <pageMargins left="0.23622047244094491" right="0.19685039370078741" top="0.35433070866141736" bottom="0.31496062992125984" header="0.23622047244094491" footer="0.19685039370078741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PROVISIONALES 2022 ANEXO IV</vt:lpstr>
      <vt:lpstr>'PROVISIONALES 2022 ANEXO IV'!Área_de_impresión</vt:lpstr>
      <vt:lpstr>'PROVISIONALES 2022 ANEXO IV'!Títulos_a_imprimir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jose.puerto</dc:creator>
  <cp:lastModifiedBy>Jesús Miguel Ortíz Jiménez</cp:lastModifiedBy>
  <cp:lastPrinted>2019-07-03T16:22:52Z</cp:lastPrinted>
  <dcterms:created xsi:type="dcterms:W3CDTF">2018-07-20T15:56:46Z</dcterms:created>
  <dcterms:modified xsi:type="dcterms:W3CDTF">2022-08-04T17:28:11Z</dcterms:modified>
</cp:coreProperties>
</file>