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de79f7d5cb5f25/SAF 2020/Presupuestación 2021/Datos abiertos/"/>
    </mc:Choice>
  </mc:AlternateContent>
  <xr:revisionPtr revIDLastSave="4" documentId="8_{DB28EB64-D0A4-4137-A58E-F4D754256C97}" xr6:coauthVersionLast="45" xr6:coauthVersionMax="45" xr10:uidLastSave="{62C43655-3C2E-45B3-855A-16BE7E3AB389}"/>
  <bookViews>
    <workbookView xWindow="-120" yWindow="-120" windowWidth="29040" windowHeight="16440" tabRatio="966" xr2:uid="{A46EA0B5-63E8-45A3-A008-2F8056E42D98}"/>
  </bookViews>
  <sheets>
    <sheet name="Tabulador Poder Ejecutivo " sheetId="2" r:id="rId1"/>
    <sheet name="Sueldos netos de funcionarios" sheetId="3" r:id="rId2"/>
    <sheet name="Plazas Poder Ejecutivo" sheetId="4" r:id="rId3"/>
    <sheet name="AAFY" sheetId="5" r:id="rId4"/>
    <sheet name="CJ" sheetId="6" r:id="rId5"/>
    <sheet name="DG" sheetId="7" r:id="rId6"/>
    <sheet name="SAF" sheetId="8" r:id="rId7"/>
    <sheet name="SEDER" sheetId="9" r:id="rId8"/>
    <sheet name="SEDESOL" sheetId="10" r:id="rId9"/>
    <sheet name="SDS" sheetId="11" r:id="rId10"/>
    <sheet name="SEGEY" sheetId="12" r:id="rId11"/>
    <sheet name="SEFOET" sheetId="13" r:id="rId12"/>
    <sheet name="SEFOTUR" sheetId="14" r:id="rId13"/>
    <sheet name="SIIES" sheetId="15" r:id="rId14"/>
    <sheet name="SECOGEY" sheetId="16" r:id="rId15"/>
    <sheet name="SEDECULTA" sheetId="17" r:id="rId16"/>
    <sheet name="SEMUJERES" sheetId="18" r:id="rId17"/>
    <sheet name="SOP" sheetId="19" r:id="rId18"/>
    <sheet name="SEPASY" sheetId="20" r:id="rId19"/>
    <sheet name="SGG" sheetId="21" r:id="rId20"/>
    <sheet name="FGE" sheetId="22" r:id="rId21"/>
    <sheet name="SSP" sheetId="23" r:id="rId22"/>
    <sheet name="Resumen Plazas Magisterio" sheetId="24" r:id="rId23"/>
    <sheet name="Analítico Plazas Magisterio" sheetId="25" r:id="rId24"/>
    <sheet name="Tabulador Magisterio" sheetId="26" r:id="rId25"/>
  </sheets>
  <externalReferences>
    <externalReference r:id="rId26"/>
  </externalReferences>
  <definedNames>
    <definedName name="_xlnm._FilterDatabase" localSheetId="23" hidden="1">'Analítico Plazas Magisterio'!$A$42:$Q$441</definedName>
    <definedName name="_xlnm._FilterDatabase" localSheetId="22" hidden="1">'Resumen Plazas Magisterio'!$B$1:$H$65</definedName>
    <definedName name="_xlnm.Print_Area" localSheetId="23">'Analítico Plazas Magisterio'!$A$1:$G$954</definedName>
    <definedName name="_xlnm.Print_Area" localSheetId="22">'Resumen Plazas Magisterio'!$A$1:$I$64</definedName>
    <definedName name="_xlnm.Print_Area" localSheetId="24">'Tabulador Magisterio'!$A$1:$N$1299</definedName>
    <definedName name="_xlnm.Print_Area" localSheetId="0">'Tabulador Poder Ejecutivo '!$A$1:$L$352</definedName>
    <definedName name="CULO">#REF!</definedName>
    <definedName name="PELANA" localSheetId="23">'Analítico Plazas Magisterio'!$B:$D</definedName>
    <definedName name="PELANA">#REF!</definedName>
    <definedName name="TETA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6" l="1"/>
  <c r="E953" i="25"/>
  <c r="D953" i="25"/>
  <c r="D932" i="25"/>
  <c r="E923" i="25"/>
  <c r="D923" i="25"/>
  <c r="E896" i="25"/>
  <c r="D896" i="25"/>
  <c r="E801" i="25"/>
  <c r="D801" i="25"/>
  <c r="E535" i="25"/>
  <c r="D535" i="25"/>
  <c r="E516" i="25"/>
  <c r="D516" i="25"/>
  <c r="E441" i="25"/>
  <c r="D441" i="25"/>
  <c r="E40" i="25"/>
  <c r="D40" i="25"/>
  <c r="A2" i="25"/>
  <c r="H59" i="24"/>
  <c r="G59" i="24"/>
  <c r="F59" i="24"/>
  <c r="E59" i="24"/>
  <c r="D59" i="24"/>
  <c r="C59" i="24"/>
  <c r="H51" i="24"/>
  <c r="G51" i="24"/>
  <c r="F51" i="24"/>
  <c r="E51" i="24"/>
  <c r="D51" i="24"/>
  <c r="C51" i="24"/>
  <c r="B51" i="24"/>
  <c r="H31" i="24"/>
  <c r="G31" i="24"/>
  <c r="F31" i="24"/>
  <c r="E31" i="24"/>
  <c r="D31" i="24"/>
  <c r="C31" i="24"/>
  <c r="B31" i="24"/>
  <c r="C70" i="23" l="1"/>
  <c r="C60" i="22"/>
  <c r="C52" i="22"/>
  <c r="C54" i="22" s="1"/>
  <c r="C75" i="21"/>
  <c r="C64" i="21"/>
  <c r="C46" i="21"/>
  <c r="C66" i="21" s="1"/>
  <c r="C31" i="20"/>
  <c r="C33" i="20" s="1"/>
  <c r="C23" i="20"/>
  <c r="C26" i="19"/>
  <c r="C28" i="19" s="1"/>
  <c r="C17" i="19"/>
  <c r="C23" i="18"/>
  <c r="C25" i="18" s="1"/>
  <c r="C18" i="18"/>
  <c r="C97" i="17"/>
  <c r="C85" i="17"/>
  <c r="C48" i="17"/>
  <c r="C87" i="17" s="1"/>
  <c r="C33" i="16"/>
  <c r="C35" i="16" s="1"/>
  <c r="C25" i="16"/>
  <c r="C33" i="15"/>
  <c r="C27" i="15"/>
  <c r="C25" i="15"/>
  <c r="C20" i="15"/>
  <c r="C36" i="14"/>
  <c r="C29" i="14"/>
  <c r="C21" i="14"/>
  <c r="C31" i="14" s="1"/>
  <c r="C44" i="13"/>
  <c r="C38" i="13"/>
  <c r="C36" i="13"/>
  <c r="C24" i="13"/>
  <c r="C32" i="12"/>
  <c r="C34" i="12" s="1"/>
  <c r="C21" i="12"/>
  <c r="C41" i="11"/>
  <c r="C33" i="11"/>
  <c r="C21" i="11"/>
  <c r="C35" i="11" s="1"/>
  <c r="C40" i="10"/>
  <c r="C49" i="10" s="1"/>
  <c r="C32" i="10"/>
  <c r="C20" i="10"/>
  <c r="C34" i="10" s="1"/>
  <c r="C41" i="9"/>
  <c r="C43" i="9" s="1"/>
  <c r="C24" i="9"/>
  <c r="C57" i="8"/>
  <c r="C44" i="8"/>
  <c r="C31" i="8"/>
  <c r="C46" i="8" s="1"/>
  <c r="C30" i="7"/>
  <c r="C23" i="7"/>
  <c r="C32" i="7" s="1"/>
  <c r="C45" i="6"/>
  <c r="C36" i="6"/>
  <c r="C25" i="6"/>
  <c r="C38" i="6" s="1"/>
  <c r="C60" i="5"/>
  <c r="C44" i="5"/>
  <c r="C26" i="5"/>
  <c r="C46" i="5" s="1"/>
  <c r="J28" i="4"/>
  <c r="I28" i="4"/>
  <c r="F28" i="4"/>
  <c r="E28" i="4"/>
  <c r="D28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28" i="4" s="1"/>
  <c r="J350" i="2" l="1"/>
  <c r="I350" i="2"/>
  <c r="L350" i="2" s="1"/>
  <c r="H350" i="2"/>
  <c r="F350" i="2"/>
  <c r="J349" i="2"/>
  <c r="I349" i="2"/>
  <c r="H349" i="2"/>
  <c r="L349" i="2" s="1"/>
  <c r="F349" i="2"/>
  <c r="J348" i="2"/>
  <c r="I348" i="2"/>
  <c r="L348" i="2" s="1"/>
  <c r="H348" i="2"/>
  <c r="F348" i="2"/>
  <c r="L347" i="2"/>
  <c r="J347" i="2"/>
  <c r="I347" i="2"/>
  <c r="H347" i="2"/>
  <c r="F347" i="2"/>
  <c r="J346" i="2"/>
  <c r="I346" i="2"/>
  <c r="H346" i="2"/>
  <c r="L346" i="2" s="1"/>
  <c r="F346" i="2"/>
  <c r="L345" i="2"/>
  <c r="J345" i="2"/>
  <c r="I345" i="2"/>
  <c r="H345" i="2"/>
  <c r="F345" i="2"/>
  <c r="J344" i="2"/>
  <c r="I344" i="2"/>
  <c r="H344" i="2"/>
  <c r="L344" i="2" s="1"/>
  <c r="F344" i="2"/>
  <c r="J343" i="2"/>
  <c r="I343" i="2"/>
  <c r="H343" i="2"/>
  <c r="L343" i="2" s="1"/>
  <c r="F343" i="2"/>
  <c r="J342" i="2"/>
  <c r="I342" i="2"/>
  <c r="L342" i="2" s="1"/>
  <c r="H342" i="2"/>
  <c r="F342" i="2"/>
  <c r="J341" i="2"/>
  <c r="I341" i="2"/>
  <c r="H341" i="2"/>
  <c r="L341" i="2" s="1"/>
  <c r="F341" i="2"/>
  <c r="J340" i="2"/>
  <c r="I340" i="2"/>
  <c r="L340" i="2" s="1"/>
  <c r="H340" i="2"/>
  <c r="F340" i="2"/>
  <c r="L339" i="2"/>
  <c r="J339" i="2"/>
  <c r="I339" i="2"/>
  <c r="H339" i="2"/>
  <c r="F339" i="2"/>
  <c r="J338" i="2"/>
  <c r="I338" i="2"/>
  <c r="H338" i="2"/>
  <c r="L338" i="2" s="1"/>
  <c r="F338" i="2"/>
  <c r="L337" i="2"/>
  <c r="J337" i="2"/>
  <c r="I337" i="2"/>
  <c r="H337" i="2"/>
  <c r="F337" i="2"/>
  <c r="J336" i="2"/>
  <c r="I336" i="2"/>
  <c r="H336" i="2"/>
  <c r="L336" i="2" s="1"/>
  <c r="F336" i="2"/>
  <c r="J335" i="2"/>
  <c r="L335" i="2" s="1"/>
  <c r="I335" i="2"/>
  <c r="H335" i="2"/>
  <c r="F335" i="2"/>
  <c r="J334" i="2"/>
  <c r="I334" i="2"/>
  <c r="L334" i="2" s="1"/>
  <c r="H334" i="2"/>
  <c r="F334" i="2"/>
  <c r="J333" i="2"/>
  <c r="I333" i="2"/>
  <c r="H333" i="2"/>
  <c r="L333" i="2" s="1"/>
  <c r="F333" i="2"/>
  <c r="L332" i="2"/>
  <c r="J332" i="2"/>
  <c r="I332" i="2"/>
  <c r="H332" i="2"/>
  <c r="F332" i="2"/>
  <c r="L331" i="2"/>
  <c r="J331" i="2"/>
  <c r="I331" i="2"/>
  <c r="H331" i="2"/>
  <c r="F331" i="2"/>
  <c r="J330" i="2"/>
  <c r="I330" i="2"/>
  <c r="H330" i="2"/>
  <c r="L330" i="2" s="1"/>
  <c r="F330" i="2"/>
  <c r="L329" i="2"/>
  <c r="J329" i="2"/>
  <c r="I329" i="2"/>
  <c r="H329" i="2"/>
  <c r="F329" i="2"/>
  <c r="J328" i="2"/>
  <c r="I328" i="2"/>
  <c r="H328" i="2"/>
  <c r="L328" i="2" s="1"/>
  <c r="F328" i="2"/>
  <c r="J327" i="2"/>
  <c r="L327" i="2" s="1"/>
  <c r="I327" i="2"/>
  <c r="H327" i="2"/>
  <c r="F327" i="2"/>
  <c r="J326" i="2"/>
  <c r="I326" i="2"/>
  <c r="L326" i="2" s="1"/>
  <c r="H326" i="2"/>
  <c r="F326" i="2"/>
  <c r="J325" i="2"/>
  <c r="I325" i="2"/>
  <c r="H325" i="2"/>
  <c r="L325" i="2" s="1"/>
  <c r="F325" i="2"/>
  <c r="L324" i="2"/>
  <c r="J324" i="2"/>
  <c r="I324" i="2"/>
  <c r="H324" i="2"/>
  <c r="F324" i="2"/>
  <c r="L323" i="2"/>
  <c r="J323" i="2"/>
  <c r="I323" i="2"/>
  <c r="H323" i="2"/>
  <c r="F323" i="2"/>
  <c r="J322" i="2"/>
  <c r="I322" i="2"/>
  <c r="H322" i="2"/>
  <c r="L322" i="2" s="1"/>
  <c r="F322" i="2"/>
  <c r="L321" i="2"/>
  <c r="J321" i="2"/>
  <c r="I321" i="2"/>
  <c r="H321" i="2"/>
  <c r="F321" i="2"/>
  <c r="J320" i="2"/>
  <c r="I320" i="2"/>
  <c r="H320" i="2"/>
  <c r="L320" i="2" s="1"/>
  <c r="F320" i="2"/>
  <c r="J319" i="2"/>
  <c r="L319" i="2" s="1"/>
  <c r="I319" i="2"/>
  <c r="H319" i="2"/>
  <c r="F319" i="2"/>
  <c r="J318" i="2"/>
  <c r="I318" i="2"/>
  <c r="L318" i="2" s="1"/>
  <c r="H318" i="2"/>
  <c r="F318" i="2"/>
  <c r="J317" i="2"/>
  <c r="I317" i="2"/>
  <c r="H317" i="2"/>
  <c r="L317" i="2" s="1"/>
  <c r="F317" i="2"/>
  <c r="L316" i="2"/>
  <c r="J316" i="2"/>
  <c r="I316" i="2"/>
  <c r="H316" i="2"/>
  <c r="F316" i="2"/>
  <c r="L315" i="2"/>
  <c r="J315" i="2"/>
  <c r="I315" i="2"/>
  <c r="H315" i="2"/>
  <c r="F315" i="2"/>
  <c r="J314" i="2"/>
  <c r="I314" i="2"/>
  <c r="H314" i="2"/>
  <c r="L314" i="2" s="1"/>
  <c r="F314" i="2"/>
  <c r="L313" i="2"/>
  <c r="J313" i="2"/>
  <c r="I313" i="2"/>
  <c r="H313" i="2"/>
  <c r="F313" i="2"/>
  <c r="J312" i="2"/>
  <c r="I312" i="2"/>
  <c r="H312" i="2"/>
  <c r="L312" i="2" s="1"/>
  <c r="F312" i="2"/>
  <c r="J311" i="2"/>
  <c r="L311" i="2" s="1"/>
  <c r="I311" i="2"/>
  <c r="H311" i="2"/>
  <c r="F311" i="2"/>
  <c r="J310" i="2"/>
  <c r="I310" i="2"/>
  <c r="L310" i="2" s="1"/>
  <c r="H310" i="2"/>
  <c r="F310" i="2"/>
  <c r="J309" i="2"/>
  <c r="I309" i="2"/>
  <c r="H309" i="2"/>
  <c r="L309" i="2" s="1"/>
  <c r="F309" i="2"/>
  <c r="L308" i="2"/>
  <c r="J308" i="2"/>
  <c r="I308" i="2"/>
  <c r="H308" i="2"/>
  <c r="F308" i="2"/>
  <c r="L307" i="2"/>
  <c r="J307" i="2"/>
  <c r="I307" i="2"/>
  <c r="H307" i="2"/>
  <c r="F307" i="2"/>
  <c r="J306" i="2"/>
  <c r="I306" i="2"/>
  <c r="H306" i="2"/>
  <c r="L306" i="2" s="1"/>
  <c r="F306" i="2"/>
  <c r="J305" i="2"/>
  <c r="L305" i="2" s="1"/>
  <c r="I305" i="2"/>
  <c r="H305" i="2"/>
  <c r="F305" i="2"/>
  <c r="J304" i="2"/>
  <c r="I304" i="2"/>
  <c r="H304" i="2"/>
  <c r="L304" i="2" s="1"/>
  <c r="F304" i="2"/>
  <c r="J303" i="2"/>
  <c r="L303" i="2" s="1"/>
  <c r="I303" i="2"/>
  <c r="H303" i="2"/>
  <c r="F303" i="2"/>
  <c r="J302" i="2"/>
  <c r="I302" i="2"/>
  <c r="L302" i="2" s="1"/>
  <c r="H302" i="2"/>
  <c r="F302" i="2"/>
  <c r="J301" i="2"/>
  <c r="I301" i="2"/>
  <c r="H301" i="2"/>
  <c r="L301" i="2" s="1"/>
  <c r="F301" i="2"/>
  <c r="L300" i="2"/>
  <c r="J300" i="2"/>
  <c r="I300" i="2"/>
  <c r="H300" i="2"/>
  <c r="F300" i="2"/>
  <c r="L299" i="2"/>
  <c r="J299" i="2"/>
  <c r="I299" i="2"/>
  <c r="H299" i="2"/>
  <c r="F299" i="2"/>
  <c r="J298" i="2"/>
  <c r="I298" i="2"/>
  <c r="H298" i="2"/>
  <c r="L298" i="2" s="1"/>
  <c r="F298" i="2"/>
  <c r="J297" i="2"/>
  <c r="L297" i="2" s="1"/>
  <c r="I297" i="2"/>
  <c r="H297" i="2"/>
  <c r="F297" i="2"/>
  <c r="J296" i="2"/>
  <c r="I296" i="2"/>
  <c r="H296" i="2"/>
  <c r="L296" i="2" s="1"/>
  <c r="F296" i="2"/>
  <c r="J295" i="2"/>
  <c r="L295" i="2" s="1"/>
  <c r="I295" i="2"/>
  <c r="H295" i="2"/>
  <c r="F295" i="2"/>
  <c r="J294" i="2"/>
  <c r="I294" i="2"/>
  <c r="L294" i="2" s="1"/>
  <c r="H294" i="2"/>
  <c r="F294" i="2"/>
  <c r="J293" i="2"/>
  <c r="I293" i="2"/>
  <c r="H293" i="2"/>
  <c r="L293" i="2" s="1"/>
  <c r="F293" i="2"/>
  <c r="L292" i="2"/>
  <c r="J292" i="2"/>
  <c r="I292" i="2"/>
  <c r="H292" i="2"/>
  <c r="F292" i="2"/>
  <c r="L291" i="2"/>
  <c r="J291" i="2"/>
  <c r="I291" i="2"/>
  <c r="H291" i="2"/>
  <c r="F291" i="2"/>
  <c r="J290" i="2"/>
  <c r="I290" i="2"/>
  <c r="H290" i="2"/>
  <c r="L290" i="2" s="1"/>
  <c r="F290" i="2"/>
  <c r="J289" i="2"/>
  <c r="L289" i="2" s="1"/>
  <c r="I289" i="2"/>
  <c r="H289" i="2"/>
  <c r="F289" i="2"/>
  <c r="J288" i="2"/>
  <c r="I288" i="2"/>
  <c r="H288" i="2"/>
  <c r="L288" i="2" s="1"/>
  <c r="F288" i="2"/>
  <c r="J287" i="2"/>
  <c r="L287" i="2" s="1"/>
  <c r="I287" i="2"/>
  <c r="H287" i="2"/>
  <c r="F287" i="2"/>
  <c r="J286" i="2"/>
  <c r="I286" i="2"/>
  <c r="L286" i="2" s="1"/>
  <c r="H286" i="2"/>
  <c r="F286" i="2"/>
  <c r="J285" i="2"/>
  <c r="I285" i="2"/>
  <c r="H285" i="2"/>
  <c r="L285" i="2" s="1"/>
  <c r="F285" i="2"/>
  <c r="L284" i="2"/>
  <c r="J284" i="2"/>
  <c r="I284" i="2"/>
  <c r="H284" i="2"/>
  <c r="F284" i="2"/>
  <c r="L283" i="2"/>
  <c r="J283" i="2"/>
  <c r="I283" i="2"/>
  <c r="H283" i="2"/>
  <c r="F283" i="2"/>
  <c r="J282" i="2"/>
  <c r="I282" i="2"/>
  <c r="H282" i="2"/>
  <c r="L282" i="2" s="1"/>
  <c r="F282" i="2"/>
  <c r="J281" i="2"/>
  <c r="L281" i="2" s="1"/>
  <c r="I281" i="2"/>
  <c r="H281" i="2"/>
  <c r="F281" i="2"/>
  <c r="J280" i="2"/>
  <c r="I280" i="2"/>
  <c r="H280" i="2"/>
  <c r="L280" i="2" s="1"/>
  <c r="F280" i="2"/>
  <c r="J279" i="2"/>
  <c r="L279" i="2" s="1"/>
  <c r="I279" i="2"/>
  <c r="H279" i="2"/>
  <c r="F279" i="2"/>
  <c r="J278" i="2"/>
  <c r="I278" i="2"/>
  <c r="L278" i="2" s="1"/>
  <c r="H278" i="2"/>
  <c r="F278" i="2"/>
  <c r="J277" i="2"/>
  <c r="I277" i="2"/>
  <c r="H277" i="2"/>
  <c r="L277" i="2" s="1"/>
  <c r="F277" i="2"/>
  <c r="L276" i="2"/>
  <c r="J276" i="2"/>
  <c r="I276" i="2"/>
  <c r="H276" i="2"/>
  <c r="F276" i="2"/>
  <c r="L275" i="2"/>
  <c r="J275" i="2"/>
  <c r="I275" i="2"/>
  <c r="H275" i="2"/>
  <c r="F275" i="2"/>
  <c r="J274" i="2"/>
  <c r="I274" i="2"/>
  <c r="H274" i="2"/>
  <c r="L274" i="2" s="1"/>
  <c r="F274" i="2"/>
  <c r="J273" i="2"/>
  <c r="L273" i="2" s="1"/>
  <c r="I273" i="2"/>
  <c r="H273" i="2"/>
  <c r="F273" i="2"/>
  <c r="J272" i="2"/>
  <c r="I272" i="2"/>
  <c r="H272" i="2"/>
  <c r="L272" i="2" s="1"/>
  <c r="F272" i="2"/>
  <c r="J271" i="2"/>
  <c r="L271" i="2" s="1"/>
  <c r="I271" i="2"/>
  <c r="H271" i="2"/>
  <c r="F271" i="2"/>
  <c r="J270" i="2"/>
  <c r="I270" i="2"/>
  <c r="L270" i="2" s="1"/>
  <c r="H270" i="2"/>
  <c r="F270" i="2"/>
  <c r="J269" i="2"/>
  <c r="I269" i="2"/>
  <c r="H269" i="2"/>
  <c r="L269" i="2" s="1"/>
  <c r="F269" i="2"/>
  <c r="L268" i="2"/>
  <c r="J268" i="2"/>
  <c r="I268" i="2"/>
  <c r="H268" i="2"/>
  <c r="F268" i="2"/>
  <c r="L267" i="2"/>
  <c r="J267" i="2"/>
  <c r="I267" i="2"/>
  <c r="H267" i="2"/>
  <c r="F267" i="2"/>
  <c r="J266" i="2"/>
  <c r="I266" i="2"/>
  <c r="H266" i="2"/>
  <c r="L266" i="2" s="1"/>
  <c r="F266" i="2"/>
  <c r="J265" i="2"/>
  <c r="L265" i="2" s="1"/>
  <c r="I265" i="2"/>
  <c r="H265" i="2"/>
  <c r="F265" i="2"/>
  <c r="J264" i="2"/>
  <c r="I264" i="2"/>
  <c r="H264" i="2"/>
  <c r="L264" i="2" s="1"/>
  <c r="F264" i="2"/>
  <c r="J263" i="2"/>
  <c r="L263" i="2" s="1"/>
  <c r="I263" i="2"/>
  <c r="H263" i="2"/>
  <c r="F263" i="2"/>
  <c r="J262" i="2"/>
  <c r="I262" i="2"/>
  <c r="L262" i="2" s="1"/>
  <c r="H262" i="2"/>
  <c r="F262" i="2"/>
  <c r="J261" i="2"/>
  <c r="I261" i="2"/>
  <c r="H261" i="2"/>
  <c r="L261" i="2" s="1"/>
  <c r="F261" i="2"/>
  <c r="L260" i="2"/>
  <c r="J260" i="2"/>
  <c r="I260" i="2"/>
  <c r="H260" i="2"/>
  <c r="F260" i="2"/>
  <c r="L259" i="2"/>
  <c r="J259" i="2"/>
  <c r="I259" i="2"/>
  <c r="H259" i="2"/>
  <c r="F259" i="2"/>
  <c r="J258" i="2"/>
  <c r="I258" i="2"/>
  <c r="H258" i="2"/>
  <c r="L258" i="2" s="1"/>
  <c r="F258" i="2"/>
  <c r="J257" i="2"/>
  <c r="L257" i="2" s="1"/>
  <c r="I257" i="2"/>
  <c r="H257" i="2"/>
  <c r="F257" i="2"/>
  <c r="J256" i="2"/>
  <c r="I256" i="2"/>
  <c r="H256" i="2"/>
  <c r="L256" i="2" s="1"/>
  <c r="F256" i="2"/>
  <c r="J255" i="2"/>
  <c r="L255" i="2" s="1"/>
  <c r="I255" i="2"/>
  <c r="H255" i="2"/>
  <c r="F255" i="2"/>
  <c r="J254" i="2"/>
  <c r="I254" i="2"/>
  <c r="L254" i="2" s="1"/>
  <c r="H254" i="2"/>
  <c r="F254" i="2"/>
  <c r="J253" i="2"/>
  <c r="I253" i="2"/>
  <c r="H253" i="2"/>
  <c r="L253" i="2" s="1"/>
  <c r="F253" i="2"/>
  <c r="L252" i="2"/>
  <c r="J252" i="2"/>
  <c r="I252" i="2"/>
  <c r="H252" i="2"/>
  <c r="F252" i="2"/>
  <c r="L251" i="2"/>
  <c r="J251" i="2"/>
  <c r="I251" i="2"/>
  <c r="H251" i="2"/>
  <c r="F251" i="2"/>
  <c r="J250" i="2"/>
  <c r="I250" i="2"/>
  <c r="H250" i="2"/>
  <c r="L250" i="2" s="1"/>
  <c r="F250" i="2"/>
  <c r="J249" i="2"/>
  <c r="L249" i="2" s="1"/>
  <c r="I249" i="2"/>
  <c r="H249" i="2"/>
  <c r="F249" i="2"/>
  <c r="J248" i="2"/>
  <c r="I248" i="2"/>
  <c r="H248" i="2"/>
  <c r="L248" i="2" s="1"/>
  <c r="F248" i="2"/>
  <c r="J247" i="2"/>
  <c r="L247" i="2" s="1"/>
  <c r="I247" i="2"/>
  <c r="H247" i="2"/>
  <c r="F247" i="2"/>
  <c r="J246" i="2"/>
  <c r="I246" i="2"/>
  <c r="L246" i="2" s="1"/>
  <c r="H246" i="2"/>
  <c r="F246" i="2"/>
  <c r="J245" i="2"/>
  <c r="I245" i="2"/>
  <c r="H245" i="2"/>
  <c r="L245" i="2" s="1"/>
  <c r="F245" i="2"/>
  <c r="L244" i="2"/>
  <c r="J244" i="2"/>
  <c r="I244" i="2"/>
  <c r="H244" i="2"/>
  <c r="F244" i="2"/>
  <c r="L243" i="2"/>
  <c r="J243" i="2"/>
  <c r="I243" i="2"/>
  <c r="H243" i="2"/>
  <c r="F243" i="2"/>
  <c r="J242" i="2"/>
  <c r="I242" i="2"/>
  <c r="H242" i="2"/>
  <c r="L242" i="2" s="1"/>
  <c r="F242" i="2"/>
  <c r="J241" i="2"/>
  <c r="L241" i="2" s="1"/>
  <c r="I241" i="2"/>
  <c r="H241" i="2"/>
  <c r="F241" i="2"/>
  <c r="J240" i="2"/>
  <c r="I240" i="2"/>
  <c r="H240" i="2"/>
  <c r="L240" i="2" s="1"/>
  <c r="F240" i="2"/>
  <c r="J239" i="2"/>
  <c r="L239" i="2" s="1"/>
  <c r="I239" i="2"/>
  <c r="H239" i="2"/>
  <c r="F239" i="2"/>
  <c r="J238" i="2"/>
  <c r="I238" i="2"/>
  <c r="L238" i="2" s="1"/>
  <c r="H238" i="2"/>
  <c r="F238" i="2"/>
  <c r="J237" i="2"/>
  <c r="I237" i="2"/>
  <c r="H237" i="2"/>
  <c r="L237" i="2" s="1"/>
  <c r="F237" i="2"/>
  <c r="L236" i="2"/>
  <c r="J236" i="2"/>
  <c r="I236" i="2"/>
  <c r="H236" i="2"/>
  <c r="F236" i="2"/>
  <c r="L235" i="2"/>
  <c r="J235" i="2"/>
  <c r="I235" i="2"/>
  <c r="H235" i="2"/>
  <c r="F235" i="2"/>
  <c r="J234" i="2"/>
  <c r="I234" i="2"/>
  <c r="H234" i="2"/>
  <c r="L234" i="2" s="1"/>
  <c r="F234" i="2"/>
  <c r="J233" i="2"/>
  <c r="L233" i="2" s="1"/>
  <c r="I233" i="2"/>
  <c r="H233" i="2"/>
  <c r="F233" i="2"/>
  <c r="J232" i="2"/>
  <c r="I232" i="2"/>
  <c r="H232" i="2"/>
  <c r="L232" i="2" s="1"/>
  <c r="F232" i="2"/>
  <c r="J231" i="2"/>
  <c r="L231" i="2" s="1"/>
  <c r="I231" i="2"/>
  <c r="H231" i="2"/>
  <c r="F231" i="2"/>
  <c r="J230" i="2"/>
  <c r="I230" i="2"/>
  <c r="L230" i="2" s="1"/>
  <c r="H230" i="2"/>
  <c r="F230" i="2"/>
  <c r="J229" i="2"/>
  <c r="I229" i="2"/>
  <c r="H229" i="2"/>
  <c r="L229" i="2" s="1"/>
  <c r="F229" i="2"/>
  <c r="L228" i="2"/>
  <c r="J228" i="2"/>
  <c r="I228" i="2"/>
  <c r="H228" i="2"/>
  <c r="F228" i="2"/>
  <c r="L227" i="2"/>
  <c r="J227" i="2"/>
  <c r="I227" i="2"/>
  <c r="H227" i="2"/>
  <c r="F227" i="2"/>
  <c r="J226" i="2"/>
  <c r="I226" i="2"/>
  <c r="H226" i="2"/>
  <c r="L226" i="2" s="1"/>
  <c r="F226" i="2"/>
  <c r="J225" i="2"/>
  <c r="L225" i="2" s="1"/>
  <c r="I225" i="2"/>
  <c r="H225" i="2"/>
  <c r="F225" i="2"/>
  <c r="J224" i="2"/>
  <c r="I224" i="2"/>
  <c r="H224" i="2"/>
  <c r="L224" i="2" s="1"/>
  <c r="F224" i="2"/>
  <c r="J223" i="2"/>
  <c r="L223" i="2" s="1"/>
  <c r="I223" i="2"/>
  <c r="H223" i="2"/>
  <c r="F223" i="2"/>
  <c r="J222" i="2"/>
  <c r="I222" i="2"/>
  <c r="L222" i="2" s="1"/>
  <c r="H222" i="2"/>
  <c r="F222" i="2"/>
  <c r="J221" i="2"/>
  <c r="I221" i="2"/>
  <c r="H221" i="2"/>
  <c r="L221" i="2" s="1"/>
  <c r="F221" i="2"/>
  <c r="L220" i="2"/>
  <c r="J220" i="2"/>
  <c r="I220" i="2"/>
  <c r="H220" i="2"/>
  <c r="F220" i="2"/>
  <c r="L219" i="2"/>
  <c r="J219" i="2"/>
  <c r="I219" i="2"/>
  <c r="H219" i="2"/>
  <c r="F219" i="2"/>
  <c r="J218" i="2"/>
  <c r="I218" i="2"/>
  <c r="H218" i="2"/>
  <c r="L218" i="2" s="1"/>
  <c r="F218" i="2"/>
  <c r="J217" i="2"/>
  <c r="L217" i="2" s="1"/>
  <c r="I217" i="2"/>
  <c r="H217" i="2"/>
  <c r="F217" i="2"/>
  <c r="J216" i="2"/>
  <c r="I216" i="2"/>
  <c r="H216" i="2"/>
  <c r="L216" i="2" s="1"/>
  <c r="F216" i="2"/>
  <c r="J215" i="2"/>
  <c r="L215" i="2" s="1"/>
  <c r="I215" i="2"/>
  <c r="H215" i="2"/>
  <c r="F215" i="2"/>
  <c r="J214" i="2"/>
  <c r="I214" i="2"/>
  <c r="L214" i="2" s="1"/>
  <c r="H214" i="2"/>
  <c r="F214" i="2"/>
  <c r="J213" i="2"/>
  <c r="I213" i="2"/>
  <c r="H213" i="2"/>
  <c r="L213" i="2" s="1"/>
  <c r="F213" i="2"/>
  <c r="L212" i="2"/>
  <c r="J212" i="2"/>
  <c r="I212" i="2"/>
  <c r="H212" i="2"/>
  <c r="F212" i="2"/>
  <c r="L211" i="2"/>
  <c r="J211" i="2"/>
  <c r="I211" i="2"/>
  <c r="H211" i="2"/>
  <c r="F211" i="2"/>
  <c r="J210" i="2"/>
  <c r="I210" i="2"/>
  <c r="H210" i="2"/>
  <c r="L210" i="2" s="1"/>
  <c r="F210" i="2"/>
  <c r="J209" i="2"/>
  <c r="L209" i="2" s="1"/>
  <c r="I209" i="2"/>
  <c r="H209" i="2"/>
  <c r="F209" i="2"/>
  <c r="J208" i="2"/>
  <c r="I208" i="2"/>
  <c r="H208" i="2"/>
  <c r="L208" i="2" s="1"/>
  <c r="F208" i="2"/>
  <c r="J207" i="2"/>
  <c r="L207" i="2" s="1"/>
  <c r="I207" i="2"/>
  <c r="H207" i="2"/>
  <c r="F207" i="2"/>
  <c r="J206" i="2"/>
  <c r="I206" i="2"/>
  <c r="L206" i="2" s="1"/>
  <c r="H206" i="2"/>
  <c r="F206" i="2"/>
  <c r="J205" i="2"/>
  <c r="I205" i="2"/>
  <c r="H205" i="2"/>
  <c r="L205" i="2" s="1"/>
  <c r="F205" i="2"/>
  <c r="L204" i="2"/>
  <c r="J204" i="2"/>
  <c r="I204" i="2"/>
  <c r="H204" i="2"/>
  <c r="F204" i="2"/>
  <c r="L203" i="2"/>
  <c r="J203" i="2"/>
  <c r="I203" i="2"/>
  <c r="H203" i="2"/>
  <c r="F203" i="2"/>
  <c r="J202" i="2"/>
  <c r="I202" i="2"/>
  <c r="H202" i="2"/>
  <c r="L202" i="2" s="1"/>
  <c r="F202" i="2"/>
  <c r="J201" i="2"/>
  <c r="L201" i="2" s="1"/>
  <c r="I201" i="2"/>
  <c r="H201" i="2"/>
  <c r="F201" i="2"/>
  <c r="J200" i="2"/>
  <c r="I200" i="2"/>
  <c r="H200" i="2"/>
  <c r="L200" i="2" s="1"/>
  <c r="F200" i="2"/>
  <c r="J199" i="2"/>
  <c r="L199" i="2" s="1"/>
  <c r="I199" i="2"/>
  <c r="H199" i="2"/>
  <c r="F199" i="2"/>
  <c r="J198" i="2"/>
  <c r="I198" i="2"/>
  <c r="L198" i="2" s="1"/>
  <c r="H198" i="2"/>
  <c r="F198" i="2"/>
  <c r="J197" i="2"/>
  <c r="I197" i="2"/>
  <c r="H197" i="2"/>
  <c r="L197" i="2" s="1"/>
  <c r="F197" i="2"/>
  <c r="L196" i="2"/>
  <c r="J196" i="2"/>
  <c r="I196" i="2"/>
  <c r="H196" i="2"/>
  <c r="F196" i="2"/>
  <c r="L195" i="2"/>
  <c r="J195" i="2"/>
  <c r="I195" i="2"/>
  <c r="H195" i="2"/>
  <c r="F195" i="2"/>
  <c r="J194" i="2"/>
  <c r="I194" i="2"/>
  <c r="H194" i="2"/>
  <c r="L194" i="2" s="1"/>
  <c r="F194" i="2"/>
  <c r="J193" i="2"/>
  <c r="L193" i="2" s="1"/>
  <c r="I193" i="2"/>
  <c r="H193" i="2"/>
  <c r="F193" i="2"/>
  <c r="J192" i="2"/>
  <c r="I192" i="2"/>
  <c r="H192" i="2"/>
  <c r="L192" i="2" s="1"/>
  <c r="F192" i="2"/>
  <c r="J191" i="2"/>
  <c r="L191" i="2" s="1"/>
  <c r="I191" i="2"/>
  <c r="H191" i="2"/>
  <c r="F191" i="2"/>
  <c r="J190" i="2"/>
  <c r="I190" i="2"/>
  <c r="L190" i="2" s="1"/>
  <c r="H190" i="2"/>
  <c r="F190" i="2"/>
  <c r="J189" i="2"/>
  <c r="I189" i="2"/>
  <c r="H189" i="2"/>
  <c r="L189" i="2" s="1"/>
  <c r="F189" i="2"/>
  <c r="L188" i="2"/>
  <c r="J188" i="2"/>
  <c r="I188" i="2"/>
  <c r="H188" i="2"/>
  <c r="F188" i="2"/>
  <c r="L187" i="2"/>
  <c r="J187" i="2"/>
  <c r="I187" i="2"/>
  <c r="H187" i="2"/>
  <c r="F187" i="2"/>
  <c r="J186" i="2"/>
  <c r="I186" i="2"/>
  <c r="H186" i="2"/>
  <c r="L186" i="2" s="1"/>
  <c r="F186" i="2"/>
  <c r="J185" i="2"/>
  <c r="L185" i="2" s="1"/>
  <c r="I185" i="2"/>
  <c r="H185" i="2"/>
  <c r="F185" i="2"/>
  <c r="J184" i="2"/>
  <c r="I184" i="2"/>
  <c r="H184" i="2"/>
  <c r="L184" i="2" s="1"/>
  <c r="F184" i="2"/>
  <c r="J183" i="2"/>
  <c r="L183" i="2" s="1"/>
  <c r="I183" i="2"/>
  <c r="H183" i="2"/>
  <c r="F183" i="2"/>
  <c r="J182" i="2"/>
  <c r="I182" i="2"/>
  <c r="L182" i="2" s="1"/>
  <c r="H182" i="2"/>
  <c r="F182" i="2"/>
  <c r="J181" i="2"/>
  <c r="I181" i="2"/>
  <c r="H181" i="2"/>
  <c r="L181" i="2" s="1"/>
  <c r="F181" i="2"/>
  <c r="L180" i="2"/>
  <c r="J180" i="2"/>
  <c r="I180" i="2"/>
  <c r="H180" i="2"/>
  <c r="F180" i="2"/>
  <c r="L179" i="2"/>
  <c r="J179" i="2"/>
  <c r="I179" i="2"/>
  <c r="H179" i="2"/>
  <c r="F179" i="2"/>
  <c r="J178" i="2"/>
  <c r="I178" i="2"/>
  <c r="H178" i="2"/>
  <c r="L178" i="2" s="1"/>
  <c r="F178" i="2"/>
  <c r="J177" i="2"/>
  <c r="L177" i="2" s="1"/>
  <c r="I177" i="2"/>
  <c r="H177" i="2"/>
  <c r="F177" i="2"/>
  <c r="J176" i="2"/>
  <c r="I176" i="2"/>
  <c r="H176" i="2"/>
  <c r="L176" i="2" s="1"/>
  <c r="F176" i="2"/>
  <c r="J175" i="2"/>
  <c r="L175" i="2" s="1"/>
  <c r="I175" i="2"/>
  <c r="H175" i="2"/>
  <c r="F175" i="2"/>
  <c r="J174" i="2"/>
  <c r="I174" i="2"/>
  <c r="L174" i="2" s="1"/>
  <c r="H174" i="2"/>
  <c r="F174" i="2"/>
  <c r="J173" i="2"/>
  <c r="I173" i="2"/>
  <c r="H173" i="2"/>
  <c r="L173" i="2" s="1"/>
  <c r="F173" i="2"/>
  <c r="L172" i="2"/>
  <c r="J172" i="2"/>
  <c r="I172" i="2"/>
  <c r="H172" i="2"/>
  <c r="F172" i="2"/>
  <c r="L171" i="2"/>
  <c r="J171" i="2"/>
  <c r="I171" i="2"/>
  <c r="H171" i="2"/>
  <c r="F171" i="2"/>
  <c r="J170" i="2"/>
  <c r="I170" i="2"/>
  <c r="H170" i="2"/>
  <c r="L170" i="2" s="1"/>
  <c r="F170" i="2"/>
  <c r="J169" i="2"/>
  <c r="L169" i="2" s="1"/>
  <c r="I169" i="2"/>
  <c r="H169" i="2"/>
  <c r="F169" i="2"/>
  <c r="J168" i="2"/>
  <c r="I168" i="2"/>
  <c r="H168" i="2"/>
  <c r="L168" i="2" s="1"/>
  <c r="F168" i="2"/>
  <c r="J167" i="2"/>
  <c r="L167" i="2" s="1"/>
  <c r="I167" i="2"/>
  <c r="H167" i="2"/>
  <c r="F167" i="2"/>
  <c r="J166" i="2"/>
  <c r="I166" i="2"/>
  <c r="L166" i="2" s="1"/>
  <c r="H166" i="2"/>
  <c r="F166" i="2"/>
  <c r="J165" i="2"/>
  <c r="I165" i="2"/>
  <c r="H165" i="2"/>
  <c r="L165" i="2" s="1"/>
  <c r="F165" i="2"/>
  <c r="L164" i="2"/>
  <c r="J164" i="2"/>
  <c r="I164" i="2"/>
  <c r="H164" i="2"/>
  <c r="F164" i="2"/>
  <c r="L163" i="2"/>
  <c r="J163" i="2"/>
  <c r="I163" i="2"/>
  <c r="H163" i="2"/>
  <c r="F163" i="2"/>
  <c r="J162" i="2"/>
  <c r="I162" i="2"/>
  <c r="H162" i="2"/>
  <c r="L162" i="2" s="1"/>
  <c r="F162" i="2"/>
  <c r="J161" i="2"/>
  <c r="L161" i="2" s="1"/>
  <c r="I161" i="2"/>
  <c r="H161" i="2"/>
  <c r="F161" i="2"/>
  <c r="J160" i="2"/>
  <c r="I160" i="2"/>
  <c r="H160" i="2"/>
  <c r="L160" i="2" s="1"/>
  <c r="F160" i="2"/>
  <c r="J159" i="2"/>
  <c r="L159" i="2" s="1"/>
  <c r="I159" i="2"/>
  <c r="H159" i="2"/>
  <c r="F159" i="2"/>
  <c r="J158" i="2"/>
  <c r="I158" i="2"/>
  <c r="L158" i="2" s="1"/>
  <c r="H158" i="2"/>
  <c r="F158" i="2"/>
  <c r="J157" i="2"/>
  <c r="I157" i="2"/>
  <c r="H157" i="2"/>
  <c r="L157" i="2" s="1"/>
  <c r="F157" i="2"/>
  <c r="L156" i="2"/>
  <c r="J156" i="2"/>
  <c r="I156" i="2"/>
  <c r="H156" i="2"/>
  <c r="F156" i="2"/>
  <c r="L155" i="2"/>
  <c r="J155" i="2"/>
  <c r="I155" i="2"/>
  <c r="H155" i="2"/>
  <c r="F155" i="2"/>
  <c r="J154" i="2"/>
  <c r="I154" i="2"/>
  <c r="H154" i="2"/>
  <c r="L154" i="2" s="1"/>
  <c r="F154" i="2"/>
  <c r="J153" i="2"/>
  <c r="L153" i="2" s="1"/>
  <c r="I153" i="2"/>
  <c r="H153" i="2"/>
  <c r="F153" i="2"/>
  <c r="J152" i="2"/>
  <c r="I152" i="2"/>
  <c r="H152" i="2"/>
  <c r="L152" i="2" s="1"/>
  <c r="F152" i="2"/>
  <c r="J151" i="2"/>
  <c r="L151" i="2" s="1"/>
  <c r="I151" i="2"/>
  <c r="H151" i="2"/>
  <c r="F151" i="2"/>
  <c r="J150" i="2"/>
  <c r="I150" i="2"/>
  <c r="L150" i="2" s="1"/>
  <c r="H150" i="2"/>
  <c r="F150" i="2"/>
  <c r="J149" i="2"/>
  <c r="I149" i="2"/>
  <c r="H149" i="2"/>
  <c r="L149" i="2" s="1"/>
  <c r="F149" i="2"/>
  <c r="L148" i="2"/>
  <c r="J148" i="2"/>
  <c r="I148" i="2"/>
  <c r="H148" i="2"/>
  <c r="F148" i="2"/>
  <c r="L147" i="2"/>
  <c r="J147" i="2"/>
  <c r="I147" i="2"/>
  <c r="H147" i="2"/>
  <c r="F147" i="2"/>
  <c r="J146" i="2"/>
  <c r="I146" i="2"/>
  <c r="H146" i="2"/>
  <c r="L146" i="2" s="1"/>
  <c r="F146" i="2"/>
  <c r="J145" i="2"/>
  <c r="L145" i="2" s="1"/>
  <c r="I145" i="2"/>
  <c r="H145" i="2"/>
  <c r="F145" i="2"/>
  <c r="J144" i="2"/>
  <c r="I144" i="2"/>
  <c r="H144" i="2"/>
  <c r="L144" i="2" s="1"/>
  <c r="F144" i="2"/>
  <c r="J143" i="2"/>
  <c r="L143" i="2" s="1"/>
  <c r="I143" i="2"/>
  <c r="H143" i="2"/>
  <c r="F143" i="2"/>
  <c r="J142" i="2"/>
  <c r="I142" i="2"/>
  <c r="L142" i="2" s="1"/>
  <c r="H142" i="2"/>
  <c r="F142" i="2"/>
  <c r="J141" i="2"/>
  <c r="I141" i="2"/>
  <c r="H141" i="2"/>
  <c r="L141" i="2" s="1"/>
  <c r="F141" i="2"/>
  <c r="L140" i="2"/>
  <c r="J140" i="2"/>
  <c r="I140" i="2"/>
  <c r="H140" i="2"/>
  <c r="F140" i="2"/>
  <c r="L139" i="2"/>
  <c r="J139" i="2"/>
  <c r="I139" i="2"/>
  <c r="H139" i="2"/>
  <c r="F139" i="2"/>
  <c r="J138" i="2"/>
  <c r="I138" i="2"/>
  <c r="H138" i="2"/>
  <c r="L138" i="2" s="1"/>
  <c r="F138" i="2"/>
  <c r="J137" i="2"/>
  <c r="L137" i="2" s="1"/>
  <c r="I137" i="2"/>
  <c r="H137" i="2"/>
  <c r="F137" i="2"/>
  <c r="J136" i="2"/>
  <c r="I136" i="2"/>
  <c r="H136" i="2"/>
  <c r="L136" i="2" s="1"/>
  <c r="F136" i="2"/>
  <c r="J135" i="2"/>
  <c r="L135" i="2" s="1"/>
  <c r="I135" i="2"/>
  <c r="H135" i="2"/>
  <c r="F135" i="2"/>
  <c r="J134" i="2"/>
  <c r="I134" i="2"/>
  <c r="L134" i="2" s="1"/>
  <c r="H134" i="2"/>
  <c r="F134" i="2"/>
  <c r="J133" i="2"/>
  <c r="I133" i="2"/>
  <c r="H133" i="2"/>
  <c r="L133" i="2" s="1"/>
  <c r="F133" i="2"/>
  <c r="L132" i="2"/>
  <c r="J132" i="2"/>
  <c r="I132" i="2"/>
  <c r="H132" i="2"/>
  <c r="F132" i="2"/>
  <c r="L131" i="2"/>
  <c r="J131" i="2"/>
  <c r="I131" i="2"/>
  <c r="H131" i="2"/>
  <c r="F131" i="2"/>
  <c r="J130" i="2"/>
  <c r="I130" i="2"/>
  <c r="H130" i="2"/>
  <c r="L130" i="2" s="1"/>
  <c r="F130" i="2"/>
  <c r="J129" i="2"/>
  <c r="L129" i="2" s="1"/>
  <c r="I129" i="2"/>
  <c r="H129" i="2"/>
  <c r="F129" i="2"/>
  <c r="J128" i="2"/>
  <c r="I128" i="2"/>
  <c r="H128" i="2"/>
  <c r="L128" i="2" s="1"/>
  <c r="F128" i="2"/>
  <c r="J127" i="2"/>
  <c r="L127" i="2" s="1"/>
  <c r="I127" i="2"/>
  <c r="H127" i="2"/>
  <c r="F127" i="2"/>
  <c r="J126" i="2"/>
  <c r="I126" i="2"/>
  <c r="L126" i="2" s="1"/>
  <c r="H126" i="2"/>
  <c r="F126" i="2"/>
  <c r="J125" i="2"/>
  <c r="I125" i="2"/>
  <c r="H125" i="2"/>
  <c r="L125" i="2" s="1"/>
  <c r="F125" i="2"/>
  <c r="L124" i="2"/>
  <c r="J124" i="2"/>
  <c r="I124" i="2"/>
  <c r="H124" i="2"/>
  <c r="F124" i="2"/>
  <c r="L123" i="2"/>
  <c r="J123" i="2"/>
  <c r="I123" i="2"/>
  <c r="H123" i="2"/>
  <c r="F123" i="2"/>
  <c r="J122" i="2"/>
  <c r="I122" i="2"/>
  <c r="H122" i="2"/>
  <c r="L122" i="2" s="1"/>
  <c r="F122" i="2"/>
  <c r="J121" i="2"/>
  <c r="L121" i="2" s="1"/>
  <c r="I121" i="2"/>
  <c r="H121" i="2"/>
  <c r="F121" i="2"/>
  <c r="J120" i="2"/>
  <c r="I120" i="2"/>
  <c r="H120" i="2"/>
  <c r="L120" i="2" s="1"/>
  <c r="F120" i="2"/>
  <c r="J119" i="2"/>
  <c r="L119" i="2" s="1"/>
  <c r="I119" i="2"/>
  <c r="H119" i="2"/>
  <c r="F119" i="2"/>
  <c r="J118" i="2"/>
  <c r="I118" i="2"/>
  <c r="L118" i="2" s="1"/>
  <c r="H118" i="2"/>
  <c r="F118" i="2"/>
  <c r="J117" i="2"/>
  <c r="I117" i="2"/>
  <c r="H117" i="2"/>
  <c r="L117" i="2" s="1"/>
  <c r="F117" i="2"/>
  <c r="L116" i="2"/>
  <c r="J116" i="2"/>
  <c r="I116" i="2"/>
  <c r="H116" i="2"/>
  <c r="F116" i="2"/>
  <c r="L115" i="2"/>
  <c r="J115" i="2"/>
  <c r="I115" i="2"/>
  <c r="H115" i="2"/>
  <c r="F115" i="2"/>
  <c r="J114" i="2"/>
  <c r="I114" i="2"/>
  <c r="H114" i="2"/>
  <c r="L114" i="2" s="1"/>
  <c r="F114" i="2"/>
  <c r="J113" i="2"/>
  <c r="L113" i="2" s="1"/>
  <c r="I113" i="2"/>
  <c r="H113" i="2"/>
  <c r="F113" i="2"/>
  <c r="J112" i="2"/>
  <c r="I112" i="2"/>
  <c r="H112" i="2"/>
  <c r="L112" i="2" s="1"/>
  <c r="F112" i="2"/>
  <c r="J111" i="2"/>
  <c r="L111" i="2" s="1"/>
  <c r="I111" i="2"/>
  <c r="H111" i="2"/>
  <c r="F111" i="2"/>
  <c r="J110" i="2"/>
  <c r="I110" i="2"/>
  <c r="L110" i="2" s="1"/>
  <c r="H110" i="2"/>
  <c r="F110" i="2"/>
  <c r="J109" i="2"/>
  <c r="I109" i="2"/>
  <c r="H109" i="2"/>
  <c r="L109" i="2" s="1"/>
  <c r="F109" i="2"/>
  <c r="L108" i="2"/>
  <c r="J108" i="2"/>
  <c r="I108" i="2"/>
  <c r="H108" i="2"/>
  <c r="F108" i="2"/>
  <c r="L107" i="2"/>
  <c r="J107" i="2"/>
  <c r="I107" i="2"/>
  <c r="H107" i="2"/>
  <c r="F107" i="2"/>
  <c r="J106" i="2"/>
  <c r="I106" i="2"/>
  <c r="H106" i="2"/>
  <c r="L106" i="2" s="1"/>
  <c r="F106" i="2"/>
  <c r="J105" i="2"/>
  <c r="L105" i="2" s="1"/>
  <c r="I105" i="2"/>
  <c r="H105" i="2"/>
  <c r="F105" i="2"/>
  <c r="J104" i="2"/>
  <c r="I104" i="2"/>
  <c r="H104" i="2"/>
  <c r="L104" i="2" s="1"/>
  <c r="F104" i="2"/>
  <c r="J103" i="2"/>
  <c r="L103" i="2" s="1"/>
  <c r="I103" i="2"/>
  <c r="H103" i="2"/>
  <c r="F103" i="2"/>
  <c r="J102" i="2"/>
  <c r="I102" i="2"/>
  <c r="L102" i="2" s="1"/>
  <c r="H102" i="2"/>
  <c r="F102" i="2"/>
  <c r="J101" i="2"/>
  <c r="I101" i="2"/>
  <c r="H101" i="2"/>
  <c r="L101" i="2" s="1"/>
  <c r="F101" i="2"/>
  <c r="L100" i="2"/>
  <c r="J100" i="2"/>
  <c r="I100" i="2"/>
  <c r="H100" i="2"/>
  <c r="F100" i="2"/>
  <c r="L99" i="2"/>
  <c r="J99" i="2"/>
  <c r="I99" i="2"/>
  <c r="H99" i="2"/>
  <c r="F99" i="2"/>
  <c r="J98" i="2"/>
  <c r="I98" i="2"/>
  <c r="H98" i="2"/>
  <c r="L98" i="2" s="1"/>
  <c r="F98" i="2"/>
  <c r="J97" i="2"/>
  <c r="L97" i="2" s="1"/>
  <c r="I97" i="2"/>
  <c r="H97" i="2"/>
  <c r="F97" i="2"/>
  <c r="J96" i="2"/>
  <c r="I96" i="2"/>
  <c r="H96" i="2"/>
  <c r="L96" i="2" s="1"/>
  <c r="F96" i="2"/>
  <c r="J95" i="2"/>
  <c r="L95" i="2" s="1"/>
  <c r="I95" i="2"/>
  <c r="H95" i="2"/>
  <c r="F95" i="2"/>
  <c r="J94" i="2"/>
  <c r="I94" i="2"/>
  <c r="L94" i="2" s="1"/>
  <c r="H94" i="2"/>
  <c r="F94" i="2"/>
  <c r="J93" i="2"/>
  <c r="I93" i="2"/>
  <c r="H93" i="2"/>
  <c r="L93" i="2" s="1"/>
  <c r="F93" i="2"/>
  <c r="L92" i="2"/>
  <c r="J92" i="2"/>
  <c r="I92" i="2"/>
  <c r="H92" i="2"/>
  <c r="F92" i="2"/>
  <c r="L91" i="2"/>
  <c r="J91" i="2"/>
  <c r="I91" i="2"/>
  <c r="H91" i="2"/>
  <c r="F91" i="2"/>
  <c r="J90" i="2"/>
  <c r="I90" i="2"/>
  <c r="H90" i="2"/>
  <c r="L90" i="2" s="1"/>
  <c r="F90" i="2"/>
  <c r="J89" i="2"/>
  <c r="L89" i="2" s="1"/>
  <c r="I89" i="2"/>
  <c r="H89" i="2"/>
  <c r="F89" i="2"/>
  <c r="J88" i="2"/>
  <c r="I88" i="2"/>
  <c r="H88" i="2"/>
  <c r="L88" i="2" s="1"/>
  <c r="F88" i="2"/>
  <c r="J87" i="2"/>
  <c r="L87" i="2" s="1"/>
  <c r="I87" i="2"/>
  <c r="H87" i="2"/>
  <c r="F87" i="2"/>
  <c r="J86" i="2"/>
  <c r="I86" i="2"/>
  <c r="L86" i="2" s="1"/>
  <c r="H86" i="2"/>
  <c r="F86" i="2"/>
  <c r="J85" i="2"/>
  <c r="I85" i="2"/>
  <c r="H85" i="2"/>
  <c r="L85" i="2" s="1"/>
  <c r="F85" i="2"/>
  <c r="L84" i="2"/>
  <c r="J84" i="2"/>
  <c r="I84" i="2"/>
  <c r="H84" i="2"/>
  <c r="F84" i="2"/>
  <c r="L83" i="2"/>
  <c r="J83" i="2"/>
  <c r="I83" i="2"/>
  <c r="H83" i="2"/>
  <c r="F83" i="2"/>
  <c r="J82" i="2"/>
  <c r="I82" i="2"/>
  <c r="H82" i="2"/>
  <c r="L82" i="2" s="1"/>
  <c r="F82" i="2"/>
  <c r="J81" i="2"/>
  <c r="L81" i="2" s="1"/>
  <c r="I81" i="2"/>
  <c r="H81" i="2"/>
  <c r="F81" i="2"/>
  <c r="J80" i="2"/>
  <c r="I80" i="2"/>
  <c r="H80" i="2"/>
  <c r="L80" i="2" s="1"/>
  <c r="F80" i="2"/>
  <c r="J79" i="2"/>
  <c r="L79" i="2" s="1"/>
  <c r="I79" i="2"/>
  <c r="H79" i="2"/>
  <c r="F79" i="2"/>
  <c r="J78" i="2"/>
  <c r="I78" i="2"/>
  <c r="L78" i="2" s="1"/>
  <c r="H78" i="2"/>
  <c r="F78" i="2"/>
  <c r="J77" i="2"/>
  <c r="I77" i="2"/>
  <c r="H77" i="2"/>
  <c r="L77" i="2" s="1"/>
  <c r="F77" i="2"/>
  <c r="L76" i="2"/>
  <c r="J76" i="2"/>
  <c r="I76" i="2"/>
  <c r="H76" i="2"/>
  <c r="F76" i="2"/>
  <c r="L75" i="2"/>
  <c r="J75" i="2"/>
  <c r="I75" i="2"/>
  <c r="H75" i="2"/>
  <c r="F75" i="2"/>
  <c r="J74" i="2"/>
  <c r="I74" i="2"/>
  <c r="H74" i="2"/>
  <c r="L74" i="2" s="1"/>
  <c r="F74" i="2"/>
  <c r="J73" i="2"/>
  <c r="L73" i="2" s="1"/>
  <c r="I73" i="2"/>
  <c r="H73" i="2"/>
  <c r="F73" i="2"/>
  <c r="J72" i="2"/>
  <c r="I72" i="2"/>
  <c r="H72" i="2"/>
  <c r="L72" i="2" s="1"/>
  <c r="F72" i="2"/>
  <c r="J71" i="2"/>
  <c r="L71" i="2" s="1"/>
  <c r="I71" i="2"/>
  <c r="H71" i="2"/>
  <c r="F71" i="2"/>
  <c r="J70" i="2"/>
  <c r="I70" i="2"/>
  <c r="L70" i="2" s="1"/>
  <c r="H70" i="2"/>
  <c r="F70" i="2"/>
  <c r="J69" i="2"/>
  <c r="I69" i="2"/>
  <c r="H69" i="2"/>
  <c r="L69" i="2" s="1"/>
  <c r="F69" i="2"/>
  <c r="L68" i="2"/>
  <c r="J68" i="2"/>
  <c r="I68" i="2"/>
  <c r="H68" i="2"/>
  <c r="F68" i="2"/>
  <c r="L67" i="2"/>
  <c r="J67" i="2"/>
  <c r="I67" i="2"/>
  <c r="H67" i="2"/>
  <c r="F67" i="2"/>
  <c r="J66" i="2"/>
  <c r="I66" i="2"/>
  <c r="H66" i="2"/>
  <c r="L66" i="2" s="1"/>
  <c r="F66" i="2"/>
  <c r="J65" i="2"/>
  <c r="L65" i="2" s="1"/>
  <c r="I65" i="2"/>
  <c r="H65" i="2"/>
  <c r="F65" i="2"/>
  <c r="J64" i="2"/>
  <c r="I64" i="2"/>
  <c r="H64" i="2"/>
  <c r="L64" i="2" s="1"/>
  <c r="F64" i="2"/>
  <c r="J63" i="2"/>
  <c r="L63" i="2" s="1"/>
  <c r="I63" i="2"/>
  <c r="H63" i="2"/>
  <c r="F63" i="2"/>
  <c r="J62" i="2"/>
  <c r="I62" i="2"/>
  <c r="L62" i="2" s="1"/>
  <c r="H62" i="2"/>
  <c r="F62" i="2"/>
  <c r="J61" i="2"/>
  <c r="I61" i="2"/>
  <c r="H61" i="2"/>
  <c r="L61" i="2" s="1"/>
  <c r="F61" i="2"/>
  <c r="L60" i="2"/>
  <c r="J60" i="2"/>
  <c r="I60" i="2"/>
  <c r="H60" i="2"/>
  <c r="F60" i="2"/>
  <c r="L59" i="2"/>
  <c r="J59" i="2"/>
  <c r="I59" i="2"/>
  <c r="H59" i="2"/>
  <c r="F59" i="2"/>
  <c r="J58" i="2"/>
  <c r="I58" i="2"/>
  <c r="H58" i="2"/>
  <c r="L58" i="2" s="1"/>
  <c r="F58" i="2"/>
  <c r="J57" i="2"/>
  <c r="L57" i="2" s="1"/>
  <c r="I57" i="2"/>
  <c r="H57" i="2"/>
  <c r="F57" i="2"/>
  <c r="J56" i="2"/>
  <c r="I56" i="2"/>
  <c r="H56" i="2"/>
  <c r="L56" i="2" s="1"/>
  <c r="F56" i="2"/>
  <c r="J51" i="2"/>
  <c r="L51" i="2" s="1"/>
  <c r="I51" i="2"/>
  <c r="H51" i="2"/>
  <c r="F51" i="2"/>
  <c r="J50" i="2"/>
  <c r="I50" i="2"/>
  <c r="L50" i="2" s="1"/>
  <c r="H50" i="2"/>
  <c r="F50" i="2"/>
  <c r="J49" i="2"/>
  <c r="I49" i="2"/>
  <c r="H49" i="2"/>
  <c r="L49" i="2" s="1"/>
  <c r="F49" i="2"/>
  <c r="L48" i="2"/>
  <c r="J48" i="2"/>
  <c r="I48" i="2"/>
  <c r="H48" i="2"/>
  <c r="F48" i="2"/>
  <c r="L47" i="2"/>
  <c r="J47" i="2"/>
  <c r="I47" i="2"/>
  <c r="H47" i="2"/>
  <c r="F47" i="2"/>
  <c r="J46" i="2"/>
  <c r="I46" i="2"/>
  <c r="H46" i="2"/>
  <c r="L46" i="2" s="1"/>
  <c r="F46" i="2"/>
  <c r="J45" i="2"/>
  <c r="L45" i="2" s="1"/>
  <c r="I45" i="2"/>
  <c r="H45" i="2"/>
  <c r="F45" i="2"/>
  <c r="J44" i="2"/>
  <c r="I44" i="2"/>
  <c r="H44" i="2"/>
  <c r="L44" i="2" s="1"/>
  <c r="F44" i="2"/>
  <c r="J43" i="2"/>
  <c r="L43" i="2" s="1"/>
  <c r="I43" i="2"/>
  <c r="H43" i="2"/>
  <c r="F43" i="2"/>
  <c r="J42" i="2"/>
  <c r="I42" i="2"/>
  <c r="L42" i="2" s="1"/>
  <c r="H42" i="2"/>
  <c r="F42" i="2"/>
  <c r="J41" i="2"/>
  <c r="I41" i="2"/>
  <c r="H41" i="2"/>
  <c r="L41" i="2" s="1"/>
  <c r="F41" i="2"/>
  <c r="L40" i="2"/>
  <c r="J40" i="2"/>
  <c r="I40" i="2"/>
  <c r="H40" i="2"/>
  <c r="F40" i="2"/>
  <c r="L39" i="2"/>
  <c r="J39" i="2"/>
  <c r="I39" i="2"/>
  <c r="H39" i="2"/>
  <c r="F39" i="2"/>
  <c r="J38" i="2"/>
  <c r="I38" i="2"/>
  <c r="H38" i="2"/>
  <c r="L38" i="2" s="1"/>
  <c r="F38" i="2"/>
  <c r="J37" i="2"/>
  <c r="L37" i="2" s="1"/>
  <c r="I37" i="2"/>
  <c r="H37" i="2"/>
  <c r="F37" i="2"/>
  <c r="J36" i="2"/>
  <c r="I36" i="2"/>
  <c r="H36" i="2"/>
  <c r="L36" i="2" s="1"/>
  <c r="F36" i="2"/>
  <c r="J35" i="2"/>
  <c r="L35" i="2" s="1"/>
  <c r="I35" i="2"/>
  <c r="H35" i="2"/>
  <c r="F35" i="2"/>
  <c r="J34" i="2"/>
  <c r="I34" i="2"/>
  <c r="L34" i="2" s="1"/>
  <c r="H34" i="2"/>
  <c r="F34" i="2"/>
  <c r="J33" i="2"/>
  <c r="I33" i="2"/>
  <c r="H33" i="2"/>
  <c r="L33" i="2" s="1"/>
  <c r="F33" i="2"/>
  <c r="L32" i="2"/>
  <c r="J32" i="2"/>
  <c r="I32" i="2"/>
  <c r="H32" i="2"/>
  <c r="F32" i="2"/>
  <c r="L31" i="2"/>
  <c r="J31" i="2"/>
  <c r="I31" i="2"/>
  <c r="H31" i="2"/>
  <c r="F31" i="2"/>
  <c r="J30" i="2"/>
  <c r="I30" i="2"/>
  <c r="H30" i="2"/>
  <c r="L30" i="2" s="1"/>
  <c r="F30" i="2"/>
  <c r="J29" i="2"/>
  <c r="L29" i="2" s="1"/>
  <c r="I29" i="2"/>
  <c r="H29" i="2"/>
  <c r="F29" i="2"/>
  <c r="J28" i="2"/>
  <c r="I28" i="2"/>
  <c r="H28" i="2"/>
  <c r="L28" i="2" s="1"/>
  <c r="F28" i="2"/>
  <c r="J27" i="2"/>
  <c r="L27" i="2" s="1"/>
  <c r="I27" i="2"/>
  <c r="H27" i="2"/>
  <c r="F27" i="2"/>
  <c r="J26" i="2"/>
  <c r="I26" i="2"/>
  <c r="L26" i="2" s="1"/>
  <c r="H26" i="2"/>
  <c r="F26" i="2"/>
  <c r="J25" i="2"/>
  <c r="I25" i="2"/>
  <c r="H25" i="2"/>
  <c r="L25" i="2" s="1"/>
  <c r="F25" i="2"/>
  <c r="L24" i="2"/>
  <c r="J24" i="2"/>
  <c r="I24" i="2"/>
  <c r="H24" i="2"/>
  <c r="F24" i="2"/>
  <c r="L23" i="2"/>
  <c r="J23" i="2"/>
  <c r="I23" i="2"/>
  <c r="H23" i="2"/>
  <c r="F23" i="2"/>
  <c r="J22" i="2"/>
  <c r="I22" i="2"/>
  <c r="H22" i="2"/>
  <c r="L22" i="2" s="1"/>
  <c r="F22" i="2"/>
  <c r="J21" i="2"/>
  <c r="L21" i="2" s="1"/>
  <c r="I21" i="2"/>
  <c r="H21" i="2"/>
  <c r="F21" i="2"/>
  <c r="J20" i="2"/>
  <c r="I20" i="2"/>
  <c r="H20" i="2"/>
  <c r="L20" i="2" s="1"/>
  <c r="F20" i="2"/>
  <c r="J19" i="2"/>
  <c r="L19" i="2" s="1"/>
  <c r="I19" i="2"/>
  <c r="H19" i="2"/>
  <c r="F19" i="2"/>
  <c r="J18" i="2"/>
  <c r="I18" i="2"/>
  <c r="L18" i="2" s="1"/>
  <c r="H18" i="2"/>
  <c r="F18" i="2"/>
  <c r="J17" i="2"/>
  <c r="I17" i="2"/>
  <c r="H17" i="2"/>
  <c r="L17" i="2" s="1"/>
  <c r="F17" i="2"/>
  <c r="L16" i="2"/>
  <c r="J16" i="2"/>
  <c r="I16" i="2"/>
  <c r="H16" i="2"/>
  <c r="F16" i="2"/>
  <c r="L15" i="2"/>
  <c r="J15" i="2"/>
  <c r="I15" i="2"/>
  <c r="H15" i="2"/>
  <c r="F15" i="2"/>
  <c r="J14" i="2"/>
  <c r="I14" i="2"/>
  <c r="H14" i="2"/>
  <c r="L14" i="2" s="1"/>
  <c r="F14" i="2"/>
  <c r="J13" i="2"/>
  <c r="L13" i="2" s="1"/>
  <c r="I13" i="2"/>
  <c r="H13" i="2"/>
  <c r="F13" i="2"/>
  <c r="J12" i="2"/>
  <c r="I12" i="2"/>
  <c r="H12" i="2"/>
  <c r="L12" i="2" s="1"/>
  <c r="F12" i="2"/>
  <c r="J11" i="2"/>
  <c r="L11" i="2" s="1"/>
  <c r="I11" i="2"/>
  <c r="H11" i="2"/>
  <c r="F11" i="2"/>
  <c r="J10" i="2"/>
  <c r="I10" i="2"/>
  <c r="L10" i="2" s="1"/>
  <c r="H10" i="2"/>
  <c r="F10" i="2"/>
  <c r="J9" i="2"/>
  <c r="I9" i="2"/>
  <c r="H9" i="2"/>
  <c r="L9" i="2" s="1"/>
  <c r="F9" i="2"/>
  <c r="E916" i="25"/>
  <c r="D916" i="25"/>
</calcChain>
</file>

<file path=xl/sharedStrings.xml><?xml version="1.0" encoding="utf-8"?>
<sst xmlns="http://schemas.openxmlformats.org/spreadsheetml/2006/main" count="8821" uniqueCount="2368">
  <si>
    <t>Poder Ejecutivo del Estado</t>
  </si>
  <si>
    <t>Presupuesto 2021</t>
  </si>
  <si>
    <t xml:space="preserve">Tabulador de Sueldos y Salarios </t>
  </si>
  <si>
    <t>(Importes en pesos)</t>
  </si>
  <si>
    <t>Tabulador de Mandos Medios y Superiores</t>
  </si>
  <si>
    <t>Clave</t>
  </si>
  <si>
    <t>Puesto</t>
  </si>
  <si>
    <t>Percepciones Mensuales</t>
  </si>
  <si>
    <t>Percepciones Anuales</t>
  </si>
  <si>
    <t>Sueldo Base</t>
  </si>
  <si>
    <t>Compensación</t>
  </si>
  <si>
    <t>Despensa</t>
  </si>
  <si>
    <t>Total</t>
  </si>
  <si>
    <t>Prima Vacacional</t>
  </si>
  <si>
    <t>Ajuste Calendario</t>
  </si>
  <si>
    <t>Aguinaldo</t>
  </si>
  <si>
    <t xml:space="preserve">Otros </t>
  </si>
  <si>
    <t>SC0001</t>
  </si>
  <si>
    <t>GOBERNADOR</t>
  </si>
  <si>
    <t>SSP001</t>
  </si>
  <si>
    <t>COMISARIO GENERAL</t>
  </si>
  <si>
    <t>SC0182</t>
  </si>
  <si>
    <t>FISCAL GENERAL</t>
  </si>
  <si>
    <t>SC0124</t>
  </si>
  <si>
    <t>SECRETARIO GOBIERNO</t>
  </si>
  <si>
    <t>SC0156</t>
  </si>
  <si>
    <t>CONSEJERO JURIDICO</t>
  </si>
  <si>
    <t>SC0195</t>
  </si>
  <si>
    <t>COORDINADOR GENERAL DE ASESORES</t>
  </si>
  <si>
    <t>DG0001</t>
  </si>
  <si>
    <t>JEFE DEL DESPACHO DEL GOBERNADOR</t>
  </si>
  <si>
    <t>SC0004</t>
  </si>
  <si>
    <t>FG0028</t>
  </si>
  <si>
    <t>VICE FISCAL</t>
  </si>
  <si>
    <t>SC0036</t>
  </si>
  <si>
    <t>SSP002</t>
  </si>
  <si>
    <t>COMISARIO JEFE</t>
  </si>
  <si>
    <t>SSP003</t>
  </si>
  <si>
    <t>COMISARIO</t>
  </si>
  <si>
    <t>SC0164</t>
  </si>
  <si>
    <t>DIRECTOR GENERAL</t>
  </si>
  <si>
    <t>CJ0001</t>
  </si>
  <si>
    <t>SUBCONSEJERO</t>
  </si>
  <si>
    <t>SAF0003</t>
  </si>
  <si>
    <t>SUBDIRECTOR GENERAL</t>
  </si>
  <si>
    <t>SC0008</t>
  </si>
  <si>
    <t>SUBSECRETARIO</t>
  </si>
  <si>
    <t>SC0183</t>
  </si>
  <si>
    <t>SC0189</t>
  </si>
  <si>
    <t>CAPITAN PILOTO</t>
  </si>
  <si>
    <t>SC0011</t>
  </si>
  <si>
    <t>SC0194</t>
  </si>
  <si>
    <t>DIRECTOR SSP</t>
  </si>
  <si>
    <t>SSP004</t>
  </si>
  <si>
    <t>INSPECTOR GENERAL</t>
  </si>
  <si>
    <t>SC0165</t>
  </si>
  <si>
    <t>ASESOR</t>
  </si>
  <si>
    <t>SC0013</t>
  </si>
  <si>
    <t>DIRECTOR</t>
  </si>
  <si>
    <t>SSP005</t>
  </si>
  <si>
    <t>INSPECTOR JEFE</t>
  </si>
  <si>
    <t>SC0197</t>
  </si>
  <si>
    <t>SECRETARIO TECNICO</t>
  </si>
  <si>
    <t>SC0186</t>
  </si>
  <si>
    <t>COORDINADOR OPERATIVO</t>
  </si>
  <si>
    <t>SC0153</t>
  </si>
  <si>
    <t>SC0021</t>
  </si>
  <si>
    <t>SECRETARIO PARTICULAR</t>
  </si>
  <si>
    <t>SC0163</t>
  </si>
  <si>
    <t>COORDINADOR GENERAL SPV</t>
  </si>
  <si>
    <t>SC0022</t>
  </si>
  <si>
    <t>SSP006</t>
  </si>
  <si>
    <t>INSPECTOR</t>
  </si>
  <si>
    <t>SC0111</t>
  </si>
  <si>
    <t>PRESIDENTE JUNTA LOCAL JLCA</t>
  </si>
  <si>
    <t>SC0028</t>
  </si>
  <si>
    <t>SC0029</t>
  </si>
  <si>
    <t>JEFE DE DEPARTAMENTO</t>
  </si>
  <si>
    <t>SC0144</t>
  </si>
  <si>
    <t>SC0039</t>
  </si>
  <si>
    <t>SC0041</t>
  </si>
  <si>
    <t>CONTRALOR INTERNO</t>
  </si>
  <si>
    <t>SC0043</t>
  </si>
  <si>
    <t>SC0196</t>
  </si>
  <si>
    <t>JUEZ DE VIALIDAD</t>
  </si>
  <si>
    <t>SC0044</t>
  </si>
  <si>
    <t>SC0059</t>
  </si>
  <si>
    <t>SC0066</t>
  </si>
  <si>
    <t>MM0009</t>
  </si>
  <si>
    <t xml:space="preserve">Tabulador Operativos </t>
  </si>
  <si>
    <t>Otros</t>
  </si>
  <si>
    <t>SC0149</t>
  </si>
  <si>
    <t>ESCOLTA</t>
  </si>
  <si>
    <t>SC0132</t>
  </si>
  <si>
    <t>PILOTO AVIADOR</t>
  </si>
  <si>
    <t>FG0024</t>
  </si>
  <si>
    <t>MEDICO GENERAL</t>
  </si>
  <si>
    <t>SC0134</t>
  </si>
  <si>
    <t>SSP014</t>
  </si>
  <si>
    <t>ESCOLTA SSP</t>
  </si>
  <si>
    <t>FG0027</t>
  </si>
  <si>
    <t>FISCAL EN JEFE</t>
  </si>
  <si>
    <t>FG0023</t>
  </si>
  <si>
    <t>PERITO EN JEFE</t>
  </si>
  <si>
    <t>SSP007</t>
  </si>
  <si>
    <t>SUBINSPECTOR</t>
  </si>
  <si>
    <t>SC0049</t>
  </si>
  <si>
    <t>JEFE DE AVANZADA</t>
  </si>
  <si>
    <t>SC0054</t>
  </si>
  <si>
    <t>LIDER DE PROYECTO</t>
  </si>
  <si>
    <t>SC0060</t>
  </si>
  <si>
    <t>SC0061</t>
  </si>
  <si>
    <t>INVESTIGADOR AUDITOR</t>
  </si>
  <si>
    <t>FG0026</t>
  </si>
  <si>
    <t>FISCAL COORDINADOR</t>
  </si>
  <si>
    <t>SC0104</t>
  </si>
  <si>
    <t>PROCURADOR</t>
  </si>
  <si>
    <t>CB0026</t>
  </si>
  <si>
    <t>COORDINADOR DE AREA SEDECULTA</t>
  </si>
  <si>
    <t>SSP034</t>
  </si>
  <si>
    <t>CHOFER SSP</t>
  </si>
  <si>
    <t>SC0068</t>
  </si>
  <si>
    <t>PV0017</t>
  </si>
  <si>
    <t>COORDINADOR UEEC</t>
  </si>
  <si>
    <t>SC0140</t>
  </si>
  <si>
    <t>COORDINADOR SPV</t>
  </si>
  <si>
    <t>SC0109</t>
  </si>
  <si>
    <t>PRESIDENTE JUNTA ESPECIAL CA</t>
  </si>
  <si>
    <t>SC0129</t>
  </si>
  <si>
    <t>SC0110</t>
  </si>
  <si>
    <t>SECRETARIO GENERAL JLCA</t>
  </si>
  <si>
    <t>SC0147</t>
  </si>
  <si>
    <t>CHOFER</t>
  </si>
  <si>
    <t>MM0142</t>
  </si>
  <si>
    <t>SC0078</t>
  </si>
  <si>
    <t>PROGRAMADOR</t>
  </si>
  <si>
    <t>CB0035</t>
  </si>
  <si>
    <t>COORDINADOR SECAY</t>
  </si>
  <si>
    <t>SC0080</t>
  </si>
  <si>
    <t>COORDINADOR</t>
  </si>
  <si>
    <t>SAF0001</t>
  </si>
  <si>
    <t>SC0155</t>
  </si>
  <si>
    <t>SC0072</t>
  </si>
  <si>
    <t>PV0021</t>
  </si>
  <si>
    <t>COORDINADOR ESTADISTICA CEMECA</t>
  </si>
  <si>
    <t>SC0139</t>
  </si>
  <si>
    <t>CB0037</t>
  </si>
  <si>
    <t>FG0015</t>
  </si>
  <si>
    <t>FISCAL INVESTIGADOR</t>
  </si>
  <si>
    <t>SC0081</t>
  </si>
  <si>
    <t>SC0082</t>
  </si>
  <si>
    <t>SC0085</t>
  </si>
  <si>
    <t>PARAMEDICO</t>
  </si>
  <si>
    <t>SC0086</t>
  </si>
  <si>
    <t>PROMOTOR</t>
  </si>
  <si>
    <t>CB0004</t>
  </si>
  <si>
    <t>ASISTENTE SECAY</t>
  </si>
  <si>
    <t>SC0087</t>
  </si>
  <si>
    <t>SC0088</t>
  </si>
  <si>
    <t>FG0003</t>
  </si>
  <si>
    <t>COMANDANTE</t>
  </si>
  <si>
    <t>PJ0033</t>
  </si>
  <si>
    <t>FACILITADOR</t>
  </si>
  <si>
    <t>PJ0021</t>
  </si>
  <si>
    <t>FISCAL</t>
  </si>
  <si>
    <t>PJ0032</t>
  </si>
  <si>
    <t>FG0025</t>
  </si>
  <si>
    <t>FISCAL SUPERVISOR</t>
  </si>
  <si>
    <t>FG0022</t>
  </si>
  <si>
    <t>PERITO COORDINADOR</t>
  </si>
  <si>
    <t>PV0018</t>
  </si>
  <si>
    <t>PERITO UEEC</t>
  </si>
  <si>
    <t>CB0093</t>
  </si>
  <si>
    <t>CANTANTE</t>
  </si>
  <si>
    <t>SC0090</t>
  </si>
  <si>
    <t>PJ0023</t>
  </si>
  <si>
    <t>PERITO</t>
  </si>
  <si>
    <t>SC0097</t>
  </si>
  <si>
    <t>SC0158</t>
  </si>
  <si>
    <t>VISITADOR</t>
  </si>
  <si>
    <t>PV0022</t>
  </si>
  <si>
    <t>COORDINADOR PERITOS CEMECA</t>
  </si>
  <si>
    <t>PJ0026</t>
  </si>
  <si>
    <t>CM0005</t>
  </si>
  <si>
    <t>COORDINADOR DE GRUPOS ARTISTICOS</t>
  </si>
  <si>
    <t>FG0016</t>
  </si>
  <si>
    <t>SC0151</t>
  </si>
  <si>
    <t>GUARDIA</t>
  </si>
  <si>
    <t>CB0034</t>
  </si>
  <si>
    <t>MM0138</t>
  </si>
  <si>
    <t>DEFENSOR PUBLICO INDEPEY</t>
  </si>
  <si>
    <t>SSP030</t>
  </si>
  <si>
    <t>COORDINADOR SSP</t>
  </si>
  <si>
    <t>MM0001</t>
  </si>
  <si>
    <t>MM0133</t>
  </si>
  <si>
    <t>ASESOR JURIDICO INDEPEY</t>
  </si>
  <si>
    <t>MM0130</t>
  </si>
  <si>
    <t>DEFENSOR DE OFICIO INDEPEY</t>
  </si>
  <si>
    <t>MM0137</t>
  </si>
  <si>
    <t>FG0002</t>
  </si>
  <si>
    <t>JEFE DE GRUPO</t>
  </si>
  <si>
    <t>FG0019</t>
  </si>
  <si>
    <t>SSP008</t>
  </si>
  <si>
    <t>OFICIAL</t>
  </si>
  <si>
    <t>MM0116</t>
  </si>
  <si>
    <t>AUXILIAR JE</t>
  </si>
  <si>
    <t>MM0115</t>
  </si>
  <si>
    <t>AUXILIAR JL</t>
  </si>
  <si>
    <t>MM0013</t>
  </si>
  <si>
    <t>FG0021</t>
  </si>
  <si>
    <t>PERITO SUPERVISOR</t>
  </si>
  <si>
    <t>MM0014</t>
  </si>
  <si>
    <t>MM0146</t>
  </si>
  <si>
    <t>ASESOR JURIDICO</t>
  </si>
  <si>
    <t>CM0001</t>
  </si>
  <si>
    <t>ADMINISTRADOR SEDECULTA</t>
  </si>
  <si>
    <t>CB0003</t>
  </si>
  <si>
    <t>CB0033</t>
  </si>
  <si>
    <t>CB0067</t>
  </si>
  <si>
    <t>MUSICO</t>
  </si>
  <si>
    <t>MM0132</t>
  </si>
  <si>
    <t>MM0136</t>
  </si>
  <si>
    <t>MM0018</t>
  </si>
  <si>
    <t>SECRETARIA</t>
  </si>
  <si>
    <t>MM0131</t>
  </si>
  <si>
    <t>MM0117</t>
  </si>
  <si>
    <t>MM0135</t>
  </si>
  <si>
    <t>SC0105</t>
  </si>
  <si>
    <t>PROCURADOR AUXILIAR</t>
  </si>
  <si>
    <t>SSP009</t>
  </si>
  <si>
    <t>SUBOFICIAL</t>
  </si>
  <si>
    <t>SSP029</t>
  </si>
  <si>
    <t>AUXILIAR INFORMATICA SSP</t>
  </si>
  <si>
    <t>FG0012</t>
  </si>
  <si>
    <t>PERITO FGE</t>
  </si>
  <si>
    <t>MM0124</t>
  </si>
  <si>
    <t>COORDINADOR SECJUV</t>
  </si>
  <si>
    <t>CB0076</t>
  </si>
  <si>
    <t>PROMOTOR CULTURAL</t>
  </si>
  <si>
    <t>CB0032</t>
  </si>
  <si>
    <t>CB0039</t>
  </si>
  <si>
    <t>CURADOR</t>
  </si>
  <si>
    <t>FG0017</t>
  </si>
  <si>
    <t>MM0020</t>
  </si>
  <si>
    <t>CB0023</t>
  </si>
  <si>
    <t>FG0001</t>
  </si>
  <si>
    <t>AGENTE</t>
  </si>
  <si>
    <t>SSP033</t>
  </si>
  <si>
    <t>FISCAL INVESTIGADOR SSP</t>
  </si>
  <si>
    <t>SSP032</t>
  </si>
  <si>
    <t>PERITO SSP</t>
  </si>
  <si>
    <t>SSP013</t>
  </si>
  <si>
    <t>POLICIA</t>
  </si>
  <si>
    <t>SSP010</t>
  </si>
  <si>
    <t>POLICIA PRIMERO</t>
  </si>
  <si>
    <t>SSP011</t>
  </si>
  <si>
    <t>POLICIA SEGUNDO</t>
  </si>
  <si>
    <t>SSP012</t>
  </si>
  <si>
    <t>POLICIA TERCERO</t>
  </si>
  <si>
    <t>MM0145</t>
  </si>
  <si>
    <t>MM0023</t>
  </si>
  <si>
    <t>AUDITOR</t>
  </si>
  <si>
    <t>MM0025</t>
  </si>
  <si>
    <t>AUXILIAR INFORMATICO</t>
  </si>
  <si>
    <t>MM0026</t>
  </si>
  <si>
    <t>MM0027</t>
  </si>
  <si>
    <t>FG0018</t>
  </si>
  <si>
    <t>FG0020</t>
  </si>
  <si>
    <t>MM0144</t>
  </si>
  <si>
    <t>CM0002</t>
  </si>
  <si>
    <t>MM0139</t>
  </si>
  <si>
    <t>ANALISTA ADMINISTRATIVO</t>
  </si>
  <si>
    <t>MM0140</t>
  </si>
  <si>
    <t>MM0141</t>
  </si>
  <si>
    <t>MM0143</t>
  </si>
  <si>
    <t>PV0019</t>
  </si>
  <si>
    <t>PERITO AUXILIAR UEEC</t>
  </si>
  <si>
    <t>MM0030</t>
  </si>
  <si>
    <t>CB0031</t>
  </si>
  <si>
    <t>MM0134</t>
  </si>
  <si>
    <t>PJ0024</t>
  </si>
  <si>
    <t>PV0023</t>
  </si>
  <si>
    <t>PERITO CEMECA</t>
  </si>
  <si>
    <t>SSP028</t>
  </si>
  <si>
    <t>COORDINADOR DE PROYECTO SSP</t>
  </si>
  <si>
    <t>MM0035</t>
  </si>
  <si>
    <t>MM0037</t>
  </si>
  <si>
    <t>CB0002</t>
  </si>
  <si>
    <t>FG0006</t>
  </si>
  <si>
    <t>ANALISTA ADMINISTRATIVO SEMEFO</t>
  </si>
  <si>
    <t>CB0042</t>
  </si>
  <si>
    <t>EDITOR SEDECULTA</t>
  </si>
  <si>
    <t>SSP027</t>
  </si>
  <si>
    <t>ANALISTA ADMINISTRATIVO SSP</t>
  </si>
  <si>
    <t>CB0053</t>
  </si>
  <si>
    <t>INSTRUCTOR SECAY</t>
  </si>
  <si>
    <t>MM0041</t>
  </si>
  <si>
    <t>MM0036</t>
  </si>
  <si>
    <t>PJ0029</t>
  </si>
  <si>
    <t>CB0009</t>
  </si>
  <si>
    <t>AUXILIAR ADMINISTRATIVO SECAY</t>
  </si>
  <si>
    <t>CB0092</t>
  </si>
  <si>
    <t>CB0074</t>
  </si>
  <si>
    <t>CB0070</t>
  </si>
  <si>
    <t>PREFECTO</t>
  </si>
  <si>
    <t>MM0044</t>
  </si>
  <si>
    <t>COORDINADOR DE PROYECTO</t>
  </si>
  <si>
    <t>PJ0025</t>
  </si>
  <si>
    <t>MM0107</t>
  </si>
  <si>
    <t>SECRETARIO ESPECIAL JLCA</t>
  </si>
  <si>
    <t>SC0154</t>
  </si>
  <si>
    <t>ARCHIVISTA</t>
  </si>
  <si>
    <t>MM0043</t>
  </si>
  <si>
    <t>CB0060</t>
  </si>
  <si>
    <t>JEFE DE PRODUCCION</t>
  </si>
  <si>
    <t>FG0007</t>
  </si>
  <si>
    <t>AYUDANTE DE AUTOPSIAS</t>
  </si>
  <si>
    <t>MM0049</t>
  </si>
  <si>
    <t>MM0053</t>
  </si>
  <si>
    <t>MM0055</t>
  </si>
  <si>
    <t>MM0056</t>
  </si>
  <si>
    <t>SSP026</t>
  </si>
  <si>
    <t>ANALISTA SSP</t>
  </si>
  <si>
    <t>MM0057</t>
  </si>
  <si>
    <t>CB0025</t>
  </si>
  <si>
    <t>COORDINADOR ACADEMICO DE MUSICA</t>
  </si>
  <si>
    <t>CB0079</t>
  </si>
  <si>
    <t>REPORTERO SEDECULTA</t>
  </si>
  <si>
    <t>MM0106</t>
  </si>
  <si>
    <t>ACTUARIO JLCA</t>
  </si>
  <si>
    <t>MM0062</t>
  </si>
  <si>
    <t>CB0030</t>
  </si>
  <si>
    <t>FG0005</t>
  </si>
  <si>
    <t>CB0052</t>
  </si>
  <si>
    <t>CB0008</t>
  </si>
  <si>
    <t>CB0073</t>
  </si>
  <si>
    <t>CB0085</t>
  </si>
  <si>
    <t>SUPERVISOR DE OPERACIONES</t>
  </si>
  <si>
    <t>CB0083</t>
  </si>
  <si>
    <t>SECRETARIA SECAY</t>
  </si>
  <si>
    <t>CB0066</t>
  </si>
  <si>
    <t>SSP025</t>
  </si>
  <si>
    <t>AUXILIAR DE SERVICIO SSP</t>
  </si>
  <si>
    <t>SSP022</t>
  </si>
  <si>
    <t>MEDICO SSP</t>
  </si>
  <si>
    <t>SSP024</t>
  </si>
  <si>
    <t>PSICOLOGO SSP</t>
  </si>
  <si>
    <t>SSP023</t>
  </si>
  <si>
    <t>QUIMICO SSP</t>
  </si>
  <si>
    <t>CB0051</t>
  </si>
  <si>
    <t>MM0069</t>
  </si>
  <si>
    <t>MM0114</t>
  </si>
  <si>
    <t>CAJERO</t>
  </si>
  <si>
    <t>MM0070</t>
  </si>
  <si>
    <t>CB0012</t>
  </si>
  <si>
    <t>AUXILIAR TECNICO DE MANTENIMIENTO</t>
  </si>
  <si>
    <t>CB0072</t>
  </si>
  <si>
    <t>CB0007</t>
  </si>
  <si>
    <t>CB0088</t>
  </si>
  <si>
    <t>TECNICO DIGITALIZACION</t>
  </si>
  <si>
    <t>MM0071</t>
  </si>
  <si>
    <t>CB0001</t>
  </si>
  <si>
    <t>CB0017</t>
  </si>
  <si>
    <t>BAILARIN</t>
  </si>
  <si>
    <t>CB0015</t>
  </si>
  <si>
    <t>AUXILIAR TECNICO SECAY</t>
  </si>
  <si>
    <t>CB0056</t>
  </si>
  <si>
    <t>JEFE DE AUDIO Y SONORIZACION</t>
  </si>
  <si>
    <t>CB0027</t>
  </si>
  <si>
    <t>COORDINADOR DE ARTE</t>
  </si>
  <si>
    <t>MM0010</t>
  </si>
  <si>
    <t>OFICIAL DE REGISTRO CIVIL</t>
  </si>
  <si>
    <t>MM0073</t>
  </si>
  <si>
    <t>SUPERVISOR TECNICO</t>
  </si>
  <si>
    <t>SSP020</t>
  </si>
  <si>
    <t>AUXILIAR SSP</t>
  </si>
  <si>
    <t>SSP021</t>
  </si>
  <si>
    <t>SECRETARIA SSP</t>
  </si>
  <si>
    <t>CB0022</t>
  </si>
  <si>
    <t>BIBLIOTECARIO</t>
  </si>
  <si>
    <t>CB0050</t>
  </si>
  <si>
    <t>CB0057</t>
  </si>
  <si>
    <t>JEFE DE FOROS</t>
  </si>
  <si>
    <t>CB0049</t>
  </si>
  <si>
    <t>CB0077</t>
  </si>
  <si>
    <t>PROYECCIONISTA</t>
  </si>
  <si>
    <t>CB0084</t>
  </si>
  <si>
    <t>SUPERVISOR DE MUSEOGRAFIA</t>
  </si>
  <si>
    <t>BU0070</t>
  </si>
  <si>
    <t>INTENDENTE SECJUV</t>
  </si>
  <si>
    <t>MM0084</t>
  </si>
  <si>
    <t>MM0083</t>
  </si>
  <si>
    <t>MM0087</t>
  </si>
  <si>
    <t>DEFENSOR DE OFICIO</t>
  </si>
  <si>
    <t>MM0085</t>
  </si>
  <si>
    <t>JEFE DE PROGRAMACION</t>
  </si>
  <si>
    <t>MM0086</t>
  </si>
  <si>
    <t>CB0014</t>
  </si>
  <si>
    <t>CB0087</t>
  </si>
  <si>
    <t>TAQUILLERO</t>
  </si>
  <si>
    <t>CB0065</t>
  </si>
  <si>
    <t>MM0079</t>
  </si>
  <si>
    <t>AUXILIAR DE SERVICIOS</t>
  </si>
  <si>
    <t>MM0080</t>
  </si>
  <si>
    <t>FG0029</t>
  </si>
  <si>
    <t>SEGURIDAD FGE</t>
  </si>
  <si>
    <t>CB0006</t>
  </si>
  <si>
    <t>CB0013</t>
  </si>
  <si>
    <t>CB0048</t>
  </si>
  <si>
    <t>PJ0014</t>
  </si>
  <si>
    <t>AYUDANTE TECNICO</t>
  </si>
  <si>
    <t>MM0105</t>
  </si>
  <si>
    <t>JEFE DE OFICINA</t>
  </si>
  <si>
    <t>MM0095</t>
  </si>
  <si>
    <t>MM0094</t>
  </si>
  <si>
    <t>MM0096</t>
  </si>
  <si>
    <t>MM0098</t>
  </si>
  <si>
    <t>TECNICO ESPECIALIZADO</t>
  </si>
  <si>
    <t>CB0029</t>
  </si>
  <si>
    <t>CB0062</t>
  </si>
  <si>
    <t>MUSEOGRAFO</t>
  </si>
  <si>
    <t>CB0086</t>
  </si>
  <si>
    <t>CB0016</t>
  </si>
  <si>
    <t>CB0038</t>
  </si>
  <si>
    <t>CORALISTA</t>
  </si>
  <si>
    <t>CB0089</t>
  </si>
  <si>
    <t>UTILERO</t>
  </si>
  <si>
    <t>CB0021</t>
  </si>
  <si>
    <t>CB0064</t>
  </si>
  <si>
    <t>SGG001</t>
  </si>
  <si>
    <t>CUSTODIO</t>
  </si>
  <si>
    <t>CB0090</t>
  </si>
  <si>
    <t>VIGILANTE SECAY</t>
  </si>
  <si>
    <t>MM0102</t>
  </si>
  <si>
    <t>MM0099</t>
  </si>
  <si>
    <t>AUXILIAR ADMINISTRATIVO</t>
  </si>
  <si>
    <t>MM0100</t>
  </si>
  <si>
    <t>MM0103</t>
  </si>
  <si>
    <t>BU0072</t>
  </si>
  <si>
    <t>BU0004</t>
  </si>
  <si>
    <t>BU0003</t>
  </si>
  <si>
    <t>JEFE DE SECCION</t>
  </si>
  <si>
    <t>BU0008</t>
  </si>
  <si>
    <t>AGENTE DE HACIENDA</t>
  </si>
  <si>
    <t>BU0007</t>
  </si>
  <si>
    <t>BU0006</t>
  </si>
  <si>
    <t>BU0009</t>
  </si>
  <si>
    <t>BU0010</t>
  </si>
  <si>
    <t>BU0029</t>
  </si>
  <si>
    <t>SUPERVISOR</t>
  </si>
  <si>
    <t>SGG002</t>
  </si>
  <si>
    <t>BU0015</t>
  </si>
  <si>
    <t>BU0012</t>
  </si>
  <si>
    <t>BU0017</t>
  </si>
  <si>
    <t>BU0013</t>
  </si>
  <si>
    <t>BU0014</t>
  </si>
  <si>
    <t>BU0021</t>
  </si>
  <si>
    <t>BU0020</t>
  </si>
  <si>
    <t>BU0018</t>
  </si>
  <si>
    <t>CAPTURISTA</t>
  </si>
  <si>
    <t>BU0023</t>
  </si>
  <si>
    <t>BU0022</t>
  </si>
  <si>
    <t>ENCARGADO</t>
  </si>
  <si>
    <t>BU0019</t>
  </si>
  <si>
    <t>BU0026</t>
  </si>
  <si>
    <t>BU0033</t>
  </si>
  <si>
    <t>BU0032</t>
  </si>
  <si>
    <t>BU0034</t>
  </si>
  <si>
    <t>JEFE DE SERVICIOS</t>
  </si>
  <si>
    <t>BU0027</t>
  </si>
  <si>
    <t>BU0035</t>
  </si>
  <si>
    <t>TRABAJADOR SOCIAL</t>
  </si>
  <si>
    <t>CB0078</t>
  </si>
  <si>
    <t>RECEPCIONISTA SEDECULTA</t>
  </si>
  <si>
    <t>BU0037</t>
  </si>
  <si>
    <t>AUXILIAR TECNICO</t>
  </si>
  <si>
    <t>BU0036</t>
  </si>
  <si>
    <t>BU0038</t>
  </si>
  <si>
    <t>BU0042</t>
  </si>
  <si>
    <t>BU0044</t>
  </si>
  <si>
    <t>BU0043</t>
  </si>
  <si>
    <t>BU0040</t>
  </si>
  <si>
    <t>ESCRIBIENTE</t>
  </si>
  <si>
    <t>BU0041</t>
  </si>
  <si>
    <t>BU0039</t>
  </si>
  <si>
    <t>BU0045</t>
  </si>
  <si>
    <t>BU0048</t>
  </si>
  <si>
    <t>BU0047</t>
  </si>
  <si>
    <t>BU0046</t>
  </si>
  <si>
    <t>CB0020</t>
  </si>
  <si>
    <t>CB0047</t>
  </si>
  <si>
    <t>BU0050</t>
  </si>
  <si>
    <t>BU0049</t>
  </si>
  <si>
    <t>NOTIFICADOR</t>
  </si>
  <si>
    <t>BU0052</t>
  </si>
  <si>
    <t>REPRESENTANTE OBRERO</t>
  </si>
  <si>
    <t>BU0051</t>
  </si>
  <si>
    <t>CB0005</t>
  </si>
  <si>
    <t>CB0059</t>
  </si>
  <si>
    <t>JEFE DE JARDINERIA SEDECULTA</t>
  </si>
  <si>
    <t>CB0061</t>
  </si>
  <si>
    <t>BU0054</t>
  </si>
  <si>
    <t>BU0058</t>
  </si>
  <si>
    <t>BU0055</t>
  </si>
  <si>
    <t>BU0057</t>
  </si>
  <si>
    <t>VIGILANTE</t>
  </si>
  <si>
    <t>BU0059</t>
  </si>
  <si>
    <t>BU0061</t>
  </si>
  <si>
    <t>BU0060</t>
  </si>
  <si>
    <t>REPRESENTANTE PATRONAL</t>
  </si>
  <si>
    <t>BU0062</t>
  </si>
  <si>
    <t>CB0011</t>
  </si>
  <si>
    <t>AUXILIAR DE SERVICIOS SECAY</t>
  </si>
  <si>
    <t>BU0064</t>
  </si>
  <si>
    <t>BU0066</t>
  </si>
  <si>
    <t>BU0068</t>
  </si>
  <si>
    <t>CB0019</t>
  </si>
  <si>
    <t>CB0010</t>
  </si>
  <si>
    <t>CB0082</t>
  </si>
  <si>
    <t>CB0068</t>
  </si>
  <si>
    <t>PIANISTA ACOMPAÑANTE</t>
  </si>
  <si>
    <t>CB0046</t>
  </si>
  <si>
    <t>CB0063</t>
  </si>
  <si>
    <t>CB0045</t>
  </si>
  <si>
    <t>CB0044</t>
  </si>
  <si>
    <t>CB0043</t>
  </si>
  <si>
    <t>Gobierno del Estado de Yucatán</t>
  </si>
  <si>
    <t>Sueldos Neto Mensual de Funcionarios de Primero y Segundo Nivel</t>
  </si>
  <si>
    <t>Puesto Funcional</t>
  </si>
  <si>
    <t>Deducciones Mensuales</t>
  </si>
  <si>
    <t>Sueldo Neto Mensual</t>
  </si>
  <si>
    <t>ISR</t>
  </si>
  <si>
    <t>ISSTEY</t>
  </si>
  <si>
    <t>GOBERNADOR DEL ESTADO</t>
  </si>
  <si>
    <t>SECRETARIA GENERAL DE GOBIERNO</t>
  </si>
  <si>
    <t>SECRETARIA DE ADMINISTRACIÓN Y FINANZAS</t>
  </si>
  <si>
    <t>SECRETARIO DE EDUCACIÓN</t>
  </si>
  <si>
    <t>SECRETARIO DE DESARROLLO SOCIAL</t>
  </si>
  <si>
    <t>SECRETARIO DE OBRAS PÚBLICAS</t>
  </si>
  <si>
    <t>SECRETARIO DE SEGURIDAD PUBLICA</t>
  </si>
  <si>
    <t>FISCAL GENERAL DEL ESTADO</t>
  </si>
  <si>
    <t>SECRETARIO DE FOMENTO ECONÓMICO Y TRABAJO</t>
  </si>
  <si>
    <t>SECRETARIA DE FOMENTO TURÍSTICO</t>
  </si>
  <si>
    <t>SECRETARIO DE DESARROLLO RURAL</t>
  </si>
  <si>
    <t>SECRETARIA DE DESARROLLO SUSTENTABLE</t>
  </si>
  <si>
    <t>SECRETARIA DE LA CONTRALORÍA GENERAL</t>
  </si>
  <si>
    <t>SECRETARIO DE INVESTIGACIÓN, INNOVACIÓN Y EDUCACIÓN SUPERIOR</t>
  </si>
  <si>
    <t>SECRETARIA DE LA CULTURA Y LAS ARTES</t>
  </si>
  <si>
    <t>SECRETARIO DE PESCA Y ACUACULTURA SUSTENTABLES</t>
  </si>
  <si>
    <t>SECRETARIA DE LAS MUJERES</t>
  </si>
  <si>
    <t>SECRETARIO DE SALUD</t>
  </si>
  <si>
    <t>RESUMEN DE PLAZAS DE LAS DEPENDENCIA DEL PODER EJECUTIVO</t>
  </si>
  <si>
    <t>Nómina</t>
  </si>
  <si>
    <t>Contrataciones Externas</t>
  </si>
  <si>
    <t>Siglas</t>
  </si>
  <si>
    <t>Dependencia/Entidad</t>
  </si>
  <si>
    <t>Confianza</t>
  </si>
  <si>
    <t>Base</t>
  </si>
  <si>
    <t>Eventual</t>
  </si>
  <si>
    <t>Total Plazas</t>
  </si>
  <si>
    <t>Asimilados a salario</t>
  </si>
  <si>
    <t>Honorarios Profesionales</t>
  </si>
  <si>
    <t>AAFY</t>
  </si>
  <si>
    <t>AGENCIA DE ADMINISTRACIÓN FISCAL DE YUCATÁN</t>
  </si>
  <si>
    <t>CJ</t>
  </si>
  <si>
    <t>CONSEJERÍA JURÍDICA</t>
  </si>
  <si>
    <t>DG</t>
  </si>
  <si>
    <t>DESPACHO DEL GOBERNADOR</t>
  </si>
  <si>
    <t>SAF</t>
  </si>
  <si>
    <t>SECRETARÍA DE ADMINISTRACIÓN Y FINANZAS</t>
  </si>
  <si>
    <t>SEDER</t>
  </si>
  <si>
    <t>SECRETARÍA DE DESARROLLO RURAL</t>
  </si>
  <si>
    <t>SEDESOL</t>
  </si>
  <si>
    <t>SECRETARÍA DE DESARROLLO SOCIAL</t>
  </si>
  <si>
    <t>SDS</t>
  </si>
  <si>
    <t>SECRETARÍA DE DESARROLLO SUSTENTABLE</t>
  </si>
  <si>
    <t>SEGEY</t>
  </si>
  <si>
    <t>SECRETARÍA DE EDUCACIÓN</t>
  </si>
  <si>
    <t>SEFOET</t>
  </si>
  <si>
    <t>SECRETARÍA DE FOMENTO ECONÓMICO Y TRABAJO</t>
  </si>
  <si>
    <t>SEFOTUR</t>
  </si>
  <si>
    <t>SECRETARÍA DE FOMENTO TURÍSTICO</t>
  </si>
  <si>
    <t>SIIIES</t>
  </si>
  <si>
    <t>SECRETARIA DE INVESTIGACIÓN, INNOVACIÓN Y EDUCACIÓN SUPERIOR</t>
  </si>
  <si>
    <t>SECOGEY</t>
  </si>
  <si>
    <t>SECRETARÍA DE LA CONTRALORÍA GENERAL</t>
  </si>
  <si>
    <t>SEDECULTA</t>
  </si>
  <si>
    <t>SECRETARÍA DE LA CULTURA Y LAS ARTES</t>
  </si>
  <si>
    <t>SEMUJERES</t>
  </si>
  <si>
    <t>SECRETARÍA DE LAS MUJERES</t>
  </si>
  <si>
    <t>SOP</t>
  </si>
  <si>
    <t>SECRETARÍA DE OBRAS PÚBLICAS</t>
  </si>
  <si>
    <t>SEPASY</t>
  </si>
  <si>
    <t>SECRETARÍA DE PESCA Y ACUACULTURA SUSTENTABLES</t>
  </si>
  <si>
    <t>SGG</t>
  </si>
  <si>
    <t>SECRETARÍA GENERAL DE GOBIERNO</t>
  </si>
  <si>
    <t>FGE</t>
  </si>
  <si>
    <t>FISCALÍA GENERAL DEL ESTADO</t>
  </si>
  <si>
    <t>SSP</t>
  </si>
  <si>
    <t>SECRETARÍA DE SEGURIDAD PÚBLICA</t>
  </si>
  <si>
    <t>TOTALES</t>
  </si>
  <si>
    <r>
      <t xml:space="preserve">Presupuesto </t>
    </r>
    <r>
      <rPr>
        <b/>
        <sz val="12"/>
        <rFont val="Barlow"/>
      </rPr>
      <t>2021</t>
    </r>
  </si>
  <si>
    <t>Analitico de plazas</t>
  </si>
  <si>
    <t>Clave del Puesto</t>
  </si>
  <si>
    <t>Nombre del Puesto</t>
  </si>
  <si>
    <t xml:space="preserve">Número de Plazas </t>
  </si>
  <si>
    <t>Rango</t>
  </si>
  <si>
    <t>Desde</t>
  </si>
  <si>
    <t>Hasta</t>
  </si>
  <si>
    <t>Plazas de Confianza</t>
  </si>
  <si>
    <t>SC0013,SAF0003</t>
  </si>
  <si>
    <t>SC0029,SC0144,SC0043</t>
  </si>
  <si>
    <t>SC0054,SC0068</t>
  </si>
  <si>
    <t>SC0078,MM0041,MM0055</t>
  </si>
  <si>
    <t>SC0080,SC0155,SC0090,SC0097,MM0013,MM0027,MM0030</t>
  </si>
  <si>
    <t>SC0082,MM0053</t>
  </si>
  <si>
    <t>MM0036,MM0057,MM0062,MM0069,MM0084</t>
  </si>
  <si>
    <t>MM0049,BU0021</t>
  </si>
  <si>
    <t>MM0114,BU0020,BU0047</t>
  </si>
  <si>
    <t>BU0038,BU0064</t>
  </si>
  <si>
    <t>Subtotal Plazas Confianza</t>
  </si>
  <si>
    <t>Plazas de Base</t>
  </si>
  <si>
    <t>MM0020,MM0056,MM0071,MM0096,MM0103,BU0014</t>
  </si>
  <si>
    <t>MM0139,MM0036,MM0057,MM0062,MM0069,MM0084,MM0095</t>
  </si>
  <si>
    <t>MM0041,MM0055,MM0086</t>
  </si>
  <si>
    <t>MM0079,BU0066</t>
  </si>
  <si>
    <t>MM0105,MM0094</t>
  </si>
  <si>
    <t>MM0099,BU0004,BU0009,BU0012,BU0038,BU0045,BU0050,BU0054,BU0059,BU0064</t>
  </si>
  <si>
    <t>BU0020,BU0047</t>
  </si>
  <si>
    <t xml:space="preserve">Subtotal Plazas de Base </t>
  </si>
  <si>
    <t>TOTAL DE PLAZAS</t>
  </si>
  <si>
    <t>CONTRATACIONES EXTERNAS</t>
  </si>
  <si>
    <t>SERVICIOS JURIDICOS</t>
  </si>
  <si>
    <t>SERVICIOS ADMINISTRATIVOS</t>
  </si>
  <si>
    <t>SERVICIOS  CONTABLES</t>
  </si>
  <si>
    <t>SERVICIOS DE ATENCION A PUBLICO</t>
  </si>
  <si>
    <t>SERVICIOS  DE COORDINACION</t>
  </si>
  <si>
    <t>SERVICIOS DE SUPERVISION</t>
  </si>
  <si>
    <t>SERVICIOS INFORMATICOS</t>
  </si>
  <si>
    <t>ASESORIAS</t>
  </si>
  <si>
    <t>SERVCIOS DE NOTIFICACION</t>
  </si>
  <si>
    <t>Total Asimilados a Salarios</t>
  </si>
  <si>
    <t>SC0029,SC0043,SC0059,SC0066</t>
  </si>
  <si>
    <t>SC0155,SC0088,SC0090,SC0097,MM0013,MM0027,MM0030</t>
  </si>
  <si>
    <t>MM0138,MM0137,MM0136,MM0135,MM0134</t>
  </si>
  <si>
    <t>MM0133,MM0132,MM0131</t>
  </si>
  <si>
    <t>MM0130,MM0117</t>
  </si>
  <si>
    <t>MM0146,MM0145</t>
  </si>
  <si>
    <t>MM0057,MM0069,MM0084,MM0095</t>
  </si>
  <si>
    <t>MM0010,BU0072</t>
  </si>
  <si>
    <t>MM0014,MM0041,MM0086</t>
  </si>
  <si>
    <t>MM0036,MM0057,MM0062,MM0069,MM0084,MM0095</t>
  </si>
  <si>
    <t>MM0079,BU0058</t>
  </si>
  <si>
    <t>MM0080,MM0096,BU0027</t>
  </si>
  <si>
    <t>MM0099,BU0004,BU0064</t>
  </si>
  <si>
    <t xml:space="preserve">SERVICIOS ADMINISTRATIVOS </t>
  </si>
  <si>
    <t>SC0147,SC0082,MM0026</t>
  </si>
  <si>
    <t>SC0080,SC0155,SC0090,SC0097,MM0013,MM0027</t>
  </si>
  <si>
    <t>MM0036,MM0057,MM0062</t>
  </si>
  <si>
    <t>MM0139,MM0036,MM0057,MM0069</t>
  </si>
  <si>
    <t>SC0164,SC0011</t>
  </si>
  <si>
    <t>SC0013,SC0153,SC0022</t>
  </si>
  <si>
    <t>SC0029,SC0144,SC0039,SC0043,SC0059,SC0066</t>
  </si>
  <si>
    <t>SC0078,MM0014,MM0041</t>
  </si>
  <si>
    <t>SC0080,SC0155,SC0081,SC0087,SC0088,SC0090,SC0097,MM0013,MM0027,MM0030</t>
  </si>
  <si>
    <t>SC0082,MM0001,MM0026,MM0043</t>
  </si>
  <si>
    <t>MM0139,MM0036,MM0057,MM0062,MM0069,MM0084</t>
  </si>
  <si>
    <t>MM0099,BU0026</t>
  </si>
  <si>
    <t>BU0017,BU0066</t>
  </si>
  <si>
    <t>MM0026,MM0140,MM0037,MM0043,MM0053,MM0083</t>
  </si>
  <si>
    <t>MM0139,MM0036,MM0057,MM0062,MM0069,MM0084,MM0095,BU0015</t>
  </si>
  <si>
    <t>MM0056,BU0014</t>
  </si>
  <si>
    <t>MM0079,BU0017,BU0058,BU0066</t>
  </si>
  <si>
    <t>MM0099,BU0004,BU0038,BU0050</t>
  </si>
  <si>
    <t>SERVICIOS DE DISEÑO</t>
  </si>
  <si>
    <t>SERVICIOS DE COORDINACION</t>
  </si>
  <si>
    <t>SERVICIOS DE PROGRAMACION</t>
  </si>
  <si>
    <t>SC0080,SC0155,SC0088,SC0097,MM0013,MM0027,MM0030</t>
  </si>
  <si>
    <t>MM0139,MM0036,MM0057,MM0062,MM0084</t>
  </si>
  <si>
    <t>BU0062,BU0068</t>
  </si>
  <si>
    <t>SC0097,MM0027</t>
  </si>
  <si>
    <t>MM0055,MM0086</t>
  </si>
  <si>
    <t>MM0094,MM0100</t>
  </si>
  <si>
    <t>MM0096,MM0103,BU0006,BU0014,BU0039</t>
  </si>
  <si>
    <t>MM0099,BU0004,BU0009,BU0012,BU0059,BU0064</t>
  </si>
  <si>
    <t>BU0017,BU0048,BU0058</t>
  </si>
  <si>
    <t>SC0013,SC0028</t>
  </si>
  <si>
    <t>SC0029,SC0144,SC0043,SC0059,SC0066</t>
  </si>
  <si>
    <t>SC0080,SC0155,SC0081,SC0088,SC0090,SC0097,MM0013,MM0027,MM0030,MM0044</t>
  </si>
  <si>
    <t>MM0036,MM0057,MM0069,MM0084</t>
  </si>
  <si>
    <t>MM0139,MM0057,MM0062,MM0069</t>
  </si>
  <si>
    <t>SERVCIOS MEDICOS</t>
  </si>
  <si>
    <t>SERVICIOS DE TRABAJO SOCIAL</t>
  </si>
  <si>
    <t>SERVICIOS DE SOPORTE</t>
  </si>
  <si>
    <t>SERVICIOS OPERATIVOS</t>
  </si>
  <si>
    <t>SERVICIOS DE LOGISTICA</t>
  </si>
  <si>
    <t>SERVICIOS DE PROMOTORIA</t>
  </si>
  <si>
    <t>SERVICIOS DE CAPACITACION</t>
  </si>
  <si>
    <t>SC0029,SC0043,SC0066</t>
  </si>
  <si>
    <t>MM0057,MM0139,MM0036,MM0084</t>
  </si>
  <si>
    <t>MM0018,MM0056,BU0006,BU0014,BU0027,BU0039</t>
  </si>
  <si>
    <t>MM0140,MM0053</t>
  </si>
  <si>
    <t>MM0099,BU0009,BU0012</t>
  </si>
  <si>
    <t>BU0057,BU0068</t>
  </si>
  <si>
    <t>SERVICIOS PROFESIONALES</t>
  </si>
  <si>
    <t>SC0088,SC0090,SC0097,MM0013,MM0027,MM0030</t>
  </si>
  <si>
    <t>BU0004,BU0009,BU0050</t>
  </si>
  <si>
    <t>MM0062,MM0069,MM0084</t>
  </si>
  <si>
    <t>BU0061,BU0066</t>
  </si>
  <si>
    <t>SC0029,SC0043</t>
  </si>
  <si>
    <t>SC0080,SC0155,SC0081,SC0088,SC0090,SC0097,MM0013,MM0027,MM0030</t>
  </si>
  <si>
    <t>MM0014,MM0041</t>
  </si>
  <si>
    <t>MM0018,MM0020,MM0143,MM0056,BU0014</t>
  </si>
  <si>
    <t>MM0001,MM0053,MM0083,BU0043</t>
  </si>
  <si>
    <t>MM0036,MM0057,MM0062,MM0069,MM0084,BU0015</t>
  </si>
  <si>
    <t>MM0080,MM0096,BU0014,BU0027</t>
  </si>
  <si>
    <t>MM0099,BU0012,BU0064</t>
  </si>
  <si>
    <t xml:space="preserve">SERVICIOS ADMINISTRATIVOS DE APOYO </t>
  </si>
  <si>
    <t>SC0080,SC0155,SC0088,SC0090,SC0097,MM0013,MM0027</t>
  </si>
  <si>
    <t>MM0139,MM0036,MM0062</t>
  </si>
  <si>
    <t>SC0082,MM0070,BU0023</t>
  </si>
  <si>
    <t>MM0018,MM0096</t>
  </si>
  <si>
    <t>MM0057,MM0062,MM0069,MM0102</t>
  </si>
  <si>
    <t>SC0080,SC0155,SC0088,SC0090,SC0097,MM0027,MM0030</t>
  </si>
  <si>
    <t>SC0029,SC0144,SC0039,SC0043</t>
  </si>
  <si>
    <t>SC0041,SC0060</t>
  </si>
  <si>
    <t>SC0147,MM0026</t>
  </si>
  <si>
    <t>SC0080,SC0155,SC0081,SC0088,SC0090,SC0097,MM0013,MM0027</t>
  </si>
  <si>
    <t>MM0020,MM0143,MM0103,BU0006,BU0014</t>
  </si>
  <si>
    <t>MM0023,MM0035,MM0049</t>
  </si>
  <si>
    <t>SC0013,SC0022</t>
  </si>
  <si>
    <t>CB0035,CB0037,CB0034,CB0033,CB0032,CB0031,CB0030</t>
  </si>
  <si>
    <t>SC0155,SC0081,SC0090,SC0097,MM0013,MM0027,MM0030</t>
  </si>
  <si>
    <t>CB0004,CB0003,CB0002,CB0001</t>
  </si>
  <si>
    <t>CB0093,CB0023</t>
  </si>
  <si>
    <t>CM0005,CM0002,CB0092</t>
  </si>
  <si>
    <t>CB0067,CB0065</t>
  </si>
  <si>
    <t>CB0076,CB0074,CB0072</t>
  </si>
  <si>
    <t>MM0139,MM0036,MM0057,MM0062,MM0069,MM0084,MM0095,MM0102</t>
  </si>
  <si>
    <t>MM0143,MM0080</t>
  </si>
  <si>
    <t>CB0053,CB0052,CB0049,CB0047,CB0046,CB0044</t>
  </si>
  <si>
    <t>CB0008,CB0007</t>
  </si>
  <si>
    <t>BU0009,BU0026,BU0038,BU0064</t>
  </si>
  <si>
    <t>CB0011,CB0010</t>
  </si>
  <si>
    <t>CB0033,CB0029</t>
  </si>
  <si>
    <t>CB0076,CB0073</t>
  </si>
  <si>
    <t>MM0020,MM0056,MM0071,MM0080,MM0096,MM0103,BU0006,BU0014,BU0039,BU0055</t>
  </si>
  <si>
    <t>MM0026,MM0070,BU0023</t>
  </si>
  <si>
    <t>CB0009,CB0008,CB0007,CB0006,CB0005</t>
  </si>
  <si>
    <t>MM0062,MM0069,MM0084,MM0095</t>
  </si>
  <si>
    <t>CB0052,CB0051,CB0050,CB0049,CB0048,CB0047,CB0046,CB0045,CB0044,CB0043</t>
  </si>
  <si>
    <t>CB0083,CB0082</t>
  </si>
  <si>
    <t>CB0066,CB0065,CB0064,CB0063</t>
  </si>
  <si>
    <t>CB0017,CB0016</t>
  </si>
  <si>
    <t>CB0015,CB0014,CB0013</t>
  </si>
  <si>
    <t>CB0022,CB0021,CB0020,CB0019</t>
  </si>
  <si>
    <t>CB0087,CB0086</t>
  </si>
  <si>
    <t>MM0079,BU0017,BU0042,BU0058,BU0061</t>
  </si>
  <si>
    <t>CB0062,CB0061</t>
  </si>
  <si>
    <t>BU0004,BU0012,BU0026,BU0050,BU0064</t>
  </si>
  <si>
    <t>SERVICIOS ARTISTICOS</t>
  </si>
  <si>
    <t>SERVICIOS EDUCATIVOS ARTISTICOS</t>
  </si>
  <si>
    <t>SERVICIOS DE VIGILANCIA</t>
  </si>
  <si>
    <t>SC0013,SC0153</t>
  </si>
  <si>
    <t>SC0080,SC0087,SC0088,SC0097,MM0013,MM0030</t>
  </si>
  <si>
    <t>MM0018,MM0020</t>
  </si>
  <si>
    <t>MM0018,SC0029,SC0043,SC0059</t>
  </si>
  <si>
    <t>SC0088,SC0097,MM0013</t>
  </si>
  <si>
    <t>MM0026,MM0070</t>
  </si>
  <si>
    <t>MM0071,MM0096</t>
  </si>
  <si>
    <t>BU0012,BU0038</t>
  </si>
  <si>
    <t>SC0029,SC0039,SC0043</t>
  </si>
  <si>
    <t>SC0080,SC0087,SC0090,MM0013,MM0030</t>
  </si>
  <si>
    <t>MM0099,BU0009</t>
  </si>
  <si>
    <t>SC0124,SC0036</t>
  </si>
  <si>
    <t>SC0165,SC0072</t>
  </si>
  <si>
    <t>SC0013,SC0153,SC0022,SC0028</t>
  </si>
  <si>
    <t>SC0029,SC0144,SC0043,SC0059,SC0066,MM0009</t>
  </si>
  <si>
    <t>SC0104,SC0129</t>
  </si>
  <si>
    <t>MM0083,BU0023,BU0043</t>
  </si>
  <si>
    <t>SGG001,SGG002</t>
  </si>
  <si>
    <t>MM0099,BU0012,BU0038</t>
  </si>
  <si>
    <t>BU0017,BU0042,BU0061,BU0066</t>
  </si>
  <si>
    <t>MM0053,MM0070,MM0083,BU0023</t>
  </si>
  <si>
    <t>MM0056,MM0071,MM0080,BU0006,BU0027,BU0039,BU0055</t>
  </si>
  <si>
    <t>MM0079,BU0017,BU0042,BU0058,BU0061,BU0066</t>
  </si>
  <si>
    <t>MM0099,BU0009,BU0012,BU0038,BU0054,BU0064</t>
  </si>
  <si>
    <t>BU0010,BU0036</t>
  </si>
  <si>
    <t>Asimilados a salarios</t>
  </si>
  <si>
    <t xml:space="preserve">SERVICIOS DE SUPERVISION </t>
  </si>
  <si>
    <t>SC0186,SC0134</t>
  </si>
  <si>
    <t>SC0147,MM0140,MM0037,MM0043,MM0070,BU0023</t>
  </si>
  <si>
    <t>SC0078,MM0086,BU0007</t>
  </si>
  <si>
    <t>SC0080,SC0155,SC0087,SC0090,SC0097,MM0013,MM0030</t>
  </si>
  <si>
    <t>FG0015,FG0016,FG0019,FG0017,FG0018</t>
  </si>
  <si>
    <t>PJ0023,FG0020,PJ0024,PJ0025</t>
  </si>
  <si>
    <t>MM0139,MM0036,MM0057,MM0062,MM0084,MM0095</t>
  </si>
  <si>
    <t>MM0143,MM0071,MM0096,BU0006,BU0039</t>
  </si>
  <si>
    <t>FG0006,FG0005</t>
  </si>
  <si>
    <t>MM0079,BU0017,BU0042,BU0048,BU0058,BU0066</t>
  </si>
  <si>
    <t>MM0099,BU0009,BU0012,BU0038,BU0059,BU0064</t>
  </si>
  <si>
    <t>BU0022,BU0032</t>
  </si>
  <si>
    <t>SC0149,MM0141,MM0142</t>
  </si>
  <si>
    <t>SC0043,SC0029,SC0059</t>
  </si>
  <si>
    <t>SC0139,SC0140</t>
  </si>
  <si>
    <t>SC0078,MM0041</t>
  </si>
  <si>
    <t>SC0090,SC0097,SC0080,MM0013,MM0027,SC0087,SC0081,SC0088,MM0030</t>
  </si>
  <si>
    <t>FG0003,PJ0026</t>
  </si>
  <si>
    <t>SECRETARIA DE EDUCACION</t>
  </si>
  <si>
    <t>Resumen de plazas Magisterio</t>
  </si>
  <si>
    <t>Nivel Educativo</t>
  </si>
  <si>
    <t>CONFIANZA</t>
  </si>
  <si>
    <t>BASE</t>
  </si>
  <si>
    <t>EVENTUALES</t>
  </si>
  <si>
    <t>TOTAL</t>
  </si>
  <si>
    <t>Plazas</t>
  </si>
  <si>
    <t>Horas</t>
  </si>
  <si>
    <t>FEDERAL</t>
  </si>
  <si>
    <t>COORDINACION DE CARRERA MAGISTERIAL</t>
  </si>
  <si>
    <t>COORDINACION GENERAL DE PROGRAMAS ESTRATEGICOS</t>
  </si>
  <si>
    <t>DIRECCION DE ADMINISTRACION Y FINANZAS</t>
  </si>
  <si>
    <t>DIRECCION DE DESARROLLO PERSONAL Y SOCIAL</t>
  </si>
  <si>
    <t>DIRECCION DE EDUCACION ESPECIAL</t>
  </si>
  <si>
    <t>DIRECCION DE EDUCACIÓN ESPECIAL</t>
  </si>
  <si>
    <t>DIRECCION DE EDUCACION INDIGENA</t>
  </si>
  <si>
    <t>DIRECCION DE EDUCACIÓN INDIGENA</t>
  </si>
  <si>
    <t>DIRECCION DE EDUCACION INICIAL Y PREESCOLAR</t>
  </si>
  <si>
    <t>DIRECCION DE EDUCACION MEDIA SUPERIOR</t>
  </si>
  <si>
    <t>DIRECCION DE EDUCACIÓN MEDIA SUPERIOR</t>
  </si>
  <si>
    <t>DIRECCION DE EDUCACION PRIMARIA</t>
  </si>
  <si>
    <t>DIRECCION DE EDUCACION SECUNDARIA</t>
  </si>
  <si>
    <t>DIRECCION DE EDUCACIÓN SECUNDARIA</t>
  </si>
  <si>
    <t>DIRECCION DE EDUCACION SUPERIOR</t>
  </si>
  <si>
    <t>DIRECCION DE PLANEACION</t>
  </si>
  <si>
    <t>DIRECCION DE PROFESIONES</t>
  </si>
  <si>
    <t>DIRECCION GENERAL DE EDUCACION BASICA</t>
  </si>
  <si>
    <t>DIRECCION JURIDICA</t>
  </si>
  <si>
    <t>NO APLICA</t>
  </si>
  <si>
    <t>TOTAL NIVEL FEDERAL</t>
  </si>
  <si>
    <t>ESTATAL</t>
  </si>
  <si>
    <t>TOTAL:</t>
  </si>
  <si>
    <t>TESECUNDARIAS</t>
  </si>
  <si>
    <t>TOTAL TELESECUENDARIAS</t>
  </si>
  <si>
    <t xml:space="preserve">UPN </t>
  </si>
  <si>
    <t>U.P.N.</t>
  </si>
  <si>
    <t>TOTAL UPN</t>
  </si>
  <si>
    <t xml:space="preserve">Analitico de plazas Magisterio </t>
  </si>
  <si>
    <t>Nivel de Sueldo</t>
  </si>
  <si>
    <t>Numero Horas</t>
  </si>
  <si>
    <t>PLAZAS FEDERALES</t>
  </si>
  <si>
    <t>CF01013</t>
  </si>
  <si>
    <t>COORDINADOR DE AREA A</t>
  </si>
  <si>
    <t>07</t>
  </si>
  <si>
    <t>CF01014</t>
  </si>
  <si>
    <t>COORDINADOR DE AREA B</t>
  </si>
  <si>
    <t>CF01015</t>
  </si>
  <si>
    <t>COORDINADOR DE AREA C</t>
  </si>
  <si>
    <t>CF01059</t>
  </si>
  <si>
    <t>CF01060</t>
  </si>
  <si>
    <t>JEFE DE DEPARTAMENTO A</t>
  </si>
  <si>
    <t>CF01061</t>
  </si>
  <si>
    <t>JEFE DE DEPARTAMENTO B</t>
  </si>
  <si>
    <t>CF01062</t>
  </si>
  <si>
    <t>JEFE DE DEPARTAMENTO C</t>
  </si>
  <si>
    <t>CF01063</t>
  </si>
  <si>
    <t>JEFE DE DEPARTAMENTO D</t>
  </si>
  <si>
    <t>CF04805</t>
  </si>
  <si>
    <t>SECRETARIA EJECUTIVA D</t>
  </si>
  <si>
    <t>CF12803</t>
  </si>
  <si>
    <t>COORDINADOR DE TECNICOS EN COMPUTACION</t>
  </si>
  <si>
    <t>CF12804</t>
  </si>
  <si>
    <t>ANALISTA PROGRAMADOR B</t>
  </si>
  <si>
    <t>CF12814</t>
  </si>
  <si>
    <t>ESPECIALISTA EN TELEINFORMATICA</t>
  </si>
  <si>
    <t>CF21888</t>
  </si>
  <si>
    <t>ASISTENTE</t>
  </si>
  <si>
    <t>CF21889</t>
  </si>
  <si>
    <t>VISITADOR DE ESCUELAS DE EDUCACION BASICA</t>
  </si>
  <si>
    <t>CF21899</t>
  </si>
  <si>
    <t>EVALUADOR EDUCATIVO</t>
  </si>
  <si>
    <t>CF33828</t>
  </si>
  <si>
    <t>PRODUCTOR RADIOFONICO BILINGUE</t>
  </si>
  <si>
    <t>CF33834</t>
  </si>
  <si>
    <t>CF33865</t>
  </si>
  <si>
    <t>JEFE DE UNIDAD RADIOFONICA BILINGUE</t>
  </si>
  <si>
    <t>CF33891</t>
  </si>
  <si>
    <t>OFICIAL TECNICO</t>
  </si>
  <si>
    <t>CF33892</t>
  </si>
  <si>
    <t>TECNICO SUPERIOR</t>
  </si>
  <si>
    <t>CF34806</t>
  </si>
  <si>
    <t>SUPERVISOR ADMINISTRATIVO</t>
  </si>
  <si>
    <t>CF34807</t>
  </si>
  <si>
    <t>AUXILIAR DE ADMINISTRADOR</t>
  </si>
  <si>
    <t>CF34810</t>
  </si>
  <si>
    <t>CF34813</t>
  </si>
  <si>
    <t>CF34844</t>
  </si>
  <si>
    <t>ASISTENTE DE ALMACEN</t>
  </si>
  <si>
    <t>CF52318</t>
  </si>
  <si>
    <t>DIRECTOR DE AREA</t>
  </si>
  <si>
    <t>CF52319</t>
  </si>
  <si>
    <t>A01803</t>
  </si>
  <si>
    <t>ADMINISTRATIVO ESPECIALIZADO</t>
  </si>
  <si>
    <t>A01805</t>
  </si>
  <si>
    <t>A01806</t>
  </si>
  <si>
    <t>A01807</t>
  </si>
  <si>
    <t>A01820</t>
  </si>
  <si>
    <t>AYUDANTE ADMINISTRATIVO</t>
  </si>
  <si>
    <t>A02804</t>
  </si>
  <si>
    <t>A03803</t>
  </si>
  <si>
    <t>SECRETARIA DE APOYO</t>
  </si>
  <si>
    <t>A03804</t>
  </si>
  <si>
    <t>SECRETARIA C</t>
  </si>
  <si>
    <t>E0101</t>
  </si>
  <si>
    <t>INSPECTORA DE JARDINES DE NINOS, FORANEA.</t>
  </si>
  <si>
    <t>7A</t>
  </si>
  <si>
    <t>7B</t>
  </si>
  <si>
    <t>7C</t>
  </si>
  <si>
    <t>7D</t>
  </si>
  <si>
    <t>7E</t>
  </si>
  <si>
    <t>E0102</t>
  </si>
  <si>
    <t>INSPECTOR DE ENSENANZAS MUSICALES PARA JARDIN DE NINOS EN EL</t>
  </si>
  <si>
    <t>E0105</t>
  </si>
  <si>
    <t>INSPECTOR GENERAL DE SECTOR DE JARDIN DE NINOS,FORANEO.</t>
  </si>
  <si>
    <t>E0113</t>
  </si>
  <si>
    <t>INSPECTORA PARA CENTROS DE DESARROLLO INFANTIL.</t>
  </si>
  <si>
    <t>E0121</t>
  </si>
  <si>
    <t>DIRECTORA DE JARDIN DE NINOS, FORANEA.</t>
  </si>
  <si>
    <t>BC</t>
  </si>
  <si>
    <t>E0125</t>
  </si>
  <si>
    <t>DIRECTORA PARA CENTROS DE DESARROLLO INFANTIL.</t>
  </si>
  <si>
    <t>E0165</t>
  </si>
  <si>
    <t>PROFESOR DE ENSENANZAS MUSICALES ELEMENTALES PARA JARDIN  DE</t>
  </si>
  <si>
    <t>E0181</t>
  </si>
  <si>
    <t>MAESTRA DE JARDIN DE NINOS, FORANEA.</t>
  </si>
  <si>
    <t>14</t>
  </si>
  <si>
    <t>48</t>
  </si>
  <si>
    <t>E0183</t>
  </si>
  <si>
    <t>HORAS DE ACOMPANANTE DE MUSICA PARA JARDIN DE NINOS, FORANEO</t>
  </si>
  <si>
    <t>E0195</t>
  </si>
  <si>
    <t>EDUCADORA PARA CENTROS DE DESARROLLO INFANTIL.</t>
  </si>
  <si>
    <t>E0199</t>
  </si>
  <si>
    <t>MTRA DE JARDIN DE NINOS DE 3/4 DE TIEMPO EN CURSO CON FORTAL</t>
  </si>
  <si>
    <t>E0201</t>
  </si>
  <si>
    <t>INSPECTOR DE ZONA DE ENSENANZA PRIMARIA, FORANEO.</t>
  </si>
  <si>
    <t>E0205</t>
  </si>
  <si>
    <t>JEFE DE SECTOR DE EDUCACION PRIMARIA, FORANEO.</t>
  </si>
  <si>
    <t>E0221</t>
  </si>
  <si>
    <t>DIRECTOR DE PRIMARIA, FORANEO.</t>
  </si>
  <si>
    <t>E0247</t>
  </si>
  <si>
    <t>SUBDIRECTOR ACADEMICO DE PRIMARIA, FORANEO</t>
  </si>
  <si>
    <t>E0249</t>
  </si>
  <si>
    <t>SUBDIRECTOR DE GESTION ESCOLAR DE PRIMARIA, FORANEO</t>
  </si>
  <si>
    <t>E0261</t>
  </si>
  <si>
    <t>MAESTRO DE ADIESTRAMIENTO DE PRIMARIA, FORANEO.</t>
  </si>
  <si>
    <t>E0265</t>
  </si>
  <si>
    <t>MAESTRO DE ENSENANZAS ARTISTICAS DE INTERNADO DE PRIMARIA, F</t>
  </si>
  <si>
    <t>E0281</t>
  </si>
  <si>
    <t>MAESTRO DE GRUPO DE PRIMARIA, FORANEO.</t>
  </si>
  <si>
    <t>E0286</t>
  </si>
  <si>
    <t>MAESTRO DE GRUPO DE PRIMARIA NOCTURNA, EN EL DISTRITO FEDERA</t>
  </si>
  <si>
    <t>E0299</t>
  </si>
  <si>
    <t>MAESTRO DE GRUPO DE PRIMARIA DE 3/4 DE TIEMPO EN CURSO CON F</t>
  </si>
  <si>
    <t>01</t>
  </si>
  <si>
    <t>E0301</t>
  </si>
  <si>
    <t>INSPECTOR GENERAL DE SEGUNDA ENSENANZA, FORANEO.</t>
  </si>
  <si>
    <t>E0321</t>
  </si>
  <si>
    <t>DIRECTOR DE SECUNDARIA FORANEA.</t>
  </si>
  <si>
    <t>E0327</t>
  </si>
  <si>
    <t>DIRECTOR DE SECUNDARIA, PARA TRABAJADORES, FORANEO.</t>
  </si>
  <si>
    <t>E0341</t>
  </si>
  <si>
    <t>SUBDIRECTOR SECRETARIO DE SECUNDARIA FORANEA.</t>
  </si>
  <si>
    <t>E0345</t>
  </si>
  <si>
    <t>SUBDIRECTOR SECRETARIO DE SECUNDARIA NOCTURNA, FORANEA.</t>
  </si>
  <si>
    <t>E0351</t>
  </si>
  <si>
    <t>JEFE DE ENSENANZA SECUNDARIA, FORANEO.</t>
  </si>
  <si>
    <t>E0361</t>
  </si>
  <si>
    <t>PROFESOR DE ENSENANZAS DE ADIESTRAMIENTO DE SECUNDARIA, FORA</t>
  </si>
  <si>
    <t>E0363</t>
  </si>
  <si>
    <t>PROFESOR DE ENSENANZA SECUNDARIA, FORANEA.</t>
  </si>
  <si>
    <t>E0365</t>
  </si>
  <si>
    <t>PROFESOR DE ADIESTRAMIENTO, DE SECUNDARIA, FORANEO.</t>
  </si>
  <si>
    <t>E0366</t>
  </si>
  <si>
    <t>HORAS DE ENSENANZA DE ADIESTRAMIENTO DE SECUNDARIAS GENERALE</t>
  </si>
  <si>
    <t>E0371</t>
  </si>
  <si>
    <t>PROFESOR ORIENTADOR DE ENSENANZA SECUNDARIA, FORANEA.</t>
  </si>
  <si>
    <t>E0390</t>
  </si>
  <si>
    <t>E0392</t>
  </si>
  <si>
    <t>HORAS DE ENSENANZA SECUNDARIA PARA FORTALECIMIENTO CURRICULA</t>
  </si>
  <si>
    <t>E0401</t>
  </si>
  <si>
    <t>INSPECTOR GENERAL DE SECUNDARIAS TECNICAS.</t>
  </si>
  <si>
    <t>E0421</t>
  </si>
  <si>
    <t>DIRECTOR DE ESCUELA SECUNDARIA TECNICA, FORANEO</t>
  </si>
  <si>
    <t>E0441</t>
  </si>
  <si>
    <t>SUBDIRECTOR SECRETARIO DE ESCUELA SECUNDARIA TECNICA, FORANE</t>
  </si>
  <si>
    <t>E0451</t>
  </si>
  <si>
    <t>JEFE DE ENSENANZA SECUNDARIA TECNICA, FORANEO</t>
  </si>
  <si>
    <t>E0461</t>
  </si>
  <si>
    <t>PROFESOR DE ADIESTRAMIENTO DE SECUNDARIA TECNICA FORANEA.</t>
  </si>
  <si>
    <t>E0463</t>
  </si>
  <si>
    <t>PROFESOR DE ENSENANZA SECUNDARIA TECNICA, FORANEO.</t>
  </si>
  <si>
    <t>E0465</t>
  </si>
  <si>
    <t>PROFESOR DE ADIESTRAMIENTO DE SECUNDARIA TECNICA, FORANEO, T</t>
  </si>
  <si>
    <t>E0466</t>
  </si>
  <si>
    <t>HORAS DE ENSENANZA DE ADIESTRAMIENTO DE SECUNDARIAS TECNICAS</t>
  </si>
  <si>
    <t>E0490</t>
  </si>
  <si>
    <t>HORAS DE ADIESTRAMIENTO DE SECUNDARIAS TECNICAS PARA FORTALE</t>
  </si>
  <si>
    <t>E0492</t>
  </si>
  <si>
    <t>HORAS DE ENSENANZA DE SECUNDARIA TECNICA PARA FORTALECIMIENT</t>
  </si>
  <si>
    <t>E0629</t>
  </si>
  <si>
    <t>DIRECTOR DE ESCUELA DE EDUCACION ESPECIAL</t>
  </si>
  <si>
    <t>E0633</t>
  </si>
  <si>
    <t>SUPERVISOR DE EDUCACION ESPECIAL FORANEO.</t>
  </si>
  <si>
    <t>E0671</t>
  </si>
  <si>
    <t>PROFESOR ORIENTADOR PROFESIONAL DE ENSENANZA SUPERIOR, FORAN</t>
  </si>
  <si>
    <t>E0681</t>
  </si>
  <si>
    <t>MAESTRO DE ESCUELA DE EXPERIMENTACION PEDAGOGICA, FORANEO.</t>
  </si>
  <si>
    <t>E0687</t>
  </si>
  <si>
    <t>MAESTRO DE EDUCACION ESPECIAL</t>
  </si>
  <si>
    <t>E0689</t>
  </si>
  <si>
    <t>MAESTRO PSICOLOGO ORIENTADOR PARA EDUCACION ESPECIAL</t>
  </si>
  <si>
    <t>E0692</t>
  </si>
  <si>
    <t>MAESTRO DE EDUCACION ESPECIAL DE 3/4 DE TIEMPO EN CURSO CON</t>
  </si>
  <si>
    <t>E0701</t>
  </si>
  <si>
    <t>INSPECTOR NORMALISTA DE EDUCACION FISICA,FORANEA</t>
  </si>
  <si>
    <t>E0723</t>
  </si>
  <si>
    <t>DIRECTOR FEDERAL DE EDUCACION  FISICA</t>
  </si>
  <si>
    <t>E0763</t>
  </si>
  <si>
    <t>PROFESOR NORMALISTA DE EDUCACION FISICA, FORANEO</t>
  </si>
  <si>
    <t>E0792</t>
  </si>
  <si>
    <t>HORAS DE EDUCACION FISICA PARA FORTALECIMIENTO CURRICULAR</t>
  </si>
  <si>
    <t>E1067</t>
  </si>
  <si>
    <t>PROFESOR DE ENSENANZAS ARTISTICAS PARA POSTPRIMARIAS, FORANE</t>
  </si>
  <si>
    <t>E1092</t>
  </si>
  <si>
    <t>HORAS DE ENSENANZAS ARTISTICAS Y MUSICALES DE POSTPRIMARIAS</t>
  </si>
  <si>
    <t>E1303</t>
  </si>
  <si>
    <t>INSPECTOR DE MISIONES CULTURALES, MAESTRO NORMALISTA URBANO</t>
  </si>
  <si>
    <t>E1305</t>
  </si>
  <si>
    <t>JEFE DE MISION CULTURAL, MAESTRO NORMALISTA URBANO TITULADO</t>
  </si>
  <si>
    <t>E1331</t>
  </si>
  <si>
    <t>MAESTRO A DE MISION CULTURAL</t>
  </si>
  <si>
    <t>E1333</t>
  </si>
  <si>
    <t>MAESTRO B DE MISION CULTURAL</t>
  </si>
  <si>
    <t>E1335</t>
  </si>
  <si>
    <t>MAESTRO C DE MISION CULTURAL</t>
  </si>
  <si>
    <t>E1411</t>
  </si>
  <si>
    <t>JEFE DE ZONA DE SUPERVISION DE EDUCACION INDIGENA.</t>
  </si>
  <si>
    <t>E1441</t>
  </si>
  <si>
    <t>PROFESOR A DE ADIESTRAMIENTO TECNICO, PARA INDIGENAS, FORANE</t>
  </si>
  <si>
    <t>E1451</t>
  </si>
  <si>
    <t>PROFESOR ORIENTADOR DE ENFERMERIA FORANEO</t>
  </si>
  <si>
    <t>E1461</t>
  </si>
  <si>
    <t>MAESTRO NORMALISTA, ORIENTADOR DE COMUNIDAD DE PROMOCION INDIGENA</t>
  </si>
  <si>
    <t>E1475</t>
  </si>
  <si>
    <t>DIRECTOR BILINGUE DE EDUCACION PREESCOLAR INDIGENA</t>
  </si>
  <si>
    <t>E1478</t>
  </si>
  <si>
    <t>ASPIRANTE B DE MAESTRO BILINGUE DE EDUC. INDIGENA</t>
  </si>
  <si>
    <t>E1479</t>
  </si>
  <si>
    <t>ASPIRANTE C DE MAESTRO BILINGUE DE EDUC. INDIGENA</t>
  </si>
  <si>
    <t>E1481</t>
  </si>
  <si>
    <t>INSPECTOR BILINGUE DE EDUCACION PRIMARIA INDIGENA</t>
  </si>
  <si>
    <t>E1483</t>
  </si>
  <si>
    <t>DIRECTOR BILINGUE DE EDUCACION PRIMARIA INDIGENA</t>
  </si>
  <si>
    <t>E1485</t>
  </si>
  <si>
    <t>MAESTRO BILINGUE DE EDUCACION PRIMARIA INDIGENA</t>
  </si>
  <si>
    <t>E1487</t>
  </si>
  <si>
    <t>PROMOTOR BILINGUE DE EDUCACION PRIMARIA INDIGENA</t>
  </si>
  <si>
    <t>E1489</t>
  </si>
  <si>
    <t>MAESTRO BILINGUE DE EDUCACION PREESCOLAR INDIGENA</t>
  </si>
  <si>
    <t>E1491</t>
  </si>
  <si>
    <t>PROMOTOR BILINGUE DE EDUCACION PREESCOLAR INDIGENA</t>
  </si>
  <si>
    <t>E1492</t>
  </si>
  <si>
    <t>MAESTRA BILINGUE DE EDUCACION PREESCOLAR DE 3/4 DE TIEMPO EN</t>
  </si>
  <si>
    <t>E1493</t>
  </si>
  <si>
    <t>MAESTRO A DE BRIGADA DE MEJORAMIENTO INDIGENA</t>
  </si>
  <si>
    <t>E1494</t>
  </si>
  <si>
    <t>MAESTRO BILINGUE DE EDUCACION PRIMARIA DE 3/4 DE TIEMPO EN C</t>
  </si>
  <si>
    <t>E1501</t>
  </si>
  <si>
    <t>INSPECTOR DE EDUCACION BASICA PARA ADULTOS FORANEO</t>
  </si>
  <si>
    <t>E1525</t>
  </si>
  <si>
    <t>DIRECTOR DE EDUCACION BASICA PARA ADULTOS NOCTURNA, FORANEO.</t>
  </si>
  <si>
    <t>E1541</t>
  </si>
  <si>
    <t>JEFE DE MISION CULTURAL MOTORIZADA, FORANEO.</t>
  </si>
  <si>
    <t>E1587</t>
  </si>
  <si>
    <t>PROFESOR DE EDUCACION BASICA PARA ADULTOS NOCTURNA, FORANEO.</t>
  </si>
  <si>
    <t>E1598</t>
  </si>
  <si>
    <t>PROFESOR DE EDUCACION BASICA PARA ADULTOS NOCTURNA CON FORTA</t>
  </si>
  <si>
    <t>E1615</t>
  </si>
  <si>
    <t>JEFE H DE TALLER, FORANEO</t>
  </si>
  <si>
    <t>E1813</t>
  </si>
  <si>
    <t>AYUDANTE B DE TALLER DE PRIMARIA, FORANEO</t>
  </si>
  <si>
    <t>E1903</t>
  </si>
  <si>
    <t>AYUDANTE B DE TALLER DE CENTRO DE ENSENANZA AGROPECUARIA F</t>
  </si>
  <si>
    <t>E2231</t>
  </si>
  <si>
    <t>AYUDANTE F DE TALLER, FORANEO</t>
  </si>
  <si>
    <t>E2233</t>
  </si>
  <si>
    <t>AYUDANTE G DE TALLER, FORANEO</t>
  </si>
  <si>
    <t>E2331</t>
  </si>
  <si>
    <t>PREFECTO A FORANEO</t>
  </si>
  <si>
    <t>E2333</t>
  </si>
  <si>
    <t>PREFECTO B FORANEO</t>
  </si>
  <si>
    <t>E2335</t>
  </si>
  <si>
    <t>PREFECTO C FORANEO</t>
  </si>
  <si>
    <t>E2401</t>
  </si>
  <si>
    <t>HORAS DE AYUDANTE A, FORANEO.</t>
  </si>
  <si>
    <t>E2601</t>
  </si>
  <si>
    <t>ASESOR TECNICO PEDAGOGICO DE EDUCACION PRIMARIA, FORANEO</t>
  </si>
  <si>
    <t>E2603</t>
  </si>
  <si>
    <t>ASESOR TECNICO PEDAGOGICO DE EDUCACION PREESCOLAR, FORANEO</t>
  </si>
  <si>
    <t>E2605</t>
  </si>
  <si>
    <t>ASESOR TECNICO PEDAGOGICO DE EDUCACION ESPECIAL, FORANEO</t>
  </si>
  <si>
    <t>E2781</t>
  </si>
  <si>
    <t>HORAS DE MAESTRO DE TELESECUNDARIA, FORANEO</t>
  </si>
  <si>
    <t>E2792</t>
  </si>
  <si>
    <t>HORAS DE TELESECUNDARIA PARA FORTALECIMIENTO CURRICULAR</t>
  </si>
  <si>
    <t>E2801</t>
  </si>
  <si>
    <t>ASESOR TECNICO PEDAGOGICO DE EDUCACION SECUNDARIA, FORANEO</t>
  </si>
  <si>
    <t>E2803</t>
  </si>
  <si>
    <t>ASESOR TECNICO PEDAGOGICO DE SECUNDARIA TECNICA, FORANEO</t>
  </si>
  <si>
    <t>E2805</t>
  </si>
  <si>
    <t>ASESOR TECNICO PEDAGOGICO DE EDUCACION FISICA, FORANEO</t>
  </si>
  <si>
    <t>E3001</t>
  </si>
  <si>
    <t>PROFESOR DE ENSENANZA DE INGLES, FORANEO</t>
  </si>
  <si>
    <t>E7013</t>
  </si>
  <si>
    <t>PROFESOR INVESTIGADOR DE ENSENANZA SUPERIOR, TITULAR A, 1/</t>
  </si>
  <si>
    <t>E7015</t>
  </si>
  <si>
    <t>PROFESOR INVESTIGADOR DE ENSENANZA SUPERIOR, TITULAR B, 1/</t>
  </si>
  <si>
    <t>E7017</t>
  </si>
  <si>
    <t>PROFESOR INVESTIGADOR DE ENSENANZA SUPERIOR, TITULAR C, 1/</t>
  </si>
  <si>
    <t>E7117</t>
  </si>
  <si>
    <t>PROFESOR INVESTIGADOR DE ENSENANZA SUPERIOR, TITULAR C, 3/</t>
  </si>
  <si>
    <t>E7131</t>
  </si>
  <si>
    <t>PROFESOR DE ENSENANZA SUPERIOR ASISTENTE C 3/4 TIEMPO, FOR</t>
  </si>
  <si>
    <t>E7147</t>
  </si>
  <si>
    <t>TECNICO DOCENTE EN NORMAL SUPERIOR O BASICA, ASOCIADO C, 3</t>
  </si>
  <si>
    <t>E7211</t>
  </si>
  <si>
    <t>PROFESOR INVESTIGADOR DE ENSENANZA SUPERIOR, ASOCIADO C, T</t>
  </si>
  <si>
    <t>E7213</t>
  </si>
  <si>
    <t>PROFESOR INVESTIGADOR DE ENSENANZA SUPERIOR, TITULAR A, TI</t>
  </si>
  <si>
    <t>E7215</t>
  </si>
  <si>
    <t>PROFESOR INVESTIGADOR DE ENSENANZA SUPERIOR, TITULAR B, TI</t>
  </si>
  <si>
    <t>E7217</t>
  </si>
  <si>
    <t>PROFESOR INVESTIGADOR DE ENSENANZA SUPERIOR, TITULAR C, TI</t>
  </si>
  <si>
    <t>E7227</t>
  </si>
  <si>
    <t>PROFESOR DE ENSENANZA SUPERIOR TITULAR A, TIEMPO COMPLETO,</t>
  </si>
  <si>
    <t>E7229</t>
  </si>
  <si>
    <t>PROFESOR DE ENSENANZA SUPERIOR TITULAR B, TIEMPO COMPLETO</t>
  </si>
  <si>
    <t>E7235</t>
  </si>
  <si>
    <t>PROFESOR DE ENSENANZA SUPERIOR TITULAR C TIEMPO COMPLETO F</t>
  </si>
  <si>
    <t>E7303</t>
  </si>
  <si>
    <t>PROFESOR INVESTIGADOR DE ENSENANZA SUPERIOR, ASIGNATURA A</t>
  </si>
  <si>
    <t>E7305</t>
  </si>
  <si>
    <t>PROFESOR INVESTIGADOR DE ENSENANZA SUPERIOR, ASIGNATURA B</t>
  </si>
  <si>
    <t>E7307</t>
  </si>
  <si>
    <t>PROFESOR DE ENSENANZA SUPERIOR, ASIGNATURA A FORANEO.</t>
  </si>
  <si>
    <t>E7309</t>
  </si>
  <si>
    <t>PROFESOR DE ENSENANZA SUPERIOR, ASIGNATURA B, FORANEO.</t>
  </si>
  <si>
    <t>E7313</t>
  </si>
  <si>
    <t>TECNICO DOCENTE EN NORMAL SUPERIOR O BASICA ASIGNATURA B,</t>
  </si>
  <si>
    <t>E7315</t>
  </si>
  <si>
    <t>TECNICO DOCENTE EN NORMAL SUPERIOR O BASICA, ASIGNATURA C</t>
  </si>
  <si>
    <t>E7323</t>
  </si>
  <si>
    <t>PROFESOR DE ENSENANZA SUPERIOR ASIGNATURA C</t>
  </si>
  <si>
    <t>E7325</t>
  </si>
  <si>
    <t>PROFESOR INVESTIGADOR DE ENSENANZA SUPERIOR ASIGNATURA C</t>
  </si>
  <si>
    <t>E7613</t>
  </si>
  <si>
    <t>PROFESOR TITULAR A (E.S.) DE CAPACITACION Y MEJORAMIENTO</t>
  </si>
  <si>
    <t>E7709</t>
  </si>
  <si>
    <t>PROFESOR ASOCIADO B (E.S.) DE CAPACITACION Y MEJORAMIENTO</t>
  </si>
  <si>
    <t>E7717</t>
  </si>
  <si>
    <t>PROFESOR TITULAR C (E.S.) DE CAPACITACION Y MEJORAMIENTO</t>
  </si>
  <si>
    <t>E7809</t>
  </si>
  <si>
    <t>E7813</t>
  </si>
  <si>
    <t>E7815</t>
  </si>
  <si>
    <t>PROFESOR TITULAR B (E.S.) DE CAPACITACION Y MEJORAMIENTO</t>
  </si>
  <si>
    <t>E7817</t>
  </si>
  <si>
    <t>E7903</t>
  </si>
  <si>
    <t>PROFESOR ASIGNATURA A (E.S.) DE CAPACITACION Y MEJORAMIENTO</t>
  </si>
  <si>
    <t>E7905</t>
  </si>
  <si>
    <t>PROFESOR ASIGNATURA B (E.S.) DE CAPACITACION Y MEJORAMIENTO</t>
  </si>
  <si>
    <t>E7925</t>
  </si>
  <si>
    <t>PROFESOR DE ASIGNATURA C</t>
  </si>
  <si>
    <t>E8005</t>
  </si>
  <si>
    <t>FORMADOR DE INGLES "C"</t>
  </si>
  <si>
    <t>JA01004</t>
  </si>
  <si>
    <t>JEFE DE MESA</t>
  </si>
  <si>
    <t>JA01009</t>
  </si>
  <si>
    <t>JEFE DE PROYECTO</t>
  </si>
  <si>
    <t>JA04003</t>
  </si>
  <si>
    <t>ANALISTA DE SISTEMAS ADMINISTRATIVOS</t>
  </si>
  <si>
    <t>JA08004</t>
  </si>
  <si>
    <t>TAQUIMECANOGRAFA</t>
  </si>
  <si>
    <t>JA08026</t>
  </si>
  <si>
    <t>SECRETARIA DE DIRECTOR DE AREA</t>
  </si>
  <si>
    <t>JA08027</t>
  </si>
  <si>
    <t>SECRETARIA DE DIRECTOR GENERAL</t>
  </si>
  <si>
    <t>JA08029</t>
  </si>
  <si>
    <t>SECRETARIA DE JEFE DE DEPARTAMENTO</t>
  </si>
  <si>
    <t>JP01002</t>
  </si>
  <si>
    <t>ANALISTA ESPECIALIZADO</t>
  </si>
  <si>
    <t>JP07539</t>
  </si>
  <si>
    <t>ANALISTA TECNICO ESPECIALIZADO</t>
  </si>
  <si>
    <t>JS07002</t>
  </si>
  <si>
    <t>OFICIAL DE SERVICIOS ESPECIALIZADOS</t>
  </si>
  <si>
    <t>JS08012</t>
  </si>
  <si>
    <t>OFICIAL DE SERVICIOS</t>
  </si>
  <si>
    <t>JT03002</t>
  </si>
  <si>
    <t>ANALISTA TECNICO</t>
  </si>
  <si>
    <t>JT07503</t>
  </si>
  <si>
    <t>TECNICO BIBLIOTECARIO</t>
  </si>
  <si>
    <t>MA01001</t>
  </si>
  <si>
    <t>MA04003</t>
  </si>
  <si>
    <t>MA08004</t>
  </si>
  <si>
    <t>MA08016</t>
  </si>
  <si>
    <t>SECRETARIA DE DIRECTOR DE PLANTEL (ES)</t>
  </si>
  <si>
    <t>MT03002</t>
  </si>
  <si>
    <t>P02802</t>
  </si>
  <si>
    <t>MEDICO</t>
  </si>
  <si>
    <t>P04803</t>
  </si>
  <si>
    <t>PSICOLOGO</t>
  </si>
  <si>
    <t>S01803</t>
  </si>
  <si>
    <t>OFICIAL DE SERVICIOS Y MANTENIMIENTO</t>
  </si>
  <si>
    <t>S01807</t>
  </si>
  <si>
    <t>ASISTENTE DE SERVICIOS EN PLANTEL</t>
  </si>
  <si>
    <t>S01808</t>
  </si>
  <si>
    <t>ASISTENTE DE SERVICIOS Y MANTENIMIENTO</t>
  </si>
  <si>
    <t>S01812</t>
  </si>
  <si>
    <t>AUXILIAR DE SERVICIOS Y MANTENIMIENTO EN PLANTEL</t>
  </si>
  <si>
    <t>S02804</t>
  </si>
  <si>
    <t>COCINERA</t>
  </si>
  <si>
    <t>S02810</t>
  </si>
  <si>
    <t>ASISTENTE DE COCINA</t>
  </si>
  <si>
    <t>S03802</t>
  </si>
  <si>
    <t>S05806</t>
  </si>
  <si>
    <t>TECNICO EN IMPRENTA</t>
  </si>
  <si>
    <t>S08802</t>
  </si>
  <si>
    <t>OFICIAL DE MANTENIMIENTO MECANICO</t>
  </si>
  <si>
    <t>T03803</t>
  </si>
  <si>
    <t>TECNICO MEDIO</t>
  </si>
  <si>
    <t>T03804</t>
  </si>
  <si>
    <t>ESPECIALISTA TECNICO</t>
  </si>
  <si>
    <t>T04802</t>
  </si>
  <si>
    <t>T05808</t>
  </si>
  <si>
    <t>T06803</t>
  </si>
  <si>
    <t>T06806</t>
  </si>
  <si>
    <t>OPERADOR DE EQUIPO</t>
  </si>
  <si>
    <t>T08803</t>
  </si>
  <si>
    <t>DIBUJANTE</t>
  </si>
  <si>
    <t>T09803</t>
  </si>
  <si>
    <t>ENFERMERA ESPECIALIZADA</t>
  </si>
  <si>
    <t>T13803</t>
  </si>
  <si>
    <t>FOTOGRAFO</t>
  </si>
  <si>
    <t>T14805</t>
  </si>
  <si>
    <t>PUERICULTOR (PARA USO EXCLUSIVO DE PLANTELES)</t>
  </si>
  <si>
    <t>T14807</t>
  </si>
  <si>
    <t>NINERA ESPECIALIZADA</t>
  </si>
  <si>
    <t>T16807</t>
  </si>
  <si>
    <t>ASISTENTE DE LABORATORIO</t>
  </si>
  <si>
    <t>T26803</t>
  </si>
  <si>
    <t>TRABAJADORA SOCIAL</t>
  </si>
  <si>
    <t>Plazas Eventuales</t>
  </si>
  <si>
    <t>27</t>
  </si>
  <si>
    <t>A03003</t>
  </si>
  <si>
    <t>AUXILIAR DE INVENTARIOS</t>
  </si>
  <si>
    <t>SECRETARIA "C"</t>
  </si>
  <si>
    <t>A04012</t>
  </si>
  <si>
    <t>AUXILIAR DE ANALISTA ADMINISTRATIVO</t>
  </si>
  <si>
    <t>CF01012</t>
  </si>
  <si>
    <t xml:space="preserve"> SUBDIRECTOR DE AREA</t>
  </si>
  <si>
    <t>COORDINADOR AREA "A"</t>
  </si>
  <si>
    <t xml:space="preserve"> COORDINADOR AREA "B"</t>
  </si>
  <si>
    <t xml:space="preserve"> JEFE DE DEPARTAMENTO</t>
  </si>
  <si>
    <t xml:space="preserve"> JEFE DE DEPARTAMENTO "A"</t>
  </si>
  <si>
    <t xml:space="preserve"> JEFE DE DEPARTAMENTO "B"</t>
  </si>
  <si>
    <t>CF03810</t>
  </si>
  <si>
    <t>AUXILIAR OPERATIVO</t>
  </si>
  <si>
    <t>SECRETARIA EJECUTIVA "D"</t>
  </si>
  <si>
    <t>CF05808</t>
  </si>
  <si>
    <t>ADMINISTRATIVO "H"</t>
  </si>
  <si>
    <t>CF21807</t>
  </si>
  <si>
    <t>ANALISTA PROFESIONAL</t>
  </si>
  <si>
    <t>CF33111</t>
  </si>
  <si>
    <t>CF52317</t>
  </si>
  <si>
    <t>CF52320</t>
  </si>
  <si>
    <t>DIRECTOR DE PLANTEL</t>
  </si>
  <si>
    <t>MAESTRO "A" DE MISION CULTURAL</t>
  </si>
  <si>
    <t>E5517</t>
  </si>
  <si>
    <t>PROFESOR DE ASIGNATURA B EMS</t>
  </si>
  <si>
    <t>PROFESOR DE ENSENANZA SUPERIOR, ASIGNATURA "A" FORANEO.</t>
  </si>
  <si>
    <t>E9303</t>
  </si>
  <si>
    <t>PROFESOR ASIGNATURA A</t>
  </si>
  <si>
    <t>JA08005</t>
  </si>
  <si>
    <t>MECANOGRAFA</t>
  </si>
  <si>
    <t>JS06006</t>
  </si>
  <si>
    <t>AUXILIAR DE INTENDENCIA</t>
  </si>
  <si>
    <t>JT03004</t>
  </si>
  <si>
    <t>AUXILIAR DE ANALISTA TECNICO</t>
  </si>
  <si>
    <t>NS06002</t>
  </si>
  <si>
    <t>INTENDENTE</t>
  </si>
  <si>
    <t>S06002</t>
  </si>
  <si>
    <t>S06006</t>
  </si>
  <si>
    <t>AUXILIAR DE INTENDENTE</t>
  </si>
  <si>
    <t>S13008</t>
  </si>
  <si>
    <t>Subtotal Plazas de Eventuales</t>
  </si>
  <si>
    <t>PLAZAS ESTATALES</t>
  </si>
  <si>
    <t>SUBDIRECTOR DE AREA</t>
  </si>
  <si>
    <t>CF05807</t>
  </si>
  <si>
    <t>ADMINISTRATIVO "G"</t>
  </si>
  <si>
    <t>CF12007</t>
  </si>
  <si>
    <t>RESPONSABLE DEL AREA DE INFORMATICA</t>
  </si>
  <si>
    <t>A01808</t>
  </si>
  <si>
    <t>A33892</t>
  </si>
  <si>
    <t>E0219</t>
  </si>
  <si>
    <t>DIRECTOR DE PRIMARIA DE TIEMPO COMPLETO TITULADO EN LA LICEN</t>
  </si>
  <si>
    <t>E0222</t>
  </si>
  <si>
    <t>E2405</t>
  </si>
  <si>
    <t>AYUDANTE C, FORANEO</t>
  </si>
  <si>
    <t>E2602</t>
  </si>
  <si>
    <t>HORAS CATEDRA</t>
  </si>
  <si>
    <t>E2604</t>
  </si>
  <si>
    <t>PIANISTA</t>
  </si>
  <si>
    <t>E2606</t>
  </si>
  <si>
    <t>PROFESOR BALLET</t>
  </si>
  <si>
    <t>E2607</t>
  </si>
  <si>
    <t>PROFESOR CANTOS CORALES</t>
  </si>
  <si>
    <t>E2608</t>
  </si>
  <si>
    <t>PROFESOR DIBUJO</t>
  </si>
  <si>
    <t>E2610</t>
  </si>
  <si>
    <t>PROFESOR HISTORIA ARTE</t>
  </si>
  <si>
    <t>E2611</t>
  </si>
  <si>
    <t>PROFESOR MUSICA</t>
  </si>
  <si>
    <t>E2612</t>
  </si>
  <si>
    <t>PROFESOR PINTURA</t>
  </si>
  <si>
    <t>E2613</t>
  </si>
  <si>
    <t>PROFESOR</t>
  </si>
  <si>
    <t>E2614</t>
  </si>
  <si>
    <t>PROFESOR T MAD</t>
  </si>
  <si>
    <t>E2615</t>
  </si>
  <si>
    <t>PROFESOR COR C</t>
  </si>
  <si>
    <t>E2631</t>
  </si>
  <si>
    <t>INSPECTOR DE EDUCACION TERMINAL</t>
  </si>
  <si>
    <t>E2633</t>
  </si>
  <si>
    <t>E2639</t>
  </si>
  <si>
    <t>PROFESOR FOLKLORE</t>
  </si>
  <si>
    <t>E2640</t>
  </si>
  <si>
    <t>MAESTRO DE JAZZ</t>
  </si>
  <si>
    <t>E2641</t>
  </si>
  <si>
    <t>MAESTRO DE DANZA CONTEMPORANEA</t>
  </si>
  <si>
    <t>E2711</t>
  </si>
  <si>
    <t>INSPECTOR DE ZONA DE TELESECUNDARIA FORANEO</t>
  </si>
  <si>
    <t>E2725</t>
  </si>
  <si>
    <t>DIRECTOR, MAESTRO DE TELESECUNDARIA, FORANEO.</t>
  </si>
  <si>
    <t>E5515</t>
  </si>
  <si>
    <t>PROFESOR DE ASIGNATURA A EMS</t>
  </si>
  <si>
    <t>E5523</t>
  </si>
  <si>
    <t>PROFESOR DE ASIGNATURA C EMS</t>
  </si>
  <si>
    <t>E5623</t>
  </si>
  <si>
    <t>PROFESOR ASOCIADO A EMS 1/2 TIEMPO</t>
  </si>
  <si>
    <t>E5625</t>
  </si>
  <si>
    <t>PROFESOR ASOCIADO B EMS 1/2 TIEMPO</t>
  </si>
  <si>
    <t>E5627</t>
  </si>
  <si>
    <t>PROFESOR TITULAR A EMS 1/2 TIEMPO</t>
  </si>
  <si>
    <t>E5657</t>
  </si>
  <si>
    <t>TECNICO DOCENTE ASOCIADO C EMS 1/2 TIEMPO</t>
  </si>
  <si>
    <t>E5671</t>
  </si>
  <si>
    <t>PROFESOR ASOCIADO C EMS 1/2 TIEMPO</t>
  </si>
  <si>
    <t>E5673</t>
  </si>
  <si>
    <t>PROFESOR TITULAR C EMS 1/2 TIEMPO</t>
  </si>
  <si>
    <t>E5723</t>
  </si>
  <si>
    <t>PROFESOR ASOCIADO A EMS 3/4 TIEMPO</t>
  </si>
  <si>
    <t>E5729</t>
  </si>
  <si>
    <t>PROFESOR TITULAR B EMS 3/4 TIEMPO</t>
  </si>
  <si>
    <t>E5753</t>
  </si>
  <si>
    <t>TECNICO DOCENTE ASOCIADO A EMS 3/4 TIEMPO</t>
  </si>
  <si>
    <t>E5765</t>
  </si>
  <si>
    <t>TECNICO DOCENTE TITULAR A EMS 3/4 TIEMPO</t>
  </si>
  <si>
    <t>E5767</t>
  </si>
  <si>
    <t>TECNICO DOCENTE TITULAR B EMS 3/4 TIEMPO</t>
  </si>
  <si>
    <t>E5773</t>
  </si>
  <si>
    <t>PROFESOR TITULAR C EMS 3/4 TIEMPO</t>
  </si>
  <si>
    <t>E5825</t>
  </si>
  <si>
    <t>PROFESOR ASOCIADO B EMS T.C.</t>
  </si>
  <si>
    <t>E5829</t>
  </si>
  <si>
    <t>PROFESOR TITULAR B EMS T.C.</t>
  </si>
  <si>
    <t>E5857</t>
  </si>
  <si>
    <t>TECNICO DOCENTE ASOCIADO C EMS T.C.</t>
  </si>
  <si>
    <t>E5871</t>
  </si>
  <si>
    <t>PROFESOR ASOCIADO C EMS T.C.</t>
  </si>
  <si>
    <t>E5873</t>
  </si>
  <si>
    <t>PROFESOR TITULAR C EMS T.C.</t>
  </si>
  <si>
    <t>E7009</t>
  </si>
  <si>
    <t>PROFESOR INVESTIGADOR DE ENSENANZA SUPERIOR, ASOCIADO "B", 1</t>
  </si>
  <si>
    <t>E7011</t>
  </si>
  <si>
    <t>PROFESOR INVESTIGADOR DE ENSENANZA SUPERIOR, ASOCIADO "C", 1</t>
  </si>
  <si>
    <t>PROFESOR INVESTIGADOR DE ENSENANZA SUPERIOR, TITULAR "A", 1/</t>
  </si>
  <si>
    <t>PROFESOR INVESTIGADOR DE ENSENANZA SUPERIOR, TITULAR "B", 1/</t>
  </si>
  <si>
    <t>PROFESOR INVESTIGADOR DE ENSENANZA SUPERIOR, TITULAR "C", 1/</t>
  </si>
  <si>
    <t>E7025</t>
  </si>
  <si>
    <t>PROFESOR DE ENSENANZA SUPERIOR ASOCIADO "B", 1/2 TIEMPO - FO</t>
  </si>
  <si>
    <t>E7027</t>
  </si>
  <si>
    <t>PROFESOR DE ENSENANZA SUPERIOR TITULAR "A", 1/2 TIEMPO, FORA</t>
  </si>
  <si>
    <t>E7029</t>
  </si>
  <si>
    <t>PROFESOR DE ENSENANZA SUPERIOR TITULAR "B", 1/2 TIEMPO FORAN</t>
  </si>
  <si>
    <t>E7033</t>
  </si>
  <si>
    <t>PROFESOR DE ENSENANZA SUPERIOR ASOCIADO "C" 1/2 TIEMPO, FORA</t>
  </si>
  <si>
    <t>E7035</t>
  </si>
  <si>
    <t>PROFESOR DE ENSENANZA SUPERIOR TITULAR "C" 1/2 TIEMPO, FORAN</t>
  </si>
  <si>
    <t>E7111</t>
  </si>
  <si>
    <t>PROFESOR INVESTIGADOR DE ENSENANZA SUPERIOR, ASOCIADO "C", 3</t>
  </si>
  <si>
    <t>E7113</t>
  </si>
  <si>
    <t>PROFESOR INVESTIGADOR DE ENSENANZA SUPERIOR, TITULAR "A", 3/</t>
  </si>
  <si>
    <t>E7115</t>
  </si>
  <si>
    <t>PROFESOR INVESTIGADOR DE ENSENANZA SUPERIOR, TITULAR "B", 3/</t>
  </si>
  <si>
    <t>PROFESOR INVESTIGADOR DE ENSENANZA SUPERIOR, TITULAR "C", 3/</t>
  </si>
  <si>
    <t>E7123</t>
  </si>
  <si>
    <t>PROFESOR DE ENSENANZA SUPERIOR ASOCIADO "A", 3/4 DE TIEMPO F</t>
  </si>
  <si>
    <t>E7125</t>
  </si>
  <si>
    <t>PROFESOR DE ENSENANZA SUPERIOR ASOCIADO "B", 3/4 DE TIEMPO -</t>
  </si>
  <si>
    <t>E7133</t>
  </si>
  <si>
    <t>PROFESOR DE ENSENANZA SUPERIOR ASOCIADO "C" 3/4 TIEMPO, FORA</t>
  </si>
  <si>
    <t>TECNICO DOCENTE EN NORMAL SUPERIOR O BASICA, ASOCIADO "C", 3</t>
  </si>
  <si>
    <t>E7175</t>
  </si>
  <si>
    <t>TECNICO DOCENTE TITULAR "C", 3/4 DE TIEMPO</t>
  </si>
  <si>
    <t>PROFESOR INVESTIGADOR DE ENSENANZA SUPERIOR, ASOCIADO "C", T</t>
  </si>
  <si>
    <t>PROFESOR INVESTIGADOR DE ENSENANZA SUPERIOR, TITULAR "A", TI</t>
  </si>
  <si>
    <t>PROFESOR INVESTIGADOR DE ENSENANZA SUPERIOR, TITULAR "B", TI</t>
  </si>
  <si>
    <t>PROFESOR INVESTIGADOR DE ENSENANZA SUPERIOR, TITULAR "C", TI</t>
  </si>
  <si>
    <t>PROFESOR DE ENSENANZA SUPERIOR TITULAR "A", TIEMPO COMPLETO,</t>
  </si>
  <si>
    <t>PROFESOR DE ENSENANZA SUPERIOR TITULAR "B", TIEMPO COMPLETO</t>
  </si>
  <si>
    <t>PROFESOR DE ENSENANZA SUPERIOR TITULAR "C" TIEMPO COMPLETO F</t>
  </si>
  <si>
    <t>E7247</t>
  </si>
  <si>
    <t>TECNICO DOCENTE EN NORMAL SUPERIOR O BASICA, ASOCIADO "C", T</t>
  </si>
  <si>
    <t>PROFESOR INVESTIGADOR DE ENSENANZA SUPERIOR, ASIGNATURA "B"</t>
  </si>
  <si>
    <t>PROFESOR DE ENSENANZA SUPERIOR, ASIGNATURA "B", FORANEO.</t>
  </si>
  <si>
    <t>PROFESOR DE ENSENANZA SUPERIOR ASIGNATURA "C"</t>
  </si>
  <si>
    <t>PROFESOR INVESTIGADOR DE ENSENANZA SUPERIOR ASIGNATURA "C"</t>
  </si>
  <si>
    <t>JA08003</t>
  </si>
  <si>
    <t>SECRETARIA BILINGUE</t>
  </si>
  <si>
    <t>JA08016</t>
  </si>
  <si>
    <t>SECRETARIA DE DIRECTOR DE PLANTEL</t>
  </si>
  <si>
    <t>NA01001</t>
  </si>
  <si>
    <t>NA01026</t>
  </si>
  <si>
    <t>NA08021</t>
  </si>
  <si>
    <t>SECRETARIA DE JEFE DE DEPARTAMENTO DE PLANTEL E.M.S.</t>
  </si>
  <si>
    <t>NA08036</t>
  </si>
  <si>
    <t>SECRETARIA DE SUBDIRECTOR DE PLANTEL (EMS)</t>
  </si>
  <si>
    <t>NS06006</t>
  </si>
  <si>
    <t>NS12012</t>
  </si>
  <si>
    <t>P L O M E R O</t>
  </si>
  <si>
    <t>NS13008</t>
  </si>
  <si>
    <t>C H O F E R</t>
  </si>
  <si>
    <t>NS14003</t>
  </si>
  <si>
    <t>NT03002</t>
  </si>
  <si>
    <t>S02805</t>
  </si>
  <si>
    <t>ECONOMO (PARA USO EXCLUSIVO DE PLANTELES)</t>
  </si>
  <si>
    <t>16</t>
  </si>
  <si>
    <t>JEFE DE DEPARTAMENTO "C"</t>
  </si>
  <si>
    <t>CF03803</t>
  </si>
  <si>
    <t>CHOFER DE DIRECTOR DE AREA</t>
  </si>
  <si>
    <t>CF04808</t>
  </si>
  <si>
    <t>SECRETARIA EJECUTIVA "A"</t>
  </si>
  <si>
    <t>CF21854</t>
  </si>
  <si>
    <t>PSICOLOGO "A"</t>
  </si>
  <si>
    <t>CF52118</t>
  </si>
  <si>
    <t>E7243</t>
  </si>
  <si>
    <t>TECNICO DOCENTE EN NORMAL SUPERIOR O BASICA, ASOCIADO "A", T</t>
  </si>
  <si>
    <t>JA01026</t>
  </si>
  <si>
    <t>MF34015</t>
  </si>
  <si>
    <t>NA08034</t>
  </si>
  <si>
    <t>SECRETARIA DE DIRECTOR DE PLANTEL  (EMS)</t>
  </si>
  <si>
    <t>ND02044</t>
  </si>
  <si>
    <t>CONTROLADOR ESCOLAR</t>
  </si>
  <si>
    <t>NF12005</t>
  </si>
  <si>
    <t>NF33110</t>
  </si>
  <si>
    <t>NP05010</t>
  </si>
  <si>
    <t>AUXILIAR DE CONTABILIDAD</t>
  </si>
  <si>
    <t>NS14009</t>
  </si>
  <si>
    <t>PA2018</t>
  </si>
  <si>
    <t xml:space="preserve">PERSONAL ADMINISTRATIVO </t>
  </si>
  <si>
    <t>Subtotal Plazas Eventuales</t>
  </si>
  <si>
    <t>E2807</t>
  </si>
  <si>
    <t>ASESOR TECNICO PEDAGOGICO DE TELESECUNDARIA, FORANEO</t>
  </si>
  <si>
    <t>UPN</t>
  </si>
  <si>
    <t>CF34018</t>
  </si>
  <si>
    <t>COORDINADOR DEPARTAMENTAL</t>
  </si>
  <si>
    <t>A03013</t>
  </si>
  <si>
    <t>AUXILIAR ANALISTA DE SISTEMAS</t>
  </si>
  <si>
    <t>A08015</t>
  </si>
  <si>
    <t>SECRETARIA EJECUTIVA</t>
  </si>
  <si>
    <t>A08016</t>
  </si>
  <si>
    <t>E9007</t>
  </si>
  <si>
    <t>PROFESOR ASOCIADO "A" 1/2 T</t>
  </si>
  <si>
    <t>E9009</t>
  </si>
  <si>
    <t>PROFESOR ASOCIADO "B" 1/2 T</t>
  </si>
  <si>
    <t>E9011</t>
  </si>
  <si>
    <t>PROFESOR ASOCIADO "C" 1/2 T</t>
  </si>
  <si>
    <t>E9013</t>
  </si>
  <si>
    <t>PROFESOR TITULAR "A" 1/2 T</t>
  </si>
  <si>
    <t>E9015</t>
  </si>
  <si>
    <t>PROFESOR TITULAR "B" 1/2 T</t>
  </si>
  <si>
    <t>E9017</t>
  </si>
  <si>
    <t>PROFESOR TITULAR "C" 1/2 T</t>
  </si>
  <si>
    <t>E9217</t>
  </si>
  <si>
    <t>PROFESOR TITULAR "C" T.C.</t>
  </si>
  <si>
    <t>E9247</t>
  </si>
  <si>
    <t>PROFESOR TECNICO ASOCIADO "C"</t>
  </si>
  <si>
    <t>PROFESOR ASIGNATURA "A"</t>
  </si>
  <si>
    <t>E9305</t>
  </si>
  <si>
    <t>PROFESOR ASIGNATURA "B"</t>
  </si>
  <si>
    <t>P01002</t>
  </si>
  <si>
    <t>P01003</t>
  </si>
  <si>
    <t>AUXILIAR DE ANALISTA ESPECIALI</t>
  </si>
  <si>
    <t>S14012</t>
  </si>
  <si>
    <t>GUARDIAN</t>
  </si>
  <si>
    <t>T05013</t>
  </si>
  <si>
    <t>BIBLIOTECARIO ESPECIALIZADO</t>
  </si>
  <si>
    <t>Tabulador de Sueldos y Salarios  Magisterio</t>
  </si>
  <si>
    <t>Nivel de sueldo</t>
  </si>
  <si>
    <t>Otras percepciones</t>
  </si>
  <si>
    <t>Otras prestaciones</t>
  </si>
  <si>
    <t>CF53083</t>
  </si>
  <si>
    <t>SECRETARIO PARTICULAR DE SPS-33</t>
  </si>
  <si>
    <t>E0103</t>
  </si>
  <si>
    <t>INSPECTORA DE JARDIN DE NINOS TITULADA EN LA LICENCIATURA DE</t>
  </si>
  <si>
    <t>E0107</t>
  </si>
  <si>
    <t>INSPECTORA GENERAL DE SECTOR DE JARDIN DE NINOS TITULADA EN</t>
  </si>
  <si>
    <t>E0119</t>
  </si>
  <si>
    <t>DIRECTORA DE JARDIN DE NINOS DE TIEMPO COMPLETO TITULADA EN</t>
  </si>
  <si>
    <t>E0203</t>
  </si>
  <si>
    <t>INSPECTOR DE ZONA DE ENSENANZA PRIMARIA TITULADO  EN LA LICE</t>
  </si>
  <si>
    <t>E0209</t>
  </si>
  <si>
    <t>JEFE DE SECTOR DE EDUCACION PRIMARIA TITULADO EN LA LICENCIA</t>
  </si>
  <si>
    <t>E0213</t>
  </si>
  <si>
    <t>INSPECTOR DE INTERNADOS DE ENSENANZA PRIMARIA, FORANEO.</t>
  </si>
  <si>
    <t>E0223</t>
  </si>
  <si>
    <t>DIRECTOR DE INTERNADO DE PRIMARIA, FORANEO.</t>
  </si>
  <si>
    <t>E0241</t>
  </si>
  <si>
    <t>SUBDIRECTOR SECRETARIO DE INTERNADO DE PRIMARIA, FORANEO.</t>
  </si>
  <si>
    <t>E0250</t>
  </si>
  <si>
    <t>JEFE DE ENSENANZAS, ASISTENCIAL, EN EL DISTRITO FEDERAL.</t>
  </si>
  <si>
    <t>E0325</t>
  </si>
  <si>
    <t>DIRECTOR DE INTERNADO DE SECUNDARIA, FORANEA.</t>
  </si>
  <si>
    <t>E0541</t>
  </si>
  <si>
    <t>SUBDIRECTOR SECRETARIO DE CENTRO DE ENSENANZA AGROPECUARIA F</t>
  </si>
  <si>
    <t>E0553</t>
  </si>
  <si>
    <t>JEFE DE ENSENANZA PRACTICOAGRICOLA,AGRONOMO TITULADO, FORANE</t>
  </si>
  <si>
    <t>E0555</t>
  </si>
  <si>
    <t>JEFE DE ENSENANZA PRACTICOPECUARIA, MEDICO VETERINARIO TITUL</t>
  </si>
  <si>
    <t>E0621</t>
  </si>
  <si>
    <t>DIRECTOR PARA ESCUELA DE EDUCACION ESPECIAL DE TIEMPO COMPLE</t>
  </si>
  <si>
    <t>E0627</t>
  </si>
  <si>
    <t>DIRECTOR DE ESCUELA NORMAL DE ESPECIALIZACION, FORANEO</t>
  </si>
  <si>
    <t>E0631</t>
  </si>
  <si>
    <t>DIRECTOR DE ESCUELA DE EXPERIMENTACION PEDAGOGICA FORANEO.</t>
  </si>
  <si>
    <t>E0635</t>
  </si>
  <si>
    <t>SUPERVISOR DE EDUCACION ESPECIAL DE TIEMPO COMPLETO, TITULAD</t>
  </si>
  <si>
    <t>E0825</t>
  </si>
  <si>
    <t>DIRECTOR DE ESCUELA NORMAL DE PRIMARIA, FORANEA.</t>
  </si>
  <si>
    <t>E0827</t>
  </si>
  <si>
    <t>DIRECTOR DE ESCUELA NORMAL DE PRIMARIA URBANA, FORANEA.</t>
  </si>
  <si>
    <t>E0843</t>
  </si>
  <si>
    <t>SUBDIRECTOR SECRETARIO DE NORMAL DE PRIMARIA URBANA, FORANEA</t>
  </si>
  <si>
    <t>E0925</t>
  </si>
  <si>
    <t>DIRECTOR DE ESCUELA TECNOLOGICA, FORANEO</t>
  </si>
  <si>
    <t>E0927</t>
  </si>
  <si>
    <t>DIRECTOR DE ESCUELA VOCACIONAL, FORANEO</t>
  </si>
  <si>
    <t>E0929</t>
  </si>
  <si>
    <t>DIRECTOR DE ESCUELA TECNICA SUPERIOR, FORANEO.</t>
  </si>
  <si>
    <t>E0931</t>
  </si>
  <si>
    <t>SUPERVISOR A DE ENSENANZA TECNICA SUPERIOR, FORANEO.</t>
  </si>
  <si>
    <t>E0933</t>
  </si>
  <si>
    <t>SUPERVISOR B DE ENSENANZA TECNICA SUPERIOR, FORANEO.</t>
  </si>
  <si>
    <t>E0941</t>
  </si>
  <si>
    <t>SUBDIRECTOR SECRETARIO DE ESCUELA TECNOLOGICA, FORANEO.</t>
  </si>
  <si>
    <t>E0943</t>
  </si>
  <si>
    <t>SUBDIRECTOR SECRETARIO DE ESCUELA VOCACIO NAL, FORANEO</t>
  </si>
  <si>
    <t>E0945</t>
  </si>
  <si>
    <t>SUBDIRECTOR SECRETARIO DE ESCUELA TECNICA SUPERIOR, FORANEO.</t>
  </si>
  <si>
    <t>E1025</t>
  </si>
  <si>
    <t>DIRECTOR DE ESCUELA DE ENSENANZAS ARTISTICAS, FORANEO.</t>
  </si>
  <si>
    <t>E1151</t>
  </si>
  <si>
    <t>JEFE DE ENSENANZA, FORANEO</t>
  </si>
  <si>
    <t>E1202</t>
  </si>
  <si>
    <t>JEFE DE ZONA DE INSPECCION EN LA REPUBLICA, CON RADICACION E</t>
  </si>
  <si>
    <t>E1221</t>
  </si>
  <si>
    <t>DIRECTOR GENERAL DE EDUCACION FEDERAL</t>
  </si>
  <si>
    <t>E1401</t>
  </si>
  <si>
    <t>INSPECTOR DE MUSICA, FORANEO</t>
  </si>
  <si>
    <t>E1403</t>
  </si>
  <si>
    <t>INSPECTOR GENERAL DE ASUNTOS INDIGENAS, FORANEO</t>
  </si>
  <si>
    <t>E1405</t>
  </si>
  <si>
    <t>JEFE DE BRIGADA DE MEJORAMIENTO INDIGENA MAESTRO NORMALISTA</t>
  </si>
  <si>
    <t>E1421</t>
  </si>
  <si>
    <t>DIRECTOR DE CENTRO DE INTEGRACION SOCIAL INDIGENA, MAESTRO N</t>
  </si>
  <si>
    <t>E1445</t>
  </si>
  <si>
    <t>SUBDIRECTOR SECRETARIO DE CENTRO DE INTEGRACION SOCIAL INDIG</t>
  </si>
  <si>
    <t>E1447</t>
  </si>
  <si>
    <t>JEFE DE ZONA DE SUPERVISION DE EDUCACION INDIGENA, DE TIEMPO</t>
  </si>
  <si>
    <t>E1482</t>
  </si>
  <si>
    <t>INSPECTOR BILINGUE DE EDUCACION PRIMARIA INDIGENA DE TIEMPO</t>
  </si>
  <si>
    <t>E1484</t>
  </si>
  <si>
    <t>DIRECTOR BILINGUE DE EDUCACION PRIMARIA DE TIEMPO COMPLETO T</t>
  </si>
  <si>
    <t>E1503</t>
  </si>
  <si>
    <t>SUPERVISOR DE ALFABETIZACION, FORANEO</t>
  </si>
  <si>
    <t>E1551</t>
  </si>
  <si>
    <t>INSPECTOR FEDERAL DE EDUCACION DE ADULTOS, FORANEO</t>
  </si>
  <si>
    <t>E2709</t>
  </si>
  <si>
    <t>JEFE DE SECTOR DE TELESECUNDARIA, FORANEO</t>
  </si>
  <si>
    <t>Tabulador Operativos</t>
  </si>
  <si>
    <t>A02802</t>
  </si>
  <si>
    <t>AGENTE DE INFORMACION</t>
  </si>
  <si>
    <t>C01806</t>
  </si>
  <si>
    <t>EDITOR</t>
  </si>
  <si>
    <t>C01808</t>
  </si>
  <si>
    <t>ASISTENTE EN TECNICAS DE LA COMUNICACION</t>
  </si>
  <si>
    <t>C02802</t>
  </si>
  <si>
    <t>OPERADOR DE EQUIPO DE COMUNICACIONES</t>
  </si>
  <si>
    <t>CF03809</t>
  </si>
  <si>
    <t>CHOFER DE SPS</t>
  </si>
  <si>
    <t>CF04806</t>
  </si>
  <si>
    <t>SECRETARIA EJECUTIVA C</t>
  </si>
  <si>
    <t>CF04807</t>
  </si>
  <si>
    <t>SECRETARIA EJECUTIVA B</t>
  </si>
  <si>
    <t>SECRETARIA EJECUTIVA A</t>
  </si>
  <si>
    <t>CF06801</t>
  </si>
  <si>
    <t>GUARDA</t>
  </si>
  <si>
    <t>CF07810</t>
  </si>
  <si>
    <t>AUXILIAR DE MANEJADOR DE VALORES</t>
  </si>
  <si>
    <t>CF07817</t>
  </si>
  <si>
    <t>RESPONSABLE DE FONDOS Y VALORES</t>
  </si>
  <si>
    <t>CF08822</t>
  </si>
  <si>
    <t>CF10804</t>
  </si>
  <si>
    <t>CAPITAN DE BARCO</t>
  </si>
  <si>
    <t>CF11806</t>
  </si>
  <si>
    <t>CF12812</t>
  </si>
  <si>
    <t>PROGRAMADOR ESPECIALIZADO</t>
  </si>
  <si>
    <t>CF12825</t>
  </si>
  <si>
    <t>ANALISTA DE SISTEMAS MACROCOMPUTACIONALES</t>
  </si>
  <si>
    <t>CF17805</t>
  </si>
  <si>
    <t>COLUMNISTA</t>
  </si>
  <si>
    <t>CF21802</t>
  </si>
  <si>
    <t>ABOGADO</t>
  </si>
  <si>
    <t>CF21803</t>
  </si>
  <si>
    <t>CF21817</t>
  </si>
  <si>
    <t>AUDITOR ESPECIALIZADO</t>
  </si>
  <si>
    <t>CF21856</t>
  </si>
  <si>
    <t>PROFESIONAL DICTAMINADOR EN EL MANEJO DE FONDOS Y VALORES</t>
  </si>
  <si>
    <t>CF21858</t>
  </si>
  <si>
    <t>PROFESIONAL DICTAMINADOR ESPECIALIZADO EN EL MANEJO DE FONDO</t>
  </si>
  <si>
    <t>CF21859</t>
  </si>
  <si>
    <t>COORDINADOR DE PROFESIONALES DICTAMINADORES</t>
  </si>
  <si>
    <t>CF21887</t>
  </si>
  <si>
    <t>ASISTENTE EN ESTUDIOS PROFESIONALES</t>
  </si>
  <si>
    <t>CF22811</t>
  </si>
  <si>
    <t>INVESTIGADOR ESPECIALIZADO</t>
  </si>
  <si>
    <t>CF33821</t>
  </si>
  <si>
    <t>CF33890</t>
  </si>
  <si>
    <t>COORDINADOR DE PROYECTOS Y SERVICIOS CULTURALES</t>
  </si>
  <si>
    <t>E0185</t>
  </si>
  <si>
    <t>MAESTRA DE JARDIN DE NINOS DE TIEMPO COMPLETO MIXTO TITULADA</t>
  </si>
  <si>
    <t>E0190</t>
  </si>
  <si>
    <t>EDUCADORA PARA CENTRO DE DESARROLLO INFANTIL DE TIEMPO COMPL</t>
  </si>
  <si>
    <t>E0191</t>
  </si>
  <si>
    <t>PROMOTOR DE COMUNIDAD RURAL,TECNICO EN EDUCACION PREESCOLAR,</t>
  </si>
  <si>
    <t>E0218</t>
  </si>
  <si>
    <t>CONSEJERO DE EDUCACION RURAL.</t>
  </si>
  <si>
    <t>E0285</t>
  </si>
  <si>
    <t>MAESTRO DE GRUPO DE PRIMARIA DE TIEMPO COMPLETO MIXTO TITULA</t>
  </si>
  <si>
    <t>E0288</t>
  </si>
  <si>
    <t>MAESTRO DE ADIESTRAMIENTO E INICIACION VOCACIONAL DE PRIMARI</t>
  </si>
  <si>
    <t>E0289</t>
  </si>
  <si>
    <t>MAESTRO A DE PRIMARIA RURAL.</t>
  </si>
  <si>
    <t>E0291</t>
  </si>
  <si>
    <t>MAESTRO B DE PRIMARIA  RURAL.</t>
  </si>
  <si>
    <t>E0298</t>
  </si>
  <si>
    <t>MAESTRO DE GRUPO DE PRIMARIA NOCTURNA CON FORTALECIMIENTO  C</t>
  </si>
  <si>
    <t>E0563</t>
  </si>
  <si>
    <t>PROFESOR DE ENSENANZA VOCACIONAL AGRICOLA FORANEO</t>
  </si>
  <si>
    <t>E0571</t>
  </si>
  <si>
    <t>PROFESOR ORIENTADOR DE ENSENANZA TECNICA, FORANEO</t>
  </si>
  <si>
    <t>E0581</t>
  </si>
  <si>
    <t>MAESTRO DE PLANTA DE CENTROS DE ENSENANZA AGROPECUARIA FUNDA</t>
  </si>
  <si>
    <t>E0661</t>
  </si>
  <si>
    <t>PROFESOR DE ADIESTRAMIENTO DE ENSENANZA SUPERIOR, FORANEO</t>
  </si>
  <si>
    <t>E0663</t>
  </si>
  <si>
    <t>PROFESOR DE ENSENANZA PREPARATORIA, FORANEO.</t>
  </si>
  <si>
    <t>E0674</t>
  </si>
  <si>
    <t>PROFESOR PARA CURSOS DE POSTGRADUADOS, EN EL DISTRITO FEDERA</t>
  </si>
  <si>
    <t>E0683</t>
  </si>
  <si>
    <t>MAESTRO PARA EDUCACION ESPECIAL DE TIEMPO COMPLETO MIXTO TIT</t>
  </si>
  <si>
    <t>E0690</t>
  </si>
  <si>
    <t>MAESTRO PSICOLOGO ORIENTADOR PARA EDUCACION ESPECIAL DE 3/4</t>
  </si>
  <si>
    <t>E0761</t>
  </si>
  <si>
    <t>PROFESOR DE EDUCACION FISICA FORANEO</t>
  </si>
  <si>
    <t>E0765</t>
  </si>
  <si>
    <t>PROFESOR Y LIC. EN EDUCACION FISICA FORANEO</t>
  </si>
  <si>
    <t>E0773</t>
  </si>
  <si>
    <t>PROFESOR DE ENSENANZAS PROFESIONALES DE EDUCACION FISICA, FO</t>
  </si>
  <si>
    <t>E0861</t>
  </si>
  <si>
    <t>PROFESOR DE ADIESTRAMIENTO DE NORMAL DE PRIMARIA, FORANEO</t>
  </si>
  <si>
    <t>E0863</t>
  </si>
  <si>
    <t>PROFESOR DE MATERIAS DE SECUNDARIA EN ESCUELA NORMAL DE PRIM</t>
  </si>
  <si>
    <t>E0870</t>
  </si>
  <si>
    <t>PROFESOR ORIENTADOR PROFESIONAL DE ENSENANZA NORMAL, EN EL D</t>
  </si>
  <si>
    <t>E0872</t>
  </si>
  <si>
    <t>PROFESOR DE MATERIAS PROFESIONALES EN NORMAL DE ENSENANZA PR</t>
  </si>
  <si>
    <t>E0873</t>
  </si>
  <si>
    <t>PROFESOR DE MATERIAS PROFESIONALES DE ENSENANZA NORMAL DE PR</t>
  </si>
  <si>
    <t>E0885</t>
  </si>
  <si>
    <t>PROFESOR A DE MATERIAS AGROPECUARIAS EN ESCUELA NORMAL DE PR</t>
  </si>
  <si>
    <t>E0887</t>
  </si>
  <si>
    <t>PROFESOR B DE MATERIAS AGROPECUARIAS EN ESCUELA NORMAL DE PR</t>
  </si>
  <si>
    <t>E0889</t>
  </si>
  <si>
    <t>PROFESOR C DE MATERIAS AGROPECUARIAS EN ESCUELA NORMAL DE PR</t>
  </si>
  <si>
    <t>E0891</t>
  </si>
  <si>
    <t>PROFESOR D DE MATERIAS AGROPECUARIAS EN ESCUELA NORMAL DE PR</t>
  </si>
  <si>
    <t>E0893</t>
  </si>
  <si>
    <t>PROFESOR E DE MATERIAS AGROPECUARIAS EN ESCUELA NORMAL DE PR</t>
  </si>
  <si>
    <t>E0961</t>
  </si>
  <si>
    <t>PROFESOR DE ADIESTRAMIENTO DE ENSENANZA TECNOLOGICA VOCACION</t>
  </si>
  <si>
    <t>E0963</t>
  </si>
  <si>
    <t>PROFESOR DE ENSENANZA TECNOLOGICA, FORANEO.</t>
  </si>
  <si>
    <t>E0965</t>
  </si>
  <si>
    <t>PROFESOR INSTRUCTOR DE CAPACITACION PARA Y EN EL TRABAJO</t>
  </si>
  <si>
    <t>E0969</t>
  </si>
  <si>
    <t>PROFESOR DE ENSENANZA VOCACIONAL, FORANEO</t>
  </si>
  <si>
    <t>E0971</t>
  </si>
  <si>
    <t>PROFESOR ORIENTADOR PROFESIONAL DE ENSENANZA TECNOLOGICA, VO</t>
  </si>
  <si>
    <t>E0973</t>
  </si>
  <si>
    <t>PROFESOR DE ENSENANZA TECNICA SUPERIOR, FORANEO</t>
  </si>
  <si>
    <t>E0975</t>
  </si>
  <si>
    <t>PROFESOR PARA CURSOS DE POSTGRADUADOS, FORANEO.</t>
  </si>
  <si>
    <t>E0985</t>
  </si>
  <si>
    <t>PROFESOR DE CLASES EXPERIMENTALES DE ENSENANZA TECNOLOGICA,</t>
  </si>
  <si>
    <t>E0992</t>
  </si>
  <si>
    <t>HORAS DE INSTRUCTOR DE CAPACITACION PARA Y EN EL  TRABAJO PA</t>
  </si>
  <si>
    <t>E1063</t>
  </si>
  <si>
    <t>E1065</t>
  </si>
  <si>
    <t>PROFESOR DE ENSENANZAS ARTISTICAS ELEMENTALES, FORANEO.</t>
  </si>
  <si>
    <t>E1069</t>
  </si>
  <si>
    <t>PROFESOR DE ENSENANZAS ARTISTICAS VOCACIONALES O PROFESIONAL</t>
  </si>
  <si>
    <t>E1073</t>
  </si>
  <si>
    <t>E1090</t>
  </si>
  <si>
    <t>HORAS DE ENSENANZAS ARTISTICAS Y MUSICALES ELEMENTALES PARA</t>
  </si>
  <si>
    <t>E1161</t>
  </si>
  <si>
    <t>PROFESOR DE ADIESTRAMIENTO, FORANEO</t>
  </si>
  <si>
    <t>E1163</t>
  </si>
  <si>
    <t>PROFESOR DE MATERIAS PROFESIONALES DE NORMAL DE PRIMARIA URB</t>
  </si>
  <si>
    <t>E1390</t>
  </si>
  <si>
    <t>MAESTRO DE MISIONES CULTURALES DE TIEMPO COMPLETO CON FORTAL</t>
  </si>
  <si>
    <t>E1435</t>
  </si>
  <si>
    <t>PROFESOR A DE ENSENANZAS AGROPECUARIAS, FORANEO.</t>
  </si>
  <si>
    <t>E1437</t>
  </si>
  <si>
    <t>PROFESOR B DE ENSENANZAS AGROPECUARIAS, FORANEO.</t>
  </si>
  <si>
    <t>E1443</t>
  </si>
  <si>
    <t>PROFESOR B DE ADIESTRAMIENTO TECNICO, PARA INDIGENAS, FORANE</t>
  </si>
  <si>
    <t>E1471</t>
  </si>
  <si>
    <t>MAESTRO A DE MUSICA DE EDUCACION INDIGENA FORANEO</t>
  </si>
  <si>
    <t>E1473</t>
  </si>
  <si>
    <t>MAESTRO B DE MUSICA DE EDUCACION INDIGENA FORANEO</t>
  </si>
  <si>
    <t>E1477</t>
  </si>
  <si>
    <t>ASPIRANTE A DE MAESTRO BILINGUE DE EDUC. INDIGENA</t>
  </si>
  <si>
    <t>E1486</t>
  </si>
  <si>
    <t>MAESTRO BILINGUE DE EDUCACION PRIMARIA INDIGENA DE TIEMPO CO</t>
  </si>
  <si>
    <t>E1488</t>
  </si>
  <si>
    <t>MAESTRO BILINGUE DE EDUCACION PREESCOLAR INDIGENA DE TIEMPO</t>
  </si>
  <si>
    <t>E1490</t>
  </si>
  <si>
    <t>MAESTRO DE GRUPO DE PRIMARIA DE CENTRO DE INTEGRACION SOCIAL</t>
  </si>
  <si>
    <t>E1495</t>
  </si>
  <si>
    <t>MAESTRO B DE BRIGADA DE MEJORAMIENTO INDIGENA</t>
  </si>
  <si>
    <t>E1497</t>
  </si>
  <si>
    <t>MAESTRO C DE BRIGADA DE MEJORAMIENTO INDIGENA</t>
  </si>
  <si>
    <t>E1498</t>
  </si>
  <si>
    <t>MAESTRO DE BRIGADA DE MEJORAMIENTO INDIGENA DE TIEMPO C0MPLE</t>
  </si>
  <si>
    <t>E1499</t>
  </si>
  <si>
    <t>MAESTRO DE CENTRO DE INTEGRACION SOCIAL INDIGENA, NORMALISTA</t>
  </si>
  <si>
    <t>E1563</t>
  </si>
  <si>
    <t>MAESTRO DE ADIESTRAMIENTO DE ENSENANZA OCUPACIONAL, FORANEO.</t>
  </si>
  <si>
    <t>E1589</t>
  </si>
  <si>
    <t>PROFESOR DE CENTRO DE ENSENANZA OCUPACIONAL NOCTURNA FORANEO</t>
  </si>
  <si>
    <t>E1601</t>
  </si>
  <si>
    <t>JEFE A DE TALLER, FORANEO</t>
  </si>
  <si>
    <t>E1609</t>
  </si>
  <si>
    <t>JEFE E DE TALLER, FORANEO</t>
  </si>
  <si>
    <t>E1611</t>
  </si>
  <si>
    <t>JEFE F DE TALLER, FORANEO</t>
  </si>
  <si>
    <t>E1613</t>
  </si>
  <si>
    <t>JEFE G DE TALLER, FORANEO</t>
  </si>
  <si>
    <t>E1707</t>
  </si>
  <si>
    <t>MAESTRO D DE TALLER, FORANEO</t>
  </si>
  <si>
    <t>E1709</t>
  </si>
  <si>
    <t>MAESTRO E DE TALLER, FORANEO</t>
  </si>
  <si>
    <t>E1711</t>
  </si>
  <si>
    <t>MAESTRO F DE TALLER, FORANEO</t>
  </si>
  <si>
    <t>E1713</t>
  </si>
  <si>
    <t>MAESTRO G DE TALLER, FORANEO</t>
  </si>
  <si>
    <t>E1715</t>
  </si>
  <si>
    <t>MAESTRO H DE TALLER, FORANEO</t>
  </si>
  <si>
    <t>E1811</t>
  </si>
  <si>
    <t>AYUDANTE A DE TALLER DE PRIMARIA, FORANEO</t>
  </si>
  <si>
    <t>E1815</t>
  </si>
  <si>
    <t>AYUDANTE C DE TALLER DE PRIMARIA, FORANEO</t>
  </si>
  <si>
    <t>E1817</t>
  </si>
  <si>
    <t>AYUDANTE D DE TALLER DE INTERNADO DE PRIMARIA FORANEO.</t>
  </si>
  <si>
    <t>E1819</t>
  </si>
  <si>
    <t>AYUDANTE E DE TALLER DE INTERNADO DE PRIMARIA, FORANEO.</t>
  </si>
  <si>
    <t>E1901</t>
  </si>
  <si>
    <t>AYUDANTE A DE TALLER DE CENTRO DE ENSENANZA AGROPECUARIA F</t>
  </si>
  <si>
    <t>E1905</t>
  </si>
  <si>
    <t>AYUDANTE C DE TALLER DE CENTRO DE ENSENANZA AGROPECUARIA F</t>
  </si>
  <si>
    <t>E2001</t>
  </si>
  <si>
    <t>AYUDANTE A DE TALLER DE INDUSTRIAS DE EDUCACION INDIGENA,</t>
  </si>
  <si>
    <t>E2003</t>
  </si>
  <si>
    <t>AYUDANTE B DE TALLER DE INDUSTRIAS DE EDUCACION INDIGENA,</t>
  </si>
  <si>
    <t>E2005</t>
  </si>
  <si>
    <t>AYUDANTE C DE TALLER DE INDUSTRIAS DE EDUCACION INDIGENA,</t>
  </si>
  <si>
    <t>E2007</t>
  </si>
  <si>
    <t>AYUDANTE D DE TALLER DE INDUSTRIAS DE EDUCACION INDIGENA,</t>
  </si>
  <si>
    <t>E2101</t>
  </si>
  <si>
    <t>AYUDANTE A DE TALLER PARA ALFABETIZACION, FORANEO</t>
  </si>
  <si>
    <t>E2102</t>
  </si>
  <si>
    <t>AYUDANTE B DE TALLER PARA ALFABETIZACION, EN EL DISTRITO FED</t>
  </si>
  <si>
    <t>E2221</t>
  </si>
  <si>
    <t>AYUDANTE A DE TALLER, FORANEO</t>
  </si>
  <si>
    <t>E2223</t>
  </si>
  <si>
    <t>AYUDANTE B DE TALLER, FORANEO</t>
  </si>
  <si>
    <t>E2225</t>
  </si>
  <si>
    <t>AYUDANTE C DE TALLER, FORANEO</t>
  </si>
  <si>
    <t>E2227</t>
  </si>
  <si>
    <t>AYUDANTE D DE TALLER, FORANEO</t>
  </si>
  <si>
    <t>E2229</t>
  </si>
  <si>
    <t>AYUDANTE E DE TALLER, FORANEO</t>
  </si>
  <si>
    <t>E2403</t>
  </si>
  <si>
    <t>AYUDANTE B, FORANEO</t>
  </si>
  <si>
    <t>E2407</t>
  </si>
  <si>
    <t>AYUDANTE D, FORANEO</t>
  </si>
  <si>
    <t>E2409</t>
  </si>
  <si>
    <t>AYUDANTE E, FORANEO</t>
  </si>
  <si>
    <t>E2501</t>
  </si>
  <si>
    <t>PROMOTOR A DE EDUCACION AUDIOVISUAL, FORANEO.</t>
  </si>
  <si>
    <t>E2503</t>
  </si>
  <si>
    <t>PROMOTOR B DE EDUCACION AUDIOVISUAL, FORANEO.</t>
  </si>
  <si>
    <t>E2505</t>
  </si>
  <si>
    <t>PROMOTOR C DE EDUCACION AUDIOVISUAL, FORANEO.</t>
  </si>
  <si>
    <t>E2513</t>
  </si>
  <si>
    <t>ORIENTADOR PROFESIONAL DE EDUCACION AUDIOVISUAL, FORANEO.</t>
  </si>
  <si>
    <t>E2609</t>
  </si>
  <si>
    <t>ASESOR TECNICO PEDAGOGICO DE EDUCACION INDIGENA, FORANEO</t>
  </si>
  <si>
    <t>E5511</t>
  </si>
  <si>
    <t>TECNICO DOCENTE DE ASIGNATURA A EMS</t>
  </si>
  <si>
    <t>E5513</t>
  </si>
  <si>
    <t>TECNICO DOCENTE ASIGNATURA B EMS</t>
  </si>
  <si>
    <t>E5629</t>
  </si>
  <si>
    <t>PROFESOR TITULAR B EMS 1/2 TIEMPO</t>
  </si>
  <si>
    <t>E5647</t>
  </si>
  <si>
    <t>TECNICO DOCENTE AUXILIAR A EMS 1/2 TIEMPO</t>
  </si>
  <si>
    <t>E5649</t>
  </si>
  <si>
    <t>TECNICO DOCENTE AUXILIAR B EMS 1/2 TIEMPO</t>
  </si>
  <si>
    <t>E5651</t>
  </si>
  <si>
    <t>TECNICO DOCENTE AUXILIAR C EMS 1/2 TIEMPO</t>
  </si>
  <si>
    <t>E5653</t>
  </si>
  <si>
    <t>TECNICO DOCENTE ASOCIADO A EMS 1/2 TIEMPO</t>
  </si>
  <si>
    <t>E5655</t>
  </si>
  <si>
    <t>TECNICO DOCENTE ASOCIADO B EMS 1/2 TIEMPO</t>
  </si>
  <si>
    <t>E5665</t>
  </si>
  <si>
    <t>TECNICO DOCENTE TITULAR A EMS 1/2 TIEMPO</t>
  </si>
  <si>
    <t>E5667</t>
  </si>
  <si>
    <t>TECNICO DOCENTE TITULAR B EMS 1/2 TIEMPO</t>
  </si>
  <si>
    <t>E5725</t>
  </si>
  <si>
    <t>PROFESOR ASOCIADO B EMS 3/4 TIEMPO</t>
  </si>
  <si>
    <t>E5727</t>
  </si>
  <si>
    <t>PROFESOR TITULAR A EMS 3/4 TIEMPO</t>
  </si>
  <si>
    <t>E5747</t>
  </si>
  <si>
    <t>TECNICO DOCENTE AUXILIAR A EMS 3/4 TIEMPO</t>
  </si>
  <si>
    <t>E5749</t>
  </si>
  <si>
    <t>TECNICO DOCENTE AUXILIAR B EMS 3/4 TIEMPO</t>
  </si>
  <si>
    <t>E5751</t>
  </si>
  <si>
    <t>TECNICO DOCENTE AUXILIAR C EMS 3/4 TIEMPO</t>
  </si>
  <si>
    <t>E5755</t>
  </si>
  <si>
    <t>TECNICO DOCENTE ASOCIADO B EMS 3/4 TIEMPO</t>
  </si>
  <si>
    <t>E5757</t>
  </si>
  <si>
    <t>TECNICO DOCENTE ASOCIADO C EMS 3/4 TIEMPO</t>
  </si>
  <si>
    <t>E5771</t>
  </si>
  <si>
    <t>PROFESOR ASOCIADO C EMS 3/4 TIEMPO</t>
  </si>
  <si>
    <t>E5823</t>
  </si>
  <si>
    <t>PROFESOR ASOCIADO A EMS T.C.</t>
  </si>
  <si>
    <t>E5827</t>
  </si>
  <si>
    <t>PROFESOR TITULAR A EMS T.C.</t>
  </si>
  <si>
    <t>E5847</t>
  </si>
  <si>
    <t>TECNICO DOCENTE AUXILIAR A EMS T.C.</t>
  </si>
  <si>
    <t>E5849</t>
  </si>
  <si>
    <t>TECNICO DOCENTE AUXILIAR B EMS T.C.</t>
  </si>
  <si>
    <t>E5851</t>
  </si>
  <si>
    <t>TECNICO DOCENTE AUXILIAR C EMS T.C.</t>
  </si>
  <si>
    <t>E5853</t>
  </si>
  <si>
    <t>TECNICO DOCENTE ASOCIADO A EMS T.C.</t>
  </si>
  <si>
    <t>E5855</t>
  </si>
  <si>
    <t>TECNICO DOCENTE ASOCIADO B EMS T.C.</t>
  </si>
  <si>
    <t>E5865</t>
  </si>
  <si>
    <t>TECNICO DOCENTE TITULAR A EMS T.C.</t>
  </si>
  <si>
    <t>E5867</t>
  </si>
  <si>
    <t>TECNICO DOCENTE TITULAR B (E. M. S.) T. C.</t>
  </si>
  <si>
    <t>E7001</t>
  </si>
  <si>
    <t>PROFESOR INVESTIGADOR DE ENSENANZA SUPERIOR, ASISTENTE A,</t>
  </si>
  <si>
    <t>E7002</t>
  </si>
  <si>
    <t>E7003</t>
  </si>
  <si>
    <t>PROFESOR INVESTIGADOR DE ENSENANZA SUPERIOR, ASISTENTE B,</t>
  </si>
  <si>
    <t>E7004</t>
  </si>
  <si>
    <t>E7005</t>
  </si>
  <si>
    <t>PROFESOR INVESTIGADOR DE ENSENANZA SUPERIOR, ASISTENTE C,</t>
  </si>
  <si>
    <t>E7006</t>
  </si>
  <si>
    <t>E7007</t>
  </si>
  <si>
    <t>PROFESOR INVESTIGADOR DE ENSENANZA SUPERIOR, ASOCIADO A, 1</t>
  </si>
  <si>
    <t>E7008</t>
  </si>
  <si>
    <t>PROFESOR INVESTIGADOR DE ENSENANZA SUPERIOR, ASOCIADO B, 1</t>
  </si>
  <si>
    <t>E7010</t>
  </si>
  <si>
    <t>PROFESOR INVESTIGADOR DE ENSENANZA SUPERIOR, ASOCIADO C, 1</t>
  </si>
  <si>
    <t>E7012</t>
  </si>
  <si>
    <t>E7014</t>
  </si>
  <si>
    <t>E7016</t>
  </si>
  <si>
    <t>E7018</t>
  </si>
  <si>
    <t>E7019</t>
  </si>
  <si>
    <t>PROFESOR DE ENSENANZA SUPERIOR ASISTENTE A, 1/2 TIEMPO, FO</t>
  </si>
  <si>
    <t>E7020</t>
  </si>
  <si>
    <t>PROFESOR DE ENSENANZA SUPERIOR ASISTENTE A, 1/2 TIEMPO EN</t>
  </si>
  <si>
    <t>E7021</t>
  </si>
  <si>
    <t>PROFESOR DE ENSENANZA SUPERIOR ASISTENTE B, 1/2 TIEMPO FOR</t>
  </si>
  <si>
    <t>E7022</t>
  </si>
  <si>
    <t>PROFESOR DE ENSENANZA SUPERIOR ASISTENTE B, 1/2 TIEMPO EN</t>
  </si>
  <si>
    <t>E7023</t>
  </si>
  <si>
    <t>PROFESOR DE ENSENANZA SUPERIOR ASOCIADO A, 1/2 TIEMPO FORA</t>
  </si>
  <si>
    <t>E7024</t>
  </si>
  <si>
    <t>PROFESOR DE ENSENANZA SUPERIOR ASOCIADO A, MEDIO TIEMPO EN</t>
  </si>
  <si>
    <t>PROFESOR DE ENSENANZA SUPERIOR ASOCIADO B, 1/2 TIEMPO FORA</t>
  </si>
  <si>
    <t>E7026</t>
  </si>
  <si>
    <t>PROFESOR DE ENSENANZA SUPERIOR ASOCIADO B, 1/2 TIEMPO EN E</t>
  </si>
  <si>
    <t>PROFESOR DE ENSENANZA SUPERIOR TITULAR A, 1/2 TIEMPO, FORA</t>
  </si>
  <si>
    <t>E7028</t>
  </si>
  <si>
    <t>PROFESOR DE ENSENANZA SUPERIOR TITULAR A, 1/2 TIEMPO EN EL</t>
  </si>
  <si>
    <t>PROFESOR DE ENSENANZA SUPERIOR TITULAR B, 1/2 TIEMPO FORAN</t>
  </si>
  <si>
    <t>E7030</t>
  </si>
  <si>
    <t>PROFESOR DE ENSENANZA SUPERIOR TITULAR B, 1/2 TIEMPO EN EL</t>
  </si>
  <si>
    <t>E7031</t>
  </si>
  <si>
    <t>PROFESOR DE ENSENANZA SUPERIOR ASISTENTE C 1/2 TIEMPO, FOR</t>
  </si>
  <si>
    <t>E7032</t>
  </si>
  <si>
    <t>PROFESOR DE ENSENANZA SUPERIOR ASISTENTE C 1/2 TIEMPO, EN</t>
  </si>
  <si>
    <t>PROFESOR DE ENSENANZA SUPERIOR ASOCIADO C 1/2 TIEMPO, FORA</t>
  </si>
  <si>
    <t>E7034</t>
  </si>
  <si>
    <t>PROFESOR DE ENSENANZA SUPERIOR ASOCIADO C 1/2 TIEMPO, EN E</t>
  </si>
  <si>
    <t>PROFESOR DE ENSENANZA SUPERIOR TITULAR C 1/2 TIEMPO, FORAN</t>
  </si>
  <si>
    <t>E7036</t>
  </si>
  <si>
    <t>PROFESOR DE ENSENANZA SUPERIOR TITULAR C 1/2 TIEMPO, EN EL</t>
  </si>
  <si>
    <t>E7037</t>
  </si>
  <si>
    <t>TECNICO DOCENTE EN NORMAL SUPERIOR O BASICA, AUXILIAR A, 1</t>
  </si>
  <si>
    <t>E7038</t>
  </si>
  <si>
    <t>E7039</t>
  </si>
  <si>
    <t>TECNICO DOCENTE EN NORMAL SUPERIOR O BASICA, AUXILIAR B, 1</t>
  </si>
  <si>
    <t>E7040</t>
  </si>
  <si>
    <t>E7041</t>
  </si>
  <si>
    <t>TECNICO DOCENTE EN NORMAL SUPERIOR O BASICA, AUXILIAR C, 1</t>
  </si>
  <si>
    <t>E7042</t>
  </si>
  <si>
    <t>TECNICO DOCENTE EN NORMAL, SUPERIOR O BASICA, AUXILIAR C,</t>
  </si>
  <si>
    <t>E7043</t>
  </si>
  <si>
    <t>TECNICO DOCENTE EN NORMAL SUPERIOR O BASICA, ASOCIADO A, 1</t>
  </si>
  <si>
    <t>E7044</t>
  </si>
  <si>
    <t>E7045</t>
  </si>
  <si>
    <t>TECNICO DOCENTE EN NORMAL SUPERIOR O BASICA, ASOCIADO B, 1</t>
  </si>
  <si>
    <t>E7046</t>
  </si>
  <si>
    <t>E7047</t>
  </si>
  <si>
    <t>TECNICO DOCENTE EN NORMAL SUPERIOR O BASICA, ASOCIADO C, 1</t>
  </si>
  <si>
    <t>E7048</t>
  </si>
  <si>
    <t>E7049</t>
  </si>
  <si>
    <t>TECNICO DOCENTE EN NORMAL SUPERIOR O BASICA, TITULAR A, 1/</t>
  </si>
  <si>
    <t>E7050</t>
  </si>
  <si>
    <t>E7051</t>
  </si>
  <si>
    <t>TECNICO DOCENTE EN NORMAL SUPERIOR O BASICA, TITULAR B, 1/</t>
  </si>
  <si>
    <t>E7052</t>
  </si>
  <si>
    <t>E7075</t>
  </si>
  <si>
    <t>TECNICO DOCENTE TITULAR C, 1/2 TIEMPO</t>
  </si>
  <si>
    <t>E7101</t>
  </si>
  <si>
    <t>E7102</t>
  </si>
  <si>
    <t>E7103</t>
  </si>
  <si>
    <t>E7104</t>
  </si>
  <si>
    <t>E7105</t>
  </si>
  <si>
    <t>E7106</t>
  </si>
  <si>
    <t>E7107</t>
  </si>
  <si>
    <t>PROFESOR INVESTIGADOR DE ENSENANZA SUPERIOR, ASOCIADO A, 3</t>
  </si>
  <si>
    <t>E7108</t>
  </si>
  <si>
    <t>E7109</t>
  </si>
  <si>
    <t>PROFESOR INVESTIGADOR DE ENSENANZA SUPERIOR, ASOCIADO B, 3</t>
  </si>
  <si>
    <t>E7110</t>
  </si>
  <si>
    <t>PROFESOR INVESTIGADOR DE ENSENANZA SUPERIOR, ASOCIADO C, 3</t>
  </si>
  <si>
    <t>E7112</t>
  </si>
  <si>
    <t>PROFESOR INVESTIGADOR DE ENSENANZA SUPERIOR, TITULAR A, 3/</t>
  </si>
  <si>
    <t>E7114</t>
  </si>
  <si>
    <t>PROFESOR INVESTIGADOR DE ENSENANZA SUPERIOR, TITULAR B, 3/</t>
  </si>
  <si>
    <t>E7116</t>
  </si>
  <si>
    <t>E7118</t>
  </si>
  <si>
    <t>E7119</t>
  </si>
  <si>
    <t>PROFESOR DE ENSENANZA SUPERIOR ASISTENTE A, 3/4 DE TIEMPO,</t>
  </si>
  <si>
    <t>E7120</t>
  </si>
  <si>
    <t>PROFESOR DE ENSENANZA SUPERIOR ASISTENTE A, 3/4 DE TIEMPO</t>
  </si>
  <si>
    <t>E7121</t>
  </si>
  <si>
    <t>PROFESOR DE ENSENANZA SUPERIOR ASISTENTE B, 3/4 DE TIEMPO</t>
  </si>
  <si>
    <t>E7122</t>
  </si>
  <si>
    <t>PROFESOR DE ENSENANZA SUPERIOR ASOCIADO A, 3/4 DE TIEMPO F</t>
  </si>
  <si>
    <t>E7124</t>
  </si>
  <si>
    <t>PROFESOR DE ENSENANZA SUPERIOR ASOCIADO A, 3/4 DE TIEMPO E</t>
  </si>
  <si>
    <t>PROFESOR DE ENSENANZA SUPERIOR ASOCIADO B, 3/4 DE TIEMPO F</t>
  </si>
  <si>
    <t>E7126</t>
  </si>
  <si>
    <t>PROFESOR DE ENSENANZA SUPERIOR ASOCIADO B, 3/4 DE TIEMPO E</t>
  </si>
  <si>
    <t>E7127</t>
  </si>
  <si>
    <t>PROFESOR DE ENSENANZA SUPERIOR TITULAR A, 3/4 DE TIEMPO, F</t>
  </si>
  <si>
    <t>E7128</t>
  </si>
  <si>
    <t>PROFESOR DE ENSENANZA SUPERIOR TITULAR A, 3/4 DE TIEMPO EN</t>
  </si>
  <si>
    <t>E7129</t>
  </si>
  <si>
    <t>PROFESOR DE ENSENANZA SUPERIOR TITULAR B, 3/4 DE TIEMPO FO</t>
  </si>
  <si>
    <t>E7130</t>
  </si>
  <si>
    <t>PROFESOR DE ENSENANZA SUPERIOR TITULAR B, 3/4 DE TIEMPO EN</t>
  </si>
  <si>
    <t>E7132</t>
  </si>
  <si>
    <t>PROFESOR DE ENSENANZA SUPERIOR ASISTENTE C 3/4 TIEMPO, EN</t>
  </si>
  <si>
    <t>PROFESOR DE ENSENANZA SUPERIOR ASOCIADO C 3/4 TIEMPO, FORA</t>
  </si>
  <si>
    <t>E7134</t>
  </si>
  <si>
    <t>PROFESOR DE ENSENANZA SUPERIOR ASOCIADO C 3/4 TIEMPO, EN E</t>
  </si>
  <si>
    <t>E7135</t>
  </si>
  <si>
    <t>PROFESOR DE ENSENANZA SUPERIOR TITULAR C 3/4 TIEMPO, FORAN</t>
  </si>
  <si>
    <t>E7136</t>
  </si>
  <si>
    <t>PROFESOR DE ENSENANZA SUPERIOR TITULAR C 3/4 TIEMPO, EN EL</t>
  </si>
  <si>
    <t>E7137</t>
  </si>
  <si>
    <t>TECNICO DOCENTE EN NORMAL SUPERIOR O BASICA, AUXILIAR A, 3</t>
  </si>
  <si>
    <t>E7138</t>
  </si>
  <si>
    <t>E7139</t>
  </si>
  <si>
    <t>TECNICO DOCENTE EN NORMAL SUPERIOR O BASICA, AUXILIAR B, 3</t>
  </si>
  <si>
    <t>E7140</t>
  </si>
  <si>
    <t>E7141</t>
  </si>
  <si>
    <t>TECNICO DOCENTE EN NORMAL SUPERIOR O BASICA, AUXILIAR C, 3</t>
  </si>
  <si>
    <t>E7142</t>
  </si>
  <si>
    <t>E7143</t>
  </si>
  <si>
    <t>TECNICO DOCENTE EN NORMAL SUPERIOR O BASICA, ASOCIADO A, 3</t>
  </si>
  <si>
    <t>E7144</t>
  </si>
  <si>
    <t>E7145</t>
  </si>
  <si>
    <t>TECNICO DOCENTE EN NORMAL SUPERIOR O BASICA, ASOCIADO B, 3</t>
  </si>
  <si>
    <t>E7146</t>
  </si>
  <si>
    <t>E7148</t>
  </si>
  <si>
    <t>TECNICO DOCENTE EN NORMAL, SUPERIOR O BASICA, ASOCIADO C,</t>
  </si>
  <si>
    <t>E7149</t>
  </si>
  <si>
    <t>TECNICO DOCENTE EN NORMAL SUPERIOR O BASICA, TITULAR A, 3/</t>
  </si>
  <si>
    <t>E7150</t>
  </si>
  <si>
    <t>E7151</t>
  </si>
  <si>
    <t>TECNICO DOCENTE EN NORMAL SUPERIOR O BASICA, TITULAR B, 3/</t>
  </si>
  <si>
    <t>E7152</t>
  </si>
  <si>
    <t>TECNICO DOCENTE TITULAR C, 3/4 DE TIEMPO</t>
  </si>
  <si>
    <t>E7201</t>
  </si>
  <si>
    <t>E7202</t>
  </si>
  <si>
    <t>E7203</t>
  </si>
  <si>
    <t>E7204</t>
  </si>
  <si>
    <t>E7205</t>
  </si>
  <si>
    <t>E7206</t>
  </si>
  <si>
    <t>E7207</t>
  </si>
  <si>
    <t>PROFESOR INVESTIGADOR DE ENSENANZA SUPERIOR, ASOCIADO A, T</t>
  </si>
  <si>
    <t>E7208</t>
  </si>
  <si>
    <t>E7209</t>
  </si>
  <si>
    <t>PROFESOR INVESTIGADOR DE ENSENANZA SUPERIOR, ASOCIADO B, T</t>
  </si>
  <si>
    <t>E7210</t>
  </si>
  <si>
    <t>E7212</t>
  </si>
  <si>
    <t>E7214</t>
  </si>
  <si>
    <t>E7216</t>
  </si>
  <si>
    <t>E7218</t>
  </si>
  <si>
    <t>E7219</t>
  </si>
  <si>
    <t>PROFESOR DE ENSENANZA SUPERIOR ASISTENTE A, TIEMPO COMPLET</t>
  </si>
  <si>
    <t>E7220</t>
  </si>
  <si>
    <t>E7221</t>
  </si>
  <si>
    <t>PROFESOR DE ENSENANZA SUPERIOR ASISTENTE B, TIEMPO COMPLET</t>
  </si>
  <si>
    <t>E7222</t>
  </si>
  <si>
    <t>E7223</t>
  </si>
  <si>
    <t>PROFESOR DE ENSENANZA SUPERIOR ASOCIADO A, TIEMPO COMPLETO</t>
  </si>
  <si>
    <t>E7224</t>
  </si>
  <si>
    <t>E7225</t>
  </si>
  <si>
    <t>PROFESOR DE ENSENANZA SUPERIOR ASOCIADO B, TIEMPO COMPLETO</t>
  </si>
  <si>
    <t>E7226</t>
  </si>
  <si>
    <t>E7228</t>
  </si>
  <si>
    <t>PROFESOR DE ENSENANZA SUPERIOR TITULAR A, TIEMPO COMPLETO</t>
  </si>
  <si>
    <t>E7230</t>
  </si>
  <si>
    <t>E7231</t>
  </si>
  <si>
    <t>PROFESOR DE ENSENANZA SUPERIOR ASISTENTE C, TIEMPO COMPLET</t>
  </si>
  <si>
    <t>E7232</t>
  </si>
  <si>
    <t>PROFESOR DE ENSENANZA SUPERIOR ASISTENTE C,TIEMPO COMPLETO</t>
  </si>
  <si>
    <t>E7233</t>
  </si>
  <si>
    <t>PROFESOR DE ENSENANZA SUPERIOR ASOCIADO C TIEMPO COMPLETO,</t>
  </si>
  <si>
    <t>E7234</t>
  </si>
  <si>
    <t>E7236</t>
  </si>
  <si>
    <t>PROFESOR DE ENSENANZA SUPERIOR TITULAR C TIEMPO COMPLETO,</t>
  </si>
  <si>
    <t>E7237</t>
  </si>
  <si>
    <t>TECNICO DOCENTE EN NORMAL SUPERIOR O BASICA, AUXILIAR A, T</t>
  </si>
  <si>
    <t>E7238</t>
  </si>
  <si>
    <t>E7239</t>
  </si>
  <si>
    <t>TECNICO DOCENTE EN NORMAL SUPERIOR O BASICA, AUXILIAR B, T</t>
  </si>
  <si>
    <t>E7240</t>
  </si>
  <si>
    <t>E7241</t>
  </si>
  <si>
    <t>TECNICO DOCENTE EN NORMAL SUPERIOR O BASICA, AUXILIAR C, T</t>
  </si>
  <si>
    <t>E7242</t>
  </si>
  <si>
    <t>TECNICO DOCENTE EN NORMAL SUPERIOR O BASICA, ASOCIADO A, T</t>
  </si>
  <si>
    <t>E7244</t>
  </si>
  <si>
    <t>E7245</t>
  </si>
  <si>
    <t>TECNICO DOCENTE EN NORMAL SUPERIOR O BASICA, ASOCIADO B, T</t>
  </si>
  <si>
    <t>E7246</t>
  </si>
  <si>
    <t>TECNICO DOCENTE EN NORMAL SUPERIOR O BASICA, ASOCIADO C, T</t>
  </si>
  <si>
    <t>E7248</t>
  </si>
  <si>
    <t>E7249</t>
  </si>
  <si>
    <t>TECNICO DOCENTE EN NORMAL SUPERIOR O BASICA, TITULAR A, TI</t>
  </si>
  <si>
    <t>E7250</t>
  </si>
  <si>
    <t>E7251</t>
  </si>
  <si>
    <t>TECNICO DOCENTE EN NORMAL SUPERIOR O BASICA, TITULAR B, TI</t>
  </si>
  <si>
    <t>E7252</t>
  </si>
  <si>
    <t>E7275</t>
  </si>
  <si>
    <t>TECNICO DOCENTE TITULAR C, TIEMPO COMPLETO</t>
  </si>
  <si>
    <t>E7304</t>
  </si>
  <si>
    <t>E7306</t>
  </si>
  <si>
    <t>E7308</t>
  </si>
  <si>
    <t>PROFESOR DE ENSENANZA SUPERIOR ASIGNATURA A EN EL DISTRITO</t>
  </si>
  <si>
    <t>E7310</t>
  </si>
  <si>
    <t>PROFESOR DE ENSENANZA SUPERIOR, ASIGNATURA B, EN EL DISTRI</t>
  </si>
  <si>
    <t>E7311</t>
  </si>
  <si>
    <t>TECNICO DOCENTE EN NORMAL SUPERIOR O BASICA, ASIGNATURA A,</t>
  </si>
  <si>
    <t>E7312</t>
  </si>
  <si>
    <t>E7314</t>
  </si>
  <si>
    <t>TECNICO DOCENTE EN NORMAL SUPERIOR O BASICA ASIGNATURA B E</t>
  </si>
  <si>
    <t>E7316</t>
  </si>
  <si>
    <t>TECNICO DOCENTE EN NORMAL SUPERIOR O BASICA, ASIGNATURA C,</t>
  </si>
  <si>
    <t>E7601</t>
  </si>
  <si>
    <t>PROFESOR ASISTENTE A E.S. 1/2 TIEMPO</t>
  </si>
  <si>
    <t>E7607</t>
  </si>
  <si>
    <t>PROFESOR ASOCIADO A (E.S.) DE CAPACITACION Y MEJORAMIENTO</t>
  </si>
  <si>
    <t>E7609</t>
  </si>
  <si>
    <t>E7611</t>
  </si>
  <si>
    <t>PROFESOR ASOCIADO C (E.S.) DE CAPACITACION Y MEJORAMIENTO</t>
  </si>
  <si>
    <t>E7615</t>
  </si>
  <si>
    <t>E7617</t>
  </si>
  <si>
    <t>E7637</t>
  </si>
  <si>
    <t>TECNICO DOCENTE ASOCIADO A (E.S.) DE CAPACITACION Y MEJORA</t>
  </si>
  <si>
    <t>E7639</t>
  </si>
  <si>
    <t>E7701</t>
  </si>
  <si>
    <t>PROFESOR ASISTENTE A E.S. 3/4 TIEMPO</t>
  </si>
  <si>
    <t>E7707</t>
  </si>
  <si>
    <t>E7711</t>
  </si>
  <si>
    <t>E7713</t>
  </si>
  <si>
    <t>E7715</t>
  </si>
  <si>
    <t>E7737</t>
  </si>
  <si>
    <t>TECNICO DOCENTE ASOCIADO A (ES) DE CAPACITACION Y MEJORAMI</t>
  </si>
  <si>
    <t>E7801</t>
  </si>
  <si>
    <t>PROFESOR ASISTENTE A E.S. TIEMPO COMPLETO</t>
  </si>
  <si>
    <t>E7807</t>
  </si>
  <si>
    <t>E7811</t>
  </si>
  <si>
    <t>E7837</t>
  </si>
  <si>
    <t>TECNICO DOCENTE ASOCIADO A (ES) DE CAPACITACION  Y MEJORAM</t>
  </si>
  <si>
    <t>E7907</t>
  </si>
  <si>
    <t>TECNICO DOCENTE  ASIGNATURA A (ES) DE CAPACITACION Y MEJOR</t>
  </si>
  <si>
    <t>E8615</t>
  </si>
  <si>
    <t>PROFESOR DE ASIGNATURA A</t>
  </si>
  <si>
    <t>E8617</t>
  </si>
  <si>
    <t>PROFESOR DE ASIGNATURA B</t>
  </si>
  <si>
    <t>ED01804</t>
  </si>
  <si>
    <t>ESPECIALISTA EN SISTEMAS DE CAPACITACION</t>
  </si>
  <si>
    <t>ED02805</t>
  </si>
  <si>
    <t>COORDINADOR DE ESCRITORES DE LIBROS DE TEXTO PARA EDUCACION</t>
  </si>
  <si>
    <t>ED02807</t>
  </si>
  <si>
    <t>ESCRITOR DE LIBROS DE TEXTO PARA EDUCACION BASICA</t>
  </si>
  <si>
    <t>ED02809</t>
  </si>
  <si>
    <t>PEDAGOGO ESPECIALIZADO</t>
  </si>
  <si>
    <t>ED02810</t>
  </si>
  <si>
    <t>TUTOR ESCOLAR (PARA USO EXCLUSIVO DE PLANTELES)</t>
  </si>
  <si>
    <t>JA01024</t>
  </si>
  <si>
    <t>JA01028</t>
  </si>
  <si>
    <t>CHOFER DE DIRECTOR GENERAL</t>
  </si>
  <si>
    <t>JA08025</t>
  </si>
  <si>
    <t>SECRETARIA DE SUBDIRECTOR DE AREA</t>
  </si>
  <si>
    <t>JF34003</t>
  </si>
  <si>
    <t>JF34004</t>
  </si>
  <si>
    <t>JF34006</t>
  </si>
  <si>
    <t>JF53019</t>
  </si>
  <si>
    <t>JF53034</t>
  </si>
  <si>
    <t>JT05003</t>
  </si>
  <si>
    <t>JT05010</t>
  </si>
  <si>
    <t>AUXILIAR DE BIBLIOTECA</t>
  </si>
  <si>
    <t>MA01002</t>
  </si>
  <si>
    <t>SUBJEFE DE OFICINA</t>
  </si>
  <si>
    <t>MA01003</t>
  </si>
  <si>
    <t>MA01004</t>
  </si>
  <si>
    <t>MA01015</t>
  </si>
  <si>
    <t>GESTOR</t>
  </si>
  <si>
    <t>MA01026</t>
  </si>
  <si>
    <t>MA03003</t>
  </si>
  <si>
    <t>MA03004</t>
  </si>
  <si>
    <t>ALMACENISTA</t>
  </si>
  <si>
    <t>MA04012</t>
  </si>
  <si>
    <t>MA05007</t>
  </si>
  <si>
    <t>MA05010</t>
  </si>
  <si>
    <t>MENSAJERO</t>
  </si>
  <si>
    <t>MA07003</t>
  </si>
  <si>
    <t>MA08001</t>
  </si>
  <si>
    <t>ESTENOGRAFO</t>
  </si>
  <si>
    <t>MA08005</t>
  </si>
  <si>
    <t>MA08020</t>
  </si>
  <si>
    <t>SECRETARIA DE JEFE DE DEPARTAMENTO DE PLANTEL (E.S.)</t>
  </si>
  <si>
    <t>MA08035</t>
  </si>
  <si>
    <t>SECRETARIA DE SUBDIRECTOR DE PLANTEL (ES)</t>
  </si>
  <si>
    <t>MF07007</t>
  </si>
  <si>
    <t>PAGADOR</t>
  </si>
  <si>
    <t>MF21001</t>
  </si>
  <si>
    <t>MF33071</t>
  </si>
  <si>
    <t>JEFE DE BIBLIOTECA</t>
  </si>
  <si>
    <t>MF33110</t>
  </si>
  <si>
    <t>MF34003</t>
  </si>
  <si>
    <t>SRIA. DE SUBDIRECTOR DE AREA</t>
  </si>
  <si>
    <t>MF34004</t>
  </si>
  <si>
    <t>SRIA. DE JEFE DE DEPARTAMENTO</t>
  </si>
  <si>
    <t>MF34016</t>
  </si>
  <si>
    <t>MF34017</t>
  </si>
  <si>
    <t>MF34031</t>
  </si>
  <si>
    <t>MF53019</t>
  </si>
  <si>
    <t>MS05006</t>
  </si>
  <si>
    <t>IMPRESOR</t>
  </si>
  <si>
    <t>MS05008</t>
  </si>
  <si>
    <t>LINOTIPISTA</t>
  </si>
  <si>
    <t>MS05010</t>
  </si>
  <si>
    <t>OPERADOR DE PRENSA</t>
  </si>
  <si>
    <t>MS05011</t>
  </si>
  <si>
    <t>CORTADOR</t>
  </si>
  <si>
    <t>MS05012</t>
  </si>
  <si>
    <t>ENCUADERNADOR</t>
  </si>
  <si>
    <t>MS05015</t>
  </si>
  <si>
    <t>OPERADOR DE MAQUINAS DE REPRODUCCION</t>
  </si>
  <si>
    <t>MS05019</t>
  </si>
  <si>
    <t>COMPAGINADOR</t>
  </si>
  <si>
    <t>MS06002</t>
  </si>
  <si>
    <t>MS06006</t>
  </si>
  <si>
    <t>MS07008</t>
  </si>
  <si>
    <t>AUXILIAR DE MANTENIMIENTO</t>
  </si>
  <si>
    <t>MS08011</t>
  </si>
  <si>
    <t>TECNICO EN MANTENIMIENTO</t>
  </si>
  <si>
    <t>MS08015</t>
  </si>
  <si>
    <t>MECANICO AUTOMOTRIZ</t>
  </si>
  <si>
    <t>MS09007</t>
  </si>
  <si>
    <t>ELECTRICISTA</t>
  </si>
  <si>
    <t>MS12008</t>
  </si>
  <si>
    <t>CARPINTERO</t>
  </si>
  <si>
    <t>MS13008</t>
  </si>
  <si>
    <t>MS14003</t>
  </si>
  <si>
    <t>MT03004</t>
  </si>
  <si>
    <t>MT05003</t>
  </si>
  <si>
    <t>MT05004</t>
  </si>
  <si>
    <t>MT08003</t>
  </si>
  <si>
    <t>MT13007</t>
  </si>
  <si>
    <t>MT22015</t>
  </si>
  <si>
    <t>TECNICO AUDIOVISUAL</t>
  </si>
  <si>
    <t>MT22020</t>
  </si>
  <si>
    <t>AUXILIAR TECNICO EN GRABACION SONIDO Y PROYECCION</t>
  </si>
  <si>
    <t>NA01004</t>
  </si>
  <si>
    <t>NA06001</t>
  </si>
  <si>
    <t>NA08005</t>
  </si>
  <si>
    <t>ND01005</t>
  </si>
  <si>
    <t>INSTRUCTOR</t>
  </si>
  <si>
    <t>NF12006</t>
  </si>
  <si>
    <t>OPERADOR DE COMPUTADORAS</t>
  </si>
  <si>
    <t>NF34015</t>
  </si>
  <si>
    <t>NF34017</t>
  </si>
  <si>
    <t>NP16004</t>
  </si>
  <si>
    <t>NS05015</t>
  </si>
  <si>
    <t>NS07008</t>
  </si>
  <si>
    <t>NS09007</t>
  </si>
  <si>
    <t>NS12002</t>
  </si>
  <si>
    <t>ALBANIL</t>
  </si>
  <si>
    <t>NS12004</t>
  </si>
  <si>
    <t>P I N T O R</t>
  </si>
  <si>
    <t>NS12008</t>
  </si>
  <si>
    <t>C A R P I N T E R O</t>
  </si>
  <si>
    <t>NS12018</t>
  </si>
  <si>
    <t>H E R R E R O</t>
  </si>
  <si>
    <t>NS12030</t>
  </si>
  <si>
    <t>J A R D I N E R O</t>
  </si>
  <si>
    <t>NT03004</t>
  </si>
  <si>
    <t>NT05003</t>
  </si>
  <si>
    <t>NT06023</t>
  </si>
  <si>
    <t>NT06027</t>
  </si>
  <si>
    <t>NT22015</t>
  </si>
  <si>
    <t>NT26005</t>
  </si>
  <si>
    <t>NT26006</t>
  </si>
  <si>
    <t>PASANTE DE TRABAJADORA SOCIAL</t>
  </si>
  <si>
    <t>P01801</t>
  </si>
  <si>
    <t>P03802</t>
  </si>
  <si>
    <t>DENTISTA CIRUJANO</t>
  </si>
  <si>
    <t>P04802</t>
  </si>
  <si>
    <t>PSICOMETRA</t>
  </si>
  <si>
    <t>S01804</t>
  </si>
  <si>
    <t>JEFE DE SERVICIOS Y MANTENIMIENTO</t>
  </si>
  <si>
    <t>S02803</t>
  </si>
  <si>
    <t>MESERO</t>
  </si>
  <si>
    <t>S05805</t>
  </si>
  <si>
    <t>TECNICO MEDIO EN IMPRENTA</t>
  </si>
  <si>
    <t>S09801</t>
  </si>
  <si>
    <t>S10802</t>
  </si>
  <si>
    <t>TECNICO EN MANTENIMIENTO DE EQUIPO DE COMUNICACIONES</t>
  </si>
  <si>
    <t>T04801</t>
  </si>
  <si>
    <t>ILUMINADOR TEATRAL</t>
  </si>
  <si>
    <t>T04803</t>
  </si>
  <si>
    <t>T05809</t>
  </si>
  <si>
    <t>ASISTENTE BIBLIOTECARIO</t>
  </si>
  <si>
    <t>T09802</t>
  </si>
  <si>
    <t>ENFERMERA</t>
  </si>
  <si>
    <t>T13801</t>
  </si>
  <si>
    <t>AUXILIAR DE FOTOGRAFO</t>
  </si>
  <si>
    <t>T13807</t>
  </si>
  <si>
    <t>LABORATORISTA DE FOTOGRAFIA</t>
  </si>
  <si>
    <t>T16803</t>
  </si>
  <si>
    <t>LABORATORISTA</t>
  </si>
  <si>
    <t>T17804</t>
  </si>
  <si>
    <t>OPERADOR DE EQUIPO ESPECIALIZADO</t>
  </si>
  <si>
    <t>T18802</t>
  </si>
  <si>
    <t>MARINERO</t>
  </si>
  <si>
    <t>T18804</t>
  </si>
  <si>
    <t>ASISTENTE ESPECIALIZADO DE SERVICIO NAVAL</t>
  </si>
  <si>
    <t>T18817</t>
  </si>
  <si>
    <t>ESPECIALISTA DE SERVICIO NAVAL</t>
  </si>
  <si>
    <t>T22818</t>
  </si>
  <si>
    <t>JEFE DE OFICINA TECNICA EN RADIO Y T.V.</t>
  </si>
  <si>
    <t>T22827</t>
  </si>
  <si>
    <t>ASISTENTE TECNICO EN RADIO Y T.V.</t>
  </si>
  <si>
    <t>T22828</t>
  </si>
  <si>
    <t>OFICIAL TECNICO EN RADIO Y TELEVISION</t>
  </si>
  <si>
    <t>T25802</t>
  </si>
  <si>
    <t>TERAPISTA (PARA USO EXCLUSIVO DE PLANTELES)</t>
  </si>
  <si>
    <t>T26801</t>
  </si>
  <si>
    <t>TRABAJADORA SOCIAL (TITULADA)</t>
  </si>
  <si>
    <t>T26802</t>
  </si>
  <si>
    <t>TRABAJADORA SOCIAL (PASANTE)</t>
  </si>
  <si>
    <t>T26805</t>
  </si>
  <si>
    <t>AYUDANTE DE TRABAJO SOCIAL</t>
  </si>
  <si>
    <t>* Otros :</t>
  </si>
  <si>
    <t>Concepto</t>
  </si>
  <si>
    <t>SE</t>
  </si>
  <si>
    <t>COMPENSACION POR SERVICIOS EDUCATIVOS (SNTE 1994)</t>
  </si>
  <si>
    <t>F6</t>
  </si>
  <si>
    <t>COMPENSACION DOCENTE DE FIN DE AÑO (SNTE 1996)</t>
  </si>
  <si>
    <t>F7</t>
  </si>
  <si>
    <t>COMPENSACION DOCENTE DE FIN DE AÑO (SNTE 1997)</t>
  </si>
  <si>
    <t>C6</t>
  </si>
  <si>
    <t>COMPENSACION DE FIN DE AÑO (SNTE 1996)</t>
  </si>
  <si>
    <t>C7</t>
  </si>
  <si>
    <t>COMPENSACION DE FIN DE AÑO (SNTE 1997)</t>
  </si>
  <si>
    <t>BD</t>
  </si>
  <si>
    <t>BONO DE DESPENSA</t>
  </si>
  <si>
    <t>HA</t>
  </si>
  <si>
    <t>ESTIMULOS AL PERSONAL DE ED. MED. Y SUP. ADMINISTRATIVO</t>
  </si>
  <si>
    <t>HD</t>
  </si>
  <si>
    <t>ESTIMULOS AL PERSONAL ED. MED. Y SUPERIOR DOCENTE</t>
  </si>
  <si>
    <t>BA</t>
  </si>
  <si>
    <t>BONO DE ASIGNACION POR ACTIVIDADES CULTURALES</t>
  </si>
  <si>
    <t>67</t>
  </si>
  <si>
    <t>DIAS DE DESCANSO OBLIGATORIO</t>
  </si>
  <si>
    <t>66</t>
  </si>
  <si>
    <t>DIAS ECONOMICOS NO DISFRUTADOS</t>
  </si>
  <si>
    <t>69</t>
  </si>
  <si>
    <t>PUNTUALIDAD Y ASISTENCIA</t>
  </si>
  <si>
    <t>GA</t>
  </si>
  <si>
    <t>GRATIFICACION ANUAL 2002</t>
  </si>
  <si>
    <t>F3</t>
  </si>
  <si>
    <t>GRATIFICACION ANUAL 2003</t>
  </si>
  <si>
    <t>DM</t>
  </si>
  <si>
    <t>DIA DEL MAESTRO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</si>
</sst>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5" x14ac:knownFonts="1">
    <font>
      <sz val="9"/>
      <color theme="1"/>
      <name val="Barlow"/>
      <family val="2"/>
    </font>
    <font>
      <sz val="11"/>
      <color theme="1"/>
      <name val="Calibri"/>
      <family val="2"/>
      <scheme val="minor"/>
    </font>
    <font>
      <b/>
      <sz val="12"/>
      <color theme="1"/>
      <name val="Barlow Light"/>
    </font>
    <font>
      <b/>
      <sz val="9"/>
      <color theme="1"/>
      <name val="Barlow Light"/>
    </font>
    <font>
      <sz val="8"/>
      <color theme="1"/>
      <name val="Barlow"/>
    </font>
    <font>
      <b/>
      <sz val="12"/>
      <color theme="1"/>
      <name val="Barlow"/>
    </font>
    <font>
      <b/>
      <sz val="9"/>
      <color rgb="FFFFFFFF"/>
      <name val="Barlow"/>
    </font>
    <font>
      <sz val="8"/>
      <color rgb="FF000000"/>
      <name val="Barlow"/>
    </font>
    <font>
      <sz val="12"/>
      <color theme="1"/>
      <name val="Barlow"/>
    </font>
    <font>
      <sz val="9"/>
      <color theme="1"/>
      <name val="Barlow"/>
    </font>
    <font>
      <b/>
      <sz val="9"/>
      <color theme="1"/>
      <name val="Barlow"/>
    </font>
    <font>
      <b/>
      <sz val="10"/>
      <color rgb="FFFFFFFF"/>
      <name val="Barlow"/>
    </font>
    <font>
      <sz val="10"/>
      <color theme="1"/>
      <name val="Barlow"/>
    </font>
    <font>
      <b/>
      <sz val="14"/>
      <color theme="1"/>
      <name val="Calibri"/>
      <family val="2"/>
      <scheme val="minor"/>
    </font>
    <font>
      <sz val="11"/>
      <color theme="1"/>
      <name val="Barlow Light"/>
    </font>
    <font>
      <b/>
      <sz val="12"/>
      <color rgb="FFFFFFFF"/>
      <name val="Barlow"/>
    </font>
    <font>
      <b/>
      <sz val="11"/>
      <color rgb="FFFFFFFF"/>
      <name val="Barlow"/>
    </font>
    <font>
      <b/>
      <sz val="10"/>
      <color theme="0"/>
      <name val="Barlow Light"/>
    </font>
    <font>
      <sz val="9"/>
      <color rgb="FF000000"/>
      <name val="Barlow"/>
    </font>
    <font>
      <b/>
      <sz val="12"/>
      <color theme="1"/>
      <name val="Calibri"/>
      <family val="2"/>
      <scheme val="minor"/>
    </font>
    <font>
      <b/>
      <sz val="10"/>
      <color theme="0"/>
      <name val="Barlow"/>
    </font>
    <font>
      <b/>
      <sz val="12"/>
      <name val="Barlow"/>
    </font>
    <font>
      <sz val="11"/>
      <color theme="1"/>
      <name val="Barlow"/>
    </font>
    <font>
      <b/>
      <sz val="8"/>
      <color rgb="FFFFFFFF"/>
      <name val="Barlow"/>
    </font>
    <font>
      <b/>
      <sz val="11"/>
      <color rgb="FF000000"/>
      <name val="Barlow"/>
    </font>
    <font>
      <b/>
      <sz val="8"/>
      <color rgb="FF000000"/>
      <name val="Barlow"/>
    </font>
    <font>
      <b/>
      <sz val="12"/>
      <color theme="0"/>
      <name val="Barlow"/>
    </font>
    <font>
      <b/>
      <sz val="11"/>
      <color theme="0"/>
      <name val="Barlow"/>
    </font>
    <font>
      <b/>
      <sz val="12"/>
      <color rgb="FF000000"/>
      <name val="Barlow"/>
    </font>
    <font>
      <sz val="10"/>
      <color indexed="8"/>
      <name val="Arial"/>
      <family val="2"/>
    </font>
    <font>
      <sz val="12"/>
      <color indexed="8"/>
      <name val="Barlow"/>
    </font>
    <font>
      <sz val="11"/>
      <color indexed="8"/>
      <name val="Barlow"/>
    </font>
    <font>
      <sz val="10"/>
      <color indexed="8"/>
      <name val="Barlow"/>
    </font>
    <font>
      <sz val="12"/>
      <color theme="0"/>
      <name val="Barlow"/>
    </font>
    <font>
      <sz val="11"/>
      <color theme="0"/>
      <name val="Barlow"/>
    </font>
    <font>
      <sz val="10"/>
      <color theme="0"/>
      <name val="Barlow"/>
    </font>
    <font>
      <sz val="11"/>
      <color indexed="8"/>
      <name val="Calibri"/>
      <family val="2"/>
    </font>
    <font>
      <b/>
      <sz val="10"/>
      <color rgb="FF000000"/>
      <name val="Barlow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2060"/>
      <name val="Barlow"/>
    </font>
    <font>
      <sz val="8"/>
      <color indexed="8"/>
      <name val="Barlow"/>
    </font>
    <font>
      <b/>
      <sz val="8"/>
      <color theme="0"/>
      <name val="Barlow"/>
    </font>
    <font>
      <b/>
      <sz val="11"/>
      <name val="Barlow"/>
    </font>
    <font>
      <b/>
      <sz val="8"/>
      <color indexed="8"/>
      <name val="Barlow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9" fillId="0" borderId="0">
      <alignment vertical="top"/>
    </xf>
    <xf numFmtId="43" fontId="1" fillId="0" borderId="0" applyFont="0" applyFill="0" applyBorder="0" applyAlignment="0" applyProtection="0"/>
  </cellStyleXfs>
  <cellXfs count="302">
    <xf numFmtId="0" fontId="0" fillId="0" borderId="0" xfId="0"/>
    <xf numFmtId="0" fontId="2" fillId="2" borderId="0" xfId="1" applyFont="1" applyFill="1" applyAlignment="1">
      <alignment horizontal="center"/>
    </xf>
    <xf numFmtId="0" fontId="1" fillId="0" borderId="0" xfId="1"/>
    <xf numFmtId="0" fontId="3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0" xfId="1" applyFill="1"/>
    <xf numFmtId="0" fontId="4" fillId="2" borderId="0" xfId="1" applyFont="1" applyFill="1"/>
    <xf numFmtId="0" fontId="5" fillId="0" borderId="0" xfId="1" applyFont="1" applyAlignment="1">
      <alignment vertical="center"/>
    </xf>
    <xf numFmtId="0" fontId="6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 wrapText="1"/>
    </xf>
    <xf numFmtId="0" fontId="4" fillId="0" borderId="0" xfId="1" applyFont="1"/>
    <xf numFmtId="0" fontId="6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4" fontId="7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4" fontId="7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8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9" fillId="0" borderId="0" xfId="1" applyFont="1"/>
    <xf numFmtId="2" fontId="4" fillId="0" borderId="2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3" fontId="4" fillId="2" borderId="0" xfId="2" applyNumberFormat="1" applyFont="1" applyFill="1" applyAlignment="1">
      <alignment horizontal="center"/>
    </xf>
    <xf numFmtId="3" fontId="4" fillId="2" borderId="0" xfId="1" applyNumberFormat="1" applyFont="1" applyFill="1" applyAlignment="1">
      <alignment horizontal="center"/>
    </xf>
    <xf numFmtId="3" fontId="1" fillId="0" borderId="0" xfId="1" applyNumberFormat="1" applyAlignment="1">
      <alignment horizontal="center"/>
    </xf>
    <xf numFmtId="0" fontId="11" fillId="3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3" fontId="11" fillId="3" borderId="0" xfId="1" applyNumberFormat="1" applyFont="1" applyFill="1" applyAlignment="1">
      <alignment horizontal="center" vertical="center" wrapText="1"/>
    </xf>
    <xf numFmtId="3" fontId="12" fillId="0" borderId="0" xfId="1" applyNumberFormat="1" applyFont="1" applyAlignment="1">
      <alignment horizontal="center"/>
    </xf>
    <xf numFmtId="3" fontId="11" fillId="3" borderId="0" xfId="2" applyNumberFormat="1" applyFont="1" applyFill="1" applyBorder="1" applyAlignment="1">
      <alignment horizontal="center" vertical="center" wrapText="1"/>
    </xf>
    <xf numFmtId="3" fontId="11" fillId="3" borderId="0" xfId="1" applyNumberFormat="1" applyFont="1" applyFill="1" applyAlignment="1">
      <alignment horizontal="center" vertical="center"/>
    </xf>
    <xf numFmtId="1" fontId="11" fillId="3" borderId="0" xfId="1" applyNumberFormat="1" applyFont="1" applyFill="1" applyAlignment="1">
      <alignment horizontal="center" vertical="center"/>
    </xf>
    <xf numFmtId="3" fontId="11" fillId="3" borderId="0" xfId="1" applyNumberFormat="1" applyFont="1" applyFill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3" fontId="7" fillId="2" borderId="1" xfId="2" applyNumberFormat="1" applyFont="1" applyFill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3" fontId="4" fillId="0" borderId="0" xfId="1" applyNumberFormat="1" applyFont="1" applyAlignment="1">
      <alignment horizontal="center" vertical="center"/>
    </xf>
    <xf numFmtId="3" fontId="7" fillId="2" borderId="2" xfId="2" applyNumberFormat="1" applyFont="1" applyFill="1" applyBorder="1" applyAlignment="1">
      <alignment horizontal="right" vertical="center"/>
    </xf>
    <xf numFmtId="3" fontId="7" fillId="0" borderId="2" xfId="1" applyNumberFormat="1" applyFont="1" applyBorder="1" applyAlignment="1">
      <alignment horizontal="right" vertical="center"/>
    </xf>
    <xf numFmtId="0" fontId="4" fillId="0" borderId="2" xfId="1" applyFont="1" applyBorder="1"/>
    <xf numFmtId="3" fontId="4" fillId="2" borderId="2" xfId="2" applyNumberFormat="1" applyFont="1" applyFill="1" applyBorder="1" applyAlignment="1">
      <alignment horizontal="right"/>
    </xf>
    <xf numFmtId="3" fontId="4" fillId="0" borderId="2" xfId="1" applyNumberFormat="1" applyFont="1" applyBorder="1" applyAlignment="1">
      <alignment horizontal="right"/>
    </xf>
    <xf numFmtId="3" fontId="4" fillId="0" borderId="0" xfId="1" applyNumberFormat="1" applyFont="1" applyAlignment="1">
      <alignment horizontal="center"/>
    </xf>
    <xf numFmtId="0" fontId="4" fillId="0" borderId="2" xfId="1" applyFont="1" applyBorder="1" applyAlignment="1">
      <alignment vertical="center" wrapText="1"/>
    </xf>
    <xf numFmtId="3" fontId="4" fillId="2" borderId="2" xfId="2" applyNumberFormat="1" applyFont="1" applyFill="1" applyBorder="1" applyAlignment="1">
      <alignment horizontal="right" vertical="center"/>
    </xf>
    <xf numFmtId="3" fontId="4" fillId="0" borderId="2" xfId="2" applyNumberFormat="1" applyFont="1" applyBorder="1" applyAlignment="1">
      <alignment horizontal="right" vertical="center"/>
    </xf>
    <xf numFmtId="3" fontId="1" fillId="0" borderId="0" xfId="1" applyNumberFormat="1" applyAlignment="1">
      <alignment horizontal="center" vertical="center"/>
    </xf>
    <xf numFmtId="3" fontId="4" fillId="0" borderId="0" xfId="2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1" fillId="4" borderId="0" xfId="1" applyFill="1" applyAlignment="1">
      <alignment vertical="center" wrapText="1"/>
    </xf>
    <xf numFmtId="0" fontId="14" fillId="4" borderId="0" xfId="1" applyFont="1" applyFill="1"/>
    <xf numFmtId="0" fontId="15" fillId="4" borderId="0" xfId="1" applyFont="1" applyFill="1" applyAlignment="1">
      <alignment horizontal="center" vertical="center"/>
    </xf>
    <xf numFmtId="0" fontId="14" fillId="2" borderId="0" xfId="1" applyFont="1" applyFill="1"/>
    <xf numFmtId="0" fontId="16" fillId="3" borderId="0" xfId="1" applyFont="1" applyFill="1" applyAlignment="1">
      <alignment horizontal="center" vertical="center"/>
    </xf>
    <xf numFmtId="0" fontId="17" fillId="4" borderId="0" xfId="1" applyFont="1" applyFill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vertical="center" wrapText="1"/>
    </xf>
    <xf numFmtId="0" fontId="18" fillId="5" borderId="2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vertical="center" wrapText="1"/>
    </xf>
    <xf numFmtId="3" fontId="18" fillId="2" borderId="2" xfId="1" applyNumberFormat="1" applyFont="1" applyFill="1" applyBorder="1" applyAlignment="1">
      <alignment horizontal="center" vertical="center"/>
    </xf>
    <xf numFmtId="3" fontId="18" fillId="5" borderId="2" xfId="1" applyNumberFormat="1" applyFont="1" applyFill="1" applyBorder="1" applyAlignment="1">
      <alignment horizontal="center" vertical="center"/>
    </xf>
    <xf numFmtId="0" fontId="19" fillId="0" borderId="0" xfId="1" applyFont="1"/>
    <xf numFmtId="0" fontId="20" fillId="4" borderId="2" xfId="1" applyFont="1" applyFill="1" applyBorder="1" applyAlignment="1">
      <alignment vertical="center"/>
    </xf>
    <xf numFmtId="3" fontId="20" fillId="4" borderId="2" xfId="1" applyNumberFormat="1" applyFont="1" applyFill="1" applyBorder="1" applyAlignment="1">
      <alignment horizontal="center" vertical="center"/>
    </xf>
    <xf numFmtId="3" fontId="1" fillId="0" borderId="0" xfId="1" applyNumberFormat="1"/>
    <xf numFmtId="0" fontId="5" fillId="2" borderId="0" xfId="1" applyFont="1" applyFill="1"/>
    <xf numFmtId="0" fontId="22" fillId="2" borderId="0" xfId="1" applyFont="1" applyFill="1"/>
    <xf numFmtId="0" fontId="22" fillId="2" borderId="0" xfId="1" applyFont="1" applyFill="1" applyAlignment="1">
      <alignment horizontal="center"/>
    </xf>
    <xf numFmtId="4" fontId="22" fillId="2" borderId="0" xfId="1" applyNumberFormat="1" applyFont="1" applyFill="1" applyAlignment="1">
      <alignment horizontal="center"/>
    </xf>
    <xf numFmtId="4" fontId="6" fillId="3" borderId="0" xfId="1" applyNumberFormat="1" applyFont="1" applyFill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 wrapText="1"/>
    </xf>
    <xf numFmtId="4" fontId="23" fillId="0" borderId="0" xfId="1" applyNumberFormat="1" applyFont="1" applyAlignment="1">
      <alignment horizontal="center" vertical="center"/>
    </xf>
    <xf numFmtId="0" fontId="24" fillId="5" borderId="2" xfId="1" applyFont="1" applyFill="1" applyBorder="1" applyAlignment="1">
      <alignment vertical="center"/>
    </xf>
    <xf numFmtId="4" fontId="22" fillId="0" borderId="4" xfId="1" applyNumberFormat="1" applyFont="1" applyBorder="1" applyAlignment="1">
      <alignment horizontal="center"/>
    </xf>
    <xf numFmtId="0" fontId="22" fillId="0" borderId="3" xfId="1" applyFont="1" applyBorder="1" applyAlignment="1">
      <alignment horizontal="center"/>
    </xf>
    <xf numFmtId="4" fontId="22" fillId="0" borderId="3" xfId="1" applyNumberFormat="1" applyFont="1" applyBorder="1" applyAlignment="1">
      <alignment horizontal="center"/>
    </xf>
    <xf numFmtId="0" fontId="7" fillId="0" borderId="2" xfId="1" applyFont="1" applyBorder="1" applyAlignment="1">
      <alignment vertical="center" wrapText="1"/>
    </xf>
    <xf numFmtId="0" fontId="7" fillId="0" borderId="2" xfId="1" applyFont="1" applyBorder="1" applyAlignment="1">
      <alignment vertical="center"/>
    </xf>
    <xf numFmtId="3" fontId="7" fillId="0" borderId="2" xfId="1" applyNumberFormat="1" applyFont="1" applyBorder="1" applyAlignment="1">
      <alignment horizontal="center" vertical="center"/>
    </xf>
    <xf numFmtId="3" fontId="25" fillId="0" borderId="5" xfId="1" applyNumberFormat="1" applyFont="1" applyBorder="1" applyAlignment="1">
      <alignment horizontal="center" vertical="center"/>
    </xf>
    <xf numFmtId="0" fontId="24" fillId="5" borderId="2" xfId="1" applyFont="1" applyFill="1" applyBorder="1" applyAlignment="1">
      <alignment horizontal="left" vertical="center"/>
    </xf>
    <xf numFmtId="0" fontId="24" fillId="5" borderId="2" xfId="1" applyFont="1" applyFill="1" applyBorder="1" applyAlignment="1">
      <alignment horizontal="center" vertical="center"/>
    </xf>
    <xf numFmtId="3" fontId="25" fillId="0" borderId="6" xfId="1" applyNumberFormat="1" applyFont="1" applyBorder="1" applyAlignment="1">
      <alignment horizontal="center" vertical="center"/>
    </xf>
    <xf numFmtId="0" fontId="22" fillId="2" borderId="0" xfId="1" applyFont="1" applyFill="1" applyAlignment="1">
      <alignment vertical="center"/>
    </xf>
    <xf numFmtId="3" fontId="22" fillId="2" borderId="0" xfId="1" applyNumberFormat="1" applyFont="1" applyFill="1" applyAlignment="1">
      <alignment horizontal="center"/>
    </xf>
    <xf numFmtId="0" fontId="24" fillId="5" borderId="2" xfId="1" applyFont="1" applyFill="1" applyBorder="1" applyAlignment="1">
      <alignment horizontal="right" vertical="center"/>
    </xf>
    <xf numFmtId="0" fontId="25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right" vertical="center"/>
    </xf>
    <xf numFmtId="3" fontId="25" fillId="2" borderId="0" xfId="1" applyNumberFormat="1" applyFont="1" applyFill="1" applyAlignment="1">
      <alignment horizontal="center" vertical="center"/>
    </xf>
    <xf numFmtId="0" fontId="20" fillId="4" borderId="2" xfId="1" applyFont="1" applyFill="1" applyBorder="1" applyAlignment="1">
      <alignment horizontal="center" vertical="center"/>
    </xf>
    <xf numFmtId="4" fontId="22" fillId="0" borderId="7" xfId="1" applyNumberFormat="1" applyFont="1" applyBorder="1" applyAlignment="1">
      <alignment horizontal="center"/>
    </xf>
    <xf numFmtId="0" fontId="24" fillId="6" borderId="2" xfId="1" applyFont="1" applyFill="1" applyBorder="1" applyAlignment="1">
      <alignment vertical="center"/>
    </xf>
    <xf numFmtId="0" fontId="24" fillId="5" borderId="8" xfId="1" applyFont="1" applyFill="1" applyBorder="1" applyAlignment="1">
      <alignment horizontal="center" vertical="center"/>
    </xf>
    <xf numFmtId="3" fontId="25" fillId="0" borderId="7" xfId="1" applyNumberFormat="1" applyFont="1" applyBorder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2" fillId="0" borderId="0" xfId="1" applyFont="1" applyAlignment="1">
      <alignment horizontal="center"/>
    </xf>
    <xf numFmtId="4" fontId="22" fillId="0" borderId="0" xfId="1" applyNumberFormat="1" applyFont="1" applyAlignment="1">
      <alignment horizontal="center"/>
    </xf>
    <xf numFmtId="0" fontId="25" fillId="0" borderId="9" xfId="1" applyFont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0" fontId="7" fillId="0" borderId="10" xfId="1" applyFont="1" applyBorder="1" applyAlignment="1">
      <alignment vertical="center" wrapText="1"/>
    </xf>
    <xf numFmtId="0" fontId="7" fillId="0" borderId="10" xfId="1" applyFont="1" applyBorder="1" applyAlignment="1">
      <alignment vertical="center"/>
    </xf>
    <xf numFmtId="0" fontId="7" fillId="0" borderId="10" xfId="1" applyFont="1" applyBorder="1" applyAlignment="1">
      <alignment horizontal="center" vertical="center"/>
    </xf>
    <xf numFmtId="3" fontId="7" fillId="0" borderId="10" xfId="1" applyNumberFormat="1" applyFont="1" applyBorder="1" applyAlignment="1">
      <alignment horizontal="center" vertical="center"/>
    </xf>
    <xf numFmtId="0" fontId="24" fillId="5" borderId="10" xfId="1" applyFont="1" applyFill="1" applyBorder="1" applyAlignment="1">
      <alignment vertical="center"/>
    </xf>
    <xf numFmtId="0" fontId="25" fillId="0" borderId="11" xfId="1" applyFont="1" applyBorder="1" applyAlignment="1">
      <alignment horizontal="center" vertical="center"/>
    </xf>
    <xf numFmtId="0" fontId="24" fillId="5" borderId="1" xfId="1" applyFont="1" applyFill="1" applyBorder="1" applyAlignment="1">
      <alignment horizontal="left" vertical="center"/>
    </xf>
    <xf numFmtId="0" fontId="24" fillId="5" borderId="1" xfId="1" applyFont="1" applyFill="1" applyBorder="1" applyAlignment="1">
      <alignment horizontal="center" vertical="center"/>
    </xf>
    <xf numFmtId="0" fontId="24" fillId="5" borderId="2" xfId="1" applyFont="1" applyFill="1" applyBorder="1" applyAlignment="1">
      <alignment horizontal="left" vertical="top"/>
    </xf>
    <xf numFmtId="0" fontId="1" fillId="0" borderId="2" xfId="1" applyBorder="1"/>
    <xf numFmtId="0" fontId="7" fillId="0" borderId="2" xfId="1" applyFont="1" applyBorder="1" applyAlignment="1">
      <alignment horizontal="left" vertical="center" wrapText="1"/>
    </xf>
    <xf numFmtId="0" fontId="24" fillId="5" borderId="12" xfId="1" applyFont="1" applyFill="1" applyBorder="1" applyAlignment="1">
      <alignment vertical="center"/>
    </xf>
    <xf numFmtId="0" fontId="25" fillId="0" borderId="2" xfId="1" applyFont="1" applyBorder="1" applyAlignment="1">
      <alignment horizontal="center" vertical="center"/>
    </xf>
    <xf numFmtId="0" fontId="24" fillId="5" borderId="2" xfId="1" applyFont="1" applyFill="1" applyBorder="1" applyAlignment="1">
      <alignment horizontal="left" vertical="center"/>
    </xf>
    <xf numFmtId="0" fontId="24" fillId="5" borderId="2" xfId="1" applyFont="1" applyFill="1" applyBorder="1" applyAlignment="1">
      <alignment horizontal="right" vertical="center"/>
    </xf>
    <xf numFmtId="3" fontId="22" fillId="2" borderId="0" xfId="1" applyNumberFormat="1" applyFont="1" applyFill="1" applyAlignment="1">
      <alignment horizontal="right"/>
    </xf>
    <xf numFmtId="0" fontId="25" fillId="0" borderId="4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5" fillId="0" borderId="3" xfId="1" applyFont="1" applyBorder="1" applyAlignment="1">
      <alignment vertical="center"/>
    </xf>
    <xf numFmtId="0" fontId="24" fillId="5" borderId="13" xfId="1" applyFont="1" applyFill="1" applyBorder="1" applyAlignment="1">
      <alignment vertical="center"/>
    </xf>
    <xf numFmtId="0" fontId="24" fillId="5" borderId="14" xfId="1" applyFont="1" applyFill="1" applyBorder="1" applyAlignment="1">
      <alignment vertical="center"/>
    </xf>
    <xf numFmtId="0" fontId="23" fillId="0" borderId="0" xfId="1" applyFont="1" applyAlignment="1">
      <alignment horizontal="center" vertical="center"/>
    </xf>
    <xf numFmtId="0" fontId="24" fillId="5" borderId="15" xfId="1" applyFont="1" applyFill="1" applyBorder="1" applyAlignment="1">
      <alignment vertical="center"/>
    </xf>
    <xf numFmtId="0" fontId="24" fillId="5" borderId="16" xfId="1" applyFont="1" applyFill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5" fillId="0" borderId="7" xfId="1" applyFont="1" applyBorder="1" applyAlignment="1">
      <alignment vertical="center"/>
    </xf>
    <xf numFmtId="0" fontId="25" fillId="0" borderId="0" xfId="1" applyFont="1" applyAlignment="1">
      <alignment vertical="center"/>
    </xf>
    <xf numFmtId="3" fontId="22" fillId="2" borderId="3" xfId="1" applyNumberFormat="1" applyFont="1" applyFill="1" applyBorder="1" applyAlignment="1">
      <alignment horizontal="center"/>
    </xf>
    <xf numFmtId="3" fontId="24" fillId="5" borderId="16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1" fillId="0" borderId="0" xfId="1" applyAlignment="1">
      <alignment vertical="center"/>
    </xf>
    <xf numFmtId="0" fontId="22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20" fillId="7" borderId="0" xfId="1" applyFont="1" applyFill="1" applyAlignment="1">
      <alignment horizontal="center" vertical="center"/>
    </xf>
    <xf numFmtId="0" fontId="11" fillId="7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20" fillId="7" borderId="0" xfId="1" applyFont="1" applyFill="1" applyAlignment="1">
      <alignment horizontal="center" vertical="center"/>
    </xf>
    <xf numFmtId="3" fontId="20" fillId="7" borderId="0" xfId="1" applyNumberFormat="1" applyFont="1" applyFill="1" applyAlignment="1">
      <alignment horizontal="center" vertical="center"/>
    </xf>
    <xf numFmtId="3" fontId="20" fillId="7" borderId="0" xfId="1" applyNumberFormat="1" applyFont="1" applyFill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3" fontId="20" fillId="7" borderId="0" xfId="1" applyNumberFormat="1" applyFont="1" applyFill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7" fillId="4" borderId="2" xfId="1" applyFont="1" applyFill="1" applyBorder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12" fillId="0" borderId="2" xfId="1" applyFont="1" applyBorder="1" applyAlignment="1">
      <alignment vertical="center"/>
    </xf>
    <xf numFmtId="3" fontId="12" fillId="0" borderId="2" xfId="1" applyNumberFormat="1" applyFont="1" applyBorder="1" applyAlignment="1">
      <alignment horizontal="center" vertical="center"/>
    </xf>
    <xf numFmtId="164" fontId="30" fillId="0" borderId="0" xfId="3" applyNumberFormat="1" applyFont="1" applyAlignment="1">
      <alignment vertical="center"/>
    </xf>
    <xf numFmtId="164" fontId="31" fillId="0" borderId="0" xfId="3" applyNumberFormat="1" applyFont="1" applyAlignment="1">
      <alignment vertical="center"/>
    </xf>
    <xf numFmtId="0" fontId="31" fillId="0" borderId="0" xfId="3" applyFont="1" applyAlignment="1">
      <alignment vertical="center"/>
    </xf>
    <xf numFmtId="0" fontId="20" fillId="4" borderId="2" xfId="3" applyFont="1" applyFill="1" applyBorder="1" applyAlignment="1">
      <alignment vertical="center" wrapText="1"/>
    </xf>
    <xf numFmtId="3" fontId="20" fillId="4" borderId="2" xfId="3" applyNumberFormat="1" applyFont="1" applyFill="1" applyBorder="1" applyAlignment="1">
      <alignment horizontal="center" vertical="center"/>
    </xf>
    <xf numFmtId="3" fontId="20" fillId="4" borderId="17" xfId="3" applyNumberFormat="1" applyFont="1" applyFill="1" applyBorder="1" applyAlignment="1">
      <alignment horizontal="center" vertical="center"/>
    </xf>
    <xf numFmtId="164" fontId="32" fillId="0" borderId="0" xfId="3" applyNumberFormat="1" applyFont="1" applyAlignment="1">
      <alignment horizontal="center" vertical="center"/>
    </xf>
    <xf numFmtId="0" fontId="32" fillId="0" borderId="0" xfId="3" applyFont="1" applyAlignment="1">
      <alignment vertical="center"/>
    </xf>
    <xf numFmtId="0" fontId="26" fillId="0" borderId="0" xfId="3" applyFont="1" applyAlignment="1">
      <alignment vertical="center" wrapText="1"/>
    </xf>
    <xf numFmtId="3" fontId="26" fillId="0" borderId="0" xfId="3" applyNumberFormat="1" applyFont="1" applyAlignment="1">
      <alignment horizontal="center" vertical="center"/>
    </xf>
    <xf numFmtId="0" fontId="33" fillId="0" borderId="0" xfId="3" applyFont="1" applyAlignment="1">
      <alignment vertical="center"/>
    </xf>
    <xf numFmtId="3" fontId="34" fillId="0" borderId="0" xfId="3" applyNumberFormat="1" applyFont="1" applyAlignment="1">
      <alignment vertical="center"/>
    </xf>
    <xf numFmtId="0" fontId="35" fillId="0" borderId="0" xfId="3" applyFont="1" applyAlignment="1">
      <alignment vertical="center"/>
    </xf>
    <xf numFmtId="3" fontId="31" fillId="0" borderId="0" xfId="3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30" fillId="0" borderId="0" xfId="3" applyFont="1" applyAlignment="1">
      <alignment vertical="center" wrapText="1"/>
    </xf>
    <xf numFmtId="0" fontId="30" fillId="0" borderId="0" xfId="3" applyFont="1" applyAlignment="1">
      <alignment horizontal="center" vertical="center"/>
    </xf>
    <xf numFmtId="3" fontId="30" fillId="0" borderId="0" xfId="3" applyNumberFormat="1" applyFont="1" applyAlignment="1">
      <alignment horizontal="center" vertical="center"/>
    </xf>
    <xf numFmtId="0" fontId="30" fillId="0" borderId="0" xfId="3" applyFont="1" applyAlignment="1">
      <alignment vertical="center"/>
    </xf>
    <xf numFmtId="0" fontId="12" fillId="0" borderId="2" xfId="3" applyFont="1" applyBorder="1" applyAlignment="1">
      <alignment vertical="center" wrapText="1"/>
    </xf>
    <xf numFmtId="3" fontId="12" fillId="0" borderId="2" xfId="3" applyNumberFormat="1" applyFont="1" applyBorder="1" applyAlignment="1">
      <alignment horizontal="center" vertical="center"/>
    </xf>
    <xf numFmtId="164" fontId="30" fillId="0" borderId="0" xfId="3" applyNumberFormat="1" applyFont="1" applyAlignment="1">
      <alignment horizontal="center" vertical="center"/>
    </xf>
    <xf numFmtId="164" fontId="36" fillId="0" borderId="0" xfId="3" applyNumberFormat="1" applyFont="1" applyAlignment="1">
      <alignment vertical="center"/>
    </xf>
    <xf numFmtId="0" fontId="36" fillId="0" borderId="0" xfId="3" applyFont="1" applyAlignment="1">
      <alignment vertical="center"/>
    </xf>
    <xf numFmtId="0" fontId="22" fillId="0" borderId="0" xfId="1" applyFont="1" applyAlignment="1">
      <alignment horizontal="center"/>
    </xf>
    <xf numFmtId="3" fontId="22" fillId="0" borderId="0" xfId="1" applyNumberFormat="1" applyFont="1" applyAlignment="1">
      <alignment horizontal="center"/>
    </xf>
    <xf numFmtId="4" fontId="22" fillId="0" borderId="0" xfId="1" applyNumberFormat="1" applyFont="1" applyAlignment="1">
      <alignment horizontal="center"/>
    </xf>
    <xf numFmtId="3" fontId="5" fillId="2" borderId="0" xfId="1" applyNumberFormat="1" applyFont="1" applyFill="1" applyAlignment="1">
      <alignment horizontal="center"/>
    </xf>
    <xf numFmtId="4" fontId="5" fillId="2" borderId="0" xfId="1" applyNumberFormat="1" applyFont="1" applyFill="1" applyAlignment="1">
      <alignment horizontal="center"/>
    </xf>
    <xf numFmtId="0" fontId="23" fillId="3" borderId="18" xfId="1" applyFont="1" applyFill="1" applyBorder="1" applyAlignment="1">
      <alignment horizontal="center" vertical="center" wrapText="1"/>
    </xf>
    <xf numFmtId="0" fontId="23" fillId="3" borderId="18" xfId="1" applyFont="1" applyFill="1" applyBorder="1" applyAlignment="1">
      <alignment horizontal="center" vertical="center"/>
    </xf>
    <xf numFmtId="0" fontId="23" fillId="7" borderId="18" xfId="1" applyFont="1" applyFill="1" applyBorder="1" applyAlignment="1">
      <alignment horizontal="center" vertical="center" wrapText="1"/>
    </xf>
    <xf numFmtId="3" fontId="23" fillId="7" borderId="18" xfId="1" applyNumberFormat="1" applyFont="1" applyFill="1" applyBorder="1" applyAlignment="1">
      <alignment horizontal="center" vertical="center" wrapText="1"/>
    </xf>
    <xf numFmtId="4" fontId="23" fillId="3" borderId="19" xfId="1" applyNumberFormat="1" applyFont="1" applyFill="1" applyBorder="1" applyAlignment="1">
      <alignment horizontal="center" vertical="center"/>
    </xf>
    <xf numFmtId="4" fontId="23" fillId="3" borderId="20" xfId="1" applyNumberFormat="1" applyFont="1" applyFill="1" applyBorder="1" applyAlignment="1">
      <alignment horizontal="center" vertical="center"/>
    </xf>
    <xf numFmtId="0" fontId="23" fillId="3" borderId="21" xfId="1" applyFont="1" applyFill="1" applyBorder="1" applyAlignment="1">
      <alignment horizontal="center" vertical="center" wrapText="1"/>
    </xf>
    <xf numFmtId="0" fontId="23" fillId="3" borderId="21" xfId="1" applyFont="1" applyFill="1" applyBorder="1" applyAlignment="1">
      <alignment horizontal="center" vertical="center"/>
    </xf>
    <xf numFmtId="0" fontId="23" fillId="7" borderId="21" xfId="1" applyFont="1" applyFill="1" applyBorder="1" applyAlignment="1">
      <alignment horizontal="center" vertical="center" wrapText="1"/>
    </xf>
    <xf numFmtId="3" fontId="23" fillId="7" borderId="21" xfId="1" applyNumberFormat="1" applyFont="1" applyFill="1" applyBorder="1" applyAlignment="1">
      <alignment horizontal="center" vertical="center" wrapText="1"/>
    </xf>
    <xf numFmtId="4" fontId="23" fillId="3" borderId="18" xfId="1" applyNumberFormat="1" applyFont="1" applyFill="1" applyBorder="1" applyAlignment="1">
      <alignment horizontal="center" vertical="center"/>
    </xf>
    <xf numFmtId="0" fontId="23" fillId="3" borderId="22" xfId="1" applyFont="1" applyFill="1" applyBorder="1" applyAlignment="1">
      <alignment horizontal="center" vertical="center" wrapText="1"/>
    </xf>
    <xf numFmtId="0" fontId="23" fillId="3" borderId="22" xfId="1" applyFont="1" applyFill="1" applyBorder="1" applyAlignment="1">
      <alignment horizontal="center" vertical="center"/>
    </xf>
    <xf numFmtId="0" fontId="23" fillId="7" borderId="22" xfId="1" applyFont="1" applyFill="1" applyBorder="1" applyAlignment="1">
      <alignment horizontal="center" vertical="center" wrapText="1"/>
    </xf>
    <xf numFmtId="3" fontId="23" fillId="7" borderId="22" xfId="1" applyNumberFormat="1" applyFont="1" applyFill="1" applyBorder="1" applyAlignment="1">
      <alignment horizontal="center" vertical="center" wrapText="1"/>
    </xf>
    <xf numFmtId="4" fontId="23" fillId="3" borderId="22" xfId="1" applyNumberFormat="1" applyFont="1" applyFill="1" applyBorder="1" applyAlignment="1">
      <alignment horizontal="center" vertical="center"/>
    </xf>
    <xf numFmtId="4" fontId="23" fillId="3" borderId="23" xfId="1" applyNumberFormat="1" applyFont="1" applyFill="1" applyBorder="1" applyAlignment="1">
      <alignment horizontal="center" vertical="center"/>
    </xf>
    <xf numFmtId="0" fontId="27" fillId="4" borderId="24" xfId="1" applyFont="1" applyFill="1" applyBorder="1" applyAlignment="1">
      <alignment vertical="center"/>
    </xf>
    <xf numFmtId="0" fontId="27" fillId="4" borderId="25" xfId="1" applyFont="1" applyFill="1" applyBorder="1" applyAlignment="1">
      <alignment vertical="center"/>
    </xf>
    <xf numFmtId="0" fontId="24" fillId="5" borderId="26" xfId="1" applyFont="1" applyFill="1" applyBorder="1" applyAlignment="1">
      <alignment horizontal="left" vertical="center"/>
    </xf>
    <xf numFmtId="0" fontId="24" fillId="5" borderId="27" xfId="1" applyFont="1" applyFill="1" applyBorder="1" applyAlignment="1">
      <alignment horizontal="left" vertical="center"/>
    </xf>
    <xf numFmtId="0" fontId="12" fillId="0" borderId="2" xfId="1" applyFont="1" applyBorder="1"/>
    <xf numFmtId="49" fontId="12" fillId="0" borderId="2" xfId="1" applyNumberFormat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3" fontId="12" fillId="0" borderId="2" xfId="1" applyNumberFormat="1" applyFont="1" applyBorder="1" applyAlignment="1">
      <alignment horizontal="center"/>
    </xf>
    <xf numFmtId="4" fontId="12" fillId="0" borderId="2" xfId="1" applyNumberFormat="1" applyFont="1" applyBorder="1" applyAlignment="1">
      <alignment horizontal="center"/>
    </xf>
    <xf numFmtId="0" fontId="37" fillId="5" borderId="2" xfId="1" applyFont="1" applyFill="1" applyBorder="1" applyAlignment="1">
      <alignment horizontal="left" vertical="center"/>
    </xf>
    <xf numFmtId="3" fontId="25" fillId="5" borderId="2" xfId="1" applyNumberFormat="1" applyFont="1" applyFill="1" applyBorder="1" applyAlignment="1">
      <alignment horizontal="center" vertical="center"/>
    </xf>
    <xf numFmtId="0" fontId="25" fillId="5" borderId="19" xfId="1" applyFont="1" applyFill="1" applyBorder="1" applyAlignment="1">
      <alignment horizontal="left" vertical="center"/>
    </xf>
    <xf numFmtId="0" fontId="25" fillId="5" borderId="20" xfId="1" applyFont="1" applyFill="1" applyBorder="1" applyAlignment="1">
      <alignment horizontal="left" vertical="center"/>
    </xf>
    <xf numFmtId="0" fontId="25" fillId="5" borderId="28" xfId="1" applyFont="1" applyFill="1" applyBorder="1" applyAlignment="1">
      <alignment horizontal="center" vertical="center"/>
    </xf>
    <xf numFmtId="0" fontId="25" fillId="5" borderId="20" xfId="1" applyFont="1" applyFill="1" applyBorder="1" applyAlignment="1">
      <alignment horizontal="right" vertical="center"/>
    </xf>
    <xf numFmtId="0" fontId="25" fillId="5" borderId="20" xfId="1" applyFont="1" applyFill="1" applyBorder="1" applyAlignment="1">
      <alignment horizontal="center" vertical="center"/>
    </xf>
    <xf numFmtId="3" fontId="25" fillId="5" borderId="28" xfId="1" applyNumberFormat="1" applyFont="1" applyFill="1" applyBorder="1" applyAlignment="1">
      <alignment horizontal="center" vertical="center"/>
    </xf>
    <xf numFmtId="4" fontId="25" fillId="5" borderId="28" xfId="1" applyNumberFormat="1" applyFont="1" applyFill="1" applyBorder="1" applyAlignment="1">
      <alignment horizontal="center" vertical="center"/>
    </xf>
    <xf numFmtId="0" fontId="38" fillId="0" borderId="0" xfId="1" applyFont="1"/>
    <xf numFmtId="4" fontId="25" fillId="2" borderId="0" xfId="1" applyNumberFormat="1" applyFont="1" applyFill="1" applyAlignment="1">
      <alignment horizontal="center" vertical="center"/>
    </xf>
    <xf numFmtId="0" fontId="25" fillId="5" borderId="28" xfId="1" applyFont="1" applyFill="1" applyBorder="1" applyAlignment="1">
      <alignment vertical="center"/>
    </xf>
    <xf numFmtId="0" fontId="25" fillId="0" borderId="29" xfId="1" applyFont="1" applyBorder="1" applyAlignment="1">
      <alignment horizontal="center" vertical="center"/>
    </xf>
    <xf numFmtId="3" fontId="25" fillId="0" borderId="3" xfId="1" applyNumberFormat="1" applyFont="1" applyBorder="1" applyAlignment="1">
      <alignment horizontal="center" vertical="center"/>
    </xf>
    <xf numFmtId="4" fontId="25" fillId="0" borderId="3" xfId="1" applyNumberFormat="1" applyFont="1" applyBorder="1" applyAlignment="1">
      <alignment horizontal="center" vertical="center"/>
    </xf>
    <xf numFmtId="0" fontId="12" fillId="0" borderId="10" xfId="1" applyFont="1" applyBorder="1"/>
    <xf numFmtId="3" fontId="37" fillId="5" borderId="2" xfId="1" applyNumberFormat="1" applyFont="1" applyFill="1" applyBorder="1" applyAlignment="1">
      <alignment horizontal="center" vertical="center"/>
    </xf>
    <xf numFmtId="0" fontId="27" fillId="4" borderId="19" xfId="1" applyFont="1" applyFill="1" applyBorder="1" applyAlignment="1">
      <alignment horizontal="left" vertical="center"/>
    </xf>
    <xf numFmtId="0" fontId="27" fillId="4" borderId="30" xfId="1" applyFont="1" applyFill="1" applyBorder="1" applyAlignment="1">
      <alignment horizontal="left" vertical="center"/>
    </xf>
    <xf numFmtId="0" fontId="25" fillId="5" borderId="31" xfId="1" applyFont="1" applyFill="1" applyBorder="1" applyAlignment="1">
      <alignment horizontal="left" vertical="center"/>
    </xf>
    <xf numFmtId="0" fontId="25" fillId="5" borderId="32" xfId="1" applyFont="1" applyFill="1" applyBorder="1" applyAlignment="1">
      <alignment horizontal="left" vertical="center"/>
    </xf>
    <xf numFmtId="0" fontId="12" fillId="0" borderId="10" xfId="1" applyFont="1" applyBorder="1" applyAlignment="1">
      <alignment horizontal="left"/>
    </xf>
    <xf numFmtId="0" fontId="12" fillId="0" borderId="10" xfId="1" applyFont="1" applyBorder="1" applyAlignment="1">
      <alignment horizontal="center"/>
    </xf>
    <xf numFmtId="3" fontId="12" fillId="0" borderId="10" xfId="1" applyNumberFormat="1" applyFont="1" applyBorder="1" applyAlignment="1">
      <alignment horizontal="center"/>
    </xf>
    <xf numFmtId="0" fontId="37" fillId="5" borderId="19" xfId="1" applyFont="1" applyFill="1" applyBorder="1" applyAlignment="1">
      <alignment horizontal="left" vertical="center"/>
    </xf>
    <xf numFmtId="0" fontId="37" fillId="5" borderId="20" xfId="1" applyFont="1" applyFill="1" applyBorder="1" applyAlignment="1">
      <alignment horizontal="left" vertical="center"/>
    </xf>
    <xf numFmtId="0" fontId="25" fillId="0" borderId="3" xfId="1" applyFont="1" applyBorder="1" applyAlignment="1">
      <alignment horizontal="center" vertical="center"/>
    </xf>
    <xf numFmtId="49" fontId="12" fillId="0" borderId="12" xfId="1" applyNumberFormat="1" applyFont="1" applyBorder="1" applyAlignment="1">
      <alignment horizontal="center"/>
    </xf>
    <xf numFmtId="4" fontId="12" fillId="0" borderId="33" xfId="1" applyNumberFormat="1" applyFont="1" applyBorder="1" applyAlignment="1">
      <alignment horizontal="center"/>
    </xf>
    <xf numFmtId="0" fontId="37" fillId="5" borderId="34" xfId="1" applyFont="1" applyFill="1" applyBorder="1" applyAlignment="1">
      <alignment vertical="center"/>
    </xf>
    <xf numFmtId="0" fontId="37" fillId="5" borderId="35" xfId="1" applyFont="1" applyFill="1" applyBorder="1" applyAlignment="1">
      <alignment horizontal="center" vertical="center"/>
    </xf>
    <xf numFmtId="0" fontId="12" fillId="0" borderId="1" xfId="1" applyFont="1" applyBorder="1"/>
    <xf numFmtId="0" fontId="25" fillId="2" borderId="0" xfId="1" applyFont="1" applyFill="1" applyAlignment="1">
      <alignment vertical="center"/>
    </xf>
    <xf numFmtId="0" fontId="37" fillId="5" borderId="12" xfId="1" applyFont="1" applyFill="1" applyBorder="1" applyAlignment="1">
      <alignment horizontal="left" vertical="center"/>
    </xf>
    <xf numFmtId="0" fontId="37" fillId="5" borderId="33" xfId="1" applyFont="1" applyFill="1" applyBorder="1" applyAlignment="1">
      <alignment horizontal="left" vertical="center"/>
    </xf>
    <xf numFmtId="0" fontId="25" fillId="0" borderId="36" xfId="1" applyFont="1" applyBorder="1" applyAlignment="1">
      <alignment vertical="center"/>
    </xf>
    <xf numFmtId="0" fontId="27" fillId="4" borderId="26" xfId="1" applyFont="1" applyFill="1" applyBorder="1" applyAlignment="1">
      <alignment horizontal="left" vertical="center"/>
    </xf>
    <xf numFmtId="0" fontId="27" fillId="4" borderId="37" xfId="1" applyFont="1" applyFill="1" applyBorder="1" applyAlignment="1">
      <alignment horizontal="left" vertical="center"/>
    </xf>
    <xf numFmtId="0" fontId="25" fillId="5" borderId="2" xfId="1" applyFont="1" applyFill="1" applyBorder="1" applyAlignment="1">
      <alignment horizontal="left" vertical="center"/>
    </xf>
    <xf numFmtId="0" fontId="9" fillId="0" borderId="2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3" fontId="9" fillId="0" borderId="10" xfId="1" applyNumberFormat="1" applyFont="1" applyBorder="1" applyAlignment="1">
      <alignment horizontal="right" vertical="center" wrapText="1"/>
    </xf>
    <xf numFmtId="164" fontId="9" fillId="0" borderId="10" xfId="1" applyNumberFormat="1" applyFont="1" applyBorder="1" applyAlignment="1">
      <alignment vertical="center" wrapText="1"/>
    </xf>
    <xf numFmtId="43" fontId="9" fillId="0" borderId="2" xfId="4" applyFont="1" applyBorder="1" applyAlignment="1">
      <alignment vertical="center" wrapText="1"/>
    </xf>
    <xf numFmtId="43" fontId="9" fillId="0" borderId="6" xfId="4" applyFont="1" applyBorder="1" applyAlignment="1">
      <alignment vertical="center" wrapText="1"/>
    </xf>
    <xf numFmtId="0" fontId="39" fillId="0" borderId="0" xfId="1" applyFont="1"/>
    <xf numFmtId="0" fontId="22" fillId="0" borderId="0" xfId="1" applyFont="1"/>
    <xf numFmtId="3" fontId="22" fillId="0" borderId="0" xfId="1" applyNumberFormat="1" applyFont="1" applyAlignment="1">
      <alignment horizontal="center"/>
    </xf>
    <xf numFmtId="0" fontId="5" fillId="2" borderId="0" xfId="1" applyFont="1" applyFill="1" applyAlignment="1">
      <alignment horizontal="center"/>
    </xf>
    <xf numFmtId="4" fontId="6" fillId="3" borderId="0" xfId="1" applyNumberFormat="1" applyFont="1" applyFill="1" applyAlignment="1">
      <alignment horizontal="center" vertical="center" wrapText="1"/>
    </xf>
    <xf numFmtId="4" fontId="6" fillId="3" borderId="0" xfId="1" applyNumberFormat="1" applyFont="1" applyFill="1" applyAlignment="1">
      <alignment horizontal="center" vertical="center"/>
    </xf>
    <xf numFmtId="4" fontId="6" fillId="3" borderId="0" xfId="1" applyNumberFormat="1" applyFont="1" applyFill="1" applyAlignment="1">
      <alignment horizontal="center" vertical="center" wrapText="1"/>
    </xf>
    <xf numFmtId="0" fontId="9" fillId="0" borderId="1" xfId="1" applyFont="1" applyBorder="1"/>
    <xf numFmtId="49" fontId="9" fillId="0" borderId="1" xfId="1" applyNumberFormat="1" applyFont="1" applyBorder="1" applyAlignment="1">
      <alignment horizontal="center"/>
    </xf>
    <xf numFmtId="4" fontId="9" fillId="0" borderId="1" xfId="1" applyNumberFormat="1" applyFont="1" applyBorder="1"/>
    <xf numFmtId="4" fontId="9" fillId="0" borderId="2" xfId="1" applyNumberFormat="1" applyFont="1" applyBorder="1"/>
    <xf numFmtId="0" fontId="9" fillId="0" borderId="2" xfId="1" applyFont="1" applyBorder="1"/>
    <xf numFmtId="49" fontId="9" fillId="0" borderId="2" xfId="1" applyNumberFormat="1" applyFont="1" applyBorder="1" applyAlignment="1">
      <alignment horizontal="center"/>
    </xf>
    <xf numFmtId="4" fontId="9" fillId="0" borderId="0" xfId="1" applyNumberFormat="1" applyFont="1"/>
    <xf numFmtId="49" fontId="22" fillId="0" borderId="0" xfId="1" applyNumberFormat="1" applyFont="1" applyAlignment="1">
      <alignment horizontal="center"/>
    </xf>
    <xf numFmtId="4" fontId="22" fillId="0" borderId="0" xfId="1" applyNumberFormat="1" applyFont="1"/>
    <xf numFmtId="0" fontId="23" fillId="3" borderId="2" xfId="1" applyFont="1" applyFill="1" applyBorder="1" applyAlignment="1">
      <alignment horizontal="center" vertical="center"/>
    </xf>
    <xf numFmtId="0" fontId="23" fillId="3" borderId="2" xfId="1" applyFont="1" applyFill="1" applyBorder="1" applyAlignment="1">
      <alignment horizontal="center" vertical="center" wrapText="1"/>
    </xf>
    <xf numFmtId="4" fontId="23" fillId="3" borderId="2" xfId="1" applyNumberFormat="1" applyFont="1" applyFill="1" applyBorder="1" applyAlignment="1">
      <alignment horizontal="center" vertical="center" wrapText="1"/>
    </xf>
    <xf numFmtId="4" fontId="23" fillId="0" borderId="0" xfId="1" applyNumberFormat="1" applyFont="1" applyAlignment="1">
      <alignment vertical="center" wrapText="1"/>
    </xf>
    <xf numFmtId="4" fontId="23" fillId="3" borderId="12" xfId="1" applyNumberFormat="1" applyFont="1" applyFill="1" applyBorder="1" applyAlignment="1">
      <alignment horizontal="center" vertical="center" wrapText="1"/>
    </xf>
    <xf numFmtId="4" fontId="23" fillId="3" borderId="38" xfId="1" applyNumberFormat="1" applyFont="1" applyFill="1" applyBorder="1" applyAlignment="1">
      <alignment horizontal="center" vertical="center" wrapText="1"/>
    </xf>
    <xf numFmtId="4" fontId="23" fillId="3" borderId="33" xfId="1" applyNumberFormat="1" applyFont="1" applyFill="1" applyBorder="1" applyAlignment="1">
      <alignment horizontal="center" vertical="center" wrapText="1"/>
    </xf>
    <xf numFmtId="4" fontId="23" fillId="3" borderId="2" xfId="1" applyNumberFormat="1" applyFont="1" applyFill="1" applyBorder="1" applyAlignment="1">
      <alignment horizontal="center" vertical="center"/>
    </xf>
    <xf numFmtId="4" fontId="23" fillId="3" borderId="2" xfId="1" applyNumberFormat="1" applyFont="1" applyFill="1" applyBorder="1" applyAlignment="1">
      <alignment horizontal="center" vertical="center" wrapText="1"/>
    </xf>
    <xf numFmtId="4" fontId="23" fillId="3" borderId="12" xfId="1" applyNumberFormat="1" applyFont="1" applyFill="1" applyBorder="1" applyAlignment="1">
      <alignment horizontal="center" vertical="center"/>
    </xf>
    <xf numFmtId="4" fontId="4" fillId="0" borderId="0" xfId="1" applyNumberFormat="1" applyFont="1"/>
    <xf numFmtId="4" fontId="23" fillId="3" borderId="33" xfId="1" applyNumberFormat="1" applyFont="1" applyFill="1" applyBorder="1" applyAlignment="1">
      <alignment horizontal="center" vertical="center" wrapText="1"/>
    </xf>
    <xf numFmtId="0" fontId="23" fillId="3" borderId="2" xfId="1" applyFont="1" applyFill="1" applyBorder="1" applyAlignment="1">
      <alignment horizontal="center" vertical="center"/>
    </xf>
    <xf numFmtId="0" fontId="23" fillId="3" borderId="2" xfId="1" applyFont="1" applyFill="1" applyBorder="1" applyAlignment="1">
      <alignment horizontal="center" vertical="center" wrapText="1"/>
    </xf>
    <xf numFmtId="0" fontId="40" fillId="2" borderId="0" xfId="1" applyFont="1" applyFill="1"/>
    <xf numFmtId="3" fontId="40" fillId="2" borderId="0" xfId="1" applyNumberFormat="1" applyFont="1" applyFill="1" applyAlignment="1">
      <alignment horizontal="center"/>
    </xf>
    <xf numFmtId="0" fontId="41" fillId="2" borderId="0" xfId="1" applyFont="1" applyFill="1"/>
    <xf numFmtId="0" fontId="34" fillId="7" borderId="0" xfId="1" applyFont="1" applyFill="1" applyAlignment="1">
      <alignment horizontal="center"/>
    </xf>
    <xf numFmtId="0" fontId="42" fillId="7" borderId="12" xfId="1" applyFont="1" applyFill="1" applyBorder="1" applyAlignment="1">
      <alignment horizontal="center"/>
    </xf>
    <xf numFmtId="0" fontId="42" fillId="7" borderId="38" xfId="1" applyFont="1" applyFill="1" applyBorder="1" applyAlignment="1">
      <alignment horizontal="center"/>
    </xf>
    <xf numFmtId="0" fontId="42" fillId="7" borderId="33" xfId="1" applyFont="1" applyFill="1" applyBorder="1" applyAlignment="1">
      <alignment horizontal="center"/>
    </xf>
    <xf numFmtId="0" fontId="43" fillId="0" borderId="2" xfId="1" applyFont="1" applyBorder="1"/>
    <xf numFmtId="0" fontId="44" fillId="2" borderId="12" xfId="1" applyFont="1" applyFill="1" applyBorder="1" applyAlignment="1">
      <alignment horizontal="left"/>
    </xf>
    <xf numFmtId="0" fontId="44" fillId="2" borderId="38" xfId="1" applyFont="1" applyFill="1" applyBorder="1" applyAlignment="1">
      <alignment horizontal="left"/>
    </xf>
    <xf numFmtId="0" fontId="44" fillId="2" borderId="33" xfId="1" applyFont="1" applyFill="1" applyBorder="1" applyAlignment="1">
      <alignment horizontal="left"/>
    </xf>
    <xf numFmtId="0" fontId="43" fillId="0" borderId="2" xfId="1" quotePrefix="1" applyFont="1" applyBorder="1" applyAlignment="1">
      <alignment horizontal="left"/>
    </xf>
    <xf numFmtId="0" fontId="43" fillId="0" borderId="2" xfId="1" quotePrefix="1" applyFont="1" applyBorder="1"/>
  </cellXfs>
  <cellStyles count="5">
    <cellStyle name="Millares 2" xfId="4" xr:uid="{0FEB6BF4-44A3-4A08-961E-A3CC0CC279A6}"/>
    <cellStyle name="Moneda 2" xfId="2" xr:uid="{E0E9173D-A332-4B24-B95F-FBEC9015F602}"/>
    <cellStyle name="Normal" xfId="0" builtinId="0"/>
    <cellStyle name="Normal 2" xfId="1" xr:uid="{0F1A1497-0250-4E4D-9850-B5620045D1C1}"/>
    <cellStyle name="Normal 2 2" xfId="3" xr:uid="{2A749FA7-C68C-4E30-9D3C-D245B21601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mo%20II/Plazas%20Dependencia%202021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 Poder Ejecutivo"/>
      <sheetName val="AAFY"/>
      <sheetName val="CJ"/>
      <sheetName val="DG"/>
      <sheetName val="SAF"/>
      <sheetName val="SEDER"/>
      <sheetName val="SEDESOL"/>
      <sheetName val="SDS"/>
      <sheetName val="SEGEY"/>
      <sheetName val="SEFOET"/>
      <sheetName val="SEFOTUR"/>
      <sheetName val="SIIES"/>
      <sheetName val="SECOGEY"/>
      <sheetName val="SEDECULTA"/>
      <sheetName val="SEMUJERES"/>
      <sheetName val="SOP"/>
      <sheetName val="SEPASY"/>
      <sheetName val="SGG"/>
      <sheetName val="FGE"/>
      <sheetName val="S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C8856-BCE6-41C3-A605-BB49492F7148}">
  <dimension ref="A1:N350"/>
  <sheetViews>
    <sheetView showGridLines="0" tabSelected="1" zoomScaleNormal="100" workbookViewId="0">
      <pane ySplit="8" topLeftCell="A9" activePane="bottomLeft" state="frozen"/>
      <selection pane="bottomLeft" activeCell="B29" sqref="B29"/>
    </sheetView>
  </sheetViews>
  <sheetFormatPr baseColWidth="10" defaultColWidth="11.42578125" defaultRowHeight="15" x14ac:dyDescent="0.25"/>
  <cols>
    <col min="1" max="1" width="12.7109375" style="2" customWidth="1"/>
    <col min="2" max="2" width="38.5703125" style="2" bestFit="1" customWidth="1"/>
    <col min="3" max="6" width="12.7109375" style="10" customWidth="1"/>
    <col min="7" max="7" width="1.7109375" style="10" customWidth="1"/>
    <col min="8" max="12" width="12.7109375" style="10" customWidth="1"/>
    <col min="13" max="16384" width="11.42578125" style="2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2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</row>
    <row r="5" spans="1:14" x14ac:dyDescent="0.25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ht="15.75" x14ac:dyDescent="0.25">
      <c r="A6" s="7" t="s">
        <v>4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4" x14ac:dyDescent="0.25">
      <c r="A7" s="8" t="s">
        <v>5</v>
      </c>
      <c r="B7" s="8" t="s">
        <v>6</v>
      </c>
      <c r="C7" s="9" t="s">
        <v>7</v>
      </c>
      <c r="D7" s="9"/>
      <c r="E7" s="9"/>
      <c r="F7" s="9"/>
      <c r="H7" s="9" t="s">
        <v>8</v>
      </c>
      <c r="I7" s="9"/>
      <c r="J7" s="9"/>
      <c r="K7" s="9"/>
      <c r="L7" s="9"/>
    </row>
    <row r="8" spans="1:14" ht="24" x14ac:dyDescent="0.25">
      <c r="A8" s="8"/>
      <c r="B8" s="8"/>
      <c r="C8" s="11" t="s">
        <v>9</v>
      </c>
      <c r="D8" s="11" t="s">
        <v>10</v>
      </c>
      <c r="E8" s="11" t="s">
        <v>11</v>
      </c>
      <c r="F8" s="11" t="s">
        <v>12</v>
      </c>
      <c r="H8" s="12" t="s">
        <v>13</v>
      </c>
      <c r="I8" s="12" t="s">
        <v>14</v>
      </c>
      <c r="J8" s="11" t="s">
        <v>15</v>
      </c>
      <c r="K8" s="12" t="s">
        <v>16</v>
      </c>
      <c r="L8" s="11" t="s">
        <v>12</v>
      </c>
    </row>
    <row r="9" spans="1:14" x14ac:dyDescent="0.25">
      <c r="A9" s="13" t="s">
        <v>17</v>
      </c>
      <c r="B9" s="14" t="s">
        <v>18</v>
      </c>
      <c r="C9" s="15">
        <v>141152</v>
      </c>
      <c r="D9" s="13"/>
      <c r="E9" s="13"/>
      <c r="F9" s="15">
        <f>C9+D9+E9</f>
        <v>141152</v>
      </c>
      <c r="G9" s="16"/>
      <c r="H9" s="15">
        <f>+(C9/30)*10</f>
        <v>47050.666666666664</v>
      </c>
      <c r="I9" s="15">
        <f>+(C9/30)*5</f>
        <v>23525.333333333332</v>
      </c>
      <c r="J9" s="15">
        <f>+(C9/30)*40</f>
        <v>188202.66666666666</v>
      </c>
      <c r="K9" s="17"/>
      <c r="L9" s="15">
        <f>H9+I9+J9+K9</f>
        <v>258778.66666666666</v>
      </c>
    </row>
    <row r="10" spans="1:14" x14ac:dyDescent="0.25">
      <c r="A10" s="18" t="s">
        <v>19</v>
      </c>
      <c r="B10" s="19" t="s">
        <v>20</v>
      </c>
      <c r="C10" s="20">
        <v>111156</v>
      </c>
      <c r="D10" s="18"/>
      <c r="E10" s="18"/>
      <c r="F10" s="20">
        <f t="shared" ref="F10:F51" si="0">C10+D10+E10</f>
        <v>111156</v>
      </c>
      <c r="G10" s="16"/>
      <c r="H10" s="20">
        <f t="shared" ref="H10:H51" si="1">+(C10/30)*10</f>
        <v>37052</v>
      </c>
      <c r="I10" s="20">
        <f t="shared" ref="I10:I51" si="2">+(C10/30)*5</f>
        <v>18526</v>
      </c>
      <c r="J10" s="20">
        <f t="shared" ref="J10:J51" si="3">+(C10/30)*40</f>
        <v>148208</v>
      </c>
      <c r="K10" s="21"/>
      <c r="L10" s="20">
        <f t="shared" ref="L10:L51" si="4">H10+I10+J10+K10</f>
        <v>203786</v>
      </c>
    </row>
    <row r="11" spans="1:14" x14ac:dyDescent="0.25">
      <c r="A11" s="18" t="s">
        <v>21</v>
      </c>
      <c r="B11" s="19" t="s">
        <v>22</v>
      </c>
      <c r="C11" s="20">
        <v>111156</v>
      </c>
      <c r="D11" s="18"/>
      <c r="E11" s="18"/>
      <c r="F11" s="20">
        <f t="shared" si="0"/>
        <v>111156</v>
      </c>
      <c r="G11" s="16"/>
      <c r="H11" s="20">
        <f t="shared" si="1"/>
        <v>37052</v>
      </c>
      <c r="I11" s="20">
        <f t="shared" si="2"/>
        <v>18526</v>
      </c>
      <c r="J11" s="20">
        <f t="shared" si="3"/>
        <v>148208</v>
      </c>
      <c r="K11" s="21"/>
      <c r="L11" s="20">
        <f t="shared" si="4"/>
        <v>203786</v>
      </c>
    </row>
    <row r="12" spans="1:14" x14ac:dyDescent="0.25">
      <c r="A12" s="18" t="s">
        <v>23</v>
      </c>
      <c r="B12" s="19" t="s">
        <v>24</v>
      </c>
      <c r="C12" s="20">
        <v>111156</v>
      </c>
      <c r="D12" s="18"/>
      <c r="E12" s="18"/>
      <c r="F12" s="20">
        <f t="shared" si="0"/>
        <v>111156</v>
      </c>
      <c r="G12" s="16"/>
      <c r="H12" s="20">
        <f t="shared" si="1"/>
        <v>37052</v>
      </c>
      <c r="I12" s="20">
        <f t="shared" si="2"/>
        <v>18526</v>
      </c>
      <c r="J12" s="20">
        <f t="shared" si="3"/>
        <v>148208</v>
      </c>
      <c r="K12" s="21"/>
      <c r="L12" s="20">
        <f t="shared" si="4"/>
        <v>203786</v>
      </c>
    </row>
    <row r="13" spans="1:14" x14ac:dyDescent="0.25">
      <c r="A13" s="18" t="s">
        <v>25</v>
      </c>
      <c r="B13" s="19" t="s">
        <v>26</v>
      </c>
      <c r="C13" s="20">
        <v>103278</v>
      </c>
      <c r="D13" s="18"/>
      <c r="E13" s="18"/>
      <c r="F13" s="20">
        <f t="shared" si="0"/>
        <v>103278</v>
      </c>
      <c r="G13" s="16"/>
      <c r="H13" s="20">
        <f t="shared" si="1"/>
        <v>34426</v>
      </c>
      <c r="I13" s="20">
        <f t="shared" si="2"/>
        <v>17213</v>
      </c>
      <c r="J13" s="20">
        <f t="shared" si="3"/>
        <v>137704</v>
      </c>
      <c r="K13" s="21"/>
      <c r="L13" s="20">
        <f t="shared" si="4"/>
        <v>189343</v>
      </c>
    </row>
    <row r="14" spans="1:14" x14ac:dyDescent="0.25">
      <c r="A14" s="18" t="s">
        <v>27</v>
      </c>
      <c r="B14" s="19" t="s">
        <v>28</v>
      </c>
      <c r="C14" s="20">
        <v>103278</v>
      </c>
      <c r="D14" s="18"/>
      <c r="E14" s="18"/>
      <c r="F14" s="20">
        <f t="shared" si="0"/>
        <v>103278</v>
      </c>
      <c r="G14" s="16"/>
      <c r="H14" s="20">
        <f t="shared" si="1"/>
        <v>34426</v>
      </c>
      <c r="I14" s="20">
        <f t="shared" si="2"/>
        <v>17213</v>
      </c>
      <c r="J14" s="20">
        <f t="shared" si="3"/>
        <v>137704</v>
      </c>
      <c r="K14" s="21"/>
      <c r="L14" s="20">
        <f t="shared" si="4"/>
        <v>189343</v>
      </c>
    </row>
    <row r="15" spans="1:14" x14ac:dyDescent="0.25">
      <c r="A15" s="18" t="s">
        <v>29</v>
      </c>
      <c r="B15" s="19" t="s">
        <v>30</v>
      </c>
      <c r="C15" s="20">
        <v>103278</v>
      </c>
      <c r="D15" s="18"/>
      <c r="E15" s="18"/>
      <c r="F15" s="20">
        <f t="shared" si="0"/>
        <v>103278</v>
      </c>
      <c r="G15" s="16"/>
      <c r="H15" s="20">
        <f t="shared" si="1"/>
        <v>34426</v>
      </c>
      <c r="I15" s="20">
        <f t="shared" si="2"/>
        <v>17213</v>
      </c>
      <c r="J15" s="20">
        <f t="shared" si="3"/>
        <v>137704</v>
      </c>
      <c r="K15" s="21"/>
      <c r="L15" s="20">
        <f t="shared" si="4"/>
        <v>189343</v>
      </c>
    </row>
    <row r="16" spans="1:14" x14ac:dyDescent="0.25">
      <c r="A16" s="18" t="s">
        <v>31</v>
      </c>
      <c r="B16" s="19" t="s">
        <v>24</v>
      </c>
      <c r="C16" s="20">
        <v>103278</v>
      </c>
      <c r="D16" s="18"/>
      <c r="E16" s="18"/>
      <c r="F16" s="20">
        <f t="shared" si="0"/>
        <v>103278</v>
      </c>
      <c r="G16" s="16"/>
      <c r="H16" s="20">
        <f t="shared" si="1"/>
        <v>34426</v>
      </c>
      <c r="I16" s="20">
        <f t="shared" si="2"/>
        <v>17213</v>
      </c>
      <c r="J16" s="20">
        <f t="shared" si="3"/>
        <v>137704</v>
      </c>
      <c r="K16" s="21"/>
      <c r="L16" s="20">
        <f t="shared" si="4"/>
        <v>189343</v>
      </c>
    </row>
    <row r="17" spans="1:12" x14ac:dyDescent="0.25">
      <c r="A17" s="18" t="s">
        <v>32</v>
      </c>
      <c r="B17" s="19" t="s">
        <v>33</v>
      </c>
      <c r="C17" s="20">
        <v>103278</v>
      </c>
      <c r="D17" s="18"/>
      <c r="E17" s="18"/>
      <c r="F17" s="20">
        <f t="shared" si="0"/>
        <v>103278</v>
      </c>
      <c r="G17" s="16"/>
      <c r="H17" s="20">
        <f t="shared" si="1"/>
        <v>34426</v>
      </c>
      <c r="I17" s="20">
        <f t="shared" si="2"/>
        <v>17213</v>
      </c>
      <c r="J17" s="20">
        <f t="shared" si="3"/>
        <v>137704</v>
      </c>
      <c r="K17" s="21"/>
      <c r="L17" s="20">
        <f t="shared" si="4"/>
        <v>189343</v>
      </c>
    </row>
    <row r="18" spans="1:12" x14ac:dyDescent="0.25">
      <c r="A18" s="18" t="s">
        <v>34</v>
      </c>
      <c r="B18" s="19" t="s">
        <v>24</v>
      </c>
      <c r="C18" s="20">
        <v>98998</v>
      </c>
      <c r="D18" s="18"/>
      <c r="E18" s="18"/>
      <c r="F18" s="20">
        <f t="shared" si="0"/>
        <v>98998</v>
      </c>
      <c r="G18" s="16"/>
      <c r="H18" s="20">
        <f t="shared" si="1"/>
        <v>32999.333333333336</v>
      </c>
      <c r="I18" s="20">
        <f t="shared" si="2"/>
        <v>16499.666666666668</v>
      </c>
      <c r="J18" s="20">
        <f t="shared" si="3"/>
        <v>131997.33333333334</v>
      </c>
      <c r="K18" s="21"/>
      <c r="L18" s="20">
        <f t="shared" si="4"/>
        <v>181496.33333333334</v>
      </c>
    </row>
    <row r="19" spans="1:12" x14ac:dyDescent="0.25">
      <c r="A19" s="18" t="s">
        <v>35</v>
      </c>
      <c r="B19" s="19" t="s">
        <v>36</v>
      </c>
      <c r="C19" s="20">
        <v>86700</v>
      </c>
      <c r="D19" s="18"/>
      <c r="E19" s="18"/>
      <c r="F19" s="20">
        <f t="shared" si="0"/>
        <v>86700</v>
      </c>
      <c r="G19" s="16"/>
      <c r="H19" s="20">
        <f t="shared" si="1"/>
        <v>28900</v>
      </c>
      <c r="I19" s="20">
        <f t="shared" si="2"/>
        <v>14450</v>
      </c>
      <c r="J19" s="20">
        <f t="shared" si="3"/>
        <v>115600</v>
      </c>
      <c r="K19" s="21"/>
      <c r="L19" s="20">
        <f t="shared" si="4"/>
        <v>158950</v>
      </c>
    </row>
    <row r="20" spans="1:12" x14ac:dyDescent="0.25">
      <c r="A20" s="18" t="s">
        <v>37</v>
      </c>
      <c r="B20" s="19" t="s">
        <v>38</v>
      </c>
      <c r="C20" s="20">
        <v>79462</v>
      </c>
      <c r="D20" s="18"/>
      <c r="E20" s="18"/>
      <c r="F20" s="20">
        <f t="shared" si="0"/>
        <v>79462</v>
      </c>
      <c r="G20" s="16"/>
      <c r="H20" s="20">
        <f t="shared" si="1"/>
        <v>26487.333333333332</v>
      </c>
      <c r="I20" s="20">
        <f t="shared" si="2"/>
        <v>13243.666666666666</v>
      </c>
      <c r="J20" s="20">
        <f t="shared" si="3"/>
        <v>105949.33333333333</v>
      </c>
      <c r="K20" s="21"/>
      <c r="L20" s="20">
        <f t="shared" si="4"/>
        <v>145680.33333333331</v>
      </c>
    </row>
    <row r="21" spans="1:12" x14ac:dyDescent="0.25">
      <c r="A21" s="18" t="s">
        <v>39</v>
      </c>
      <c r="B21" s="19" t="s">
        <v>40</v>
      </c>
      <c r="C21" s="20">
        <v>79462</v>
      </c>
      <c r="D21" s="18"/>
      <c r="E21" s="18"/>
      <c r="F21" s="20">
        <f t="shared" si="0"/>
        <v>79462</v>
      </c>
      <c r="G21" s="16"/>
      <c r="H21" s="20">
        <f t="shared" si="1"/>
        <v>26487.333333333332</v>
      </c>
      <c r="I21" s="20">
        <f t="shared" si="2"/>
        <v>13243.666666666666</v>
      </c>
      <c r="J21" s="20">
        <f t="shared" si="3"/>
        <v>105949.33333333333</v>
      </c>
      <c r="K21" s="21"/>
      <c r="L21" s="20">
        <f t="shared" si="4"/>
        <v>145680.33333333331</v>
      </c>
    </row>
    <row r="22" spans="1:12" x14ac:dyDescent="0.25">
      <c r="A22" s="18" t="s">
        <v>41</v>
      </c>
      <c r="B22" s="19" t="s">
        <v>42</v>
      </c>
      <c r="C22" s="20">
        <v>79462</v>
      </c>
      <c r="D22" s="18"/>
      <c r="E22" s="18"/>
      <c r="F22" s="20">
        <f t="shared" si="0"/>
        <v>79462</v>
      </c>
      <c r="G22" s="16"/>
      <c r="H22" s="20">
        <f t="shared" si="1"/>
        <v>26487.333333333332</v>
      </c>
      <c r="I22" s="20">
        <f t="shared" si="2"/>
        <v>13243.666666666666</v>
      </c>
      <c r="J22" s="20">
        <f t="shared" si="3"/>
        <v>105949.33333333333</v>
      </c>
      <c r="K22" s="21"/>
      <c r="L22" s="20">
        <f t="shared" si="4"/>
        <v>145680.33333333331</v>
      </c>
    </row>
    <row r="23" spans="1:12" x14ac:dyDescent="0.25">
      <c r="A23" s="18" t="s">
        <v>43</v>
      </c>
      <c r="B23" s="19" t="s">
        <v>44</v>
      </c>
      <c r="C23" s="20">
        <v>79462</v>
      </c>
      <c r="D23" s="18"/>
      <c r="E23" s="18"/>
      <c r="F23" s="20">
        <f t="shared" si="0"/>
        <v>79462</v>
      </c>
      <c r="G23" s="16"/>
      <c r="H23" s="20">
        <f t="shared" si="1"/>
        <v>26487.333333333332</v>
      </c>
      <c r="I23" s="20">
        <f t="shared" si="2"/>
        <v>13243.666666666666</v>
      </c>
      <c r="J23" s="20">
        <f t="shared" si="3"/>
        <v>105949.33333333333</v>
      </c>
      <c r="K23" s="21"/>
      <c r="L23" s="20">
        <f t="shared" si="4"/>
        <v>145680.33333333331</v>
      </c>
    </row>
    <row r="24" spans="1:12" x14ac:dyDescent="0.25">
      <c r="A24" s="18" t="s">
        <v>45</v>
      </c>
      <c r="B24" s="19" t="s">
        <v>46</v>
      </c>
      <c r="C24" s="20">
        <v>79462</v>
      </c>
      <c r="D24" s="18"/>
      <c r="E24" s="18"/>
      <c r="F24" s="20">
        <f t="shared" si="0"/>
        <v>79462</v>
      </c>
      <c r="G24" s="16"/>
      <c r="H24" s="20">
        <f t="shared" si="1"/>
        <v>26487.333333333332</v>
      </c>
      <c r="I24" s="20">
        <f t="shared" si="2"/>
        <v>13243.666666666666</v>
      </c>
      <c r="J24" s="20">
        <f t="shared" si="3"/>
        <v>105949.33333333333</v>
      </c>
      <c r="K24" s="21"/>
      <c r="L24" s="20">
        <f t="shared" si="4"/>
        <v>145680.33333333331</v>
      </c>
    </row>
    <row r="25" spans="1:12" x14ac:dyDescent="0.25">
      <c r="A25" s="18" t="s">
        <v>47</v>
      </c>
      <c r="B25" s="19" t="s">
        <v>33</v>
      </c>
      <c r="C25" s="20">
        <v>79462</v>
      </c>
      <c r="D25" s="18"/>
      <c r="E25" s="18"/>
      <c r="F25" s="20">
        <f t="shared" si="0"/>
        <v>79462</v>
      </c>
      <c r="G25" s="16"/>
      <c r="H25" s="20">
        <f t="shared" si="1"/>
        <v>26487.333333333332</v>
      </c>
      <c r="I25" s="20">
        <f t="shared" si="2"/>
        <v>13243.666666666666</v>
      </c>
      <c r="J25" s="20">
        <f t="shared" si="3"/>
        <v>105949.33333333333</v>
      </c>
      <c r="K25" s="21"/>
      <c r="L25" s="20">
        <f t="shared" si="4"/>
        <v>145680.33333333331</v>
      </c>
    </row>
    <row r="26" spans="1:12" x14ac:dyDescent="0.25">
      <c r="A26" s="18" t="s">
        <v>48</v>
      </c>
      <c r="B26" s="19" t="s">
        <v>49</v>
      </c>
      <c r="C26" s="20">
        <v>70040</v>
      </c>
      <c r="D26" s="18"/>
      <c r="E26" s="18"/>
      <c r="F26" s="20">
        <f t="shared" si="0"/>
        <v>70040</v>
      </c>
      <c r="G26" s="16"/>
      <c r="H26" s="20">
        <f t="shared" si="1"/>
        <v>23346.666666666664</v>
      </c>
      <c r="I26" s="20">
        <f t="shared" si="2"/>
        <v>11673.333333333332</v>
      </c>
      <c r="J26" s="20">
        <f t="shared" si="3"/>
        <v>93386.666666666657</v>
      </c>
      <c r="K26" s="21"/>
      <c r="L26" s="20">
        <f t="shared" si="4"/>
        <v>128406.66666666666</v>
      </c>
    </row>
    <row r="27" spans="1:12" x14ac:dyDescent="0.25">
      <c r="A27" s="18" t="s">
        <v>50</v>
      </c>
      <c r="B27" s="19" t="s">
        <v>40</v>
      </c>
      <c r="C27" s="20">
        <v>66140</v>
      </c>
      <c r="D27" s="18"/>
      <c r="E27" s="18"/>
      <c r="F27" s="20">
        <f t="shared" si="0"/>
        <v>66140</v>
      </c>
      <c r="G27" s="16"/>
      <c r="H27" s="20">
        <f t="shared" si="1"/>
        <v>22046.666666666664</v>
      </c>
      <c r="I27" s="20">
        <f t="shared" si="2"/>
        <v>11023.333333333332</v>
      </c>
      <c r="J27" s="20">
        <f t="shared" si="3"/>
        <v>88186.666666666657</v>
      </c>
      <c r="K27" s="21"/>
      <c r="L27" s="20">
        <f t="shared" si="4"/>
        <v>121256.66666666666</v>
      </c>
    </row>
    <row r="28" spans="1:12" x14ac:dyDescent="0.25">
      <c r="A28" s="18" t="s">
        <v>51</v>
      </c>
      <c r="B28" s="19" t="s">
        <v>52</v>
      </c>
      <c r="C28" s="20">
        <v>58366</v>
      </c>
      <c r="D28" s="18"/>
      <c r="E28" s="18"/>
      <c r="F28" s="20">
        <f t="shared" si="0"/>
        <v>58366</v>
      </c>
      <c r="G28" s="16"/>
      <c r="H28" s="20">
        <f t="shared" si="1"/>
        <v>19455.333333333332</v>
      </c>
      <c r="I28" s="20">
        <f t="shared" si="2"/>
        <v>9727.6666666666661</v>
      </c>
      <c r="J28" s="20">
        <f t="shared" si="3"/>
        <v>77821.333333333328</v>
      </c>
      <c r="K28" s="21"/>
      <c r="L28" s="20">
        <f t="shared" si="4"/>
        <v>107004.33333333333</v>
      </c>
    </row>
    <row r="29" spans="1:12" x14ac:dyDescent="0.25">
      <c r="A29" s="18" t="s">
        <v>53</v>
      </c>
      <c r="B29" s="19" t="s">
        <v>54</v>
      </c>
      <c r="C29" s="20">
        <v>53550</v>
      </c>
      <c r="D29" s="18"/>
      <c r="E29" s="18"/>
      <c r="F29" s="20">
        <f t="shared" si="0"/>
        <v>53550</v>
      </c>
      <c r="G29" s="16"/>
      <c r="H29" s="20">
        <f t="shared" si="1"/>
        <v>17850</v>
      </c>
      <c r="I29" s="20">
        <f t="shared" si="2"/>
        <v>8925</v>
      </c>
      <c r="J29" s="20">
        <f t="shared" si="3"/>
        <v>71400</v>
      </c>
      <c r="K29" s="21"/>
      <c r="L29" s="20">
        <f t="shared" si="4"/>
        <v>98175</v>
      </c>
    </row>
    <row r="30" spans="1:12" x14ac:dyDescent="0.25">
      <c r="A30" s="18" t="s">
        <v>55</v>
      </c>
      <c r="B30" s="19" t="s">
        <v>56</v>
      </c>
      <c r="C30" s="20">
        <v>49386</v>
      </c>
      <c r="D30" s="18"/>
      <c r="E30" s="18"/>
      <c r="F30" s="20">
        <f t="shared" si="0"/>
        <v>49386</v>
      </c>
      <c r="G30" s="16"/>
      <c r="H30" s="20">
        <f t="shared" si="1"/>
        <v>16462</v>
      </c>
      <c r="I30" s="20">
        <f t="shared" si="2"/>
        <v>8231</v>
      </c>
      <c r="J30" s="20">
        <f t="shared" si="3"/>
        <v>65848</v>
      </c>
      <c r="K30" s="21"/>
      <c r="L30" s="20">
        <f t="shared" si="4"/>
        <v>90541</v>
      </c>
    </row>
    <row r="31" spans="1:12" x14ac:dyDescent="0.25">
      <c r="A31" s="18" t="s">
        <v>57</v>
      </c>
      <c r="B31" s="19" t="s">
        <v>58</v>
      </c>
      <c r="C31" s="20">
        <v>49386</v>
      </c>
      <c r="D31" s="18"/>
      <c r="E31" s="18"/>
      <c r="F31" s="20">
        <f t="shared" si="0"/>
        <v>49386</v>
      </c>
      <c r="G31" s="16"/>
      <c r="H31" s="20">
        <f t="shared" si="1"/>
        <v>16462</v>
      </c>
      <c r="I31" s="20">
        <f t="shared" si="2"/>
        <v>8231</v>
      </c>
      <c r="J31" s="20">
        <f t="shared" si="3"/>
        <v>65848</v>
      </c>
      <c r="K31" s="21"/>
      <c r="L31" s="20">
        <f t="shared" si="4"/>
        <v>90541</v>
      </c>
    </row>
    <row r="32" spans="1:12" x14ac:dyDescent="0.25">
      <c r="A32" s="18" t="s">
        <v>59</v>
      </c>
      <c r="B32" s="19" t="s">
        <v>60</v>
      </c>
      <c r="C32" s="20">
        <v>49386</v>
      </c>
      <c r="D32" s="18"/>
      <c r="E32" s="18"/>
      <c r="F32" s="20">
        <f t="shared" si="0"/>
        <v>49386</v>
      </c>
      <c r="G32" s="16"/>
      <c r="H32" s="20">
        <f t="shared" si="1"/>
        <v>16462</v>
      </c>
      <c r="I32" s="20">
        <f t="shared" si="2"/>
        <v>8231</v>
      </c>
      <c r="J32" s="20">
        <f t="shared" si="3"/>
        <v>65848</v>
      </c>
      <c r="K32" s="21"/>
      <c r="L32" s="20">
        <f t="shared" si="4"/>
        <v>90541</v>
      </c>
    </row>
    <row r="33" spans="1:12" x14ac:dyDescent="0.25">
      <c r="A33" s="18" t="s">
        <v>61</v>
      </c>
      <c r="B33" s="19" t="s">
        <v>62</v>
      </c>
      <c r="C33" s="20">
        <v>49386</v>
      </c>
      <c r="D33" s="18"/>
      <c r="E33" s="18"/>
      <c r="F33" s="20">
        <f t="shared" si="0"/>
        <v>49386</v>
      </c>
      <c r="G33" s="16"/>
      <c r="H33" s="20">
        <f t="shared" si="1"/>
        <v>16462</v>
      </c>
      <c r="I33" s="20">
        <f t="shared" si="2"/>
        <v>8231</v>
      </c>
      <c r="J33" s="20">
        <f t="shared" si="3"/>
        <v>65848</v>
      </c>
      <c r="K33" s="21"/>
      <c r="L33" s="20">
        <f t="shared" si="4"/>
        <v>90541</v>
      </c>
    </row>
    <row r="34" spans="1:12" x14ac:dyDescent="0.25">
      <c r="A34" s="18" t="s">
        <v>63</v>
      </c>
      <c r="B34" s="19" t="s">
        <v>64</v>
      </c>
      <c r="C34" s="20">
        <v>40972</v>
      </c>
      <c r="D34" s="18"/>
      <c r="E34" s="18"/>
      <c r="F34" s="20">
        <f t="shared" si="0"/>
        <v>40972</v>
      </c>
      <c r="G34" s="16"/>
      <c r="H34" s="20">
        <f t="shared" si="1"/>
        <v>13657.333333333334</v>
      </c>
      <c r="I34" s="20">
        <f t="shared" si="2"/>
        <v>6828.666666666667</v>
      </c>
      <c r="J34" s="20">
        <f t="shared" si="3"/>
        <v>54629.333333333336</v>
      </c>
      <c r="K34" s="21"/>
      <c r="L34" s="20">
        <f t="shared" si="4"/>
        <v>75115.333333333343</v>
      </c>
    </row>
    <row r="35" spans="1:12" x14ac:dyDescent="0.25">
      <c r="A35" s="18" t="s">
        <v>65</v>
      </c>
      <c r="B35" s="19" t="s">
        <v>58</v>
      </c>
      <c r="C35" s="20">
        <v>40972</v>
      </c>
      <c r="D35" s="18"/>
      <c r="E35" s="18"/>
      <c r="F35" s="20">
        <f t="shared" si="0"/>
        <v>40972</v>
      </c>
      <c r="G35" s="16"/>
      <c r="H35" s="20">
        <f t="shared" si="1"/>
        <v>13657.333333333334</v>
      </c>
      <c r="I35" s="20">
        <f t="shared" si="2"/>
        <v>6828.666666666667</v>
      </c>
      <c r="J35" s="20">
        <f t="shared" si="3"/>
        <v>54629.333333333336</v>
      </c>
      <c r="K35" s="21"/>
      <c r="L35" s="20">
        <f t="shared" si="4"/>
        <v>75115.333333333343</v>
      </c>
    </row>
    <row r="36" spans="1:12" x14ac:dyDescent="0.25">
      <c r="A36" s="18" t="s">
        <v>66</v>
      </c>
      <c r="B36" s="19" t="s">
        <v>67</v>
      </c>
      <c r="C36" s="20">
        <v>40090</v>
      </c>
      <c r="D36" s="18"/>
      <c r="E36" s="18"/>
      <c r="F36" s="20">
        <f t="shared" si="0"/>
        <v>40090</v>
      </c>
      <c r="G36" s="16"/>
      <c r="H36" s="20">
        <f t="shared" si="1"/>
        <v>13363.333333333332</v>
      </c>
      <c r="I36" s="20">
        <f t="shared" si="2"/>
        <v>6681.6666666666661</v>
      </c>
      <c r="J36" s="20">
        <f t="shared" si="3"/>
        <v>53453.333333333328</v>
      </c>
      <c r="K36" s="21"/>
      <c r="L36" s="20">
        <f t="shared" si="4"/>
        <v>73498.333333333328</v>
      </c>
    </row>
    <row r="37" spans="1:12" x14ac:dyDescent="0.25">
      <c r="A37" s="18" t="s">
        <v>68</v>
      </c>
      <c r="B37" s="19" t="s">
        <v>69</v>
      </c>
      <c r="C37" s="20">
        <v>39508</v>
      </c>
      <c r="D37" s="18"/>
      <c r="E37" s="18"/>
      <c r="F37" s="20">
        <f t="shared" si="0"/>
        <v>39508</v>
      </c>
      <c r="G37" s="16"/>
      <c r="H37" s="20">
        <f t="shared" si="1"/>
        <v>13169.333333333334</v>
      </c>
      <c r="I37" s="20">
        <f t="shared" si="2"/>
        <v>6584.666666666667</v>
      </c>
      <c r="J37" s="20">
        <f t="shared" si="3"/>
        <v>52677.333333333336</v>
      </c>
      <c r="K37" s="21"/>
      <c r="L37" s="20">
        <f t="shared" si="4"/>
        <v>72431.333333333343</v>
      </c>
    </row>
    <row r="38" spans="1:12" x14ac:dyDescent="0.25">
      <c r="A38" s="18" t="s">
        <v>70</v>
      </c>
      <c r="B38" s="19" t="s">
        <v>58</v>
      </c>
      <c r="C38" s="20">
        <v>39508</v>
      </c>
      <c r="D38" s="18"/>
      <c r="E38" s="18"/>
      <c r="F38" s="20">
        <f t="shared" si="0"/>
        <v>39508</v>
      </c>
      <c r="G38" s="16"/>
      <c r="H38" s="20">
        <f t="shared" si="1"/>
        <v>13169.333333333334</v>
      </c>
      <c r="I38" s="20">
        <f t="shared" si="2"/>
        <v>6584.666666666667</v>
      </c>
      <c r="J38" s="20">
        <f t="shared" si="3"/>
        <v>52677.333333333336</v>
      </c>
      <c r="K38" s="21"/>
      <c r="L38" s="20">
        <f t="shared" si="4"/>
        <v>72431.333333333343</v>
      </c>
    </row>
    <row r="39" spans="1:12" x14ac:dyDescent="0.25">
      <c r="A39" s="18" t="s">
        <v>71</v>
      </c>
      <c r="B39" s="19" t="s">
        <v>72</v>
      </c>
      <c r="C39" s="20">
        <v>39508</v>
      </c>
      <c r="D39" s="18"/>
      <c r="E39" s="18"/>
      <c r="F39" s="20">
        <f t="shared" si="0"/>
        <v>39508</v>
      </c>
      <c r="G39" s="16"/>
      <c r="H39" s="20">
        <f t="shared" si="1"/>
        <v>13169.333333333334</v>
      </c>
      <c r="I39" s="20">
        <f t="shared" si="2"/>
        <v>6584.666666666667</v>
      </c>
      <c r="J39" s="20">
        <f t="shared" si="3"/>
        <v>52677.333333333336</v>
      </c>
      <c r="K39" s="21"/>
      <c r="L39" s="20">
        <f t="shared" si="4"/>
        <v>72431.333333333343</v>
      </c>
    </row>
    <row r="40" spans="1:12" x14ac:dyDescent="0.25">
      <c r="A40" s="18" t="s">
        <v>73</v>
      </c>
      <c r="B40" s="19" t="s">
        <v>74</v>
      </c>
      <c r="C40" s="20">
        <v>39508</v>
      </c>
      <c r="D40" s="18"/>
      <c r="E40" s="18"/>
      <c r="F40" s="20">
        <f t="shared" si="0"/>
        <v>39508</v>
      </c>
      <c r="G40" s="16"/>
      <c r="H40" s="20">
        <f t="shared" si="1"/>
        <v>13169.333333333334</v>
      </c>
      <c r="I40" s="20">
        <f t="shared" si="2"/>
        <v>6584.666666666667</v>
      </c>
      <c r="J40" s="20">
        <f t="shared" si="3"/>
        <v>52677.333333333336</v>
      </c>
      <c r="K40" s="21"/>
      <c r="L40" s="20">
        <f t="shared" si="4"/>
        <v>72431.333333333343</v>
      </c>
    </row>
    <row r="41" spans="1:12" x14ac:dyDescent="0.25">
      <c r="A41" s="18" t="s">
        <v>75</v>
      </c>
      <c r="B41" s="19" t="s">
        <v>58</v>
      </c>
      <c r="C41" s="20">
        <v>32868</v>
      </c>
      <c r="D41" s="18"/>
      <c r="E41" s="18"/>
      <c r="F41" s="20">
        <f t="shared" si="0"/>
        <v>32868</v>
      </c>
      <c r="G41" s="16"/>
      <c r="H41" s="20">
        <f t="shared" si="1"/>
        <v>10956</v>
      </c>
      <c r="I41" s="20">
        <f t="shared" si="2"/>
        <v>5478</v>
      </c>
      <c r="J41" s="20">
        <f t="shared" si="3"/>
        <v>43824</v>
      </c>
      <c r="K41" s="21"/>
      <c r="L41" s="20">
        <f t="shared" si="4"/>
        <v>60258</v>
      </c>
    </row>
    <row r="42" spans="1:12" x14ac:dyDescent="0.25">
      <c r="A42" s="18" t="s">
        <v>76</v>
      </c>
      <c r="B42" s="19" t="s">
        <v>77</v>
      </c>
      <c r="C42" s="20">
        <v>32868</v>
      </c>
      <c r="D42" s="18"/>
      <c r="E42" s="18"/>
      <c r="F42" s="20">
        <f t="shared" si="0"/>
        <v>32868</v>
      </c>
      <c r="G42" s="16"/>
      <c r="H42" s="20">
        <f t="shared" si="1"/>
        <v>10956</v>
      </c>
      <c r="I42" s="20">
        <f t="shared" si="2"/>
        <v>5478</v>
      </c>
      <c r="J42" s="20">
        <f t="shared" si="3"/>
        <v>43824</v>
      </c>
      <c r="K42" s="21"/>
      <c r="L42" s="20">
        <f t="shared" si="4"/>
        <v>60258</v>
      </c>
    </row>
    <row r="43" spans="1:12" x14ac:dyDescent="0.25">
      <c r="A43" s="18" t="s">
        <v>78</v>
      </c>
      <c r="B43" s="19" t="s">
        <v>77</v>
      </c>
      <c r="C43" s="20">
        <v>26762</v>
      </c>
      <c r="D43" s="18"/>
      <c r="E43" s="18"/>
      <c r="F43" s="20">
        <f t="shared" si="0"/>
        <v>26762</v>
      </c>
      <c r="G43" s="16"/>
      <c r="H43" s="20">
        <f t="shared" si="1"/>
        <v>8920.6666666666679</v>
      </c>
      <c r="I43" s="20">
        <f t="shared" si="2"/>
        <v>4460.3333333333339</v>
      </c>
      <c r="J43" s="20">
        <f t="shared" si="3"/>
        <v>35682.666666666672</v>
      </c>
      <c r="K43" s="21"/>
      <c r="L43" s="20">
        <f t="shared" si="4"/>
        <v>49063.666666666672</v>
      </c>
    </row>
    <row r="44" spans="1:12" x14ac:dyDescent="0.25">
      <c r="A44" s="18" t="s">
        <v>79</v>
      </c>
      <c r="B44" s="19" t="s">
        <v>77</v>
      </c>
      <c r="C44" s="20">
        <v>26116</v>
      </c>
      <c r="D44" s="18"/>
      <c r="E44" s="18"/>
      <c r="F44" s="20">
        <f t="shared" si="0"/>
        <v>26116</v>
      </c>
      <c r="G44" s="16"/>
      <c r="H44" s="20">
        <f t="shared" si="1"/>
        <v>8705.3333333333321</v>
      </c>
      <c r="I44" s="20">
        <f t="shared" si="2"/>
        <v>4352.6666666666661</v>
      </c>
      <c r="J44" s="20">
        <f t="shared" si="3"/>
        <v>34821.333333333328</v>
      </c>
      <c r="K44" s="21"/>
      <c r="L44" s="20">
        <f t="shared" si="4"/>
        <v>47879.333333333328</v>
      </c>
    </row>
    <row r="45" spans="1:12" x14ac:dyDescent="0.25">
      <c r="A45" s="18" t="s">
        <v>80</v>
      </c>
      <c r="B45" s="19" t="s">
        <v>81</v>
      </c>
      <c r="C45" s="20">
        <v>24328</v>
      </c>
      <c r="D45" s="18"/>
      <c r="E45" s="18"/>
      <c r="F45" s="20">
        <f t="shared" si="0"/>
        <v>24328</v>
      </c>
      <c r="G45" s="16"/>
      <c r="H45" s="20">
        <f t="shared" si="1"/>
        <v>8109.333333333333</v>
      </c>
      <c r="I45" s="20">
        <f t="shared" si="2"/>
        <v>4054.6666666666665</v>
      </c>
      <c r="J45" s="20">
        <f t="shared" si="3"/>
        <v>32437.333333333332</v>
      </c>
      <c r="K45" s="21"/>
      <c r="L45" s="20">
        <f t="shared" si="4"/>
        <v>44601.333333333328</v>
      </c>
    </row>
    <row r="46" spans="1:12" x14ac:dyDescent="0.25">
      <c r="A46" s="18" t="s">
        <v>82</v>
      </c>
      <c r="B46" s="19" t="s">
        <v>77</v>
      </c>
      <c r="C46" s="20">
        <v>24328</v>
      </c>
      <c r="D46" s="18"/>
      <c r="E46" s="18"/>
      <c r="F46" s="20">
        <f t="shared" si="0"/>
        <v>24328</v>
      </c>
      <c r="G46" s="16"/>
      <c r="H46" s="20">
        <f t="shared" si="1"/>
        <v>8109.333333333333</v>
      </c>
      <c r="I46" s="20">
        <f t="shared" si="2"/>
        <v>4054.6666666666665</v>
      </c>
      <c r="J46" s="20">
        <f t="shared" si="3"/>
        <v>32437.333333333332</v>
      </c>
      <c r="K46" s="21"/>
      <c r="L46" s="20">
        <f t="shared" si="4"/>
        <v>44601.333333333328</v>
      </c>
    </row>
    <row r="47" spans="1:12" x14ac:dyDescent="0.25">
      <c r="A47" s="18" t="s">
        <v>83</v>
      </c>
      <c r="B47" s="19" t="s">
        <v>84</v>
      </c>
      <c r="C47" s="20">
        <v>24328</v>
      </c>
      <c r="D47" s="18"/>
      <c r="E47" s="18"/>
      <c r="F47" s="20">
        <f t="shared" si="0"/>
        <v>24328</v>
      </c>
      <c r="G47" s="16"/>
      <c r="H47" s="20">
        <f t="shared" si="1"/>
        <v>8109.333333333333</v>
      </c>
      <c r="I47" s="20">
        <f t="shared" si="2"/>
        <v>4054.6666666666665</v>
      </c>
      <c r="J47" s="20">
        <f t="shared" si="3"/>
        <v>32437.333333333332</v>
      </c>
      <c r="K47" s="21"/>
      <c r="L47" s="20">
        <f t="shared" si="4"/>
        <v>44601.333333333328</v>
      </c>
    </row>
    <row r="48" spans="1:12" x14ac:dyDescent="0.25">
      <c r="A48" s="18" t="s">
        <v>85</v>
      </c>
      <c r="B48" s="19" t="s">
        <v>67</v>
      </c>
      <c r="C48" s="20">
        <v>24328</v>
      </c>
      <c r="D48" s="18"/>
      <c r="E48" s="18"/>
      <c r="F48" s="20">
        <f t="shared" si="0"/>
        <v>24328</v>
      </c>
      <c r="G48" s="16"/>
      <c r="H48" s="20">
        <f t="shared" si="1"/>
        <v>8109.333333333333</v>
      </c>
      <c r="I48" s="20">
        <f t="shared" si="2"/>
        <v>4054.6666666666665</v>
      </c>
      <c r="J48" s="20">
        <f t="shared" si="3"/>
        <v>32437.333333333332</v>
      </c>
      <c r="K48" s="21"/>
      <c r="L48" s="20">
        <f t="shared" si="4"/>
        <v>44601.333333333328</v>
      </c>
    </row>
    <row r="49" spans="1:12" x14ac:dyDescent="0.25">
      <c r="A49" s="18" t="s">
        <v>86</v>
      </c>
      <c r="B49" s="19" t="s">
        <v>77</v>
      </c>
      <c r="C49" s="20">
        <v>19370</v>
      </c>
      <c r="D49" s="18"/>
      <c r="E49" s="18"/>
      <c r="F49" s="20">
        <f t="shared" si="0"/>
        <v>19370</v>
      </c>
      <c r="G49" s="16"/>
      <c r="H49" s="20">
        <f t="shared" si="1"/>
        <v>6456.6666666666661</v>
      </c>
      <c r="I49" s="20">
        <f t="shared" si="2"/>
        <v>3228.333333333333</v>
      </c>
      <c r="J49" s="20">
        <f t="shared" si="3"/>
        <v>25826.666666666664</v>
      </c>
      <c r="K49" s="21"/>
      <c r="L49" s="20">
        <f t="shared" si="4"/>
        <v>35511.666666666664</v>
      </c>
    </row>
    <row r="50" spans="1:12" x14ac:dyDescent="0.25">
      <c r="A50" s="18" t="s">
        <v>87</v>
      </c>
      <c r="B50" s="19" t="s">
        <v>77</v>
      </c>
      <c r="C50" s="20">
        <v>17518</v>
      </c>
      <c r="D50" s="18"/>
      <c r="E50" s="18"/>
      <c r="F50" s="20">
        <f t="shared" si="0"/>
        <v>17518</v>
      </c>
      <c r="G50" s="16"/>
      <c r="H50" s="20">
        <f t="shared" si="1"/>
        <v>5839.333333333333</v>
      </c>
      <c r="I50" s="20">
        <f t="shared" si="2"/>
        <v>2919.6666666666665</v>
      </c>
      <c r="J50" s="20">
        <f t="shared" si="3"/>
        <v>23357.333333333332</v>
      </c>
      <c r="K50" s="21"/>
      <c r="L50" s="20">
        <f t="shared" si="4"/>
        <v>32116.333333333332</v>
      </c>
    </row>
    <row r="51" spans="1:12" x14ac:dyDescent="0.25">
      <c r="A51" s="18" t="s">
        <v>88</v>
      </c>
      <c r="B51" s="19" t="s">
        <v>77</v>
      </c>
      <c r="C51" s="20">
        <v>13086</v>
      </c>
      <c r="D51" s="18"/>
      <c r="E51" s="18"/>
      <c r="F51" s="20">
        <f t="shared" si="0"/>
        <v>13086</v>
      </c>
      <c r="G51" s="16"/>
      <c r="H51" s="20">
        <f t="shared" si="1"/>
        <v>4362</v>
      </c>
      <c r="I51" s="20">
        <f t="shared" si="2"/>
        <v>2181</v>
      </c>
      <c r="J51" s="20">
        <f t="shared" si="3"/>
        <v>17448</v>
      </c>
      <c r="K51" s="21"/>
      <c r="L51" s="20">
        <f t="shared" si="4"/>
        <v>23991</v>
      </c>
    </row>
    <row r="52" spans="1:12" ht="15.75" x14ac:dyDescent="0.25">
      <c r="A52" s="22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5.75" x14ac:dyDescent="0.25">
      <c r="A53" s="23" t="s">
        <v>89</v>
      </c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5">
      <c r="A54" s="8" t="s">
        <v>5</v>
      </c>
      <c r="B54" s="8" t="s">
        <v>6</v>
      </c>
      <c r="C54" s="9" t="s">
        <v>7</v>
      </c>
      <c r="D54" s="9"/>
      <c r="E54" s="9"/>
      <c r="F54" s="9"/>
      <c r="G54" s="24"/>
      <c r="H54" s="9" t="s">
        <v>8</v>
      </c>
      <c r="I54" s="9"/>
      <c r="J54" s="9"/>
      <c r="K54" s="9"/>
      <c r="L54" s="9"/>
    </row>
    <row r="55" spans="1:12" ht="24" x14ac:dyDescent="0.25">
      <c r="A55" s="8"/>
      <c r="B55" s="8"/>
      <c r="C55" s="11" t="s">
        <v>9</v>
      </c>
      <c r="D55" s="11" t="s">
        <v>10</v>
      </c>
      <c r="E55" s="11" t="s">
        <v>11</v>
      </c>
      <c r="F55" s="11" t="s">
        <v>12</v>
      </c>
      <c r="G55" s="24"/>
      <c r="H55" s="12" t="s">
        <v>13</v>
      </c>
      <c r="I55" s="12" t="s">
        <v>14</v>
      </c>
      <c r="J55" s="11" t="s">
        <v>15</v>
      </c>
      <c r="K55" s="12" t="s">
        <v>90</v>
      </c>
      <c r="L55" s="11" t="s">
        <v>12</v>
      </c>
    </row>
    <row r="56" spans="1:12" x14ac:dyDescent="0.25">
      <c r="A56" s="18" t="s">
        <v>91</v>
      </c>
      <c r="B56" s="19" t="s">
        <v>92</v>
      </c>
      <c r="C56" s="20">
        <v>33624</v>
      </c>
      <c r="D56" s="18"/>
      <c r="E56" s="25"/>
      <c r="F56" s="20">
        <f t="shared" ref="F56:F119" si="5">C56+D56+E56</f>
        <v>33624</v>
      </c>
      <c r="G56" s="16"/>
      <c r="H56" s="20">
        <f t="shared" ref="H56:H119" si="6">+(C56/30)*10</f>
        <v>11208</v>
      </c>
      <c r="I56" s="20">
        <f t="shared" ref="I56:I119" si="7">+(C56/30)*5</f>
        <v>5604</v>
      </c>
      <c r="J56" s="20">
        <f t="shared" ref="J56:J119" si="8">+(C56/30)*40</f>
        <v>44832</v>
      </c>
      <c r="K56" s="21"/>
      <c r="L56" s="20">
        <f>H56+I56+J56+K56</f>
        <v>61644</v>
      </c>
    </row>
    <row r="57" spans="1:12" x14ac:dyDescent="0.25">
      <c r="A57" s="18" t="s">
        <v>93</v>
      </c>
      <c r="B57" s="19" t="s">
        <v>94</v>
      </c>
      <c r="C57" s="20">
        <v>32868</v>
      </c>
      <c r="D57" s="18"/>
      <c r="E57" s="25"/>
      <c r="F57" s="20">
        <f t="shared" si="5"/>
        <v>32868</v>
      </c>
      <c r="G57" s="16"/>
      <c r="H57" s="20">
        <f t="shared" si="6"/>
        <v>10956</v>
      </c>
      <c r="I57" s="20">
        <f t="shared" si="7"/>
        <v>5478</v>
      </c>
      <c r="J57" s="20">
        <f t="shared" si="8"/>
        <v>43824</v>
      </c>
      <c r="K57" s="21"/>
      <c r="L57" s="20">
        <f t="shared" ref="L57:L120" si="9">H57+I57+J57+K57</f>
        <v>60258</v>
      </c>
    </row>
    <row r="58" spans="1:12" x14ac:dyDescent="0.25">
      <c r="A58" s="18" t="s">
        <v>95</v>
      </c>
      <c r="B58" s="19" t="s">
        <v>96</v>
      </c>
      <c r="C58" s="20">
        <v>25500</v>
      </c>
      <c r="D58" s="18"/>
      <c r="E58" s="25"/>
      <c r="F58" s="20">
        <f t="shared" si="5"/>
        <v>25500</v>
      </c>
      <c r="G58" s="16"/>
      <c r="H58" s="20">
        <f t="shared" si="6"/>
        <v>8500</v>
      </c>
      <c r="I58" s="20">
        <f t="shared" si="7"/>
        <v>4250</v>
      </c>
      <c r="J58" s="20">
        <f t="shared" si="8"/>
        <v>34000</v>
      </c>
      <c r="K58" s="21"/>
      <c r="L58" s="20">
        <f t="shared" si="9"/>
        <v>46750</v>
      </c>
    </row>
    <row r="59" spans="1:12" x14ac:dyDescent="0.25">
      <c r="A59" s="18" t="s">
        <v>97</v>
      </c>
      <c r="B59" s="19" t="s">
        <v>64</v>
      </c>
      <c r="C59" s="20">
        <v>24328</v>
      </c>
      <c r="D59" s="18"/>
      <c r="E59" s="25"/>
      <c r="F59" s="20">
        <f t="shared" si="5"/>
        <v>24328</v>
      </c>
      <c r="G59" s="16"/>
      <c r="H59" s="20">
        <f t="shared" si="6"/>
        <v>8109.333333333333</v>
      </c>
      <c r="I59" s="20">
        <f t="shared" si="7"/>
        <v>4054.6666666666665</v>
      </c>
      <c r="J59" s="20">
        <f t="shared" si="8"/>
        <v>32437.333333333332</v>
      </c>
      <c r="K59" s="21"/>
      <c r="L59" s="20">
        <f t="shared" si="9"/>
        <v>44601.333333333328</v>
      </c>
    </row>
    <row r="60" spans="1:12" x14ac:dyDescent="0.25">
      <c r="A60" s="18" t="s">
        <v>98</v>
      </c>
      <c r="B60" s="19" t="s">
        <v>99</v>
      </c>
      <c r="C60" s="20">
        <v>24000</v>
      </c>
      <c r="D60" s="18"/>
      <c r="E60" s="25"/>
      <c r="F60" s="20">
        <f t="shared" si="5"/>
        <v>24000</v>
      </c>
      <c r="G60" s="16"/>
      <c r="H60" s="20">
        <f t="shared" si="6"/>
        <v>8000</v>
      </c>
      <c r="I60" s="20">
        <f t="shared" si="7"/>
        <v>4000</v>
      </c>
      <c r="J60" s="20">
        <f t="shared" si="8"/>
        <v>32000</v>
      </c>
      <c r="K60" s="21"/>
      <c r="L60" s="20">
        <f t="shared" si="9"/>
        <v>44000</v>
      </c>
    </row>
    <row r="61" spans="1:12" x14ac:dyDescent="0.25">
      <c r="A61" s="18" t="s">
        <v>100</v>
      </c>
      <c r="B61" s="19" t="s">
        <v>101</v>
      </c>
      <c r="C61" s="20">
        <v>23460</v>
      </c>
      <c r="D61" s="18"/>
      <c r="E61" s="25"/>
      <c r="F61" s="20">
        <f t="shared" si="5"/>
        <v>23460</v>
      </c>
      <c r="G61" s="16"/>
      <c r="H61" s="20">
        <f t="shared" si="6"/>
        <v>7820</v>
      </c>
      <c r="I61" s="20">
        <f t="shared" si="7"/>
        <v>3910</v>
      </c>
      <c r="J61" s="20">
        <f t="shared" si="8"/>
        <v>31280</v>
      </c>
      <c r="K61" s="21"/>
      <c r="L61" s="20">
        <f t="shared" si="9"/>
        <v>43010</v>
      </c>
    </row>
    <row r="62" spans="1:12" x14ac:dyDescent="0.25">
      <c r="A62" s="18" t="s">
        <v>102</v>
      </c>
      <c r="B62" s="19" t="s">
        <v>103</v>
      </c>
      <c r="C62" s="20">
        <v>23460</v>
      </c>
      <c r="D62" s="18"/>
      <c r="E62" s="25"/>
      <c r="F62" s="20">
        <f t="shared" si="5"/>
        <v>23460</v>
      </c>
      <c r="G62" s="16"/>
      <c r="H62" s="20">
        <f t="shared" si="6"/>
        <v>7820</v>
      </c>
      <c r="I62" s="20">
        <f t="shared" si="7"/>
        <v>3910</v>
      </c>
      <c r="J62" s="20">
        <f t="shared" si="8"/>
        <v>31280</v>
      </c>
      <c r="K62" s="21"/>
      <c r="L62" s="20">
        <f t="shared" si="9"/>
        <v>43010</v>
      </c>
    </row>
    <row r="63" spans="1:12" x14ac:dyDescent="0.25">
      <c r="A63" s="18" t="s">
        <v>104</v>
      </c>
      <c r="B63" s="19" t="s">
        <v>105</v>
      </c>
      <c r="C63" s="20">
        <v>23460</v>
      </c>
      <c r="D63" s="18"/>
      <c r="E63" s="25"/>
      <c r="F63" s="20">
        <f t="shared" si="5"/>
        <v>23460</v>
      </c>
      <c r="G63" s="16"/>
      <c r="H63" s="20">
        <f t="shared" si="6"/>
        <v>7820</v>
      </c>
      <c r="I63" s="20">
        <f t="shared" si="7"/>
        <v>3910</v>
      </c>
      <c r="J63" s="20">
        <f t="shared" si="8"/>
        <v>31280</v>
      </c>
      <c r="K63" s="21"/>
      <c r="L63" s="20">
        <f t="shared" si="9"/>
        <v>43010</v>
      </c>
    </row>
    <row r="64" spans="1:12" x14ac:dyDescent="0.25">
      <c r="A64" s="18" t="s">
        <v>106</v>
      </c>
      <c r="B64" s="19" t="s">
        <v>107</v>
      </c>
      <c r="C64" s="20">
        <v>22714</v>
      </c>
      <c r="D64" s="18"/>
      <c r="E64" s="25"/>
      <c r="F64" s="20">
        <f t="shared" si="5"/>
        <v>22714</v>
      </c>
      <c r="G64" s="16"/>
      <c r="H64" s="20">
        <f t="shared" si="6"/>
        <v>7571.333333333333</v>
      </c>
      <c r="I64" s="20">
        <f t="shared" si="7"/>
        <v>3785.6666666666665</v>
      </c>
      <c r="J64" s="20">
        <f t="shared" si="8"/>
        <v>30285.333333333332</v>
      </c>
      <c r="K64" s="21"/>
      <c r="L64" s="20">
        <f t="shared" si="9"/>
        <v>41642.333333333328</v>
      </c>
    </row>
    <row r="65" spans="1:12" x14ac:dyDescent="0.25">
      <c r="A65" s="18" t="s">
        <v>108</v>
      </c>
      <c r="B65" s="19" t="s">
        <v>109</v>
      </c>
      <c r="C65" s="20">
        <v>21048</v>
      </c>
      <c r="D65" s="18"/>
      <c r="E65" s="25">
        <v>975</v>
      </c>
      <c r="F65" s="20">
        <f t="shared" si="5"/>
        <v>22023</v>
      </c>
      <c r="G65" s="16"/>
      <c r="H65" s="20">
        <f t="shared" si="6"/>
        <v>7016</v>
      </c>
      <c r="I65" s="20">
        <f t="shared" si="7"/>
        <v>3508</v>
      </c>
      <c r="J65" s="20">
        <f t="shared" si="8"/>
        <v>28064</v>
      </c>
      <c r="K65" s="21"/>
      <c r="L65" s="20">
        <f t="shared" si="9"/>
        <v>38588</v>
      </c>
    </row>
    <row r="66" spans="1:12" x14ac:dyDescent="0.25">
      <c r="A66" s="18" t="s">
        <v>110</v>
      </c>
      <c r="B66" s="19" t="s">
        <v>81</v>
      </c>
      <c r="C66" s="20">
        <v>19304</v>
      </c>
      <c r="D66" s="18"/>
      <c r="E66" s="25">
        <v>975</v>
      </c>
      <c r="F66" s="20">
        <f t="shared" si="5"/>
        <v>20279</v>
      </c>
      <c r="G66" s="16"/>
      <c r="H66" s="20">
        <f t="shared" si="6"/>
        <v>6434.666666666667</v>
      </c>
      <c r="I66" s="20">
        <f t="shared" si="7"/>
        <v>3217.3333333333335</v>
      </c>
      <c r="J66" s="20">
        <f t="shared" si="8"/>
        <v>25738.666666666668</v>
      </c>
      <c r="K66" s="21"/>
      <c r="L66" s="20">
        <f t="shared" si="9"/>
        <v>35390.666666666672</v>
      </c>
    </row>
    <row r="67" spans="1:12" x14ac:dyDescent="0.25">
      <c r="A67" s="18" t="s">
        <v>111</v>
      </c>
      <c r="B67" s="19" t="s">
        <v>112</v>
      </c>
      <c r="C67" s="20">
        <v>19304</v>
      </c>
      <c r="D67" s="18"/>
      <c r="E67" s="25">
        <v>975</v>
      </c>
      <c r="F67" s="20">
        <f t="shared" si="5"/>
        <v>20279</v>
      </c>
      <c r="G67" s="16"/>
      <c r="H67" s="20">
        <f t="shared" si="6"/>
        <v>6434.666666666667</v>
      </c>
      <c r="I67" s="20">
        <f t="shared" si="7"/>
        <v>3217.3333333333335</v>
      </c>
      <c r="J67" s="20">
        <f t="shared" si="8"/>
        <v>25738.666666666668</v>
      </c>
      <c r="K67" s="21"/>
      <c r="L67" s="20">
        <f t="shared" si="9"/>
        <v>35390.666666666672</v>
      </c>
    </row>
    <row r="68" spans="1:12" x14ac:dyDescent="0.25">
      <c r="A68" s="18" t="s">
        <v>113</v>
      </c>
      <c r="B68" s="19" t="s">
        <v>114</v>
      </c>
      <c r="C68" s="20">
        <v>18360</v>
      </c>
      <c r="D68" s="18"/>
      <c r="E68" s="25">
        <v>975</v>
      </c>
      <c r="F68" s="20">
        <f t="shared" si="5"/>
        <v>19335</v>
      </c>
      <c r="G68" s="16"/>
      <c r="H68" s="20">
        <f t="shared" si="6"/>
        <v>6120</v>
      </c>
      <c r="I68" s="20">
        <f t="shared" si="7"/>
        <v>3060</v>
      </c>
      <c r="J68" s="20">
        <f t="shared" si="8"/>
        <v>24480</v>
      </c>
      <c r="K68" s="21"/>
      <c r="L68" s="20">
        <f t="shared" si="9"/>
        <v>33660</v>
      </c>
    </row>
    <row r="69" spans="1:12" x14ac:dyDescent="0.25">
      <c r="A69" s="18" t="s">
        <v>115</v>
      </c>
      <c r="B69" s="19" t="s">
        <v>116</v>
      </c>
      <c r="C69" s="20">
        <v>17868</v>
      </c>
      <c r="D69" s="18"/>
      <c r="E69" s="25">
        <v>975</v>
      </c>
      <c r="F69" s="20">
        <f t="shared" si="5"/>
        <v>18843</v>
      </c>
      <c r="G69" s="16"/>
      <c r="H69" s="20">
        <f t="shared" si="6"/>
        <v>5956</v>
      </c>
      <c r="I69" s="20">
        <f t="shared" si="7"/>
        <v>2978</v>
      </c>
      <c r="J69" s="20">
        <f t="shared" si="8"/>
        <v>23824</v>
      </c>
      <c r="K69" s="21"/>
      <c r="L69" s="20">
        <f t="shared" si="9"/>
        <v>32758</v>
      </c>
    </row>
    <row r="70" spans="1:12" x14ac:dyDescent="0.25">
      <c r="A70" s="18" t="s">
        <v>117</v>
      </c>
      <c r="B70" s="19" t="s">
        <v>118</v>
      </c>
      <c r="C70" s="20">
        <v>17838</v>
      </c>
      <c r="D70" s="18"/>
      <c r="E70" s="25">
        <v>975</v>
      </c>
      <c r="F70" s="20">
        <f t="shared" si="5"/>
        <v>18813</v>
      </c>
      <c r="G70" s="16"/>
      <c r="H70" s="20">
        <f t="shared" si="6"/>
        <v>5946</v>
      </c>
      <c r="I70" s="20">
        <f t="shared" si="7"/>
        <v>2973</v>
      </c>
      <c r="J70" s="20">
        <f t="shared" si="8"/>
        <v>23784</v>
      </c>
      <c r="K70" s="21"/>
      <c r="L70" s="20">
        <f t="shared" si="9"/>
        <v>32703</v>
      </c>
    </row>
    <row r="71" spans="1:12" x14ac:dyDescent="0.25">
      <c r="A71" s="18" t="s">
        <v>119</v>
      </c>
      <c r="B71" s="19" t="s">
        <v>120</v>
      </c>
      <c r="C71" s="20">
        <v>17748</v>
      </c>
      <c r="D71" s="18"/>
      <c r="E71" s="25">
        <v>975</v>
      </c>
      <c r="F71" s="20">
        <f t="shared" si="5"/>
        <v>18723</v>
      </c>
      <c r="G71" s="16"/>
      <c r="H71" s="20">
        <f t="shared" si="6"/>
        <v>5916</v>
      </c>
      <c r="I71" s="20">
        <f t="shared" si="7"/>
        <v>2958</v>
      </c>
      <c r="J71" s="20">
        <f t="shared" si="8"/>
        <v>23664</v>
      </c>
      <c r="K71" s="21"/>
      <c r="L71" s="20">
        <f t="shared" si="9"/>
        <v>32538</v>
      </c>
    </row>
    <row r="72" spans="1:12" x14ac:dyDescent="0.25">
      <c r="A72" s="18" t="s">
        <v>121</v>
      </c>
      <c r="B72" s="19" t="s">
        <v>109</v>
      </c>
      <c r="C72" s="20">
        <v>17632</v>
      </c>
      <c r="D72" s="18"/>
      <c r="E72" s="25">
        <v>975</v>
      </c>
      <c r="F72" s="20">
        <f t="shared" si="5"/>
        <v>18607</v>
      </c>
      <c r="G72" s="16"/>
      <c r="H72" s="20">
        <f t="shared" si="6"/>
        <v>5877.3333333333339</v>
      </c>
      <c r="I72" s="20">
        <f t="shared" si="7"/>
        <v>2938.666666666667</v>
      </c>
      <c r="J72" s="20">
        <f t="shared" si="8"/>
        <v>23509.333333333336</v>
      </c>
      <c r="K72" s="21"/>
      <c r="L72" s="20">
        <f t="shared" si="9"/>
        <v>32325.333333333336</v>
      </c>
    </row>
    <row r="73" spans="1:12" x14ac:dyDescent="0.25">
      <c r="A73" s="18" t="s">
        <v>122</v>
      </c>
      <c r="B73" s="19" t="s">
        <v>123</v>
      </c>
      <c r="C73" s="20">
        <v>17530</v>
      </c>
      <c r="D73" s="18"/>
      <c r="E73" s="25">
        <v>975</v>
      </c>
      <c r="F73" s="20">
        <f t="shared" si="5"/>
        <v>18505</v>
      </c>
      <c r="G73" s="16"/>
      <c r="H73" s="20">
        <f t="shared" si="6"/>
        <v>5843.3333333333339</v>
      </c>
      <c r="I73" s="20">
        <f t="shared" si="7"/>
        <v>2921.666666666667</v>
      </c>
      <c r="J73" s="20">
        <f t="shared" si="8"/>
        <v>23373.333333333336</v>
      </c>
      <c r="K73" s="21"/>
      <c r="L73" s="20">
        <f t="shared" si="9"/>
        <v>32138.333333333336</v>
      </c>
    </row>
    <row r="74" spans="1:12" x14ac:dyDescent="0.25">
      <c r="A74" s="18" t="s">
        <v>124</v>
      </c>
      <c r="B74" s="19" t="s">
        <v>125</v>
      </c>
      <c r="C74" s="20">
        <v>17518</v>
      </c>
      <c r="D74" s="18"/>
      <c r="E74" s="25">
        <v>975</v>
      </c>
      <c r="F74" s="20">
        <f t="shared" si="5"/>
        <v>18493</v>
      </c>
      <c r="G74" s="16"/>
      <c r="H74" s="20">
        <f t="shared" si="6"/>
        <v>5839.333333333333</v>
      </c>
      <c r="I74" s="20">
        <f t="shared" si="7"/>
        <v>2919.6666666666665</v>
      </c>
      <c r="J74" s="20">
        <f t="shared" si="8"/>
        <v>23357.333333333332</v>
      </c>
      <c r="K74" s="21"/>
      <c r="L74" s="20">
        <f t="shared" si="9"/>
        <v>32116.333333333332</v>
      </c>
    </row>
    <row r="75" spans="1:12" x14ac:dyDescent="0.25">
      <c r="A75" s="18" t="s">
        <v>126</v>
      </c>
      <c r="B75" s="19" t="s">
        <v>127</v>
      </c>
      <c r="C75" s="20">
        <v>17518</v>
      </c>
      <c r="D75" s="18"/>
      <c r="E75" s="25">
        <v>975</v>
      </c>
      <c r="F75" s="20">
        <f t="shared" si="5"/>
        <v>18493</v>
      </c>
      <c r="G75" s="16"/>
      <c r="H75" s="20">
        <f t="shared" si="6"/>
        <v>5839.333333333333</v>
      </c>
      <c r="I75" s="20">
        <f t="shared" si="7"/>
        <v>2919.6666666666665</v>
      </c>
      <c r="J75" s="20">
        <f t="shared" si="8"/>
        <v>23357.333333333332</v>
      </c>
      <c r="K75" s="21"/>
      <c r="L75" s="20">
        <f t="shared" si="9"/>
        <v>32116.333333333332</v>
      </c>
    </row>
    <row r="76" spans="1:12" x14ac:dyDescent="0.25">
      <c r="A76" s="18" t="s">
        <v>128</v>
      </c>
      <c r="B76" s="19" t="s">
        <v>116</v>
      </c>
      <c r="C76" s="20">
        <v>17518</v>
      </c>
      <c r="D76" s="18"/>
      <c r="E76" s="25">
        <v>975</v>
      </c>
      <c r="F76" s="20">
        <f t="shared" si="5"/>
        <v>18493</v>
      </c>
      <c r="G76" s="16"/>
      <c r="H76" s="20">
        <f t="shared" si="6"/>
        <v>5839.333333333333</v>
      </c>
      <c r="I76" s="20">
        <f t="shared" si="7"/>
        <v>2919.6666666666665</v>
      </c>
      <c r="J76" s="20">
        <f t="shared" si="8"/>
        <v>23357.333333333332</v>
      </c>
      <c r="K76" s="21"/>
      <c r="L76" s="20">
        <f t="shared" si="9"/>
        <v>32116.333333333332</v>
      </c>
    </row>
    <row r="77" spans="1:12" x14ac:dyDescent="0.25">
      <c r="A77" s="18" t="s">
        <v>129</v>
      </c>
      <c r="B77" s="19" t="s">
        <v>130</v>
      </c>
      <c r="C77" s="20">
        <v>17518</v>
      </c>
      <c r="D77" s="18"/>
      <c r="E77" s="25">
        <v>975</v>
      </c>
      <c r="F77" s="20">
        <f t="shared" si="5"/>
        <v>18493</v>
      </c>
      <c r="G77" s="16"/>
      <c r="H77" s="20">
        <f t="shared" si="6"/>
        <v>5839.333333333333</v>
      </c>
      <c r="I77" s="20">
        <f t="shared" si="7"/>
        <v>2919.6666666666665</v>
      </c>
      <c r="J77" s="20">
        <f t="shared" si="8"/>
        <v>23357.333333333332</v>
      </c>
      <c r="K77" s="21"/>
      <c r="L77" s="20">
        <f t="shared" si="9"/>
        <v>32116.333333333332</v>
      </c>
    </row>
    <row r="78" spans="1:12" x14ac:dyDescent="0.25">
      <c r="A78" s="18" t="s">
        <v>131</v>
      </c>
      <c r="B78" s="19" t="s">
        <v>132</v>
      </c>
      <c r="C78" s="20">
        <v>17450</v>
      </c>
      <c r="D78" s="18"/>
      <c r="E78" s="25">
        <v>975</v>
      </c>
      <c r="F78" s="20">
        <f t="shared" si="5"/>
        <v>18425</v>
      </c>
      <c r="G78" s="16"/>
      <c r="H78" s="20">
        <f t="shared" si="6"/>
        <v>5816.6666666666661</v>
      </c>
      <c r="I78" s="20">
        <f t="shared" si="7"/>
        <v>2908.333333333333</v>
      </c>
      <c r="J78" s="20">
        <f t="shared" si="8"/>
        <v>23266.666666666664</v>
      </c>
      <c r="K78" s="21"/>
      <c r="L78" s="20">
        <f t="shared" si="9"/>
        <v>31991.666666666664</v>
      </c>
    </row>
    <row r="79" spans="1:12" x14ac:dyDescent="0.25">
      <c r="A79" s="18" t="s">
        <v>133</v>
      </c>
      <c r="B79" s="19" t="s">
        <v>92</v>
      </c>
      <c r="C79" s="20">
        <v>17450</v>
      </c>
      <c r="D79" s="18"/>
      <c r="E79" s="25">
        <v>975</v>
      </c>
      <c r="F79" s="20">
        <f t="shared" si="5"/>
        <v>18425</v>
      </c>
      <c r="G79" s="16"/>
      <c r="H79" s="20">
        <f t="shared" si="6"/>
        <v>5816.6666666666661</v>
      </c>
      <c r="I79" s="20">
        <f t="shared" si="7"/>
        <v>2908.333333333333</v>
      </c>
      <c r="J79" s="20">
        <f t="shared" si="8"/>
        <v>23266.666666666664</v>
      </c>
      <c r="K79" s="21"/>
      <c r="L79" s="20">
        <f t="shared" si="9"/>
        <v>31991.666666666664</v>
      </c>
    </row>
    <row r="80" spans="1:12" x14ac:dyDescent="0.25">
      <c r="A80" s="18" t="s">
        <v>134</v>
      </c>
      <c r="B80" s="19" t="s">
        <v>135</v>
      </c>
      <c r="C80" s="20">
        <v>17400</v>
      </c>
      <c r="D80" s="18"/>
      <c r="E80" s="25">
        <v>975</v>
      </c>
      <c r="F80" s="20">
        <f t="shared" si="5"/>
        <v>18375</v>
      </c>
      <c r="G80" s="16"/>
      <c r="H80" s="20">
        <f t="shared" si="6"/>
        <v>5800</v>
      </c>
      <c r="I80" s="20">
        <f t="shared" si="7"/>
        <v>2900</v>
      </c>
      <c r="J80" s="20">
        <f t="shared" si="8"/>
        <v>23200</v>
      </c>
      <c r="K80" s="21"/>
      <c r="L80" s="20">
        <f t="shared" si="9"/>
        <v>31900</v>
      </c>
    </row>
    <row r="81" spans="1:12" x14ac:dyDescent="0.25">
      <c r="A81" s="18" t="s">
        <v>136</v>
      </c>
      <c r="B81" s="19" t="s">
        <v>137</v>
      </c>
      <c r="C81" s="20">
        <v>17380</v>
      </c>
      <c r="D81" s="18"/>
      <c r="E81" s="25">
        <v>975</v>
      </c>
      <c r="F81" s="20">
        <f t="shared" si="5"/>
        <v>18355</v>
      </c>
      <c r="G81" s="16"/>
      <c r="H81" s="20">
        <f t="shared" si="6"/>
        <v>5793.3333333333339</v>
      </c>
      <c r="I81" s="20">
        <f t="shared" si="7"/>
        <v>2896.666666666667</v>
      </c>
      <c r="J81" s="20">
        <f t="shared" si="8"/>
        <v>23173.333333333336</v>
      </c>
      <c r="K81" s="21"/>
      <c r="L81" s="20">
        <f t="shared" si="9"/>
        <v>31863.333333333336</v>
      </c>
    </row>
    <row r="82" spans="1:12" x14ac:dyDescent="0.25">
      <c r="A82" s="18" t="s">
        <v>138</v>
      </c>
      <c r="B82" s="19" t="s">
        <v>139</v>
      </c>
      <c r="C82" s="20">
        <v>17318</v>
      </c>
      <c r="D82" s="18"/>
      <c r="E82" s="25">
        <v>975</v>
      </c>
      <c r="F82" s="20">
        <f t="shared" si="5"/>
        <v>18293</v>
      </c>
      <c r="G82" s="16"/>
      <c r="H82" s="20">
        <f t="shared" si="6"/>
        <v>5772.6666666666661</v>
      </c>
      <c r="I82" s="20">
        <f t="shared" si="7"/>
        <v>2886.333333333333</v>
      </c>
      <c r="J82" s="20">
        <f t="shared" si="8"/>
        <v>23090.666666666664</v>
      </c>
      <c r="K82" s="21"/>
      <c r="L82" s="20">
        <f t="shared" si="9"/>
        <v>31749.666666666664</v>
      </c>
    </row>
    <row r="83" spans="1:12" x14ac:dyDescent="0.25">
      <c r="A83" s="18" t="s">
        <v>140</v>
      </c>
      <c r="B83" s="19" t="s">
        <v>72</v>
      </c>
      <c r="C83" s="20">
        <v>17318</v>
      </c>
      <c r="D83" s="18"/>
      <c r="E83" s="25">
        <v>975</v>
      </c>
      <c r="F83" s="20">
        <f t="shared" si="5"/>
        <v>18293</v>
      </c>
      <c r="G83" s="16"/>
      <c r="H83" s="20">
        <f t="shared" si="6"/>
        <v>5772.6666666666661</v>
      </c>
      <c r="I83" s="20">
        <f t="shared" si="7"/>
        <v>2886.333333333333</v>
      </c>
      <c r="J83" s="20">
        <f t="shared" si="8"/>
        <v>23090.666666666664</v>
      </c>
      <c r="K83" s="21"/>
      <c r="L83" s="20">
        <f t="shared" si="9"/>
        <v>31749.666666666664</v>
      </c>
    </row>
    <row r="84" spans="1:12" x14ac:dyDescent="0.25">
      <c r="A84" s="18" t="s">
        <v>141</v>
      </c>
      <c r="B84" s="19" t="s">
        <v>139</v>
      </c>
      <c r="C84" s="20">
        <v>17258</v>
      </c>
      <c r="D84" s="18"/>
      <c r="E84" s="25">
        <v>975</v>
      </c>
      <c r="F84" s="20">
        <f t="shared" si="5"/>
        <v>18233</v>
      </c>
      <c r="G84" s="16"/>
      <c r="H84" s="20">
        <f t="shared" si="6"/>
        <v>5752.6666666666661</v>
      </c>
      <c r="I84" s="20">
        <f t="shared" si="7"/>
        <v>2876.333333333333</v>
      </c>
      <c r="J84" s="20">
        <f t="shared" si="8"/>
        <v>23010.666666666664</v>
      </c>
      <c r="K84" s="21"/>
      <c r="L84" s="20">
        <f t="shared" si="9"/>
        <v>31639.666666666664</v>
      </c>
    </row>
    <row r="85" spans="1:12" x14ac:dyDescent="0.25">
      <c r="A85" s="18" t="s">
        <v>142</v>
      </c>
      <c r="B85" s="19" t="s">
        <v>56</v>
      </c>
      <c r="C85" s="20">
        <v>17232</v>
      </c>
      <c r="D85" s="18"/>
      <c r="E85" s="25">
        <v>975</v>
      </c>
      <c r="F85" s="20">
        <f t="shared" si="5"/>
        <v>18207</v>
      </c>
      <c r="G85" s="16"/>
      <c r="H85" s="20">
        <f t="shared" si="6"/>
        <v>5744</v>
      </c>
      <c r="I85" s="20">
        <f t="shared" si="7"/>
        <v>2872</v>
      </c>
      <c r="J85" s="20">
        <f t="shared" si="8"/>
        <v>22976</v>
      </c>
      <c r="K85" s="21"/>
      <c r="L85" s="20">
        <f t="shared" si="9"/>
        <v>31592</v>
      </c>
    </row>
    <row r="86" spans="1:12" x14ac:dyDescent="0.25">
      <c r="A86" s="18" t="s">
        <v>143</v>
      </c>
      <c r="B86" s="19" t="s">
        <v>144</v>
      </c>
      <c r="C86" s="20">
        <v>17232</v>
      </c>
      <c r="D86" s="18"/>
      <c r="E86" s="25">
        <v>975</v>
      </c>
      <c r="F86" s="20">
        <f t="shared" si="5"/>
        <v>18207</v>
      </c>
      <c r="G86" s="16"/>
      <c r="H86" s="20">
        <f t="shared" si="6"/>
        <v>5744</v>
      </c>
      <c r="I86" s="20">
        <f t="shared" si="7"/>
        <v>2872</v>
      </c>
      <c r="J86" s="20">
        <f t="shared" si="8"/>
        <v>22976</v>
      </c>
      <c r="K86" s="21"/>
      <c r="L86" s="20">
        <f t="shared" si="9"/>
        <v>31592</v>
      </c>
    </row>
    <row r="87" spans="1:12" x14ac:dyDescent="0.25">
      <c r="A87" s="18" t="s">
        <v>145</v>
      </c>
      <c r="B87" s="19" t="s">
        <v>125</v>
      </c>
      <c r="C87" s="20">
        <v>17232</v>
      </c>
      <c r="D87" s="18"/>
      <c r="E87" s="25">
        <v>975</v>
      </c>
      <c r="F87" s="20">
        <f t="shared" si="5"/>
        <v>18207</v>
      </c>
      <c r="G87" s="16"/>
      <c r="H87" s="20">
        <f t="shared" si="6"/>
        <v>5744</v>
      </c>
      <c r="I87" s="20">
        <f t="shared" si="7"/>
        <v>2872</v>
      </c>
      <c r="J87" s="20">
        <f t="shared" si="8"/>
        <v>22976</v>
      </c>
      <c r="K87" s="21"/>
      <c r="L87" s="20">
        <f t="shared" si="9"/>
        <v>31592</v>
      </c>
    </row>
    <row r="88" spans="1:12" x14ac:dyDescent="0.25">
      <c r="A88" s="18" t="s">
        <v>146</v>
      </c>
      <c r="B88" s="19" t="s">
        <v>137</v>
      </c>
      <c r="C88" s="20">
        <v>17130</v>
      </c>
      <c r="D88" s="18"/>
      <c r="E88" s="25">
        <v>975</v>
      </c>
      <c r="F88" s="20">
        <f t="shared" si="5"/>
        <v>18105</v>
      </c>
      <c r="G88" s="16"/>
      <c r="H88" s="20">
        <f t="shared" si="6"/>
        <v>5710</v>
      </c>
      <c r="I88" s="20">
        <f t="shared" si="7"/>
        <v>2855</v>
      </c>
      <c r="J88" s="20">
        <f t="shared" si="8"/>
        <v>22840</v>
      </c>
      <c r="K88" s="21"/>
      <c r="L88" s="20">
        <f t="shared" si="9"/>
        <v>31405</v>
      </c>
    </row>
    <row r="89" spans="1:12" x14ac:dyDescent="0.25">
      <c r="A89" s="18" t="s">
        <v>147</v>
      </c>
      <c r="B89" s="19" t="s">
        <v>148</v>
      </c>
      <c r="C89" s="20">
        <v>17084</v>
      </c>
      <c r="D89" s="18"/>
      <c r="E89" s="25">
        <v>975</v>
      </c>
      <c r="F89" s="20">
        <f t="shared" si="5"/>
        <v>18059</v>
      </c>
      <c r="G89" s="16"/>
      <c r="H89" s="20">
        <f t="shared" si="6"/>
        <v>5694.666666666667</v>
      </c>
      <c r="I89" s="20">
        <f t="shared" si="7"/>
        <v>2847.3333333333335</v>
      </c>
      <c r="J89" s="20">
        <f t="shared" si="8"/>
        <v>22778.666666666668</v>
      </c>
      <c r="K89" s="21"/>
      <c r="L89" s="20">
        <f t="shared" si="9"/>
        <v>31320.666666666668</v>
      </c>
    </row>
    <row r="90" spans="1:12" x14ac:dyDescent="0.25">
      <c r="A90" s="18" t="s">
        <v>149</v>
      </c>
      <c r="B90" s="19" t="s">
        <v>139</v>
      </c>
      <c r="C90" s="20">
        <v>16774</v>
      </c>
      <c r="D90" s="18"/>
      <c r="E90" s="25">
        <v>975</v>
      </c>
      <c r="F90" s="20">
        <f t="shared" si="5"/>
        <v>17749</v>
      </c>
      <c r="G90" s="16"/>
      <c r="H90" s="20">
        <f t="shared" si="6"/>
        <v>5591.333333333333</v>
      </c>
      <c r="I90" s="20">
        <f t="shared" si="7"/>
        <v>2795.6666666666665</v>
      </c>
      <c r="J90" s="20">
        <f t="shared" si="8"/>
        <v>22365.333333333332</v>
      </c>
      <c r="K90" s="21"/>
      <c r="L90" s="20">
        <f t="shared" si="9"/>
        <v>30752.333333333332</v>
      </c>
    </row>
    <row r="91" spans="1:12" x14ac:dyDescent="0.25">
      <c r="A91" s="18" t="s">
        <v>150</v>
      </c>
      <c r="B91" s="19" t="s">
        <v>132</v>
      </c>
      <c r="C91" s="20">
        <v>16586</v>
      </c>
      <c r="D91" s="18"/>
      <c r="E91" s="25">
        <v>975</v>
      </c>
      <c r="F91" s="20">
        <f t="shared" si="5"/>
        <v>17561</v>
      </c>
      <c r="G91" s="16"/>
      <c r="H91" s="20">
        <f t="shared" si="6"/>
        <v>5528.666666666667</v>
      </c>
      <c r="I91" s="20">
        <f t="shared" si="7"/>
        <v>2764.3333333333335</v>
      </c>
      <c r="J91" s="20">
        <f t="shared" si="8"/>
        <v>22114.666666666668</v>
      </c>
      <c r="K91" s="21"/>
      <c r="L91" s="20">
        <f t="shared" si="9"/>
        <v>30407.666666666668</v>
      </c>
    </row>
    <row r="92" spans="1:12" x14ac:dyDescent="0.25">
      <c r="A92" s="18" t="s">
        <v>151</v>
      </c>
      <c r="B92" s="19" t="s">
        <v>152</v>
      </c>
      <c r="C92" s="20">
        <v>16586</v>
      </c>
      <c r="D92" s="18"/>
      <c r="E92" s="25">
        <v>975</v>
      </c>
      <c r="F92" s="20">
        <f t="shared" si="5"/>
        <v>17561</v>
      </c>
      <c r="G92" s="16"/>
      <c r="H92" s="20">
        <f t="shared" si="6"/>
        <v>5528.666666666667</v>
      </c>
      <c r="I92" s="20">
        <f t="shared" si="7"/>
        <v>2764.3333333333335</v>
      </c>
      <c r="J92" s="20">
        <f t="shared" si="8"/>
        <v>22114.666666666668</v>
      </c>
      <c r="K92" s="21"/>
      <c r="L92" s="20">
        <f t="shared" si="9"/>
        <v>30407.666666666668</v>
      </c>
    </row>
    <row r="93" spans="1:12" x14ac:dyDescent="0.25">
      <c r="A93" s="18" t="s">
        <v>153</v>
      </c>
      <c r="B93" s="19" t="s">
        <v>154</v>
      </c>
      <c r="C93" s="20">
        <v>16586</v>
      </c>
      <c r="D93" s="18"/>
      <c r="E93" s="25">
        <v>975</v>
      </c>
      <c r="F93" s="20">
        <f t="shared" si="5"/>
        <v>17561</v>
      </c>
      <c r="G93" s="16"/>
      <c r="H93" s="20">
        <f t="shared" si="6"/>
        <v>5528.666666666667</v>
      </c>
      <c r="I93" s="20">
        <f t="shared" si="7"/>
        <v>2764.3333333333335</v>
      </c>
      <c r="J93" s="20">
        <f t="shared" si="8"/>
        <v>22114.666666666668</v>
      </c>
      <c r="K93" s="21"/>
      <c r="L93" s="20">
        <f t="shared" si="9"/>
        <v>30407.666666666668</v>
      </c>
    </row>
    <row r="94" spans="1:12" x14ac:dyDescent="0.25">
      <c r="A94" s="18" t="s">
        <v>155</v>
      </c>
      <c r="B94" s="19" t="s">
        <v>156</v>
      </c>
      <c r="C94" s="20">
        <v>16502</v>
      </c>
      <c r="D94" s="18"/>
      <c r="E94" s="25">
        <v>975</v>
      </c>
      <c r="F94" s="20">
        <f t="shared" si="5"/>
        <v>17477</v>
      </c>
      <c r="G94" s="16"/>
      <c r="H94" s="20">
        <f t="shared" si="6"/>
        <v>5500.666666666667</v>
      </c>
      <c r="I94" s="20">
        <f t="shared" si="7"/>
        <v>2750.3333333333335</v>
      </c>
      <c r="J94" s="20">
        <f t="shared" si="8"/>
        <v>22002.666666666668</v>
      </c>
      <c r="K94" s="21"/>
      <c r="L94" s="20">
        <f t="shared" si="9"/>
        <v>30253.666666666668</v>
      </c>
    </row>
    <row r="95" spans="1:12" x14ac:dyDescent="0.25">
      <c r="A95" s="18" t="s">
        <v>157</v>
      </c>
      <c r="B95" s="19" t="s">
        <v>139</v>
      </c>
      <c r="C95" s="20">
        <v>16484</v>
      </c>
      <c r="D95" s="18"/>
      <c r="E95" s="25">
        <v>975</v>
      </c>
      <c r="F95" s="20">
        <f t="shared" si="5"/>
        <v>17459</v>
      </c>
      <c r="G95" s="16"/>
      <c r="H95" s="20">
        <f t="shared" si="6"/>
        <v>5494.666666666667</v>
      </c>
      <c r="I95" s="20">
        <f t="shared" si="7"/>
        <v>2747.3333333333335</v>
      </c>
      <c r="J95" s="20">
        <f t="shared" si="8"/>
        <v>21978.666666666668</v>
      </c>
      <c r="K95" s="21"/>
      <c r="L95" s="20">
        <f t="shared" si="9"/>
        <v>30220.666666666668</v>
      </c>
    </row>
    <row r="96" spans="1:12" x14ac:dyDescent="0.25">
      <c r="A96" s="18" t="s">
        <v>158</v>
      </c>
      <c r="B96" s="19" t="s">
        <v>139</v>
      </c>
      <c r="C96" s="20">
        <v>16298</v>
      </c>
      <c r="D96" s="18"/>
      <c r="E96" s="25">
        <v>975</v>
      </c>
      <c r="F96" s="20">
        <f t="shared" si="5"/>
        <v>17273</v>
      </c>
      <c r="G96" s="16"/>
      <c r="H96" s="20">
        <f t="shared" si="6"/>
        <v>5432.6666666666661</v>
      </c>
      <c r="I96" s="20">
        <f t="shared" si="7"/>
        <v>2716.333333333333</v>
      </c>
      <c r="J96" s="20">
        <f t="shared" si="8"/>
        <v>21730.666666666664</v>
      </c>
      <c r="K96" s="21"/>
      <c r="L96" s="20">
        <f t="shared" si="9"/>
        <v>29879.666666666664</v>
      </c>
    </row>
    <row r="97" spans="1:12" x14ac:dyDescent="0.25">
      <c r="A97" s="18" t="s">
        <v>159</v>
      </c>
      <c r="B97" s="19" t="s">
        <v>160</v>
      </c>
      <c r="C97" s="20">
        <v>16126</v>
      </c>
      <c r="D97" s="18"/>
      <c r="E97" s="25">
        <v>975</v>
      </c>
      <c r="F97" s="20">
        <f t="shared" si="5"/>
        <v>17101</v>
      </c>
      <c r="G97" s="16"/>
      <c r="H97" s="20">
        <f t="shared" si="6"/>
        <v>5375.333333333333</v>
      </c>
      <c r="I97" s="20">
        <f t="shared" si="7"/>
        <v>2687.6666666666665</v>
      </c>
      <c r="J97" s="20">
        <f t="shared" si="8"/>
        <v>21501.333333333332</v>
      </c>
      <c r="K97" s="21"/>
      <c r="L97" s="20">
        <f t="shared" si="9"/>
        <v>29564.333333333332</v>
      </c>
    </row>
    <row r="98" spans="1:12" x14ac:dyDescent="0.25">
      <c r="A98" s="18" t="s">
        <v>161</v>
      </c>
      <c r="B98" s="19" t="s">
        <v>162</v>
      </c>
      <c r="C98" s="20">
        <v>16094</v>
      </c>
      <c r="D98" s="18"/>
      <c r="E98" s="25">
        <v>975</v>
      </c>
      <c r="F98" s="20">
        <f t="shared" si="5"/>
        <v>17069</v>
      </c>
      <c r="G98" s="16"/>
      <c r="H98" s="20">
        <f t="shared" si="6"/>
        <v>5364.666666666667</v>
      </c>
      <c r="I98" s="20">
        <f t="shared" si="7"/>
        <v>2682.3333333333335</v>
      </c>
      <c r="J98" s="20">
        <f t="shared" si="8"/>
        <v>21458.666666666668</v>
      </c>
      <c r="K98" s="21"/>
      <c r="L98" s="20">
        <f t="shared" si="9"/>
        <v>29505.666666666668</v>
      </c>
    </row>
    <row r="99" spans="1:12" x14ac:dyDescent="0.25">
      <c r="A99" s="18" t="s">
        <v>163</v>
      </c>
      <c r="B99" s="19" t="s">
        <v>164</v>
      </c>
      <c r="C99" s="20">
        <v>16094</v>
      </c>
      <c r="D99" s="18"/>
      <c r="E99" s="25">
        <v>975</v>
      </c>
      <c r="F99" s="20">
        <f t="shared" si="5"/>
        <v>17069</v>
      </c>
      <c r="G99" s="16"/>
      <c r="H99" s="20">
        <f t="shared" si="6"/>
        <v>5364.666666666667</v>
      </c>
      <c r="I99" s="20">
        <f t="shared" si="7"/>
        <v>2682.3333333333335</v>
      </c>
      <c r="J99" s="20">
        <f t="shared" si="8"/>
        <v>21458.666666666668</v>
      </c>
      <c r="K99" s="21"/>
      <c r="L99" s="20">
        <f t="shared" si="9"/>
        <v>29505.666666666668</v>
      </c>
    </row>
    <row r="100" spans="1:12" x14ac:dyDescent="0.25">
      <c r="A100" s="18" t="s">
        <v>165</v>
      </c>
      <c r="B100" s="19" t="s">
        <v>148</v>
      </c>
      <c r="C100" s="20">
        <v>16094</v>
      </c>
      <c r="D100" s="18"/>
      <c r="E100" s="25">
        <v>975</v>
      </c>
      <c r="F100" s="20">
        <f t="shared" si="5"/>
        <v>17069</v>
      </c>
      <c r="G100" s="16"/>
      <c r="H100" s="20">
        <f t="shared" si="6"/>
        <v>5364.666666666667</v>
      </c>
      <c r="I100" s="20">
        <f t="shared" si="7"/>
        <v>2682.3333333333335</v>
      </c>
      <c r="J100" s="20">
        <f t="shared" si="8"/>
        <v>21458.666666666668</v>
      </c>
      <c r="K100" s="21"/>
      <c r="L100" s="20">
        <f t="shared" si="9"/>
        <v>29505.666666666668</v>
      </c>
    </row>
    <row r="101" spans="1:12" x14ac:dyDescent="0.25">
      <c r="A101" s="18" t="s">
        <v>166</v>
      </c>
      <c r="B101" s="19" t="s">
        <v>167</v>
      </c>
      <c r="C101" s="20">
        <v>15838</v>
      </c>
      <c r="D101" s="18"/>
      <c r="E101" s="25">
        <v>975</v>
      </c>
      <c r="F101" s="20">
        <f t="shared" si="5"/>
        <v>16813</v>
      </c>
      <c r="G101" s="16"/>
      <c r="H101" s="20">
        <f t="shared" si="6"/>
        <v>5279.333333333333</v>
      </c>
      <c r="I101" s="20">
        <f t="shared" si="7"/>
        <v>2639.6666666666665</v>
      </c>
      <c r="J101" s="20">
        <f t="shared" si="8"/>
        <v>21117.333333333332</v>
      </c>
      <c r="K101" s="21"/>
      <c r="L101" s="20">
        <f t="shared" si="9"/>
        <v>29036.333333333332</v>
      </c>
    </row>
    <row r="102" spans="1:12" x14ac:dyDescent="0.25">
      <c r="A102" s="18" t="s">
        <v>168</v>
      </c>
      <c r="B102" s="19" t="s">
        <v>169</v>
      </c>
      <c r="C102" s="20">
        <v>15838</v>
      </c>
      <c r="D102" s="18"/>
      <c r="E102" s="25">
        <v>975</v>
      </c>
      <c r="F102" s="20">
        <f t="shared" si="5"/>
        <v>16813</v>
      </c>
      <c r="G102" s="16"/>
      <c r="H102" s="20">
        <f t="shared" si="6"/>
        <v>5279.333333333333</v>
      </c>
      <c r="I102" s="20">
        <f t="shared" si="7"/>
        <v>2639.6666666666665</v>
      </c>
      <c r="J102" s="20">
        <f t="shared" si="8"/>
        <v>21117.333333333332</v>
      </c>
      <c r="K102" s="21"/>
      <c r="L102" s="20">
        <f t="shared" si="9"/>
        <v>29036.333333333332</v>
      </c>
    </row>
    <row r="103" spans="1:12" x14ac:dyDescent="0.25">
      <c r="A103" s="18" t="s">
        <v>170</v>
      </c>
      <c r="B103" s="19" t="s">
        <v>171</v>
      </c>
      <c r="C103" s="20">
        <v>15056</v>
      </c>
      <c r="D103" s="18"/>
      <c r="E103" s="25">
        <v>975</v>
      </c>
      <c r="F103" s="20">
        <f t="shared" si="5"/>
        <v>16031</v>
      </c>
      <c r="G103" s="16"/>
      <c r="H103" s="20">
        <f t="shared" si="6"/>
        <v>5018.666666666667</v>
      </c>
      <c r="I103" s="20">
        <f t="shared" si="7"/>
        <v>2509.3333333333335</v>
      </c>
      <c r="J103" s="20">
        <f t="shared" si="8"/>
        <v>20074.666666666668</v>
      </c>
      <c r="K103" s="21"/>
      <c r="L103" s="20">
        <f t="shared" si="9"/>
        <v>27602.666666666668</v>
      </c>
    </row>
    <row r="104" spans="1:12" x14ac:dyDescent="0.25">
      <c r="A104" s="18" t="s">
        <v>172</v>
      </c>
      <c r="B104" s="19" t="s">
        <v>173</v>
      </c>
      <c r="C104" s="20">
        <v>14956</v>
      </c>
      <c r="D104" s="18"/>
      <c r="E104" s="25">
        <v>975</v>
      </c>
      <c r="F104" s="20">
        <f t="shared" si="5"/>
        <v>15931</v>
      </c>
      <c r="G104" s="16"/>
      <c r="H104" s="20">
        <f t="shared" si="6"/>
        <v>4985.3333333333339</v>
      </c>
      <c r="I104" s="20">
        <f t="shared" si="7"/>
        <v>2492.666666666667</v>
      </c>
      <c r="J104" s="20">
        <f t="shared" si="8"/>
        <v>19941.333333333336</v>
      </c>
      <c r="K104" s="21"/>
      <c r="L104" s="20">
        <f t="shared" si="9"/>
        <v>27419.333333333336</v>
      </c>
    </row>
    <row r="105" spans="1:12" x14ac:dyDescent="0.25">
      <c r="A105" s="18" t="s">
        <v>174</v>
      </c>
      <c r="B105" s="19" t="s">
        <v>139</v>
      </c>
      <c r="C105" s="20">
        <v>14956</v>
      </c>
      <c r="D105" s="18"/>
      <c r="E105" s="25">
        <v>975</v>
      </c>
      <c r="F105" s="20">
        <f t="shared" si="5"/>
        <v>15931</v>
      </c>
      <c r="G105" s="16"/>
      <c r="H105" s="20">
        <f t="shared" si="6"/>
        <v>4985.3333333333339</v>
      </c>
      <c r="I105" s="20">
        <f t="shared" si="7"/>
        <v>2492.666666666667</v>
      </c>
      <c r="J105" s="20">
        <f t="shared" si="8"/>
        <v>19941.333333333336</v>
      </c>
      <c r="K105" s="21"/>
      <c r="L105" s="20">
        <f t="shared" si="9"/>
        <v>27419.333333333336</v>
      </c>
    </row>
    <row r="106" spans="1:12" x14ac:dyDescent="0.25">
      <c r="A106" s="18" t="s">
        <v>175</v>
      </c>
      <c r="B106" s="19" t="s">
        <v>176</v>
      </c>
      <c r="C106" s="20">
        <v>14882</v>
      </c>
      <c r="D106" s="18"/>
      <c r="E106" s="25">
        <v>975</v>
      </c>
      <c r="F106" s="20">
        <f t="shared" si="5"/>
        <v>15857</v>
      </c>
      <c r="G106" s="16"/>
      <c r="H106" s="20">
        <f t="shared" si="6"/>
        <v>4960.666666666667</v>
      </c>
      <c r="I106" s="20">
        <f t="shared" si="7"/>
        <v>2480.3333333333335</v>
      </c>
      <c r="J106" s="20">
        <f t="shared" si="8"/>
        <v>19842.666666666668</v>
      </c>
      <c r="K106" s="21"/>
      <c r="L106" s="20">
        <f t="shared" si="9"/>
        <v>27283.666666666668</v>
      </c>
    </row>
    <row r="107" spans="1:12" x14ac:dyDescent="0.25">
      <c r="A107" s="18" t="s">
        <v>177</v>
      </c>
      <c r="B107" s="19" t="s">
        <v>139</v>
      </c>
      <c r="C107" s="20">
        <v>14762</v>
      </c>
      <c r="D107" s="18"/>
      <c r="E107" s="25">
        <v>975</v>
      </c>
      <c r="F107" s="20">
        <f t="shared" si="5"/>
        <v>15737</v>
      </c>
      <c r="G107" s="16"/>
      <c r="H107" s="20">
        <f t="shared" si="6"/>
        <v>4920.666666666667</v>
      </c>
      <c r="I107" s="20">
        <f t="shared" si="7"/>
        <v>2460.3333333333335</v>
      </c>
      <c r="J107" s="20">
        <f t="shared" si="8"/>
        <v>19682.666666666668</v>
      </c>
      <c r="K107" s="21"/>
      <c r="L107" s="20">
        <f t="shared" si="9"/>
        <v>27063.666666666668</v>
      </c>
    </row>
    <row r="108" spans="1:12" x14ac:dyDescent="0.25">
      <c r="A108" s="18" t="s">
        <v>178</v>
      </c>
      <c r="B108" s="19" t="s">
        <v>179</v>
      </c>
      <c r="C108" s="20">
        <v>14762</v>
      </c>
      <c r="D108" s="18"/>
      <c r="E108" s="25">
        <v>975</v>
      </c>
      <c r="F108" s="20">
        <f t="shared" si="5"/>
        <v>15737</v>
      </c>
      <c r="G108" s="16"/>
      <c r="H108" s="20">
        <f t="shared" si="6"/>
        <v>4920.666666666667</v>
      </c>
      <c r="I108" s="20">
        <f t="shared" si="7"/>
        <v>2460.3333333333335</v>
      </c>
      <c r="J108" s="20">
        <f t="shared" si="8"/>
        <v>19682.666666666668</v>
      </c>
      <c r="K108" s="21"/>
      <c r="L108" s="20">
        <f t="shared" si="9"/>
        <v>27063.666666666668</v>
      </c>
    </row>
    <row r="109" spans="1:12" x14ac:dyDescent="0.25">
      <c r="A109" s="18" t="s">
        <v>180</v>
      </c>
      <c r="B109" s="19" t="s">
        <v>181</v>
      </c>
      <c r="C109" s="20">
        <v>14758</v>
      </c>
      <c r="D109" s="18"/>
      <c r="E109" s="25">
        <v>975</v>
      </c>
      <c r="F109" s="20">
        <f t="shared" si="5"/>
        <v>15733</v>
      </c>
      <c r="G109" s="16"/>
      <c r="H109" s="20">
        <f t="shared" si="6"/>
        <v>4919.333333333333</v>
      </c>
      <c r="I109" s="20">
        <f t="shared" si="7"/>
        <v>2459.6666666666665</v>
      </c>
      <c r="J109" s="20">
        <f t="shared" si="8"/>
        <v>19677.333333333332</v>
      </c>
      <c r="K109" s="21"/>
      <c r="L109" s="20">
        <f t="shared" si="9"/>
        <v>27056.333333333332</v>
      </c>
    </row>
    <row r="110" spans="1:12" x14ac:dyDescent="0.25">
      <c r="A110" s="18" t="s">
        <v>182</v>
      </c>
      <c r="B110" s="19" t="s">
        <v>160</v>
      </c>
      <c r="C110" s="20">
        <v>14754</v>
      </c>
      <c r="D110" s="18"/>
      <c r="E110" s="25">
        <v>975</v>
      </c>
      <c r="F110" s="20">
        <f t="shared" si="5"/>
        <v>15729</v>
      </c>
      <c r="G110" s="16"/>
      <c r="H110" s="20">
        <f t="shared" si="6"/>
        <v>4918</v>
      </c>
      <c r="I110" s="20">
        <f t="shared" si="7"/>
        <v>2459</v>
      </c>
      <c r="J110" s="20">
        <f t="shared" si="8"/>
        <v>19672</v>
      </c>
      <c r="K110" s="21"/>
      <c r="L110" s="20">
        <f t="shared" si="9"/>
        <v>27049</v>
      </c>
    </row>
    <row r="111" spans="1:12" x14ac:dyDescent="0.25">
      <c r="A111" s="18" t="s">
        <v>183</v>
      </c>
      <c r="B111" s="19" t="s">
        <v>184</v>
      </c>
      <c r="C111" s="20">
        <v>14742</v>
      </c>
      <c r="D111" s="18"/>
      <c r="E111" s="25">
        <v>975</v>
      </c>
      <c r="F111" s="20">
        <f t="shared" si="5"/>
        <v>15717</v>
      </c>
      <c r="G111" s="16"/>
      <c r="H111" s="20">
        <f t="shared" si="6"/>
        <v>4914</v>
      </c>
      <c r="I111" s="20">
        <f t="shared" si="7"/>
        <v>2457</v>
      </c>
      <c r="J111" s="20">
        <f t="shared" si="8"/>
        <v>19656</v>
      </c>
      <c r="K111" s="21"/>
      <c r="L111" s="20">
        <f t="shared" si="9"/>
        <v>27027</v>
      </c>
    </row>
    <row r="112" spans="1:12" x14ac:dyDescent="0.25">
      <c r="A112" s="18" t="s">
        <v>185</v>
      </c>
      <c r="B112" s="19" t="s">
        <v>148</v>
      </c>
      <c r="C112" s="20">
        <v>14616</v>
      </c>
      <c r="D112" s="18"/>
      <c r="E112" s="25">
        <v>975</v>
      </c>
      <c r="F112" s="20">
        <f t="shared" si="5"/>
        <v>15591</v>
      </c>
      <c r="G112" s="16"/>
      <c r="H112" s="20">
        <f t="shared" si="6"/>
        <v>4872</v>
      </c>
      <c r="I112" s="20">
        <f t="shared" si="7"/>
        <v>2436</v>
      </c>
      <c r="J112" s="20">
        <f t="shared" si="8"/>
        <v>19488</v>
      </c>
      <c r="K112" s="21"/>
      <c r="L112" s="20">
        <f t="shared" si="9"/>
        <v>26796</v>
      </c>
    </row>
    <row r="113" spans="1:12" x14ac:dyDescent="0.25">
      <c r="A113" s="18" t="s">
        <v>186</v>
      </c>
      <c r="B113" s="19" t="s">
        <v>187</v>
      </c>
      <c r="C113" s="20">
        <v>14562</v>
      </c>
      <c r="D113" s="18"/>
      <c r="E113" s="25">
        <v>975</v>
      </c>
      <c r="F113" s="20">
        <f t="shared" si="5"/>
        <v>15537</v>
      </c>
      <c r="G113" s="16"/>
      <c r="H113" s="20">
        <f t="shared" si="6"/>
        <v>4854</v>
      </c>
      <c r="I113" s="20">
        <f t="shared" si="7"/>
        <v>2427</v>
      </c>
      <c r="J113" s="20">
        <f t="shared" si="8"/>
        <v>19416</v>
      </c>
      <c r="K113" s="21"/>
      <c r="L113" s="20">
        <f t="shared" si="9"/>
        <v>26697</v>
      </c>
    </row>
    <row r="114" spans="1:12" x14ac:dyDescent="0.25">
      <c r="A114" s="18" t="s">
        <v>188</v>
      </c>
      <c r="B114" s="19" t="s">
        <v>137</v>
      </c>
      <c r="C114" s="20">
        <v>14200</v>
      </c>
      <c r="D114" s="18"/>
      <c r="E114" s="25">
        <v>975</v>
      </c>
      <c r="F114" s="20">
        <f t="shared" si="5"/>
        <v>15175</v>
      </c>
      <c r="G114" s="16"/>
      <c r="H114" s="20">
        <f t="shared" si="6"/>
        <v>4733.333333333333</v>
      </c>
      <c r="I114" s="20">
        <f t="shared" si="7"/>
        <v>2366.6666666666665</v>
      </c>
      <c r="J114" s="20">
        <f t="shared" si="8"/>
        <v>18933.333333333332</v>
      </c>
      <c r="K114" s="21"/>
      <c r="L114" s="20">
        <f t="shared" si="9"/>
        <v>26033.333333333332</v>
      </c>
    </row>
    <row r="115" spans="1:12" x14ac:dyDescent="0.25">
      <c r="A115" s="18" t="s">
        <v>189</v>
      </c>
      <c r="B115" s="19" t="s">
        <v>190</v>
      </c>
      <c r="C115" s="20">
        <v>14184</v>
      </c>
      <c r="D115" s="18"/>
      <c r="E115" s="25">
        <v>975</v>
      </c>
      <c r="F115" s="20">
        <f t="shared" si="5"/>
        <v>15159</v>
      </c>
      <c r="G115" s="16"/>
      <c r="H115" s="20">
        <f t="shared" si="6"/>
        <v>4728</v>
      </c>
      <c r="I115" s="20">
        <f t="shared" si="7"/>
        <v>2364</v>
      </c>
      <c r="J115" s="20">
        <f t="shared" si="8"/>
        <v>18912</v>
      </c>
      <c r="K115" s="21"/>
      <c r="L115" s="20">
        <f t="shared" si="9"/>
        <v>26004</v>
      </c>
    </row>
    <row r="116" spans="1:12" x14ac:dyDescent="0.25">
      <c r="A116" s="18" t="s">
        <v>191</v>
      </c>
      <c r="B116" s="19" t="s">
        <v>192</v>
      </c>
      <c r="C116" s="20">
        <v>13936</v>
      </c>
      <c r="D116" s="18"/>
      <c r="E116" s="25">
        <v>975</v>
      </c>
      <c r="F116" s="20">
        <f t="shared" si="5"/>
        <v>14911</v>
      </c>
      <c r="G116" s="16"/>
      <c r="H116" s="20">
        <f t="shared" si="6"/>
        <v>4645.3333333333339</v>
      </c>
      <c r="I116" s="20">
        <f t="shared" si="7"/>
        <v>2322.666666666667</v>
      </c>
      <c r="J116" s="20">
        <f t="shared" si="8"/>
        <v>18581.333333333336</v>
      </c>
      <c r="K116" s="21"/>
      <c r="L116" s="20">
        <f t="shared" si="9"/>
        <v>25549.333333333336</v>
      </c>
    </row>
    <row r="117" spans="1:12" x14ac:dyDescent="0.25">
      <c r="A117" s="18" t="s">
        <v>193</v>
      </c>
      <c r="B117" s="19" t="s">
        <v>132</v>
      </c>
      <c r="C117" s="20">
        <v>13888</v>
      </c>
      <c r="D117" s="18"/>
      <c r="E117" s="25">
        <v>975</v>
      </c>
      <c r="F117" s="20">
        <f t="shared" si="5"/>
        <v>14863</v>
      </c>
      <c r="G117" s="16"/>
      <c r="H117" s="20">
        <f t="shared" si="6"/>
        <v>4629.333333333333</v>
      </c>
      <c r="I117" s="20">
        <f t="shared" si="7"/>
        <v>2314.6666666666665</v>
      </c>
      <c r="J117" s="20">
        <f t="shared" si="8"/>
        <v>18517.333333333332</v>
      </c>
      <c r="K117" s="21"/>
      <c r="L117" s="20">
        <f t="shared" si="9"/>
        <v>25461.333333333332</v>
      </c>
    </row>
    <row r="118" spans="1:12" x14ac:dyDescent="0.25">
      <c r="A118" s="18" t="s">
        <v>194</v>
      </c>
      <c r="B118" s="19" t="s">
        <v>195</v>
      </c>
      <c r="C118" s="20">
        <v>13688</v>
      </c>
      <c r="D118" s="18"/>
      <c r="E118" s="25">
        <v>975</v>
      </c>
      <c r="F118" s="20">
        <f t="shared" si="5"/>
        <v>14663</v>
      </c>
      <c r="G118" s="16"/>
      <c r="H118" s="20">
        <f t="shared" si="6"/>
        <v>4562.6666666666661</v>
      </c>
      <c r="I118" s="20">
        <f t="shared" si="7"/>
        <v>2281.333333333333</v>
      </c>
      <c r="J118" s="20">
        <f t="shared" si="8"/>
        <v>18250.666666666664</v>
      </c>
      <c r="K118" s="21"/>
      <c r="L118" s="20">
        <f t="shared" si="9"/>
        <v>25094.666666666664</v>
      </c>
    </row>
    <row r="119" spans="1:12" x14ac:dyDescent="0.25">
      <c r="A119" s="18" t="s">
        <v>196</v>
      </c>
      <c r="B119" s="19" t="s">
        <v>197</v>
      </c>
      <c r="C119" s="20">
        <v>13688</v>
      </c>
      <c r="D119" s="18"/>
      <c r="E119" s="25">
        <v>975</v>
      </c>
      <c r="F119" s="20">
        <f t="shared" si="5"/>
        <v>14663</v>
      </c>
      <c r="G119" s="16"/>
      <c r="H119" s="20">
        <f t="shared" si="6"/>
        <v>4562.6666666666661</v>
      </c>
      <c r="I119" s="20">
        <f t="shared" si="7"/>
        <v>2281.333333333333</v>
      </c>
      <c r="J119" s="20">
        <f t="shared" si="8"/>
        <v>18250.666666666664</v>
      </c>
      <c r="K119" s="21"/>
      <c r="L119" s="20">
        <f t="shared" si="9"/>
        <v>25094.666666666664</v>
      </c>
    </row>
    <row r="120" spans="1:12" x14ac:dyDescent="0.25">
      <c r="A120" s="18" t="s">
        <v>198</v>
      </c>
      <c r="B120" s="19" t="s">
        <v>190</v>
      </c>
      <c r="C120" s="20">
        <v>13688</v>
      </c>
      <c r="D120" s="18"/>
      <c r="E120" s="25">
        <v>975</v>
      </c>
      <c r="F120" s="20">
        <f t="shared" ref="F120:F183" si="10">C120+D120+E120</f>
        <v>14663</v>
      </c>
      <c r="G120" s="16"/>
      <c r="H120" s="20">
        <f t="shared" ref="H120:H183" si="11">+(C120/30)*10</f>
        <v>4562.6666666666661</v>
      </c>
      <c r="I120" s="20">
        <f t="shared" ref="I120:I183" si="12">+(C120/30)*5</f>
        <v>2281.333333333333</v>
      </c>
      <c r="J120" s="20">
        <f t="shared" ref="J120:J183" si="13">+(C120/30)*40</f>
        <v>18250.666666666664</v>
      </c>
      <c r="K120" s="21"/>
      <c r="L120" s="20">
        <f t="shared" si="9"/>
        <v>25094.666666666664</v>
      </c>
    </row>
    <row r="121" spans="1:12" x14ac:dyDescent="0.25">
      <c r="A121" s="18" t="s">
        <v>199</v>
      </c>
      <c r="B121" s="19" t="s">
        <v>200</v>
      </c>
      <c r="C121" s="20">
        <v>13358</v>
      </c>
      <c r="D121" s="18"/>
      <c r="E121" s="25">
        <v>975</v>
      </c>
      <c r="F121" s="20">
        <f t="shared" si="10"/>
        <v>14333</v>
      </c>
      <c r="G121" s="16"/>
      <c r="H121" s="20">
        <f t="shared" si="11"/>
        <v>4452.6666666666661</v>
      </c>
      <c r="I121" s="20">
        <f t="shared" si="12"/>
        <v>2226.333333333333</v>
      </c>
      <c r="J121" s="20">
        <f t="shared" si="13"/>
        <v>17810.666666666664</v>
      </c>
      <c r="K121" s="21"/>
      <c r="L121" s="20">
        <f t="shared" ref="L121:L184" si="14">H121+I121+J121+K121</f>
        <v>24489.666666666664</v>
      </c>
    </row>
    <row r="122" spans="1:12" x14ac:dyDescent="0.25">
      <c r="A122" s="18" t="s">
        <v>201</v>
      </c>
      <c r="B122" s="19" t="s">
        <v>148</v>
      </c>
      <c r="C122" s="20">
        <v>13060</v>
      </c>
      <c r="D122" s="18"/>
      <c r="E122" s="25">
        <v>975</v>
      </c>
      <c r="F122" s="20">
        <f t="shared" si="10"/>
        <v>14035</v>
      </c>
      <c r="G122" s="16"/>
      <c r="H122" s="20">
        <f t="shared" si="11"/>
        <v>4353.333333333333</v>
      </c>
      <c r="I122" s="20">
        <f t="shared" si="12"/>
        <v>2176.6666666666665</v>
      </c>
      <c r="J122" s="20">
        <f t="shared" si="13"/>
        <v>17413.333333333332</v>
      </c>
      <c r="K122" s="21"/>
      <c r="L122" s="20">
        <f t="shared" si="14"/>
        <v>23943.333333333332</v>
      </c>
    </row>
    <row r="123" spans="1:12" x14ac:dyDescent="0.25">
      <c r="A123" s="18" t="s">
        <v>202</v>
      </c>
      <c r="B123" s="19" t="s">
        <v>203</v>
      </c>
      <c r="C123" s="20">
        <v>12978</v>
      </c>
      <c r="D123" s="18"/>
      <c r="E123" s="25">
        <v>975</v>
      </c>
      <c r="F123" s="20">
        <f t="shared" si="10"/>
        <v>13953</v>
      </c>
      <c r="G123" s="16"/>
      <c r="H123" s="20">
        <f t="shared" si="11"/>
        <v>4326</v>
      </c>
      <c r="I123" s="20">
        <f t="shared" si="12"/>
        <v>2163</v>
      </c>
      <c r="J123" s="20">
        <f t="shared" si="13"/>
        <v>17304</v>
      </c>
      <c r="K123" s="21"/>
      <c r="L123" s="20">
        <f t="shared" si="14"/>
        <v>23793</v>
      </c>
    </row>
    <row r="124" spans="1:12" x14ac:dyDescent="0.25">
      <c r="A124" s="18" t="s">
        <v>204</v>
      </c>
      <c r="B124" s="19" t="s">
        <v>205</v>
      </c>
      <c r="C124" s="20">
        <v>12966</v>
      </c>
      <c r="D124" s="18"/>
      <c r="E124" s="25">
        <v>975</v>
      </c>
      <c r="F124" s="20">
        <f t="shared" si="10"/>
        <v>13941</v>
      </c>
      <c r="G124" s="16"/>
      <c r="H124" s="20">
        <f t="shared" si="11"/>
        <v>4322</v>
      </c>
      <c r="I124" s="20">
        <f t="shared" si="12"/>
        <v>2161</v>
      </c>
      <c r="J124" s="20">
        <f t="shared" si="13"/>
        <v>17288</v>
      </c>
      <c r="K124" s="21"/>
      <c r="L124" s="20">
        <f t="shared" si="14"/>
        <v>23771</v>
      </c>
    </row>
    <row r="125" spans="1:12" x14ac:dyDescent="0.25">
      <c r="A125" s="18" t="s">
        <v>206</v>
      </c>
      <c r="B125" s="19" t="s">
        <v>207</v>
      </c>
      <c r="C125" s="20">
        <v>12966</v>
      </c>
      <c r="D125" s="18"/>
      <c r="E125" s="25">
        <v>975</v>
      </c>
      <c r="F125" s="20">
        <f t="shared" si="10"/>
        <v>13941</v>
      </c>
      <c r="G125" s="16"/>
      <c r="H125" s="20">
        <f t="shared" si="11"/>
        <v>4322</v>
      </c>
      <c r="I125" s="20">
        <f t="shared" si="12"/>
        <v>2161</v>
      </c>
      <c r="J125" s="20">
        <f t="shared" si="13"/>
        <v>17288</v>
      </c>
      <c r="K125" s="21"/>
      <c r="L125" s="20">
        <f t="shared" si="14"/>
        <v>23771</v>
      </c>
    </row>
    <row r="126" spans="1:12" x14ac:dyDescent="0.25">
      <c r="A126" s="18" t="s">
        <v>208</v>
      </c>
      <c r="B126" s="19" t="s">
        <v>139</v>
      </c>
      <c r="C126" s="20">
        <v>12966</v>
      </c>
      <c r="D126" s="18"/>
      <c r="E126" s="25">
        <v>975</v>
      </c>
      <c r="F126" s="20">
        <f t="shared" si="10"/>
        <v>13941</v>
      </c>
      <c r="G126" s="16"/>
      <c r="H126" s="20">
        <f t="shared" si="11"/>
        <v>4322</v>
      </c>
      <c r="I126" s="20">
        <f t="shared" si="12"/>
        <v>2161</v>
      </c>
      <c r="J126" s="20">
        <f t="shared" si="13"/>
        <v>17288</v>
      </c>
      <c r="K126" s="21"/>
      <c r="L126" s="20">
        <f t="shared" si="14"/>
        <v>23771</v>
      </c>
    </row>
    <row r="127" spans="1:12" x14ac:dyDescent="0.25">
      <c r="A127" s="18" t="s">
        <v>209</v>
      </c>
      <c r="B127" s="19" t="s">
        <v>210</v>
      </c>
      <c r="C127" s="20">
        <v>12966</v>
      </c>
      <c r="D127" s="18"/>
      <c r="E127" s="25">
        <v>975</v>
      </c>
      <c r="F127" s="20">
        <f t="shared" si="10"/>
        <v>13941</v>
      </c>
      <c r="G127" s="16"/>
      <c r="H127" s="20">
        <f t="shared" si="11"/>
        <v>4322</v>
      </c>
      <c r="I127" s="20">
        <f t="shared" si="12"/>
        <v>2161</v>
      </c>
      <c r="J127" s="20">
        <f t="shared" si="13"/>
        <v>17288</v>
      </c>
      <c r="K127" s="21"/>
      <c r="L127" s="20">
        <f t="shared" si="14"/>
        <v>23771</v>
      </c>
    </row>
    <row r="128" spans="1:12" x14ac:dyDescent="0.25">
      <c r="A128" s="18" t="s">
        <v>211</v>
      </c>
      <c r="B128" s="19" t="s">
        <v>135</v>
      </c>
      <c r="C128" s="20">
        <v>12966</v>
      </c>
      <c r="D128" s="18"/>
      <c r="E128" s="25">
        <v>975</v>
      </c>
      <c r="F128" s="20">
        <f t="shared" si="10"/>
        <v>13941</v>
      </c>
      <c r="G128" s="16"/>
      <c r="H128" s="20">
        <f t="shared" si="11"/>
        <v>4322</v>
      </c>
      <c r="I128" s="20">
        <f t="shared" si="12"/>
        <v>2161</v>
      </c>
      <c r="J128" s="20">
        <f t="shared" si="13"/>
        <v>17288</v>
      </c>
      <c r="K128" s="21"/>
      <c r="L128" s="20">
        <f t="shared" si="14"/>
        <v>23771</v>
      </c>
    </row>
    <row r="129" spans="1:12" x14ac:dyDescent="0.25">
      <c r="A129" s="18" t="s">
        <v>212</v>
      </c>
      <c r="B129" s="19" t="s">
        <v>213</v>
      </c>
      <c r="C129" s="20">
        <v>12470</v>
      </c>
      <c r="D129" s="18"/>
      <c r="E129" s="25">
        <v>975</v>
      </c>
      <c r="F129" s="20">
        <f t="shared" si="10"/>
        <v>13445</v>
      </c>
      <c r="G129" s="16"/>
      <c r="H129" s="20">
        <f t="shared" si="11"/>
        <v>4156.666666666667</v>
      </c>
      <c r="I129" s="20">
        <f t="shared" si="12"/>
        <v>2078.3333333333335</v>
      </c>
      <c r="J129" s="20">
        <f t="shared" si="13"/>
        <v>16626.666666666668</v>
      </c>
      <c r="K129" s="21"/>
      <c r="L129" s="20">
        <f t="shared" si="14"/>
        <v>22861.666666666668</v>
      </c>
    </row>
    <row r="130" spans="1:12" x14ac:dyDescent="0.25">
      <c r="A130" s="18" t="s">
        <v>214</v>
      </c>
      <c r="B130" s="19" t="s">
        <v>215</v>
      </c>
      <c r="C130" s="20">
        <v>12434</v>
      </c>
      <c r="D130" s="18"/>
      <c r="E130" s="25">
        <v>975</v>
      </c>
      <c r="F130" s="20">
        <f t="shared" si="10"/>
        <v>13409</v>
      </c>
      <c r="G130" s="16"/>
      <c r="H130" s="20">
        <f t="shared" si="11"/>
        <v>4144.6666666666661</v>
      </c>
      <c r="I130" s="20">
        <f t="shared" si="12"/>
        <v>2072.333333333333</v>
      </c>
      <c r="J130" s="20">
        <f t="shared" si="13"/>
        <v>16578.666666666664</v>
      </c>
      <c r="K130" s="21"/>
      <c r="L130" s="20">
        <f t="shared" si="14"/>
        <v>22795.666666666664</v>
      </c>
    </row>
    <row r="131" spans="1:12" x14ac:dyDescent="0.25">
      <c r="A131" s="18" t="s">
        <v>216</v>
      </c>
      <c r="B131" s="19" t="s">
        <v>156</v>
      </c>
      <c r="C131" s="20">
        <v>12434</v>
      </c>
      <c r="D131" s="18"/>
      <c r="E131" s="25">
        <v>975</v>
      </c>
      <c r="F131" s="20">
        <f t="shared" si="10"/>
        <v>13409</v>
      </c>
      <c r="G131" s="16"/>
      <c r="H131" s="20">
        <f t="shared" si="11"/>
        <v>4144.6666666666661</v>
      </c>
      <c r="I131" s="20">
        <f t="shared" si="12"/>
        <v>2072.333333333333</v>
      </c>
      <c r="J131" s="20">
        <f t="shared" si="13"/>
        <v>16578.666666666664</v>
      </c>
      <c r="K131" s="21"/>
      <c r="L131" s="20">
        <f t="shared" si="14"/>
        <v>22795.666666666664</v>
      </c>
    </row>
    <row r="132" spans="1:12" x14ac:dyDescent="0.25">
      <c r="A132" s="18" t="s">
        <v>217</v>
      </c>
      <c r="B132" s="19" t="s">
        <v>137</v>
      </c>
      <c r="C132" s="20">
        <v>12434</v>
      </c>
      <c r="D132" s="18"/>
      <c r="E132" s="25">
        <v>975</v>
      </c>
      <c r="F132" s="20">
        <f t="shared" si="10"/>
        <v>13409</v>
      </c>
      <c r="G132" s="16"/>
      <c r="H132" s="20">
        <f t="shared" si="11"/>
        <v>4144.6666666666661</v>
      </c>
      <c r="I132" s="20">
        <f t="shared" si="12"/>
        <v>2072.333333333333</v>
      </c>
      <c r="J132" s="20">
        <f t="shared" si="13"/>
        <v>16578.666666666664</v>
      </c>
      <c r="K132" s="21"/>
      <c r="L132" s="20">
        <f t="shared" si="14"/>
        <v>22795.666666666664</v>
      </c>
    </row>
    <row r="133" spans="1:12" x14ac:dyDescent="0.25">
      <c r="A133" s="18" t="s">
        <v>218</v>
      </c>
      <c r="B133" s="19" t="s">
        <v>219</v>
      </c>
      <c r="C133" s="20">
        <v>12434</v>
      </c>
      <c r="D133" s="18"/>
      <c r="E133" s="25">
        <v>975</v>
      </c>
      <c r="F133" s="20">
        <f t="shared" si="10"/>
        <v>13409</v>
      </c>
      <c r="G133" s="16"/>
      <c r="H133" s="20">
        <f t="shared" si="11"/>
        <v>4144.6666666666661</v>
      </c>
      <c r="I133" s="20">
        <f t="shared" si="12"/>
        <v>2072.333333333333</v>
      </c>
      <c r="J133" s="20">
        <f t="shared" si="13"/>
        <v>16578.666666666664</v>
      </c>
      <c r="K133" s="21"/>
      <c r="L133" s="20">
        <f t="shared" si="14"/>
        <v>22795.666666666664</v>
      </c>
    </row>
    <row r="134" spans="1:12" x14ac:dyDescent="0.25">
      <c r="A134" s="18" t="s">
        <v>220</v>
      </c>
      <c r="B134" s="19" t="s">
        <v>195</v>
      </c>
      <c r="C134" s="20">
        <v>12366</v>
      </c>
      <c r="D134" s="18"/>
      <c r="E134" s="25">
        <v>975</v>
      </c>
      <c r="F134" s="20">
        <f t="shared" si="10"/>
        <v>13341</v>
      </c>
      <c r="G134" s="16"/>
      <c r="H134" s="20">
        <f t="shared" si="11"/>
        <v>4122</v>
      </c>
      <c r="I134" s="20">
        <f t="shared" si="12"/>
        <v>2061</v>
      </c>
      <c r="J134" s="20">
        <f t="shared" si="13"/>
        <v>16488</v>
      </c>
      <c r="K134" s="21"/>
      <c r="L134" s="20">
        <f t="shared" si="14"/>
        <v>22671</v>
      </c>
    </row>
    <row r="135" spans="1:12" x14ac:dyDescent="0.25">
      <c r="A135" s="18" t="s">
        <v>221</v>
      </c>
      <c r="B135" s="19" t="s">
        <v>190</v>
      </c>
      <c r="C135" s="20">
        <v>12366</v>
      </c>
      <c r="D135" s="18"/>
      <c r="E135" s="25">
        <v>975</v>
      </c>
      <c r="F135" s="20">
        <f t="shared" si="10"/>
        <v>13341</v>
      </c>
      <c r="G135" s="16"/>
      <c r="H135" s="20">
        <f t="shared" si="11"/>
        <v>4122</v>
      </c>
      <c r="I135" s="20">
        <f t="shared" si="12"/>
        <v>2061</v>
      </c>
      <c r="J135" s="20">
        <f t="shared" si="13"/>
        <v>16488</v>
      </c>
      <c r="K135" s="21"/>
      <c r="L135" s="20">
        <f t="shared" si="14"/>
        <v>22671</v>
      </c>
    </row>
    <row r="136" spans="1:12" x14ac:dyDescent="0.25">
      <c r="A136" s="18" t="s">
        <v>222</v>
      </c>
      <c r="B136" s="19" t="s">
        <v>223</v>
      </c>
      <c r="C136" s="20">
        <v>12316</v>
      </c>
      <c r="D136" s="18"/>
      <c r="E136" s="25">
        <v>975</v>
      </c>
      <c r="F136" s="20">
        <f t="shared" si="10"/>
        <v>13291</v>
      </c>
      <c r="G136" s="16"/>
      <c r="H136" s="20">
        <f t="shared" si="11"/>
        <v>4105.3333333333339</v>
      </c>
      <c r="I136" s="20">
        <f t="shared" si="12"/>
        <v>2052.666666666667</v>
      </c>
      <c r="J136" s="20">
        <f t="shared" si="13"/>
        <v>16421.333333333336</v>
      </c>
      <c r="K136" s="21"/>
      <c r="L136" s="20">
        <f t="shared" si="14"/>
        <v>22579.333333333336</v>
      </c>
    </row>
    <row r="137" spans="1:12" x14ac:dyDescent="0.25">
      <c r="A137" s="18" t="s">
        <v>224</v>
      </c>
      <c r="B137" s="19" t="s">
        <v>195</v>
      </c>
      <c r="C137" s="20">
        <v>12288</v>
      </c>
      <c r="D137" s="18"/>
      <c r="E137" s="25">
        <v>975</v>
      </c>
      <c r="F137" s="20">
        <f t="shared" si="10"/>
        <v>13263</v>
      </c>
      <c r="G137" s="16"/>
      <c r="H137" s="20">
        <f t="shared" si="11"/>
        <v>4096</v>
      </c>
      <c r="I137" s="20">
        <f t="shared" si="12"/>
        <v>2048</v>
      </c>
      <c r="J137" s="20">
        <f t="shared" si="13"/>
        <v>16384</v>
      </c>
      <c r="K137" s="21"/>
      <c r="L137" s="20">
        <f t="shared" si="14"/>
        <v>22528</v>
      </c>
    </row>
    <row r="138" spans="1:12" x14ac:dyDescent="0.25">
      <c r="A138" s="18" t="s">
        <v>225</v>
      </c>
      <c r="B138" s="19" t="s">
        <v>197</v>
      </c>
      <c r="C138" s="20">
        <v>12288</v>
      </c>
      <c r="D138" s="18"/>
      <c r="E138" s="25">
        <v>975</v>
      </c>
      <c r="F138" s="20">
        <f t="shared" si="10"/>
        <v>13263</v>
      </c>
      <c r="G138" s="16"/>
      <c r="H138" s="20">
        <f t="shared" si="11"/>
        <v>4096</v>
      </c>
      <c r="I138" s="20">
        <f t="shared" si="12"/>
        <v>2048</v>
      </c>
      <c r="J138" s="20">
        <f t="shared" si="13"/>
        <v>16384</v>
      </c>
      <c r="K138" s="21"/>
      <c r="L138" s="20">
        <f t="shared" si="14"/>
        <v>22528</v>
      </c>
    </row>
    <row r="139" spans="1:12" x14ac:dyDescent="0.25">
      <c r="A139" s="18" t="s">
        <v>226</v>
      </c>
      <c r="B139" s="19" t="s">
        <v>190</v>
      </c>
      <c r="C139" s="20">
        <v>12288</v>
      </c>
      <c r="D139" s="18"/>
      <c r="E139" s="25">
        <v>975</v>
      </c>
      <c r="F139" s="20">
        <f t="shared" si="10"/>
        <v>13263</v>
      </c>
      <c r="G139" s="16"/>
      <c r="H139" s="20">
        <f t="shared" si="11"/>
        <v>4096</v>
      </c>
      <c r="I139" s="20">
        <f t="shared" si="12"/>
        <v>2048</v>
      </c>
      <c r="J139" s="20">
        <f t="shared" si="13"/>
        <v>16384</v>
      </c>
      <c r="K139" s="21"/>
      <c r="L139" s="20">
        <f t="shared" si="14"/>
        <v>22528</v>
      </c>
    </row>
    <row r="140" spans="1:12" x14ac:dyDescent="0.25">
      <c r="A140" s="18" t="s">
        <v>227</v>
      </c>
      <c r="B140" s="19" t="s">
        <v>228</v>
      </c>
      <c r="C140" s="20">
        <v>12276</v>
      </c>
      <c r="D140" s="18"/>
      <c r="E140" s="25">
        <v>975</v>
      </c>
      <c r="F140" s="20">
        <f t="shared" si="10"/>
        <v>13251</v>
      </c>
      <c r="G140" s="16"/>
      <c r="H140" s="20">
        <f t="shared" si="11"/>
        <v>4092</v>
      </c>
      <c r="I140" s="20">
        <f t="shared" si="12"/>
        <v>2046</v>
      </c>
      <c r="J140" s="20">
        <f t="shared" si="13"/>
        <v>16368</v>
      </c>
      <c r="K140" s="21"/>
      <c r="L140" s="20">
        <f t="shared" si="14"/>
        <v>22506</v>
      </c>
    </row>
    <row r="141" spans="1:12" x14ac:dyDescent="0.25">
      <c r="A141" s="18" t="s">
        <v>229</v>
      </c>
      <c r="B141" s="19" t="s">
        <v>230</v>
      </c>
      <c r="C141" s="20">
        <v>12226</v>
      </c>
      <c r="D141" s="18"/>
      <c r="E141" s="25">
        <v>975</v>
      </c>
      <c r="F141" s="20">
        <f t="shared" si="10"/>
        <v>13201</v>
      </c>
      <c r="G141" s="16"/>
      <c r="H141" s="20">
        <f t="shared" si="11"/>
        <v>4075.3333333333335</v>
      </c>
      <c r="I141" s="20">
        <f t="shared" si="12"/>
        <v>2037.6666666666667</v>
      </c>
      <c r="J141" s="20">
        <f t="shared" si="13"/>
        <v>16301.333333333334</v>
      </c>
      <c r="K141" s="21"/>
      <c r="L141" s="20">
        <f t="shared" si="14"/>
        <v>22414.333333333336</v>
      </c>
    </row>
    <row r="142" spans="1:12" x14ac:dyDescent="0.25">
      <c r="A142" s="18" t="s">
        <v>231</v>
      </c>
      <c r="B142" s="19" t="s">
        <v>232</v>
      </c>
      <c r="C142" s="20">
        <v>12142</v>
      </c>
      <c r="D142" s="18"/>
      <c r="E142" s="25">
        <v>975</v>
      </c>
      <c r="F142" s="20">
        <f t="shared" si="10"/>
        <v>13117</v>
      </c>
      <c r="G142" s="16"/>
      <c r="H142" s="20">
        <f t="shared" si="11"/>
        <v>4047.3333333333335</v>
      </c>
      <c r="I142" s="20">
        <f t="shared" si="12"/>
        <v>2023.6666666666667</v>
      </c>
      <c r="J142" s="20">
        <f t="shared" si="13"/>
        <v>16189.333333333334</v>
      </c>
      <c r="K142" s="21"/>
      <c r="L142" s="20">
        <f t="shared" si="14"/>
        <v>22260.333333333336</v>
      </c>
    </row>
    <row r="143" spans="1:12" x14ac:dyDescent="0.25">
      <c r="A143" s="18" t="s">
        <v>233</v>
      </c>
      <c r="B143" s="19" t="s">
        <v>234</v>
      </c>
      <c r="C143" s="20">
        <v>11994</v>
      </c>
      <c r="D143" s="18"/>
      <c r="E143" s="25">
        <v>975</v>
      </c>
      <c r="F143" s="20">
        <f t="shared" si="10"/>
        <v>12969</v>
      </c>
      <c r="G143" s="16"/>
      <c r="H143" s="20">
        <f t="shared" si="11"/>
        <v>3998</v>
      </c>
      <c r="I143" s="20">
        <f t="shared" si="12"/>
        <v>1999</v>
      </c>
      <c r="J143" s="20">
        <f t="shared" si="13"/>
        <v>15992</v>
      </c>
      <c r="K143" s="21"/>
      <c r="L143" s="20">
        <f t="shared" si="14"/>
        <v>21989</v>
      </c>
    </row>
    <row r="144" spans="1:12" x14ac:dyDescent="0.25">
      <c r="A144" s="18" t="s">
        <v>235</v>
      </c>
      <c r="B144" s="19" t="s">
        <v>236</v>
      </c>
      <c r="C144" s="20">
        <v>11938</v>
      </c>
      <c r="D144" s="18"/>
      <c r="E144" s="25">
        <v>975</v>
      </c>
      <c r="F144" s="20">
        <f t="shared" si="10"/>
        <v>12913</v>
      </c>
      <c r="G144" s="16"/>
      <c r="H144" s="20">
        <f t="shared" si="11"/>
        <v>3979.3333333333335</v>
      </c>
      <c r="I144" s="20">
        <f t="shared" si="12"/>
        <v>1989.6666666666667</v>
      </c>
      <c r="J144" s="20">
        <f t="shared" si="13"/>
        <v>15917.333333333334</v>
      </c>
      <c r="K144" s="21"/>
      <c r="L144" s="20">
        <f t="shared" si="14"/>
        <v>21886.333333333336</v>
      </c>
    </row>
    <row r="145" spans="1:12" x14ac:dyDescent="0.25">
      <c r="A145" s="18" t="s">
        <v>237</v>
      </c>
      <c r="B145" s="19" t="s">
        <v>238</v>
      </c>
      <c r="C145" s="20">
        <v>11792</v>
      </c>
      <c r="D145" s="18"/>
      <c r="E145" s="25">
        <v>975</v>
      </c>
      <c r="F145" s="20">
        <f t="shared" si="10"/>
        <v>12767</v>
      </c>
      <c r="G145" s="16"/>
      <c r="H145" s="20">
        <f t="shared" si="11"/>
        <v>3930.6666666666665</v>
      </c>
      <c r="I145" s="20">
        <f t="shared" si="12"/>
        <v>1965.3333333333333</v>
      </c>
      <c r="J145" s="20">
        <f t="shared" si="13"/>
        <v>15722.666666666666</v>
      </c>
      <c r="K145" s="21"/>
      <c r="L145" s="20">
        <f t="shared" si="14"/>
        <v>21618.666666666664</v>
      </c>
    </row>
    <row r="146" spans="1:12" x14ac:dyDescent="0.25">
      <c r="A146" s="18" t="s">
        <v>239</v>
      </c>
      <c r="B146" s="19" t="s">
        <v>137</v>
      </c>
      <c r="C146" s="20">
        <v>11774</v>
      </c>
      <c r="D146" s="18"/>
      <c r="E146" s="25">
        <v>975</v>
      </c>
      <c r="F146" s="20">
        <f t="shared" si="10"/>
        <v>12749</v>
      </c>
      <c r="G146" s="16"/>
      <c r="H146" s="20">
        <f t="shared" si="11"/>
        <v>3924.6666666666665</v>
      </c>
      <c r="I146" s="20">
        <f t="shared" si="12"/>
        <v>1962.3333333333333</v>
      </c>
      <c r="J146" s="20">
        <f t="shared" si="13"/>
        <v>15698.666666666666</v>
      </c>
      <c r="K146" s="21"/>
      <c r="L146" s="20">
        <f t="shared" si="14"/>
        <v>21585.666666666664</v>
      </c>
    </row>
    <row r="147" spans="1:12" x14ac:dyDescent="0.25">
      <c r="A147" s="18" t="s">
        <v>240</v>
      </c>
      <c r="B147" s="19" t="s">
        <v>241</v>
      </c>
      <c r="C147" s="20">
        <v>11566</v>
      </c>
      <c r="D147" s="18"/>
      <c r="E147" s="25">
        <v>975</v>
      </c>
      <c r="F147" s="20">
        <f t="shared" si="10"/>
        <v>12541</v>
      </c>
      <c r="G147" s="16"/>
      <c r="H147" s="20">
        <f t="shared" si="11"/>
        <v>3855.3333333333335</v>
      </c>
      <c r="I147" s="20">
        <f t="shared" si="12"/>
        <v>1927.6666666666667</v>
      </c>
      <c r="J147" s="20">
        <f t="shared" si="13"/>
        <v>15421.333333333334</v>
      </c>
      <c r="K147" s="21"/>
      <c r="L147" s="20">
        <f t="shared" si="14"/>
        <v>21204.333333333336</v>
      </c>
    </row>
    <row r="148" spans="1:12" x14ac:dyDescent="0.25">
      <c r="A148" s="18" t="s">
        <v>242</v>
      </c>
      <c r="B148" s="19" t="s">
        <v>148</v>
      </c>
      <c r="C148" s="20">
        <v>11534</v>
      </c>
      <c r="D148" s="18"/>
      <c r="E148" s="25">
        <v>975</v>
      </c>
      <c r="F148" s="20">
        <f t="shared" si="10"/>
        <v>12509</v>
      </c>
      <c r="G148" s="16"/>
      <c r="H148" s="20">
        <f t="shared" si="11"/>
        <v>3844.6666666666665</v>
      </c>
      <c r="I148" s="20">
        <f t="shared" si="12"/>
        <v>1922.3333333333333</v>
      </c>
      <c r="J148" s="20">
        <f t="shared" si="13"/>
        <v>15378.666666666666</v>
      </c>
      <c r="K148" s="21"/>
      <c r="L148" s="20">
        <f t="shared" si="14"/>
        <v>21145.666666666664</v>
      </c>
    </row>
    <row r="149" spans="1:12" x14ac:dyDescent="0.25">
      <c r="A149" s="18" t="s">
        <v>243</v>
      </c>
      <c r="B149" s="19" t="s">
        <v>223</v>
      </c>
      <c r="C149" s="20">
        <v>11512</v>
      </c>
      <c r="D149" s="18"/>
      <c r="E149" s="25">
        <v>975</v>
      </c>
      <c r="F149" s="20">
        <f t="shared" si="10"/>
        <v>12487</v>
      </c>
      <c r="G149" s="16"/>
      <c r="H149" s="20">
        <f t="shared" si="11"/>
        <v>3837.3333333333335</v>
      </c>
      <c r="I149" s="20">
        <f t="shared" si="12"/>
        <v>1918.6666666666667</v>
      </c>
      <c r="J149" s="20">
        <f t="shared" si="13"/>
        <v>15349.333333333334</v>
      </c>
      <c r="K149" s="21"/>
      <c r="L149" s="20">
        <f t="shared" si="14"/>
        <v>21105.333333333336</v>
      </c>
    </row>
    <row r="150" spans="1:12" x14ac:dyDescent="0.25">
      <c r="A150" s="18" t="s">
        <v>244</v>
      </c>
      <c r="B150" s="19" t="s">
        <v>173</v>
      </c>
      <c r="C150" s="20">
        <v>11498</v>
      </c>
      <c r="D150" s="18"/>
      <c r="E150" s="25">
        <v>975</v>
      </c>
      <c r="F150" s="20">
        <f t="shared" si="10"/>
        <v>12473</v>
      </c>
      <c r="G150" s="16"/>
      <c r="H150" s="20">
        <f t="shared" si="11"/>
        <v>3832.6666666666665</v>
      </c>
      <c r="I150" s="20">
        <f t="shared" si="12"/>
        <v>1916.3333333333333</v>
      </c>
      <c r="J150" s="20">
        <f t="shared" si="13"/>
        <v>15330.666666666666</v>
      </c>
      <c r="K150" s="21"/>
      <c r="L150" s="20">
        <f t="shared" si="14"/>
        <v>21079.666666666664</v>
      </c>
    </row>
    <row r="151" spans="1:12" x14ac:dyDescent="0.25">
      <c r="A151" s="18" t="s">
        <v>245</v>
      </c>
      <c r="B151" s="19" t="s">
        <v>246</v>
      </c>
      <c r="C151" s="20">
        <v>11370</v>
      </c>
      <c r="D151" s="18"/>
      <c r="E151" s="25">
        <v>975</v>
      </c>
      <c r="F151" s="20">
        <f t="shared" si="10"/>
        <v>12345</v>
      </c>
      <c r="G151" s="16"/>
      <c r="H151" s="20">
        <f t="shared" si="11"/>
        <v>3790</v>
      </c>
      <c r="I151" s="20">
        <f t="shared" si="12"/>
        <v>1895</v>
      </c>
      <c r="J151" s="20">
        <f t="shared" si="13"/>
        <v>15160</v>
      </c>
      <c r="K151" s="21"/>
      <c r="L151" s="20">
        <f t="shared" si="14"/>
        <v>20845</v>
      </c>
    </row>
    <row r="152" spans="1:12" x14ac:dyDescent="0.25">
      <c r="A152" s="18" t="s">
        <v>247</v>
      </c>
      <c r="B152" s="19" t="s">
        <v>248</v>
      </c>
      <c r="C152" s="20">
        <v>11370</v>
      </c>
      <c r="D152" s="18"/>
      <c r="E152" s="25">
        <v>975</v>
      </c>
      <c r="F152" s="20">
        <f t="shared" si="10"/>
        <v>12345</v>
      </c>
      <c r="G152" s="16"/>
      <c r="H152" s="20">
        <f t="shared" si="11"/>
        <v>3790</v>
      </c>
      <c r="I152" s="20">
        <f t="shared" si="12"/>
        <v>1895</v>
      </c>
      <c r="J152" s="20">
        <f t="shared" si="13"/>
        <v>15160</v>
      </c>
      <c r="K152" s="21"/>
      <c r="L152" s="20">
        <f t="shared" si="14"/>
        <v>20845</v>
      </c>
    </row>
    <row r="153" spans="1:12" x14ac:dyDescent="0.25">
      <c r="A153" s="18" t="s">
        <v>249</v>
      </c>
      <c r="B153" s="19" t="s">
        <v>250</v>
      </c>
      <c r="C153" s="20">
        <v>11370</v>
      </c>
      <c r="D153" s="18"/>
      <c r="E153" s="25">
        <v>975</v>
      </c>
      <c r="F153" s="20">
        <f t="shared" si="10"/>
        <v>12345</v>
      </c>
      <c r="G153" s="16"/>
      <c r="H153" s="20">
        <f t="shared" si="11"/>
        <v>3790</v>
      </c>
      <c r="I153" s="20">
        <f t="shared" si="12"/>
        <v>1895</v>
      </c>
      <c r="J153" s="20">
        <f t="shared" si="13"/>
        <v>15160</v>
      </c>
      <c r="K153" s="21"/>
      <c r="L153" s="20">
        <f t="shared" si="14"/>
        <v>20845</v>
      </c>
    </row>
    <row r="154" spans="1:12" x14ac:dyDescent="0.25">
      <c r="A154" s="18" t="s">
        <v>251</v>
      </c>
      <c r="B154" s="19" t="s">
        <v>252</v>
      </c>
      <c r="C154" s="20">
        <v>11370</v>
      </c>
      <c r="D154" s="18"/>
      <c r="E154" s="25">
        <v>975</v>
      </c>
      <c r="F154" s="20">
        <f t="shared" si="10"/>
        <v>12345</v>
      </c>
      <c r="G154" s="16"/>
      <c r="H154" s="20">
        <f t="shared" si="11"/>
        <v>3790</v>
      </c>
      <c r="I154" s="20">
        <f t="shared" si="12"/>
        <v>1895</v>
      </c>
      <c r="J154" s="20">
        <f t="shared" si="13"/>
        <v>15160</v>
      </c>
      <c r="K154" s="21"/>
      <c r="L154" s="20">
        <f t="shared" si="14"/>
        <v>20845</v>
      </c>
    </row>
    <row r="155" spans="1:12" x14ac:dyDescent="0.25">
      <c r="A155" s="18" t="s">
        <v>253</v>
      </c>
      <c r="B155" s="19" t="s">
        <v>254</v>
      </c>
      <c r="C155" s="20">
        <v>11370</v>
      </c>
      <c r="D155" s="18"/>
      <c r="E155" s="25">
        <v>975</v>
      </c>
      <c r="F155" s="20">
        <f t="shared" si="10"/>
        <v>12345</v>
      </c>
      <c r="G155" s="16"/>
      <c r="H155" s="20">
        <f t="shared" si="11"/>
        <v>3790</v>
      </c>
      <c r="I155" s="20">
        <f t="shared" si="12"/>
        <v>1895</v>
      </c>
      <c r="J155" s="20">
        <f t="shared" si="13"/>
        <v>15160</v>
      </c>
      <c r="K155" s="21"/>
      <c r="L155" s="20">
        <f t="shared" si="14"/>
        <v>20845</v>
      </c>
    </row>
    <row r="156" spans="1:12" x14ac:dyDescent="0.25">
      <c r="A156" s="18" t="s">
        <v>255</v>
      </c>
      <c r="B156" s="19" t="s">
        <v>256</v>
      </c>
      <c r="C156" s="20">
        <v>11370</v>
      </c>
      <c r="D156" s="18"/>
      <c r="E156" s="25">
        <v>975</v>
      </c>
      <c r="F156" s="20">
        <f t="shared" si="10"/>
        <v>12345</v>
      </c>
      <c r="G156" s="16"/>
      <c r="H156" s="20">
        <f t="shared" si="11"/>
        <v>3790</v>
      </c>
      <c r="I156" s="20">
        <f t="shared" si="12"/>
        <v>1895</v>
      </c>
      <c r="J156" s="20">
        <f t="shared" si="13"/>
        <v>15160</v>
      </c>
      <c r="K156" s="21"/>
      <c r="L156" s="20">
        <f t="shared" si="14"/>
        <v>20845</v>
      </c>
    </row>
    <row r="157" spans="1:12" x14ac:dyDescent="0.25">
      <c r="A157" s="18" t="s">
        <v>257</v>
      </c>
      <c r="B157" s="19" t="s">
        <v>258</v>
      </c>
      <c r="C157" s="20">
        <v>11370</v>
      </c>
      <c r="D157" s="18"/>
      <c r="E157" s="25">
        <v>975</v>
      </c>
      <c r="F157" s="20">
        <f t="shared" si="10"/>
        <v>12345</v>
      </c>
      <c r="G157" s="16"/>
      <c r="H157" s="20">
        <f t="shared" si="11"/>
        <v>3790</v>
      </c>
      <c r="I157" s="20">
        <f t="shared" si="12"/>
        <v>1895</v>
      </c>
      <c r="J157" s="20">
        <f t="shared" si="13"/>
        <v>15160</v>
      </c>
      <c r="K157" s="21"/>
      <c r="L157" s="20">
        <f t="shared" si="14"/>
        <v>20845</v>
      </c>
    </row>
    <row r="158" spans="1:12" x14ac:dyDescent="0.25">
      <c r="A158" s="18" t="s">
        <v>259</v>
      </c>
      <c r="B158" s="19" t="s">
        <v>213</v>
      </c>
      <c r="C158" s="20">
        <v>11148</v>
      </c>
      <c r="D158" s="18"/>
      <c r="E158" s="25">
        <v>975</v>
      </c>
      <c r="F158" s="20">
        <f t="shared" si="10"/>
        <v>12123</v>
      </c>
      <c r="G158" s="16"/>
      <c r="H158" s="20">
        <f t="shared" si="11"/>
        <v>3716</v>
      </c>
      <c r="I158" s="20">
        <f t="shared" si="12"/>
        <v>1858</v>
      </c>
      <c r="J158" s="20">
        <f t="shared" si="13"/>
        <v>14864</v>
      </c>
      <c r="K158" s="21"/>
      <c r="L158" s="20">
        <f t="shared" si="14"/>
        <v>20438</v>
      </c>
    </row>
    <row r="159" spans="1:12" x14ac:dyDescent="0.25">
      <c r="A159" s="18" t="s">
        <v>260</v>
      </c>
      <c r="B159" s="19" t="s">
        <v>261</v>
      </c>
      <c r="C159" s="20">
        <v>11148</v>
      </c>
      <c r="D159" s="18"/>
      <c r="E159" s="25">
        <v>975</v>
      </c>
      <c r="F159" s="20">
        <f t="shared" si="10"/>
        <v>12123</v>
      </c>
      <c r="G159" s="16"/>
      <c r="H159" s="20">
        <f t="shared" si="11"/>
        <v>3716</v>
      </c>
      <c r="I159" s="20">
        <f t="shared" si="12"/>
        <v>1858</v>
      </c>
      <c r="J159" s="20">
        <f t="shared" si="13"/>
        <v>14864</v>
      </c>
      <c r="K159" s="21"/>
      <c r="L159" s="20">
        <f t="shared" si="14"/>
        <v>20438</v>
      </c>
    </row>
    <row r="160" spans="1:12" x14ac:dyDescent="0.25">
      <c r="A160" s="18" t="s">
        <v>262</v>
      </c>
      <c r="B160" s="19" t="s">
        <v>263</v>
      </c>
      <c r="C160" s="20">
        <v>11148</v>
      </c>
      <c r="D160" s="18"/>
      <c r="E160" s="25">
        <v>975</v>
      </c>
      <c r="F160" s="20">
        <f t="shared" si="10"/>
        <v>12123</v>
      </c>
      <c r="G160" s="16"/>
      <c r="H160" s="20">
        <f t="shared" si="11"/>
        <v>3716</v>
      </c>
      <c r="I160" s="20">
        <f t="shared" si="12"/>
        <v>1858</v>
      </c>
      <c r="J160" s="20">
        <f t="shared" si="13"/>
        <v>14864</v>
      </c>
      <c r="K160" s="21"/>
      <c r="L160" s="20">
        <f t="shared" si="14"/>
        <v>20438</v>
      </c>
    </row>
    <row r="161" spans="1:12" x14ac:dyDescent="0.25">
      <c r="A161" s="18" t="s">
        <v>264</v>
      </c>
      <c r="B161" s="19" t="s">
        <v>132</v>
      </c>
      <c r="C161" s="20">
        <v>11148</v>
      </c>
      <c r="D161" s="18"/>
      <c r="E161" s="25">
        <v>975</v>
      </c>
      <c r="F161" s="20">
        <f t="shared" si="10"/>
        <v>12123</v>
      </c>
      <c r="G161" s="16"/>
      <c r="H161" s="20">
        <f t="shared" si="11"/>
        <v>3716</v>
      </c>
      <c r="I161" s="20">
        <f t="shared" si="12"/>
        <v>1858</v>
      </c>
      <c r="J161" s="20">
        <f t="shared" si="13"/>
        <v>14864</v>
      </c>
      <c r="K161" s="21"/>
      <c r="L161" s="20">
        <f t="shared" si="14"/>
        <v>20438</v>
      </c>
    </row>
    <row r="162" spans="1:12" x14ac:dyDescent="0.25">
      <c r="A162" s="18" t="s">
        <v>265</v>
      </c>
      <c r="B162" s="19" t="s">
        <v>139</v>
      </c>
      <c r="C162" s="20">
        <v>11148</v>
      </c>
      <c r="D162" s="18"/>
      <c r="E162" s="25">
        <v>975</v>
      </c>
      <c r="F162" s="20">
        <f t="shared" si="10"/>
        <v>12123</v>
      </c>
      <c r="G162" s="16"/>
      <c r="H162" s="20">
        <f t="shared" si="11"/>
        <v>3716</v>
      </c>
      <c r="I162" s="20">
        <f t="shared" si="12"/>
        <v>1858</v>
      </c>
      <c r="J162" s="20">
        <f t="shared" si="13"/>
        <v>14864</v>
      </c>
      <c r="K162" s="21"/>
      <c r="L162" s="20">
        <f t="shared" si="14"/>
        <v>20438</v>
      </c>
    </row>
    <row r="163" spans="1:12" x14ac:dyDescent="0.25">
      <c r="A163" s="18" t="s">
        <v>266</v>
      </c>
      <c r="B163" s="19" t="s">
        <v>148</v>
      </c>
      <c r="C163" s="20">
        <v>11072</v>
      </c>
      <c r="D163" s="18"/>
      <c r="E163" s="25">
        <v>975</v>
      </c>
      <c r="F163" s="20">
        <f t="shared" si="10"/>
        <v>12047</v>
      </c>
      <c r="G163" s="16"/>
      <c r="H163" s="20">
        <f t="shared" si="11"/>
        <v>3690.6666666666665</v>
      </c>
      <c r="I163" s="20">
        <f t="shared" si="12"/>
        <v>1845.3333333333333</v>
      </c>
      <c r="J163" s="20">
        <f t="shared" si="13"/>
        <v>14762.666666666666</v>
      </c>
      <c r="K163" s="21"/>
      <c r="L163" s="20">
        <f t="shared" si="14"/>
        <v>20298.666666666664</v>
      </c>
    </row>
    <row r="164" spans="1:12" x14ac:dyDescent="0.25">
      <c r="A164" s="18" t="s">
        <v>267</v>
      </c>
      <c r="B164" s="19" t="s">
        <v>176</v>
      </c>
      <c r="C164" s="20">
        <v>11072</v>
      </c>
      <c r="D164" s="18"/>
      <c r="E164" s="25">
        <v>975</v>
      </c>
      <c r="F164" s="20">
        <f t="shared" si="10"/>
        <v>12047</v>
      </c>
      <c r="G164" s="16"/>
      <c r="H164" s="20">
        <f t="shared" si="11"/>
        <v>3690.6666666666665</v>
      </c>
      <c r="I164" s="20">
        <f t="shared" si="12"/>
        <v>1845.3333333333333</v>
      </c>
      <c r="J164" s="20">
        <f t="shared" si="13"/>
        <v>14762.666666666666</v>
      </c>
      <c r="K164" s="21"/>
      <c r="L164" s="20">
        <f t="shared" si="14"/>
        <v>20298.666666666664</v>
      </c>
    </row>
    <row r="165" spans="1:12" x14ac:dyDescent="0.25">
      <c r="A165" s="18" t="s">
        <v>268</v>
      </c>
      <c r="B165" s="19" t="s">
        <v>213</v>
      </c>
      <c r="C165" s="20">
        <v>11070</v>
      </c>
      <c r="D165" s="18"/>
      <c r="E165" s="25">
        <v>975</v>
      </c>
      <c r="F165" s="20">
        <f t="shared" si="10"/>
        <v>12045</v>
      </c>
      <c r="G165" s="16"/>
      <c r="H165" s="20">
        <f t="shared" si="11"/>
        <v>3690</v>
      </c>
      <c r="I165" s="20">
        <f t="shared" si="12"/>
        <v>1845</v>
      </c>
      <c r="J165" s="20">
        <f t="shared" si="13"/>
        <v>14760</v>
      </c>
      <c r="K165" s="21"/>
      <c r="L165" s="20">
        <f t="shared" si="14"/>
        <v>20295</v>
      </c>
    </row>
    <row r="166" spans="1:12" x14ac:dyDescent="0.25">
      <c r="A166" s="18" t="s">
        <v>269</v>
      </c>
      <c r="B166" s="19" t="s">
        <v>184</v>
      </c>
      <c r="C166" s="20">
        <v>11054</v>
      </c>
      <c r="D166" s="18"/>
      <c r="E166" s="25">
        <v>975</v>
      </c>
      <c r="F166" s="20">
        <f t="shared" si="10"/>
        <v>12029</v>
      </c>
      <c r="G166" s="16"/>
      <c r="H166" s="20">
        <f t="shared" si="11"/>
        <v>3684.6666666666665</v>
      </c>
      <c r="I166" s="20">
        <f t="shared" si="12"/>
        <v>1842.3333333333333</v>
      </c>
      <c r="J166" s="20">
        <f t="shared" si="13"/>
        <v>14738.666666666666</v>
      </c>
      <c r="K166" s="21"/>
      <c r="L166" s="20">
        <f t="shared" si="14"/>
        <v>20265.666666666664</v>
      </c>
    </row>
    <row r="167" spans="1:12" x14ac:dyDescent="0.25">
      <c r="A167" s="18" t="s">
        <v>270</v>
      </c>
      <c r="B167" s="19" t="s">
        <v>271</v>
      </c>
      <c r="C167" s="20">
        <v>10762</v>
      </c>
      <c r="D167" s="18"/>
      <c r="E167" s="25">
        <v>975</v>
      </c>
      <c r="F167" s="20">
        <f t="shared" si="10"/>
        <v>11737</v>
      </c>
      <c r="G167" s="16"/>
      <c r="H167" s="20">
        <f t="shared" si="11"/>
        <v>3587.3333333333335</v>
      </c>
      <c r="I167" s="20">
        <f t="shared" si="12"/>
        <v>1793.6666666666667</v>
      </c>
      <c r="J167" s="20">
        <f t="shared" si="13"/>
        <v>14349.333333333334</v>
      </c>
      <c r="K167" s="21"/>
      <c r="L167" s="20">
        <f t="shared" si="14"/>
        <v>19730.333333333336</v>
      </c>
    </row>
    <row r="168" spans="1:12" x14ac:dyDescent="0.25">
      <c r="A168" s="18" t="s">
        <v>272</v>
      </c>
      <c r="B168" s="19" t="s">
        <v>132</v>
      </c>
      <c r="C168" s="20">
        <v>10762</v>
      </c>
      <c r="D168" s="18"/>
      <c r="E168" s="25">
        <v>975</v>
      </c>
      <c r="F168" s="20">
        <f t="shared" si="10"/>
        <v>11737</v>
      </c>
      <c r="G168" s="16"/>
      <c r="H168" s="20">
        <f t="shared" si="11"/>
        <v>3587.3333333333335</v>
      </c>
      <c r="I168" s="20">
        <f t="shared" si="12"/>
        <v>1793.6666666666667</v>
      </c>
      <c r="J168" s="20">
        <f t="shared" si="13"/>
        <v>14349.333333333334</v>
      </c>
      <c r="K168" s="21"/>
      <c r="L168" s="20">
        <f t="shared" si="14"/>
        <v>19730.333333333336</v>
      </c>
    </row>
    <row r="169" spans="1:12" x14ac:dyDescent="0.25">
      <c r="A169" s="18" t="s">
        <v>273</v>
      </c>
      <c r="B169" s="19" t="s">
        <v>92</v>
      </c>
      <c r="C169" s="20">
        <v>10762</v>
      </c>
      <c r="D169" s="18"/>
      <c r="E169" s="25">
        <v>975</v>
      </c>
      <c r="F169" s="20">
        <f t="shared" si="10"/>
        <v>11737</v>
      </c>
      <c r="G169" s="16"/>
      <c r="H169" s="20">
        <f t="shared" si="11"/>
        <v>3587.3333333333335</v>
      </c>
      <c r="I169" s="20">
        <f t="shared" si="12"/>
        <v>1793.6666666666667</v>
      </c>
      <c r="J169" s="20">
        <f t="shared" si="13"/>
        <v>14349.333333333334</v>
      </c>
      <c r="K169" s="21"/>
      <c r="L169" s="20">
        <f t="shared" si="14"/>
        <v>19730.333333333336</v>
      </c>
    </row>
    <row r="170" spans="1:12" x14ac:dyDescent="0.25">
      <c r="A170" s="18" t="s">
        <v>274</v>
      </c>
      <c r="B170" s="19" t="s">
        <v>223</v>
      </c>
      <c r="C170" s="20">
        <v>10762</v>
      </c>
      <c r="D170" s="18"/>
      <c r="E170" s="25">
        <v>975</v>
      </c>
      <c r="F170" s="20">
        <f t="shared" si="10"/>
        <v>11737</v>
      </c>
      <c r="G170" s="16"/>
      <c r="H170" s="20">
        <f t="shared" si="11"/>
        <v>3587.3333333333335</v>
      </c>
      <c r="I170" s="20">
        <f t="shared" si="12"/>
        <v>1793.6666666666667</v>
      </c>
      <c r="J170" s="20">
        <f t="shared" si="13"/>
        <v>14349.333333333334</v>
      </c>
      <c r="K170" s="21"/>
      <c r="L170" s="20">
        <f t="shared" si="14"/>
        <v>19730.333333333336</v>
      </c>
    </row>
    <row r="171" spans="1:12" x14ac:dyDescent="0.25">
      <c r="A171" s="18" t="s">
        <v>275</v>
      </c>
      <c r="B171" s="19" t="s">
        <v>276</v>
      </c>
      <c r="C171" s="20">
        <v>10598</v>
      </c>
      <c r="D171" s="18"/>
      <c r="E171" s="25">
        <v>975</v>
      </c>
      <c r="F171" s="20">
        <f t="shared" si="10"/>
        <v>11573</v>
      </c>
      <c r="G171" s="16"/>
      <c r="H171" s="20">
        <f t="shared" si="11"/>
        <v>3532.6666666666665</v>
      </c>
      <c r="I171" s="20">
        <f t="shared" si="12"/>
        <v>1766.3333333333333</v>
      </c>
      <c r="J171" s="20">
        <f t="shared" si="13"/>
        <v>14130.666666666666</v>
      </c>
      <c r="K171" s="21"/>
      <c r="L171" s="20">
        <f t="shared" si="14"/>
        <v>19429.666666666664</v>
      </c>
    </row>
    <row r="172" spans="1:12" x14ac:dyDescent="0.25">
      <c r="A172" s="18" t="s">
        <v>277</v>
      </c>
      <c r="B172" s="19" t="s">
        <v>139</v>
      </c>
      <c r="C172" s="20">
        <v>10316</v>
      </c>
      <c r="D172" s="18"/>
      <c r="E172" s="25">
        <v>975</v>
      </c>
      <c r="F172" s="20">
        <f t="shared" si="10"/>
        <v>11291</v>
      </c>
      <c r="G172" s="16"/>
      <c r="H172" s="20">
        <f t="shared" si="11"/>
        <v>3438.666666666667</v>
      </c>
      <c r="I172" s="20">
        <f t="shared" si="12"/>
        <v>1719.3333333333335</v>
      </c>
      <c r="J172" s="20">
        <f t="shared" si="13"/>
        <v>13754.666666666668</v>
      </c>
      <c r="K172" s="21"/>
      <c r="L172" s="20">
        <f t="shared" si="14"/>
        <v>18912.666666666668</v>
      </c>
    </row>
    <row r="173" spans="1:12" x14ac:dyDescent="0.25">
      <c r="A173" s="18" t="s">
        <v>278</v>
      </c>
      <c r="B173" s="19" t="s">
        <v>137</v>
      </c>
      <c r="C173" s="20">
        <v>10316</v>
      </c>
      <c r="D173" s="18"/>
      <c r="E173" s="25">
        <v>975</v>
      </c>
      <c r="F173" s="20">
        <f t="shared" si="10"/>
        <v>11291</v>
      </c>
      <c r="G173" s="16"/>
      <c r="H173" s="20">
        <f t="shared" si="11"/>
        <v>3438.666666666667</v>
      </c>
      <c r="I173" s="20">
        <f t="shared" si="12"/>
        <v>1719.3333333333335</v>
      </c>
      <c r="J173" s="20">
        <f t="shared" si="13"/>
        <v>13754.666666666668</v>
      </c>
      <c r="K173" s="21"/>
      <c r="L173" s="20">
        <f t="shared" si="14"/>
        <v>18912.666666666668</v>
      </c>
    </row>
    <row r="174" spans="1:12" x14ac:dyDescent="0.25">
      <c r="A174" s="18" t="s">
        <v>279</v>
      </c>
      <c r="B174" s="19" t="s">
        <v>190</v>
      </c>
      <c r="C174" s="20">
        <v>10106</v>
      </c>
      <c r="D174" s="18"/>
      <c r="E174" s="25">
        <v>975</v>
      </c>
      <c r="F174" s="20">
        <f t="shared" si="10"/>
        <v>11081</v>
      </c>
      <c r="G174" s="16"/>
      <c r="H174" s="20">
        <f t="shared" si="11"/>
        <v>3368.666666666667</v>
      </c>
      <c r="I174" s="20">
        <f t="shared" si="12"/>
        <v>1684.3333333333335</v>
      </c>
      <c r="J174" s="20">
        <f t="shared" si="13"/>
        <v>13474.666666666668</v>
      </c>
      <c r="K174" s="21"/>
      <c r="L174" s="20">
        <f t="shared" si="14"/>
        <v>18527.666666666668</v>
      </c>
    </row>
    <row r="175" spans="1:12" x14ac:dyDescent="0.25">
      <c r="A175" s="18" t="s">
        <v>280</v>
      </c>
      <c r="B175" s="19" t="s">
        <v>176</v>
      </c>
      <c r="C175" s="20">
        <v>9962</v>
      </c>
      <c r="D175" s="18"/>
      <c r="E175" s="25">
        <v>975</v>
      </c>
      <c r="F175" s="20">
        <f t="shared" si="10"/>
        <v>10937</v>
      </c>
      <c r="G175" s="16"/>
      <c r="H175" s="20">
        <f t="shared" si="11"/>
        <v>3320.6666666666665</v>
      </c>
      <c r="I175" s="20">
        <f t="shared" si="12"/>
        <v>1660.3333333333333</v>
      </c>
      <c r="J175" s="20">
        <f t="shared" si="13"/>
        <v>13282.666666666666</v>
      </c>
      <c r="K175" s="21"/>
      <c r="L175" s="20">
        <f t="shared" si="14"/>
        <v>18263.666666666664</v>
      </c>
    </row>
    <row r="176" spans="1:12" x14ac:dyDescent="0.25">
      <c r="A176" s="18" t="s">
        <v>281</v>
      </c>
      <c r="B176" s="19" t="s">
        <v>282</v>
      </c>
      <c r="C176" s="20">
        <v>9962</v>
      </c>
      <c r="D176" s="18"/>
      <c r="E176" s="25">
        <v>975</v>
      </c>
      <c r="F176" s="20">
        <f t="shared" si="10"/>
        <v>10937</v>
      </c>
      <c r="G176" s="16"/>
      <c r="H176" s="20">
        <f t="shared" si="11"/>
        <v>3320.6666666666665</v>
      </c>
      <c r="I176" s="20">
        <f t="shared" si="12"/>
        <v>1660.3333333333333</v>
      </c>
      <c r="J176" s="20">
        <f t="shared" si="13"/>
        <v>13282.666666666666</v>
      </c>
      <c r="K176" s="21"/>
      <c r="L176" s="20">
        <f t="shared" si="14"/>
        <v>18263.666666666664</v>
      </c>
    </row>
    <row r="177" spans="1:12" x14ac:dyDescent="0.25">
      <c r="A177" s="18" t="s">
        <v>283</v>
      </c>
      <c r="B177" s="19" t="s">
        <v>284</v>
      </c>
      <c r="C177" s="20">
        <v>9926</v>
      </c>
      <c r="D177" s="18"/>
      <c r="E177" s="25">
        <v>975</v>
      </c>
      <c r="F177" s="20">
        <f t="shared" si="10"/>
        <v>10901</v>
      </c>
      <c r="G177" s="16"/>
      <c r="H177" s="20">
        <f t="shared" si="11"/>
        <v>3308.666666666667</v>
      </c>
      <c r="I177" s="20">
        <f t="shared" si="12"/>
        <v>1654.3333333333335</v>
      </c>
      <c r="J177" s="20">
        <f t="shared" si="13"/>
        <v>13234.666666666668</v>
      </c>
      <c r="K177" s="21"/>
      <c r="L177" s="20">
        <f t="shared" si="14"/>
        <v>18197.666666666668</v>
      </c>
    </row>
    <row r="178" spans="1:12" x14ac:dyDescent="0.25">
      <c r="A178" s="18" t="s">
        <v>285</v>
      </c>
      <c r="B178" s="19" t="s">
        <v>261</v>
      </c>
      <c r="C178" s="20">
        <v>9532</v>
      </c>
      <c r="D178" s="18"/>
      <c r="E178" s="25">
        <v>975</v>
      </c>
      <c r="F178" s="20">
        <f t="shared" si="10"/>
        <v>10507</v>
      </c>
      <c r="G178" s="16"/>
      <c r="H178" s="20">
        <f t="shared" si="11"/>
        <v>3177.3333333333335</v>
      </c>
      <c r="I178" s="20">
        <f t="shared" si="12"/>
        <v>1588.6666666666667</v>
      </c>
      <c r="J178" s="20">
        <f t="shared" si="13"/>
        <v>12709.333333333334</v>
      </c>
      <c r="K178" s="21"/>
      <c r="L178" s="20">
        <f t="shared" si="14"/>
        <v>17475.333333333336</v>
      </c>
    </row>
    <row r="179" spans="1:12" x14ac:dyDescent="0.25">
      <c r="A179" s="18" t="s">
        <v>286</v>
      </c>
      <c r="B179" s="19" t="s">
        <v>132</v>
      </c>
      <c r="C179" s="20">
        <v>9532</v>
      </c>
      <c r="D179" s="18"/>
      <c r="E179" s="25">
        <v>975</v>
      </c>
      <c r="F179" s="20">
        <f t="shared" si="10"/>
        <v>10507</v>
      </c>
      <c r="G179" s="16"/>
      <c r="H179" s="20">
        <f t="shared" si="11"/>
        <v>3177.3333333333335</v>
      </c>
      <c r="I179" s="20">
        <f t="shared" si="12"/>
        <v>1588.6666666666667</v>
      </c>
      <c r="J179" s="20">
        <f t="shared" si="13"/>
        <v>12709.333333333334</v>
      </c>
      <c r="K179" s="21"/>
      <c r="L179" s="20">
        <f t="shared" si="14"/>
        <v>17475.333333333336</v>
      </c>
    </row>
    <row r="180" spans="1:12" x14ac:dyDescent="0.25">
      <c r="A180" s="18" t="s">
        <v>287</v>
      </c>
      <c r="B180" s="19" t="s">
        <v>156</v>
      </c>
      <c r="C180" s="20">
        <v>9422</v>
      </c>
      <c r="D180" s="18"/>
      <c r="E180" s="25">
        <v>975</v>
      </c>
      <c r="F180" s="20">
        <f t="shared" si="10"/>
        <v>10397</v>
      </c>
      <c r="G180" s="16"/>
      <c r="H180" s="20">
        <f t="shared" si="11"/>
        <v>3140.6666666666665</v>
      </c>
      <c r="I180" s="20">
        <f t="shared" si="12"/>
        <v>1570.3333333333333</v>
      </c>
      <c r="J180" s="20">
        <f t="shared" si="13"/>
        <v>12562.666666666666</v>
      </c>
      <c r="K180" s="21"/>
      <c r="L180" s="20">
        <f t="shared" si="14"/>
        <v>17273.666666666664</v>
      </c>
    </row>
    <row r="181" spans="1:12" x14ac:dyDescent="0.25">
      <c r="A181" s="18" t="s">
        <v>288</v>
      </c>
      <c r="B181" s="19" t="s">
        <v>289</v>
      </c>
      <c r="C181" s="20">
        <v>9354</v>
      </c>
      <c r="D181" s="18"/>
      <c r="E181" s="25">
        <v>975</v>
      </c>
      <c r="F181" s="20">
        <f t="shared" si="10"/>
        <v>10329</v>
      </c>
      <c r="G181" s="16"/>
      <c r="H181" s="20">
        <f t="shared" si="11"/>
        <v>3118</v>
      </c>
      <c r="I181" s="20">
        <f t="shared" si="12"/>
        <v>1559</v>
      </c>
      <c r="J181" s="20">
        <f t="shared" si="13"/>
        <v>12472</v>
      </c>
      <c r="K181" s="21"/>
      <c r="L181" s="20">
        <f t="shared" si="14"/>
        <v>17149</v>
      </c>
    </row>
    <row r="182" spans="1:12" x14ac:dyDescent="0.25">
      <c r="A182" s="18" t="s">
        <v>290</v>
      </c>
      <c r="B182" s="19" t="s">
        <v>291</v>
      </c>
      <c r="C182" s="20">
        <v>9330</v>
      </c>
      <c r="D182" s="18"/>
      <c r="E182" s="25">
        <v>975</v>
      </c>
      <c r="F182" s="20">
        <f t="shared" si="10"/>
        <v>10305</v>
      </c>
      <c r="G182" s="16"/>
      <c r="H182" s="20">
        <f t="shared" si="11"/>
        <v>3110</v>
      </c>
      <c r="I182" s="20">
        <f t="shared" si="12"/>
        <v>1555</v>
      </c>
      <c r="J182" s="20">
        <f t="shared" si="13"/>
        <v>12440</v>
      </c>
      <c r="K182" s="21"/>
      <c r="L182" s="20">
        <f t="shared" si="14"/>
        <v>17105</v>
      </c>
    </row>
    <row r="183" spans="1:12" x14ac:dyDescent="0.25">
      <c r="A183" s="18" t="s">
        <v>292</v>
      </c>
      <c r="B183" s="19" t="s">
        <v>293</v>
      </c>
      <c r="C183" s="20">
        <v>9290</v>
      </c>
      <c r="D183" s="18"/>
      <c r="E183" s="25">
        <v>975</v>
      </c>
      <c r="F183" s="20">
        <f t="shared" si="10"/>
        <v>10265</v>
      </c>
      <c r="G183" s="16"/>
      <c r="H183" s="20">
        <f t="shared" si="11"/>
        <v>3096.666666666667</v>
      </c>
      <c r="I183" s="20">
        <f t="shared" si="12"/>
        <v>1548.3333333333335</v>
      </c>
      <c r="J183" s="20">
        <f t="shared" si="13"/>
        <v>12386.666666666668</v>
      </c>
      <c r="K183" s="21"/>
      <c r="L183" s="20">
        <f t="shared" si="14"/>
        <v>17031.666666666668</v>
      </c>
    </row>
    <row r="184" spans="1:12" x14ac:dyDescent="0.25">
      <c r="A184" s="18" t="s">
        <v>294</v>
      </c>
      <c r="B184" s="19" t="s">
        <v>295</v>
      </c>
      <c r="C184" s="20">
        <v>9246</v>
      </c>
      <c r="D184" s="18"/>
      <c r="E184" s="25">
        <v>975</v>
      </c>
      <c r="F184" s="20">
        <f t="shared" ref="F184:F247" si="15">C184+D184+E184</f>
        <v>10221</v>
      </c>
      <c r="G184" s="16"/>
      <c r="H184" s="20">
        <f t="shared" ref="H184:H247" si="16">+(C184/30)*10</f>
        <v>3082</v>
      </c>
      <c r="I184" s="20">
        <f t="shared" ref="I184:I247" si="17">+(C184/30)*5</f>
        <v>1541</v>
      </c>
      <c r="J184" s="20">
        <f t="shared" ref="J184:J247" si="18">+(C184/30)*40</f>
        <v>12328</v>
      </c>
      <c r="K184" s="21"/>
      <c r="L184" s="20">
        <f t="shared" si="14"/>
        <v>16951</v>
      </c>
    </row>
    <row r="185" spans="1:12" x14ac:dyDescent="0.25">
      <c r="A185" s="18" t="s">
        <v>296</v>
      </c>
      <c r="B185" s="19" t="s">
        <v>135</v>
      </c>
      <c r="C185" s="20">
        <v>9190</v>
      </c>
      <c r="D185" s="18"/>
      <c r="E185" s="25">
        <v>975</v>
      </c>
      <c r="F185" s="20">
        <f t="shared" si="15"/>
        <v>10165</v>
      </c>
      <c r="G185" s="16"/>
      <c r="H185" s="20">
        <f t="shared" si="16"/>
        <v>3063.333333333333</v>
      </c>
      <c r="I185" s="20">
        <f t="shared" si="17"/>
        <v>1531.6666666666665</v>
      </c>
      <c r="J185" s="20">
        <f t="shared" si="18"/>
        <v>12253.333333333332</v>
      </c>
      <c r="K185" s="21"/>
      <c r="L185" s="20">
        <f t="shared" ref="L185:L248" si="19">H185+I185+J185+K185</f>
        <v>16848.333333333332</v>
      </c>
    </row>
    <row r="186" spans="1:12" x14ac:dyDescent="0.25">
      <c r="A186" s="18" t="s">
        <v>297</v>
      </c>
      <c r="B186" s="19" t="s">
        <v>271</v>
      </c>
      <c r="C186" s="20">
        <v>9168</v>
      </c>
      <c r="D186" s="18"/>
      <c r="E186" s="25">
        <v>975</v>
      </c>
      <c r="F186" s="20">
        <f t="shared" si="15"/>
        <v>10143</v>
      </c>
      <c r="G186" s="16"/>
      <c r="H186" s="20">
        <f t="shared" si="16"/>
        <v>3056</v>
      </c>
      <c r="I186" s="20">
        <f t="shared" si="17"/>
        <v>1528</v>
      </c>
      <c r="J186" s="20">
        <f t="shared" si="18"/>
        <v>12224</v>
      </c>
      <c r="K186" s="21"/>
      <c r="L186" s="20">
        <f t="shared" si="19"/>
        <v>16808</v>
      </c>
    </row>
    <row r="187" spans="1:12" x14ac:dyDescent="0.25">
      <c r="A187" s="18" t="s">
        <v>298</v>
      </c>
      <c r="B187" s="19" t="s">
        <v>246</v>
      </c>
      <c r="C187" s="20">
        <v>9108</v>
      </c>
      <c r="D187" s="18"/>
      <c r="E187" s="25">
        <v>975</v>
      </c>
      <c r="F187" s="20">
        <f t="shared" si="15"/>
        <v>10083</v>
      </c>
      <c r="G187" s="16"/>
      <c r="H187" s="20">
        <f t="shared" si="16"/>
        <v>3036</v>
      </c>
      <c r="I187" s="20">
        <f t="shared" si="17"/>
        <v>1518</v>
      </c>
      <c r="J187" s="20">
        <f t="shared" si="18"/>
        <v>12144</v>
      </c>
      <c r="K187" s="21"/>
      <c r="L187" s="20">
        <f t="shared" si="19"/>
        <v>16698</v>
      </c>
    </row>
    <row r="188" spans="1:12" x14ac:dyDescent="0.25">
      <c r="A188" s="18" t="s">
        <v>299</v>
      </c>
      <c r="B188" s="19" t="s">
        <v>300</v>
      </c>
      <c r="C188" s="20">
        <v>9056</v>
      </c>
      <c r="D188" s="18"/>
      <c r="E188" s="25">
        <v>975</v>
      </c>
      <c r="F188" s="20">
        <f t="shared" si="15"/>
        <v>10031</v>
      </c>
      <c r="G188" s="16"/>
      <c r="H188" s="20">
        <f t="shared" si="16"/>
        <v>3018.666666666667</v>
      </c>
      <c r="I188" s="20">
        <f t="shared" si="17"/>
        <v>1509.3333333333335</v>
      </c>
      <c r="J188" s="20">
        <f t="shared" si="18"/>
        <v>12074.666666666668</v>
      </c>
      <c r="K188" s="21"/>
      <c r="L188" s="20">
        <f t="shared" si="19"/>
        <v>16602.666666666668</v>
      </c>
    </row>
    <row r="189" spans="1:12" x14ac:dyDescent="0.25">
      <c r="A189" s="18" t="s">
        <v>301</v>
      </c>
      <c r="B189" s="19" t="s">
        <v>184</v>
      </c>
      <c r="C189" s="20">
        <v>8932</v>
      </c>
      <c r="D189" s="18"/>
      <c r="E189" s="25">
        <v>975</v>
      </c>
      <c r="F189" s="20">
        <f t="shared" si="15"/>
        <v>9907</v>
      </c>
      <c r="G189" s="16"/>
      <c r="H189" s="20">
        <f t="shared" si="16"/>
        <v>2977.3333333333335</v>
      </c>
      <c r="I189" s="20">
        <f t="shared" si="17"/>
        <v>1488.6666666666667</v>
      </c>
      <c r="J189" s="20">
        <f t="shared" si="18"/>
        <v>11909.333333333334</v>
      </c>
      <c r="K189" s="21"/>
      <c r="L189" s="20">
        <f t="shared" si="19"/>
        <v>16375.333333333334</v>
      </c>
    </row>
    <row r="190" spans="1:12" x14ac:dyDescent="0.25">
      <c r="A190" s="18" t="s">
        <v>302</v>
      </c>
      <c r="B190" s="19" t="s">
        <v>238</v>
      </c>
      <c r="C190" s="20">
        <v>8924</v>
      </c>
      <c r="D190" s="18"/>
      <c r="E190" s="25">
        <v>975</v>
      </c>
      <c r="F190" s="20">
        <f t="shared" si="15"/>
        <v>9899</v>
      </c>
      <c r="G190" s="16"/>
      <c r="H190" s="20">
        <f t="shared" si="16"/>
        <v>2974.6666666666665</v>
      </c>
      <c r="I190" s="20">
        <f t="shared" si="17"/>
        <v>1487.3333333333333</v>
      </c>
      <c r="J190" s="20">
        <f t="shared" si="18"/>
        <v>11898.666666666666</v>
      </c>
      <c r="K190" s="21"/>
      <c r="L190" s="20">
        <f t="shared" si="19"/>
        <v>16360.666666666666</v>
      </c>
    </row>
    <row r="191" spans="1:12" x14ac:dyDescent="0.25">
      <c r="A191" s="18" t="s">
        <v>303</v>
      </c>
      <c r="B191" s="19" t="s">
        <v>304</v>
      </c>
      <c r="C191" s="20">
        <v>8908</v>
      </c>
      <c r="D191" s="18"/>
      <c r="E191" s="25">
        <v>975</v>
      </c>
      <c r="F191" s="20">
        <f t="shared" si="15"/>
        <v>9883</v>
      </c>
      <c r="G191" s="16"/>
      <c r="H191" s="20">
        <f t="shared" si="16"/>
        <v>2969.3333333333335</v>
      </c>
      <c r="I191" s="20">
        <f t="shared" si="17"/>
        <v>1484.6666666666667</v>
      </c>
      <c r="J191" s="20">
        <f t="shared" si="18"/>
        <v>11877.333333333334</v>
      </c>
      <c r="K191" s="21"/>
      <c r="L191" s="20">
        <f t="shared" si="19"/>
        <v>16331.333333333334</v>
      </c>
    </row>
    <row r="192" spans="1:12" x14ac:dyDescent="0.25">
      <c r="A192" s="18" t="s">
        <v>305</v>
      </c>
      <c r="B192" s="19" t="s">
        <v>306</v>
      </c>
      <c r="C192" s="20">
        <v>8888</v>
      </c>
      <c r="D192" s="18"/>
      <c r="E192" s="25">
        <v>975</v>
      </c>
      <c r="F192" s="20">
        <f t="shared" si="15"/>
        <v>9863</v>
      </c>
      <c r="G192" s="16"/>
      <c r="H192" s="20">
        <f t="shared" si="16"/>
        <v>2962.6666666666665</v>
      </c>
      <c r="I192" s="20">
        <f t="shared" si="17"/>
        <v>1481.3333333333333</v>
      </c>
      <c r="J192" s="20">
        <f t="shared" si="18"/>
        <v>11850.666666666666</v>
      </c>
      <c r="K192" s="21"/>
      <c r="L192" s="20">
        <f t="shared" si="19"/>
        <v>16294.666666666666</v>
      </c>
    </row>
    <row r="193" spans="1:12" x14ac:dyDescent="0.25">
      <c r="A193" s="18" t="s">
        <v>307</v>
      </c>
      <c r="B193" s="19" t="s">
        <v>176</v>
      </c>
      <c r="C193" s="20">
        <v>8888</v>
      </c>
      <c r="D193" s="18"/>
      <c r="E193" s="25">
        <v>975</v>
      </c>
      <c r="F193" s="20">
        <f t="shared" si="15"/>
        <v>9863</v>
      </c>
      <c r="G193" s="16"/>
      <c r="H193" s="20">
        <f t="shared" si="16"/>
        <v>2962.6666666666665</v>
      </c>
      <c r="I193" s="20">
        <f t="shared" si="17"/>
        <v>1481.3333333333333</v>
      </c>
      <c r="J193" s="20">
        <f t="shared" si="18"/>
        <v>11850.666666666666</v>
      </c>
      <c r="K193" s="21"/>
      <c r="L193" s="20">
        <f t="shared" si="19"/>
        <v>16294.666666666666</v>
      </c>
    </row>
    <row r="194" spans="1:12" x14ac:dyDescent="0.25">
      <c r="A194" s="18" t="s">
        <v>308</v>
      </c>
      <c r="B194" s="19" t="s">
        <v>309</v>
      </c>
      <c r="C194" s="20">
        <v>8888</v>
      </c>
      <c r="D194" s="18"/>
      <c r="E194" s="25">
        <v>975</v>
      </c>
      <c r="F194" s="20">
        <f t="shared" si="15"/>
        <v>9863</v>
      </c>
      <c r="G194" s="16"/>
      <c r="H194" s="20">
        <f t="shared" si="16"/>
        <v>2962.6666666666665</v>
      </c>
      <c r="I194" s="20">
        <f t="shared" si="17"/>
        <v>1481.3333333333333</v>
      </c>
      <c r="J194" s="20">
        <f t="shared" si="18"/>
        <v>11850.666666666666</v>
      </c>
      <c r="K194" s="21"/>
      <c r="L194" s="20">
        <f t="shared" si="19"/>
        <v>16294.666666666666</v>
      </c>
    </row>
    <row r="195" spans="1:12" x14ac:dyDescent="0.25">
      <c r="A195" s="18" t="s">
        <v>310</v>
      </c>
      <c r="B195" s="19" t="s">
        <v>311</v>
      </c>
      <c r="C195" s="20">
        <v>8884</v>
      </c>
      <c r="D195" s="18"/>
      <c r="E195" s="25">
        <v>975</v>
      </c>
      <c r="F195" s="20">
        <f t="shared" si="15"/>
        <v>9859</v>
      </c>
      <c r="G195" s="16"/>
      <c r="H195" s="20">
        <f t="shared" si="16"/>
        <v>2961.333333333333</v>
      </c>
      <c r="I195" s="20">
        <f t="shared" si="17"/>
        <v>1480.6666666666665</v>
      </c>
      <c r="J195" s="20">
        <f t="shared" si="18"/>
        <v>11845.333333333332</v>
      </c>
      <c r="K195" s="21"/>
      <c r="L195" s="20">
        <f t="shared" si="19"/>
        <v>16287.333333333332</v>
      </c>
    </row>
    <row r="196" spans="1:12" x14ac:dyDescent="0.25">
      <c r="A196" s="18" t="s">
        <v>312</v>
      </c>
      <c r="B196" s="19" t="s">
        <v>132</v>
      </c>
      <c r="C196" s="20">
        <v>8750</v>
      </c>
      <c r="D196" s="18"/>
      <c r="E196" s="25">
        <v>975</v>
      </c>
      <c r="F196" s="20">
        <f t="shared" si="15"/>
        <v>9725</v>
      </c>
      <c r="G196" s="16"/>
      <c r="H196" s="20">
        <f t="shared" si="16"/>
        <v>2916.666666666667</v>
      </c>
      <c r="I196" s="20">
        <f t="shared" si="17"/>
        <v>1458.3333333333335</v>
      </c>
      <c r="J196" s="20">
        <f t="shared" si="18"/>
        <v>11666.666666666668</v>
      </c>
      <c r="K196" s="21"/>
      <c r="L196" s="20">
        <f t="shared" si="19"/>
        <v>16041.666666666668</v>
      </c>
    </row>
    <row r="197" spans="1:12" x14ac:dyDescent="0.25">
      <c r="A197" s="18" t="s">
        <v>313</v>
      </c>
      <c r="B197" s="19" t="s">
        <v>314</v>
      </c>
      <c r="C197" s="20">
        <v>8734</v>
      </c>
      <c r="D197" s="18"/>
      <c r="E197" s="25">
        <v>975</v>
      </c>
      <c r="F197" s="20">
        <f t="shared" si="15"/>
        <v>9709</v>
      </c>
      <c r="G197" s="16"/>
      <c r="H197" s="20">
        <f t="shared" si="16"/>
        <v>2911.333333333333</v>
      </c>
      <c r="I197" s="20">
        <f t="shared" si="17"/>
        <v>1455.6666666666665</v>
      </c>
      <c r="J197" s="20">
        <f t="shared" si="18"/>
        <v>11645.333333333332</v>
      </c>
      <c r="K197" s="21"/>
      <c r="L197" s="20">
        <f t="shared" si="19"/>
        <v>16012.333333333332</v>
      </c>
    </row>
    <row r="198" spans="1:12" x14ac:dyDescent="0.25">
      <c r="A198" s="18" t="s">
        <v>315</v>
      </c>
      <c r="B198" s="19" t="s">
        <v>316</v>
      </c>
      <c r="C198" s="20">
        <v>8704</v>
      </c>
      <c r="D198" s="18"/>
      <c r="E198" s="25">
        <v>975</v>
      </c>
      <c r="F198" s="20">
        <f t="shared" si="15"/>
        <v>9679</v>
      </c>
      <c r="G198" s="16"/>
      <c r="H198" s="20">
        <f t="shared" si="16"/>
        <v>2901.333333333333</v>
      </c>
      <c r="I198" s="20">
        <f t="shared" si="17"/>
        <v>1450.6666666666665</v>
      </c>
      <c r="J198" s="20">
        <f t="shared" si="18"/>
        <v>11605.333333333332</v>
      </c>
      <c r="K198" s="21"/>
      <c r="L198" s="20">
        <f t="shared" si="19"/>
        <v>15957.333333333332</v>
      </c>
    </row>
    <row r="199" spans="1:12" x14ac:dyDescent="0.25">
      <c r="A199" s="18" t="s">
        <v>317</v>
      </c>
      <c r="B199" s="19" t="s">
        <v>261</v>
      </c>
      <c r="C199" s="20">
        <v>8652</v>
      </c>
      <c r="D199" s="18"/>
      <c r="E199" s="25">
        <v>975</v>
      </c>
      <c r="F199" s="20">
        <f t="shared" si="15"/>
        <v>9627</v>
      </c>
      <c r="G199" s="16"/>
      <c r="H199" s="20">
        <f t="shared" si="16"/>
        <v>2884</v>
      </c>
      <c r="I199" s="20">
        <f t="shared" si="17"/>
        <v>1442</v>
      </c>
      <c r="J199" s="20">
        <f t="shared" si="18"/>
        <v>11536</v>
      </c>
      <c r="K199" s="21"/>
      <c r="L199" s="20">
        <f t="shared" si="19"/>
        <v>15862</v>
      </c>
    </row>
    <row r="200" spans="1:12" x14ac:dyDescent="0.25">
      <c r="A200" s="18" t="s">
        <v>318</v>
      </c>
      <c r="B200" s="19" t="s">
        <v>132</v>
      </c>
      <c r="C200" s="20">
        <v>8652</v>
      </c>
      <c r="D200" s="18"/>
      <c r="E200" s="25">
        <v>975</v>
      </c>
      <c r="F200" s="20">
        <f t="shared" si="15"/>
        <v>9627</v>
      </c>
      <c r="G200" s="16"/>
      <c r="H200" s="20">
        <f t="shared" si="16"/>
        <v>2884</v>
      </c>
      <c r="I200" s="20">
        <f t="shared" si="17"/>
        <v>1442</v>
      </c>
      <c r="J200" s="20">
        <f t="shared" si="18"/>
        <v>11536</v>
      </c>
      <c r="K200" s="21"/>
      <c r="L200" s="20">
        <f t="shared" si="19"/>
        <v>15862</v>
      </c>
    </row>
    <row r="201" spans="1:12" x14ac:dyDescent="0.25">
      <c r="A201" s="18" t="s">
        <v>319</v>
      </c>
      <c r="B201" s="19" t="s">
        <v>135</v>
      </c>
      <c r="C201" s="20">
        <v>8652</v>
      </c>
      <c r="D201" s="18"/>
      <c r="E201" s="25">
        <v>975</v>
      </c>
      <c r="F201" s="20">
        <f t="shared" si="15"/>
        <v>9627</v>
      </c>
      <c r="G201" s="16"/>
      <c r="H201" s="20">
        <f t="shared" si="16"/>
        <v>2884</v>
      </c>
      <c r="I201" s="20">
        <f t="shared" si="17"/>
        <v>1442</v>
      </c>
      <c r="J201" s="20">
        <f t="shared" si="18"/>
        <v>11536</v>
      </c>
      <c r="K201" s="21"/>
      <c r="L201" s="20">
        <f t="shared" si="19"/>
        <v>15862</v>
      </c>
    </row>
    <row r="202" spans="1:12" x14ac:dyDescent="0.25">
      <c r="A202" s="18" t="s">
        <v>320</v>
      </c>
      <c r="B202" s="19" t="s">
        <v>223</v>
      </c>
      <c r="C202" s="20">
        <v>8652</v>
      </c>
      <c r="D202" s="18"/>
      <c r="E202" s="25">
        <v>975</v>
      </c>
      <c r="F202" s="20">
        <f t="shared" si="15"/>
        <v>9627</v>
      </c>
      <c r="G202" s="16"/>
      <c r="H202" s="20">
        <f t="shared" si="16"/>
        <v>2884</v>
      </c>
      <c r="I202" s="20">
        <f t="shared" si="17"/>
        <v>1442</v>
      </c>
      <c r="J202" s="20">
        <f t="shared" si="18"/>
        <v>11536</v>
      </c>
      <c r="K202" s="21"/>
      <c r="L202" s="20">
        <f t="shared" si="19"/>
        <v>15862</v>
      </c>
    </row>
    <row r="203" spans="1:12" x14ac:dyDescent="0.25">
      <c r="A203" s="18" t="s">
        <v>321</v>
      </c>
      <c r="B203" s="19" t="s">
        <v>322</v>
      </c>
      <c r="C203" s="20">
        <v>8570</v>
      </c>
      <c r="D203" s="18"/>
      <c r="E203" s="25">
        <v>975</v>
      </c>
      <c r="F203" s="20">
        <f t="shared" si="15"/>
        <v>9545</v>
      </c>
      <c r="G203" s="16"/>
      <c r="H203" s="20">
        <f t="shared" si="16"/>
        <v>2856.666666666667</v>
      </c>
      <c r="I203" s="20">
        <f t="shared" si="17"/>
        <v>1428.3333333333335</v>
      </c>
      <c r="J203" s="20">
        <f t="shared" si="18"/>
        <v>11426.666666666668</v>
      </c>
      <c r="K203" s="21"/>
      <c r="L203" s="20">
        <f t="shared" si="19"/>
        <v>15711.666666666668</v>
      </c>
    </row>
    <row r="204" spans="1:12" x14ac:dyDescent="0.25">
      <c r="A204" s="18" t="s">
        <v>323</v>
      </c>
      <c r="B204" s="19" t="s">
        <v>271</v>
      </c>
      <c r="C204" s="20">
        <v>8502</v>
      </c>
      <c r="D204" s="18"/>
      <c r="E204" s="25">
        <v>975</v>
      </c>
      <c r="F204" s="20">
        <f t="shared" si="15"/>
        <v>9477</v>
      </c>
      <c r="G204" s="16"/>
      <c r="H204" s="20">
        <f t="shared" si="16"/>
        <v>2834</v>
      </c>
      <c r="I204" s="20">
        <f t="shared" si="17"/>
        <v>1417</v>
      </c>
      <c r="J204" s="20">
        <f t="shared" si="18"/>
        <v>11336</v>
      </c>
      <c r="K204" s="21"/>
      <c r="L204" s="20">
        <f t="shared" si="19"/>
        <v>15587</v>
      </c>
    </row>
    <row r="205" spans="1:12" x14ac:dyDescent="0.25">
      <c r="A205" s="18" t="s">
        <v>324</v>
      </c>
      <c r="B205" s="19" t="s">
        <v>325</v>
      </c>
      <c r="C205" s="20">
        <v>8494</v>
      </c>
      <c r="D205" s="18"/>
      <c r="E205" s="25">
        <v>975</v>
      </c>
      <c r="F205" s="20">
        <f t="shared" si="15"/>
        <v>9469</v>
      </c>
      <c r="G205" s="16"/>
      <c r="H205" s="20">
        <f t="shared" si="16"/>
        <v>2831.333333333333</v>
      </c>
      <c r="I205" s="20">
        <f t="shared" si="17"/>
        <v>1415.6666666666665</v>
      </c>
      <c r="J205" s="20">
        <f t="shared" si="18"/>
        <v>11325.333333333332</v>
      </c>
      <c r="K205" s="21"/>
      <c r="L205" s="20">
        <f t="shared" si="19"/>
        <v>15572.333333333332</v>
      </c>
    </row>
    <row r="206" spans="1:12" x14ac:dyDescent="0.25">
      <c r="A206" s="18" t="s">
        <v>326</v>
      </c>
      <c r="B206" s="19" t="s">
        <v>327</v>
      </c>
      <c r="C206" s="20">
        <v>8388</v>
      </c>
      <c r="D206" s="18"/>
      <c r="E206" s="25">
        <v>975</v>
      </c>
      <c r="F206" s="20">
        <f t="shared" si="15"/>
        <v>9363</v>
      </c>
      <c r="G206" s="16"/>
      <c r="H206" s="20">
        <f t="shared" si="16"/>
        <v>2796</v>
      </c>
      <c r="I206" s="20">
        <f t="shared" si="17"/>
        <v>1398</v>
      </c>
      <c r="J206" s="20">
        <f t="shared" si="18"/>
        <v>11184</v>
      </c>
      <c r="K206" s="21"/>
      <c r="L206" s="20">
        <f t="shared" si="19"/>
        <v>15378</v>
      </c>
    </row>
    <row r="207" spans="1:12" x14ac:dyDescent="0.25">
      <c r="A207" s="18" t="s">
        <v>328</v>
      </c>
      <c r="B207" s="19" t="s">
        <v>329</v>
      </c>
      <c r="C207" s="20">
        <v>8386</v>
      </c>
      <c r="D207" s="18"/>
      <c r="E207" s="25">
        <v>975</v>
      </c>
      <c r="F207" s="20">
        <f t="shared" si="15"/>
        <v>9361</v>
      </c>
      <c r="G207" s="16"/>
      <c r="H207" s="20">
        <f t="shared" si="16"/>
        <v>2795.3333333333335</v>
      </c>
      <c r="I207" s="20">
        <f t="shared" si="17"/>
        <v>1397.6666666666667</v>
      </c>
      <c r="J207" s="20">
        <f t="shared" si="18"/>
        <v>11181.333333333334</v>
      </c>
      <c r="K207" s="21"/>
      <c r="L207" s="20">
        <f t="shared" si="19"/>
        <v>15374.333333333334</v>
      </c>
    </row>
    <row r="208" spans="1:12" x14ac:dyDescent="0.25">
      <c r="A208" s="18" t="s">
        <v>330</v>
      </c>
      <c r="B208" s="19" t="s">
        <v>271</v>
      </c>
      <c r="C208" s="20">
        <v>8386</v>
      </c>
      <c r="D208" s="18"/>
      <c r="E208" s="25">
        <v>975</v>
      </c>
      <c r="F208" s="20">
        <f t="shared" si="15"/>
        <v>9361</v>
      </c>
      <c r="G208" s="16"/>
      <c r="H208" s="20">
        <f t="shared" si="16"/>
        <v>2795.3333333333335</v>
      </c>
      <c r="I208" s="20">
        <f t="shared" si="17"/>
        <v>1397.6666666666667</v>
      </c>
      <c r="J208" s="20">
        <f t="shared" si="18"/>
        <v>11181.333333333334</v>
      </c>
      <c r="K208" s="21"/>
      <c r="L208" s="20">
        <f t="shared" si="19"/>
        <v>15374.333333333334</v>
      </c>
    </row>
    <row r="209" spans="1:12" x14ac:dyDescent="0.25">
      <c r="A209" s="18" t="s">
        <v>331</v>
      </c>
      <c r="B209" s="19" t="s">
        <v>137</v>
      </c>
      <c r="C209" s="20">
        <v>8386</v>
      </c>
      <c r="D209" s="18"/>
      <c r="E209" s="25">
        <v>975</v>
      </c>
      <c r="F209" s="20">
        <f t="shared" si="15"/>
        <v>9361</v>
      </c>
      <c r="G209" s="16"/>
      <c r="H209" s="20">
        <f t="shared" si="16"/>
        <v>2795.3333333333335</v>
      </c>
      <c r="I209" s="20">
        <f t="shared" si="17"/>
        <v>1397.6666666666667</v>
      </c>
      <c r="J209" s="20">
        <f t="shared" si="18"/>
        <v>11181.333333333334</v>
      </c>
      <c r="K209" s="21"/>
      <c r="L209" s="20">
        <f t="shared" si="19"/>
        <v>15374.333333333334</v>
      </c>
    </row>
    <row r="210" spans="1:12" x14ac:dyDescent="0.25">
      <c r="A210" s="18" t="s">
        <v>332</v>
      </c>
      <c r="B210" s="19" t="s">
        <v>289</v>
      </c>
      <c r="C210" s="20">
        <v>8298</v>
      </c>
      <c r="D210" s="18"/>
      <c r="E210" s="25">
        <v>975</v>
      </c>
      <c r="F210" s="20">
        <f t="shared" si="15"/>
        <v>9273</v>
      </c>
      <c r="G210" s="16"/>
      <c r="H210" s="20">
        <f t="shared" si="16"/>
        <v>2766</v>
      </c>
      <c r="I210" s="20">
        <f t="shared" si="17"/>
        <v>1383</v>
      </c>
      <c r="J210" s="20">
        <f t="shared" si="18"/>
        <v>11064</v>
      </c>
      <c r="K210" s="21"/>
      <c r="L210" s="20">
        <f t="shared" si="19"/>
        <v>15213</v>
      </c>
    </row>
    <row r="211" spans="1:12" x14ac:dyDescent="0.25">
      <c r="A211" s="18" t="s">
        <v>333</v>
      </c>
      <c r="B211" s="19" t="s">
        <v>295</v>
      </c>
      <c r="C211" s="20">
        <v>8264</v>
      </c>
      <c r="D211" s="18"/>
      <c r="E211" s="25">
        <v>975</v>
      </c>
      <c r="F211" s="20">
        <f t="shared" si="15"/>
        <v>9239</v>
      </c>
      <c r="G211" s="16"/>
      <c r="H211" s="20">
        <f t="shared" si="16"/>
        <v>2754.6666666666665</v>
      </c>
      <c r="I211" s="20">
        <f t="shared" si="17"/>
        <v>1377.3333333333333</v>
      </c>
      <c r="J211" s="20">
        <f t="shared" si="18"/>
        <v>11018.666666666666</v>
      </c>
      <c r="K211" s="21"/>
      <c r="L211" s="20">
        <f t="shared" si="19"/>
        <v>15150.666666666666</v>
      </c>
    </row>
    <row r="212" spans="1:12" x14ac:dyDescent="0.25">
      <c r="A212" s="18" t="s">
        <v>334</v>
      </c>
      <c r="B212" s="19" t="s">
        <v>300</v>
      </c>
      <c r="C212" s="20">
        <v>8130</v>
      </c>
      <c r="D212" s="18"/>
      <c r="E212" s="25">
        <v>975</v>
      </c>
      <c r="F212" s="20">
        <f t="shared" si="15"/>
        <v>9105</v>
      </c>
      <c r="G212" s="16"/>
      <c r="H212" s="20">
        <f t="shared" si="16"/>
        <v>2710</v>
      </c>
      <c r="I212" s="20">
        <f t="shared" si="17"/>
        <v>1355</v>
      </c>
      <c r="J212" s="20">
        <f t="shared" si="18"/>
        <v>10840</v>
      </c>
      <c r="K212" s="21"/>
      <c r="L212" s="20">
        <f t="shared" si="19"/>
        <v>14905</v>
      </c>
    </row>
    <row r="213" spans="1:12" x14ac:dyDescent="0.25">
      <c r="A213" s="18" t="s">
        <v>335</v>
      </c>
      <c r="B213" s="19" t="s">
        <v>238</v>
      </c>
      <c r="C213" s="20">
        <v>8130</v>
      </c>
      <c r="D213" s="18"/>
      <c r="E213" s="25">
        <v>975</v>
      </c>
      <c r="F213" s="20">
        <f t="shared" si="15"/>
        <v>9105</v>
      </c>
      <c r="G213" s="16"/>
      <c r="H213" s="20">
        <f t="shared" si="16"/>
        <v>2710</v>
      </c>
      <c r="I213" s="20">
        <f t="shared" si="17"/>
        <v>1355</v>
      </c>
      <c r="J213" s="20">
        <f t="shared" si="18"/>
        <v>10840</v>
      </c>
      <c r="K213" s="21"/>
      <c r="L213" s="20">
        <f t="shared" si="19"/>
        <v>14905</v>
      </c>
    </row>
    <row r="214" spans="1:12" x14ac:dyDescent="0.25">
      <c r="A214" s="18" t="s">
        <v>336</v>
      </c>
      <c r="B214" s="19" t="s">
        <v>337</v>
      </c>
      <c r="C214" s="20">
        <v>8130</v>
      </c>
      <c r="D214" s="18"/>
      <c r="E214" s="25">
        <v>975</v>
      </c>
      <c r="F214" s="20">
        <f t="shared" si="15"/>
        <v>9105</v>
      </c>
      <c r="G214" s="16"/>
      <c r="H214" s="20">
        <f t="shared" si="16"/>
        <v>2710</v>
      </c>
      <c r="I214" s="20">
        <f t="shared" si="17"/>
        <v>1355</v>
      </c>
      <c r="J214" s="20">
        <f t="shared" si="18"/>
        <v>10840</v>
      </c>
      <c r="K214" s="21"/>
      <c r="L214" s="20">
        <f t="shared" si="19"/>
        <v>14905</v>
      </c>
    </row>
    <row r="215" spans="1:12" x14ac:dyDescent="0.25">
      <c r="A215" s="18" t="s">
        <v>338</v>
      </c>
      <c r="B215" s="19" t="s">
        <v>339</v>
      </c>
      <c r="C215" s="20">
        <v>8002</v>
      </c>
      <c r="D215" s="18"/>
      <c r="E215" s="25">
        <v>975</v>
      </c>
      <c r="F215" s="20">
        <f t="shared" si="15"/>
        <v>8977</v>
      </c>
      <c r="G215" s="16"/>
      <c r="H215" s="20">
        <f t="shared" si="16"/>
        <v>2667.3333333333335</v>
      </c>
      <c r="I215" s="20">
        <f t="shared" si="17"/>
        <v>1333.6666666666667</v>
      </c>
      <c r="J215" s="20">
        <f t="shared" si="18"/>
        <v>10669.333333333334</v>
      </c>
      <c r="K215" s="21"/>
      <c r="L215" s="20">
        <f t="shared" si="19"/>
        <v>14670.333333333334</v>
      </c>
    </row>
    <row r="216" spans="1:12" x14ac:dyDescent="0.25">
      <c r="A216" s="18" t="s">
        <v>340</v>
      </c>
      <c r="B216" s="19" t="s">
        <v>219</v>
      </c>
      <c r="C216" s="20">
        <v>7776</v>
      </c>
      <c r="D216" s="18"/>
      <c r="E216" s="25">
        <v>975</v>
      </c>
      <c r="F216" s="20">
        <f t="shared" si="15"/>
        <v>8751</v>
      </c>
      <c r="G216" s="16"/>
      <c r="H216" s="20">
        <f t="shared" si="16"/>
        <v>2592</v>
      </c>
      <c r="I216" s="20">
        <f t="shared" si="17"/>
        <v>1296</v>
      </c>
      <c r="J216" s="20">
        <f t="shared" si="18"/>
        <v>10368</v>
      </c>
      <c r="K216" s="21"/>
      <c r="L216" s="20">
        <f t="shared" si="19"/>
        <v>14256</v>
      </c>
    </row>
    <row r="217" spans="1:12" x14ac:dyDescent="0.25">
      <c r="A217" s="18" t="s">
        <v>341</v>
      </c>
      <c r="B217" s="19" t="s">
        <v>342</v>
      </c>
      <c r="C217" s="20">
        <v>7712</v>
      </c>
      <c r="D217" s="18"/>
      <c r="E217" s="25">
        <v>975</v>
      </c>
      <c r="F217" s="20">
        <f t="shared" si="15"/>
        <v>8687</v>
      </c>
      <c r="G217" s="16"/>
      <c r="H217" s="20">
        <f t="shared" si="16"/>
        <v>2570.6666666666665</v>
      </c>
      <c r="I217" s="20">
        <f t="shared" si="17"/>
        <v>1285.3333333333333</v>
      </c>
      <c r="J217" s="20">
        <f t="shared" si="18"/>
        <v>10282.666666666666</v>
      </c>
      <c r="K217" s="21"/>
      <c r="L217" s="20">
        <f t="shared" si="19"/>
        <v>14138.666666666666</v>
      </c>
    </row>
    <row r="218" spans="1:12" x14ac:dyDescent="0.25">
      <c r="A218" s="18" t="s">
        <v>343</v>
      </c>
      <c r="B218" s="19" t="s">
        <v>344</v>
      </c>
      <c r="C218" s="20">
        <v>7712</v>
      </c>
      <c r="D218" s="18"/>
      <c r="E218" s="25">
        <v>975</v>
      </c>
      <c r="F218" s="20">
        <f t="shared" si="15"/>
        <v>8687</v>
      </c>
      <c r="G218" s="16"/>
      <c r="H218" s="20">
        <f t="shared" si="16"/>
        <v>2570.6666666666665</v>
      </c>
      <c r="I218" s="20">
        <f t="shared" si="17"/>
        <v>1285.3333333333333</v>
      </c>
      <c r="J218" s="20">
        <f t="shared" si="18"/>
        <v>10282.666666666666</v>
      </c>
      <c r="K218" s="21"/>
      <c r="L218" s="20">
        <f t="shared" si="19"/>
        <v>14138.666666666666</v>
      </c>
    </row>
    <row r="219" spans="1:12" x14ac:dyDescent="0.25">
      <c r="A219" s="18" t="s">
        <v>345</v>
      </c>
      <c r="B219" s="19" t="s">
        <v>346</v>
      </c>
      <c r="C219" s="20">
        <v>7712</v>
      </c>
      <c r="D219" s="18"/>
      <c r="E219" s="25">
        <v>975</v>
      </c>
      <c r="F219" s="20">
        <f t="shared" si="15"/>
        <v>8687</v>
      </c>
      <c r="G219" s="16"/>
      <c r="H219" s="20">
        <f t="shared" si="16"/>
        <v>2570.6666666666665</v>
      </c>
      <c r="I219" s="20">
        <f t="shared" si="17"/>
        <v>1285.3333333333333</v>
      </c>
      <c r="J219" s="20">
        <f t="shared" si="18"/>
        <v>10282.666666666666</v>
      </c>
      <c r="K219" s="21"/>
      <c r="L219" s="20">
        <f t="shared" si="19"/>
        <v>14138.666666666666</v>
      </c>
    </row>
    <row r="220" spans="1:12" x14ac:dyDescent="0.25">
      <c r="A220" s="18" t="s">
        <v>347</v>
      </c>
      <c r="B220" s="19" t="s">
        <v>348</v>
      </c>
      <c r="C220" s="20">
        <v>7712</v>
      </c>
      <c r="D220" s="18"/>
      <c r="E220" s="25">
        <v>975</v>
      </c>
      <c r="F220" s="20">
        <f t="shared" si="15"/>
        <v>8687</v>
      </c>
      <c r="G220" s="16"/>
      <c r="H220" s="20">
        <f t="shared" si="16"/>
        <v>2570.6666666666665</v>
      </c>
      <c r="I220" s="20">
        <f t="shared" si="17"/>
        <v>1285.3333333333333</v>
      </c>
      <c r="J220" s="20">
        <f t="shared" si="18"/>
        <v>10282.666666666666</v>
      </c>
      <c r="K220" s="21"/>
      <c r="L220" s="20">
        <f t="shared" si="19"/>
        <v>14138.666666666666</v>
      </c>
    </row>
    <row r="221" spans="1:12" x14ac:dyDescent="0.25">
      <c r="A221" s="18" t="s">
        <v>349</v>
      </c>
      <c r="B221" s="19" t="s">
        <v>295</v>
      </c>
      <c r="C221" s="20">
        <v>7596</v>
      </c>
      <c r="D221" s="18"/>
      <c r="E221" s="25">
        <v>975</v>
      </c>
      <c r="F221" s="20">
        <f t="shared" si="15"/>
        <v>8571</v>
      </c>
      <c r="G221" s="16"/>
      <c r="H221" s="20">
        <f t="shared" si="16"/>
        <v>2532</v>
      </c>
      <c r="I221" s="20">
        <f t="shared" si="17"/>
        <v>1266</v>
      </c>
      <c r="J221" s="20">
        <f t="shared" si="18"/>
        <v>10128</v>
      </c>
      <c r="K221" s="21"/>
      <c r="L221" s="20">
        <f t="shared" si="19"/>
        <v>13926</v>
      </c>
    </row>
    <row r="222" spans="1:12" x14ac:dyDescent="0.25">
      <c r="A222" s="18" t="s">
        <v>350</v>
      </c>
      <c r="B222" s="19" t="s">
        <v>271</v>
      </c>
      <c r="C222" s="20">
        <v>7568</v>
      </c>
      <c r="D222" s="18"/>
      <c r="E222" s="25">
        <v>975</v>
      </c>
      <c r="F222" s="20">
        <f t="shared" si="15"/>
        <v>8543</v>
      </c>
      <c r="G222" s="16"/>
      <c r="H222" s="20">
        <f t="shared" si="16"/>
        <v>2522.666666666667</v>
      </c>
      <c r="I222" s="20">
        <f t="shared" si="17"/>
        <v>1261.3333333333335</v>
      </c>
      <c r="J222" s="20">
        <f t="shared" si="18"/>
        <v>10090.666666666668</v>
      </c>
      <c r="K222" s="21"/>
      <c r="L222" s="20">
        <f t="shared" si="19"/>
        <v>13874.666666666668</v>
      </c>
    </row>
    <row r="223" spans="1:12" x14ac:dyDescent="0.25">
      <c r="A223" s="18" t="s">
        <v>351</v>
      </c>
      <c r="B223" s="19" t="s">
        <v>352</v>
      </c>
      <c r="C223" s="20">
        <v>7568</v>
      </c>
      <c r="D223" s="18"/>
      <c r="E223" s="25">
        <v>975</v>
      </c>
      <c r="F223" s="20">
        <f t="shared" si="15"/>
        <v>8543</v>
      </c>
      <c r="G223" s="16"/>
      <c r="H223" s="20">
        <f t="shared" si="16"/>
        <v>2522.666666666667</v>
      </c>
      <c r="I223" s="20">
        <f t="shared" si="17"/>
        <v>1261.3333333333335</v>
      </c>
      <c r="J223" s="20">
        <f t="shared" si="18"/>
        <v>10090.666666666668</v>
      </c>
      <c r="K223" s="21"/>
      <c r="L223" s="20">
        <f t="shared" si="19"/>
        <v>13874.666666666668</v>
      </c>
    </row>
    <row r="224" spans="1:12" x14ac:dyDescent="0.25">
      <c r="A224" s="18" t="s">
        <v>353</v>
      </c>
      <c r="B224" s="19" t="s">
        <v>132</v>
      </c>
      <c r="C224" s="20">
        <v>7568</v>
      </c>
      <c r="D224" s="18"/>
      <c r="E224" s="25">
        <v>975</v>
      </c>
      <c r="F224" s="20">
        <f t="shared" si="15"/>
        <v>8543</v>
      </c>
      <c r="G224" s="16"/>
      <c r="H224" s="20">
        <f t="shared" si="16"/>
        <v>2522.666666666667</v>
      </c>
      <c r="I224" s="20">
        <f t="shared" si="17"/>
        <v>1261.3333333333335</v>
      </c>
      <c r="J224" s="20">
        <f t="shared" si="18"/>
        <v>10090.666666666668</v>
      </c>
      <c r="K224" s="21"/>
      <c r="L224" s="20">
        <f t="shared" si="19"/>
        <v>13874.666666666668</v>
      </c>
    </row>
    <row r="225" spans="1:12" x14ac:dyDescent="0.25">
      <c r="A225" s="18" t="s">
        <v>354</v>
      </c>
      <c r="B225" s="19" t="s">
        <v>355</v>
      </c>
      <c r="C225" s="20">
        <v>7556</v>
      </c>
      <c r="D225" s="18"/>
      <c r="E225" s="25">
        <v>975</v>
      </c>
      <c r="F225" s="20">
        <f t="shared" si="15"/>
        <v>8531</v>
      </c>
      <c r="G225" s="16"/>
      <c r="H225" s="20">
        <f t="shared" si="16"/>
        <v>2518.666666666667</v>
      </c>
      <c r="I225" s="20">
        <f t="shared" si="17"/>
        <v>1259.3333333333335</v>
      </c>
      <c r="J225" s="20">
        <f t="shared" si="18"/>
        <v>10074.666666666668</v>
      </c>
      <c r="K225" s="21"/>
      <c r="L225" s="20">
        <f t="shared" si="19"/>
        <v>13852.666666666668</v>
      </c>
    </row>
    <row r="226" spans="1:12" x14ac:dyDescent="0.25">
      <c r="A226" s="18" t="s">
        <v>356</v>
      </c>
      <c r="B226" s="19" t="s">
        <v>238</v>
      </c>
      <c r="C226" s="20">
        <v>7482</v>
      </c>
      <c r="D226" s="18"/>
      <c r="E226" s="25">
        <v>975</v>
      </c>
      <c r="F226" s="20">
        <f t="shared" si="15"/>
        <v>8457</v>
      </c>
      <c r="G226" s="16"/>
      <c r="H226" s="20">
        <f t="shared" si="16"/>
        <v>2494</v>
      </c>
      <c r="I226" s="20">
        <f t="shared" si="17"/>
        <v>1247</v>
      </c>
      <c r="J226" s="20">
        <f t="shared" si="18"/>
        <v>9976</v>
      </c>
      <c r="K226" s="21"/>
      <c r="L226" s="20">
        <f t="shared" si="19"/>
        <v>13717</v>
      </c>
    </row>
    <row r="227" spans="1:12" x14ac:dyDescent="0.25">
      <c r="A227" s="18" t="s">
        <v>357</v>
      </c>
      <c r="B227" s="19" t="s">
        <v>300</v>
      </c>
      <c r="C227" s="20">
        <v>7412</v>
      </c>
      <c r="D227" s="18"/>
      <c r="E227" s="25">
        <v>975</v>
      </c>
      <c r="F227" s="20">
        <f t="shared" si="15"/>
        <v>8387</v>
      </c>
      <c r="G227" s="16"/>
      <c r="H227" s="20">
        <f t="shared" si="16"/>
        <v>2470.6666666666665</v>
      </c>
      <c r="I227" s="20">
        <f t="shared" si="17"/>
        <v>1235.3333333333333</v>
      </c>
      <c r="J227" s="20">
        <f t="shared" si="18"/>
        <v>9882.6666666666661</v>
      </c>
      <c r="K227" s="21"/>
      <c r="L227" s="20">
        <f t="shared" si="19"/>
        <v>13588.666666666666</v>
      </c>
    </row>
    <row r="228" spans="1:12" x14ac:dyDescent="0.25">
      <c r="A228" s="18" t="s">
        <v>358</v>
      </c>
      <c r="B228" s="19" t="s">
        <v>359</v>
      </c>
      <c r="C228" s="20">
        <v>7390</v>
      </c>
      <c r="D228" s="18"/>
      <c r="E228" s="25">
        <v>975</v>
      </c>
      <c r="F228" s="20">
        <f t="shared" si="15"/>
        <v>8365</v>
      </c>
      <c r="G228" s="16"/>
      <c r="H228" s="20">
        <f t="shared" si="16"/>
        <v>2463.3333333333335</v>
      </c>
      <c r="I228" s="20">
        <f t="shared" si="17"/>
        <v>1231.6666666666667</v>
      </c>
      <c r="J228" s="20">
        <f t="shared" si="18"/>
        <v>9853.3333333333339</v>
      </c>
      <c r="K228" s="21"/>
      <c r="L228" s="20">
        <f t="shared" si="19"/>
        <v>13548.333333333334</v>
      </c>
    </row>
    <row r="229" spans="1:12" x14ac:dyDescent="0.25">
      <c r="A229" s="18" t="s">
        <v>360</v>
      </c>
      <c r="B229" s="19" t="s">
        <v>223</v>
      </c>
      <c r="C229" s="20">
        <v>7324</v>
      </c>
      <c r="D229" s="18"/>
      <c r="E229" s="25">
        <v>975</v>
      </c>
      <c r="F229" s="20">
        <f t="shared" si="15"/>
        <v>8299</v>
      </c>
      <c r="G229" s="16"/>
      <c r="H229" s="20">
        <f t="shared" si="16"/>
        <v>2441.333333333333</v>
      </c>
      <c r="I229" s="20">
        <f t="shared" si="17"/>
        <v>1220.6666666666665</v>
      </c>
      <c r="J229" s="20">
        <f t="shared" si="18"/>
        <v>9765.3333333333321</v>
      </c>
      <c r="K229" s="21"/>
      <c r="L229" s="20">
        <f t="shared" si="19"/>
        <v>13427.333333333332</v>
      </c>
    </row>
    <row r="230" spans="1:12" x14ac:dyDescent="0.25">
      <c r="A230" s="18" t="s">
        <v>361</v>
      </c>
      <c r="B230" s="19" t="s">
        <v>156</v>
      </c>
      <c r="C230" s="20">
        <v>7276</v>
      </c>
      <c r="D230" s="18"/>
      <c r="E230" s="25">
        <v>975</v>
      </c>
      <c r="F230" s="20">
        <f t="shared" si="15"/>
        <v>8251</v>
      </c>
      <c r="G230" s="16"/>
      <c r="H230" s="20">
        <f t="shared" si="16"/>
        <v>2425.3333333333335</v>
      </c>
      <c r="I230" s="20">
        <f t="shared" si="17"/>
        <v>1212.6666666666667</v>
      </c>
      <c r="J230" s="20">
        <f t="shared" si="18"/>
        <v>9701.3333333333339</v>
      </c>
      <c r="K230" s="21"/>
      <c r="L230" s="20">
        <f t="shared" si="19"/>
        <v>13339.333333333334</v>
      </c>
    </row>
    <row r="231" spans="1:12" x14ac:dyDescent="0.25">
      <c r="A231" s="18" t="s">
        <v>362</v>
      </c>
      <c r="B231" s="19" t="s">
        <v>363</v>
      </c>
      <c r="C231" s="20">
        <v>7276</v>
      </c>
      <c r="D231" s="18"/>
      <c r="E231" s="25">
        <v>975</v>
      </c>
      <c r="F231" s="20">
        <f t="shared" si="15"/>
        <v>8251</v>
      </c>
      <c r="G231" s="16"/>
      <c r="H231" s="20">
        <f t="shared" si="16"/>
        <v>2425.3333333333335</v>
      </c>
      <c r="I231" s="20">
        <f t="shared" si="17"/>
        <v>1212.6666666666667</v>
      </c>
      <c r="J231" s="20">
        <f t="shared" si="18"/>
        <v>9701.3333333333339</v>
      </c>
      <c r="K231" s="21"/>
      <c r="L231" s="20">
        <f t="shared" si="19"/>
        <v>13339.333333333334</v>
      </c>
    </row>
    <row r="232" spans="1:12" x14ac:dyDescent="0.25">
      <c r="A232" s="18" t="s">
        <v>364</v>
      </c>
      <c r="B232" s="19" t="s">
        <v>365</v>
      </c>
      <c r="C232" s="20">
        <v>7256</v>
      </c>
      <c r="D232" s="18"/>
      <c r="E232" s="25">
        <v>975</v>
      </c>
      <c r="F232" s="20">
        <f t="shared" si="15"/>
        <v>8231</v>
      </c>
      <c r="G232" s="16"/>
      <c r="H232" s="20">
        <f t="shared" si="16"/>
        <v>2418.666666666667</v>
      </c>
      <c r="I232" s="20">
        <f t="shared" si="17"/>
        <v>1209.3333333333335</v>
      </c>
      <c r="J232" s="20">
        <f t="shared" si="18"/>
        <v>9674.6666666666679</v>
      </c>
      <c r="K232" s="21"/>
      <c r="L232" s="20">
        <f t="shared" si="19"/>
        <v>13302.666666666668</v>
      </c>
    </row>
    <row r="233" spans="1:12" x14ac:dyDescent="0.25">
      <c r="A233" s="18" t="s">
        <v>366</v>
      </c>
      <c r="B233" s="19" t="s">
        <v>367</v>
      </c>
      <c r="C233" s="20">
        <v>7256</v>
      </c>
      <c r="D233" s="18"/>
      <c r="E233" s="25">
        <v>975</v>
      </c>
      <c r="F233" s="20">
        <f t="shared" si="15"/>
        <v>8231</v>
      </c>
      <c r="G233" s="16"/>
      <c r="H233" s="20">
        <f t="shared" si="16"/>
        <v>2418.666666666667</v>
      </c>
      <c r="I233" s="20">
        <f t="shared" si="17"/>
        <v>1209.3333333333335</v>
      </c>
      <c r="J233" s="20">
        <f t="shared" si="18"/>
        <v>9674.6666666666679</v>
      </c>
      <c r="K233" s="21"/>
      <c r="L233" s="20">
        <f t="shared" si="19"/>
        <v>13302.666666666668</v>
      </c>
    </row>
    <row r="234" spans="1:12" x14ac:dyDescent="0.25">
      <c r="A234" s="18" t="s">
        <v>368</v>
      </c>
      <c r="B234" s="19" t="s">
        <v>369</v>
      </c>
      <c r="C234" s="20">
        <v>7236</v>
      </c>
      <c r="D234" s="18"/>
      <c r="E234" s="25">
        <v>975</v>
      </c>
      <c r="F234" s="20">
        <f t="shared" si="15"/>
        <v>8211</v>
      </c>
      <c r="G234" s="16"/>
      <c r="H234" s="20">
        <f t="shared" si="16"/>
        <v>2412</v>
      </c>
      <c r="I234" s="20">
        <f t="shared" si="17"/>
        <v>1206</v>
      </c>
      <c r="J234" s="20">
        <f t="shared" si="18"/>
        <v>9648</v>
      </c>
      <c r="K234" s="21"/>
      <c r="L234" s="20">
        <f t="shared" si="19"/>
        <v>13266</v>
      </c>
    </row>
    <row r="235" spans="1:12" x14ac:dyDescent="0.25">
      <c r="A235" s="18" t="s">
        <v>370</v>
      </c>
      <c r="B235" s="19" t="s">
        <v>371</v>
      </c>
      <c r="C235" s="20">
        <v>7206</v>
      </c>
      <c r="D235" s="18"/>
      <c r="E235" s="25">
        <v>975</v>
      </c>
      <c r="F235" s="20">
        <f t="shared" si="15"/>
        <v>8181</v>
      </c>
      <c r="G235" s="16"/>
      <c r="H235" s="20">
        <f t="shared" si="16"/>
        <v>2402</v>
      </c>
      <c r="I235" s="20">
        <f t="shared" si="17"/>
        <v>1201</v>
      </c>
      <c r="J235" s="20">
        <f t="shared" si="18"/>
        <v>9608</v>
      </c>
      <c r="K235" s="21"/>
      <c r="L235" s="20">
        <f t="shared" si="19"/>
        <v>13211</v>
      </c>
    </row>
    <row r="236" spans="1:12" x14ac:dyDescent="0.25">
      <c r="A236" s="18" t="s">
        <v>372</v>
      </c>
      <c r="B236" s="19" t="s">
        <v>373</v>
      </c>
      <c r="C236" s="20">
        <v>7184</v>
      </c>
      <c r="D236" s="18"/>
      <c r="E236" s="25">
        <v>975</v>
      </c>
      <c r="F236" s="20">
        <f t="shared" si="15"/>
        <v>8159</v>
      </c>
      <c r="G236" s="16"/>
      <c r="H236" s="20">
        <f t="shared" si="16"/>
        <v>2394.6666666666665</v>
      </c>
      <c r="I236" s="20">
        <f t="shared" si="17"/>
        <v>1197.3333333333333</v>
      </c>
      <c r="J236" s="20">
        <f t="shared" si="18"/>
        <v>9578.6666666666661</v>
      </c>
      <c r="K236" s="21"/>
      <c r="L236" s="20">
        <f t="shared" si="19"/>
        <v>13170.666666666666</v>
      </c>
    </row>
    <row r="237" spans="1:12" x14ac:dyDescent="0.25">
      <c r="A237" s="18" t="s">
        <v>374</v>
      </c>
      <c r="B237" s="19" t="s">
        <v>375</v>
      </c>
      <c r="C237" s="20">
        <v>7178</v>
      </c>
      <c r="D237" s="18"/>
      <c r="E237" s="25">
        <v>975</v>
      </c>
      <c r="F237" s="20">
        <f t="shared" si="15"/>
        <v>8153</v>
      </c>
      <c r="G237" s="16"/>
      <c r="H237" s="20">
        <f t="shared" si="16"/>
        <v>2392.666666666667</v>
      </c>
      <c r="I237" s="20">
        <f t="shared" si="17"/>
        <v>1196.3333333333335</v>
      </c>
      <c r="J237" s="20">
        <f t="shared" si="18"/>
        <v>9570.6666666666679</v>
      </c>
      <c r="K237" s="21"/>
      <c r="L237" s="20">
        <f t="shared" si="19"/>
        <v>13159.666666666668</v>
      </c>
    </row>
    <row r="238" spans="1:12" x14ac:dyDescent="0.25">
      <c r="A238" s="18" t="s">
        <v>376</v>
      </c>
      <c r="B238" s="19" t="s">
        <v>377</v>
      </c>
      <c r="C238" s="20">
        <v>7178</v>
      </c>
      <c r="D238" s="18"/>
      <c r="E238" s="25">
        <v>975</v>
      </c>
      <c r="F238" s="20">
        <f t="shared" si="15"/>
        <v>8153</v>
      </c>
      <c r="G238" s="16"/>
      <c r="H238" s="20">
        <f t="shared" si="16"/>
        <v>2392.666666666667</v>
      </c>
      <c r="I238" s="20">
        <f t="shared" si="17"/>
        <v>1196.3333333333335</v>
      </c>
      <c r="J238" s="20">
        <f t="shared" si="18"/>
        <v>9570.6666666666679</v>
      </c>
      <c r="K238" s="21"/>
      <c r="L238" s="20">
        <f t="shared" si="19"/>
        <v>13159.666666666668</v>
      </c>
    </row>
    <row r="239" spans="1:12" x14ac:dyDescent="0.25">
      <c r="A239" s="18" t="s">
        <v>378</v>
      </c>
      <c r="B239" s="19" t="s">
        <v>379</v>
      </c>
      <c r="C239" s="20">
        <v>7174</v>
      </c>
      <c r="D239" s="18"/>
      <c r="E239" s="25">
        <v>975</v>
      </c>
      <c r="F239" s="20">
        <f t="shared" si="15"/>
        <v>8149</v>
      </c>
      <c r="G239" s="16"/>
      <c r="H239" s="20">
        <f t="shared" si="16"/>
        <v>2391.333333333333</v>
      </c>
      <c r="I239" s="20">
        <f t="shared" si="17"/>
        <v>1195.6666666666665</v>
      </c>
      <c r="J239" s="20">
        <f t="shared" si="18"/>
        <v>9565.3333333333321</v>
      </c>
      <c r="K239" s="21"/>
      <c r="L239" s="20">
        <f t="shared" si="19"/>
        <v>13152.333333333332</v>
      </c>
    </row>
    <row r="240" spans="1:12" x14ac:dyDescent="0.25">
      <c r="A240" s="18" t="s">
        <v>380</v>
      </c>
      <c r="B240" s="19" t="s">
        <v>295</v>
      </c>
      <c r="C240" s="20">
        <v>7168</v>
      </c>
      <c r="D240" s="18"/>
      <c r="E240" s="25">
        <v>975</v>
      </c>
      <c r="F240" s="20">
        <f t="shared" si="15"/>
        <v>8143</v>
      </c>
      <c r="G240" s="16"/>
      <c r="H240" s="20">
        <f t="shared" si="16"/>
        <v>2389.3333333333335</v>
      </c>
      <c r="I240" s="20">
        <f t="shared" si="17"/>
        <v>1194.6666666666667</v>
      </c>
      <c r="J240" s="20">
        <f t="shared" si="18"/>
        <v>9557.3333333333339</v>
      </c>
      <c r="K240" s="21"/>
      <c r="L240" s="20">
        <f t="shared" si="19"/>
        <v>13141.333333333334</v>
      </c>
    </row>
    <row r="241" spans="1:12" x14ac:dyDescent="0.25">
      <c r="A241" s="18" t="s">
        <v>381</v>
      </c>
      <c r="B241" s="19" t="s">
        <v>382</v>
      </c>
      <c r="C241" s="20">
        <v>7036</v>
      </c>
      <c r="D241" s="18"/>
      <c r="E241" s="25">
        <v>975</v>
      </c>
      <c r="F241" s="20">
        <f t="shared" si="15"/>
        <v>8011</v>
      </c>
      <c r="G241" s="16"/>
      <c r="H241" s="20">
        <f t="shared" si="16"/>
        <v>2345.3333333333335</v>
      </c>
      <c r="I241" s="20">
        <f t="shared" si="17"/>
        <v>1172.6666666666667</v>
      </c>
      <c r="J241" s="20">
        <f t="shared" si="18"/>
        <v>9381.3333333333339</v>
      </c>
      <c r="K241" s="21"/>
      <c r="L241" s="20">
        <f t="shared" si="19"/>
        <v>12899.333333333334</v>
      </c>
    </row>
    <row r="242" spans="1:12" x14ac:dyDescent="0.25">
      <c r="A242" s="18" t="s">
        <v>383</v>
      </c>
      <c r="B242" s="19" t="s">
        <v>295</v>
      </c>
      <c r="C242" s="20">
        <v>6996</v>
      </c>
      <c r="D242" s="18"/>
      <c r="E242" s="25">
        <v>975</v>
      </c>
      <c r="F242" s="20">
        <f t="shared" si="15"/>
        <v>7971</v>
      </c>
      <c r="G242" s="16"/>
      <c r="H242" s="20">
        <f t="shared" si="16"/>
        <v>2332</v>
      </c>
      <c r="I242" s="20">
        <f t="shared" si="17"/>
        <v>1166</v>
      </c>
      <c r="J242" s="20">
        <f t="shared" si="18"/>
        <v>9328</v>
      </c>
      <c r="K242" s="21"/>
      <c r="L242" s="20">
        <f t="shared" si="19"/>
        <v>12826</v>
      </c>
    </row>
    <row r="243" spans="1:12" x14ac:dyDescent="0.25">
      <c r="A243" s="18" t="s">
        <v>384</v>
      </c>
      <c r="B243" s="19" t="s">
        <v>385</v>
      </c>
      <c r="C243" s="20">
        <v>6992</v>
      </c>
      <c r="D243" s="18"/>
      <c r="E243" s="25">
        <v>975</v>
      </c>
      <c r="F243" s="20">
        <f t="shared" si="15"/>
        <v>7967</v>
      </c>
      <c r="G243" s="16"/>
      <c r="H243" s="20">
        <f t="shared" si="16"/>
        <v>2330.6666666666665</v>
      </c>
      <c r="I243" s="20">
        <f t="shared" si="17"/>
        <v>1165.3333333333333</v>
      </c>
      <c r="J243" s="20">
        <f t="shared" si="18"/>
        <v>9322.6666666666661</v>
      </c>
      <c r="K243" s="21"/>
      <c r="L243" s="20">
        <f t="shared" si="19"/>
        <v>12818.666666666666</v>
      </c>
    </row>
    <row r="244" spans="1:12" x14ac:dyDescent="0.25">
      <c r="A244" s="18" t="s">
        <v>386</v>
      </c>
      <c r="B244" s="19" t="s">
        <v>387</v>
      </c>
      <c r="C244" s="20">
        <v>6948</v>
      </c>
      <c r="D244" s="18"/>
      <c r="E244" s="25">
        <v>975</v>
      </c>
      <c r="F244" s="20">
        <f t="shared" si="15"/>
        <v>7923</v>
      </c>
      <c r="G244" s="16"/>
      <c r="H244" s="20">
        <f t="shared" si="16"/>
        <v>2316</v>
      </c>
      <c r="I244" s="20">
        <f t="shared" si="17"/>
        <v>1158</v>
      </c>
      <c r="J244" s="20">
        <f t="shared" si="18"/>
        <v>9264</v>
      </c>
      <c r="K244" s="21"/>
      <c r="L244" s="20">
        <f t="shared" si="19"/>
        <v>12738</v>
      </c>
    </row>
    <row r="245" spans="1:12" x14ac:dyDescent="0.25">
      <c r="A245" s="18" t="s">
        <v>388</v>
      </c>
      <c r="B245" s="19" t="s">
        <v>389</v>
      </c>
      <c r="C245" s="20">
        <v>6932</v>
      </c>
      <c r="D245" s="18"/>
      <c r="E245" s="25">
        <v>975</v>
      </c>
      <c r="F245" s="20">
        <f t="shared" si="15"/>
        <v>7907</v>
      </c>
      <c r="G245" s="16"/>
      <c r="H245" s="20">
        <f t="shared" si="16"/>
        <v>2310.6666666666665</v>
      </c>
      <c r="I245" s="20">
        <f t="shared" si="17"/>
        <v>1155.3333333333333</v>
      </c>
      <c r="J245" s="20">
        <f t="shared" si="18"/>
        <v>9242.6666666666661</v>
      </c>
      <c r="K245" s="21"/>
      <c r="L245" s="20">
        <f t="shared" si="19"/>
        <v>12708.666666666666</v>
      </c>
    </row>
    <row r="246" spans="1:12" x14ac:dyDescent="0.25">
      <c r="A246" s="18" t="s">
        <v>390</v>
      </c>
      <c r="B246" s="19" t="s">
        <v>271</v>
      </c>
      <c r="C246" s="20">
        <v>6896</v>
      </c>
      <c r="D246" s="18"/>
      <c r="E246" s="25">
        <v>975</v>
      </c>
      <c r="F246" s="20">
        <f t="shared" si="15"/>
        <v>7871</v>
      </c>
      <c r="G246" s="16"/>
      <c r="H246" s="20">
        <f t="shared" si="16"/>
        <v>2298.666666666667</v>
      </c>
      <c r="I246" s="20">
        <f t="shared" si="17"/>
        <v>1149.3333333333335</v>
      </c>
      <c r="J246" s="20">
        <f t="shared" si="18"/>
        <v>9194.6666666666679</v>
      </c>
      <c r="K246" s="21"/>
      <c r="L246" s="20">
        <f t="shared" si="19"/>
        <v>12642.666666666668</v>
      </c>
    </row>
    <row r="247" spans="1:12" x14ac:dyDescent="0.25">
      <c r="A247" s="18" t="s">
        <v>391</v>
      </c>
      <c r="B247" s="19" t="s">
        <v>132</v>
      </c>
      <c r="C247" s="20">
        <v>6896</v>
      </c>
      <c r="D247" s="18"/>
      <c r="E247" s="25">
        <v>975</v>
      </c>
      <c r="F247" s="20">
        <f t="shared" si="15"/>
        <v>7871</v>
      </c>
      <c r="G247" s="16"/>
      <c r="H247" s="20">
        <f t="shared" si="16"/>
        <v>2298.666666666667</v>
      </c>
      <c r="I247" s="20">
        <f t="shared" si="17"/>
        <v>1149.3333333333335</v>
      </c>
      <c r="J247" s="20">
        <f t="shared" si="18"/>
        <v>9194.6666666666679</v>
      </c>
      <c r="K247" s="21"/>
      <c r="L247" s="20">
        <f t="shared" si="19"/>
        <v>12642.666666666668</v>
      </c>
    </row>
    <row r="248" spans="1:12" x14ac:dyDescent="0.25">
      <c r="A248" s="18" t="s">
        <v>392</v>
      </c>
      <c r="B248" s="19" t="s">
        <v>393</v>
      </c>
      <c r="C248" s="20">
        <v>6896</v>
      </c>
      <c r="D248" s="18"/>
      <c r="E248" s="25">
        <v>975</v>
      </c>
      <c r="F248" s="20">
        <f t="shared" ref="F248:F311" si="20">C248+D248+E248</f>
        <v>7871</v>
      </c>
      <c r="G248" s="16"/>
      <c r="H248" s="20">
        <f t="shared" ref="H248:H311" si="21">+(C248/30)*10</f>
        <v>2298.666666666667</v>
      </c>
      <c r="I248" s="20">
        <f t="shared" ref="I248:I311" si="22">+(C248/30)*5</f>
        <v>1149.3333333333335</v>
      </c>
      <c r="J248" s="20">
        <f t="shared" ref="J248:J311" si="23">+(C248/30)*40</f>
        <v>9194.6666666666679</v>
      </c>
      <c r="K248" s="21"/>
      <c r="L248" s="20">
        <f t="shared" si="19"/>
        <v>12642.666666666668</v>
      </c>
    </row>
    <row r="249" spans="1:12" x14ac:dyDescent="0.25">
      <c r="A249" s="18" t="s">
        <v>394</v>
      </c>
      <c r="B249" s="19" t="s">
        <v>395</v>
      </c>
      <c r="C249" s="20">
        <v>6896</v>
      </c>
      <c r="D249" s="18"/>
      <c r="E249" s="25">
        <v>975</v>
      </c>
      <c r="F249" s="20">
        <f t="shared" si="20"/>
        <v>7871</v>
      </c>
      <c r="G249" s="16"/>
      <c r="H249" s="20">
        <f t="shared" si="21"/>
        <v>2298.666666666667</v>
      </c>
      <c r="I249" s="20">
        <f t="shared" si="22"/>
        <v>1149.3333333333335</v>
      </c>
      <c r="J249" s="20">
        <f t="shared" si="23"/>
        <v>9194.6666666666679</v>
      </c>
      <c r="K249" s="21"/>
      <c r="L249" s="20">
        <f t="shared" ref="L249:L312" si="24">H249+I249+J249+K249</f>
        <v>12642.666666666668</v>
      </c>
    </row>
    <row r="250" spans="1:12" x14ac:dyDescent="0.25">
      <c r="A250" s="18" t="s">
        <v>396</v>
      </c>
      <c r="B250" s="19" t="s">
        <v>135</v>
      </c>
      <c r="C250" s="20">
        <v>6896</v>
      </c>
      <c r="D250" s="18"/>
      <c r="E250" s="25">
        <v>975</v>
      </c>
      <c r="F250" s="20">
        <f t="shared" si="20"/>
        <v>7871</v>
      </c>
      <c r="G250" s="16"/>
      <c r="H250" s="20">
        <f t="shared" si="21"/>
        <v>2298.666666666667</v>
      </c>
      <c r="I250" s="20">
        <f t="shared" si="22"/>
        <v>1149.3333333333335</v>
      </c>
      <c r="J250" s="20">
        <f t="shared" si="23"/>
        <v>9194.6666666666679</v>
      </c>
      <c r="K250" s="21"/>
      <c r="L250" s="20">
        <f t="shared" si="24"/>
        <v>12642.666666666668</v>
      </c>
    </row>
    <row r="251" spans="1:12" x14ac:dyDescent="0.25">
      <c r="A251" s="18" t="s">
        <v>397</v>
      </c>
      <c r="B251" s="19" t="s">
        <v>365</v>
      </c>
      <c r="C251" s="20">
        <v>6880</v>
      </c>
      <c r="D251" s="18"/>
      <c r="E251" s="25">
        <v>975</v>
      </c>
      <c r="F251" s="20">
        <f t="shared" si="20"/>
        <v>7855</v>
      </c>
      <c r="G251" s="16"/>
      <c r="H251" s="20">
        <f t="shared" si="21"/>
        <v>2293.3333333333335</v>
      </c>
      <c r="I251" s="20">
        <f t="shared" si="22"/>
        <v>1146.6666666666667</v>
      </c>
      <c r="J251" s="20">
        <f t="shared" si="23"/>
        <v>9173.3333333333339</v>
      </c>
      <c r="K251" s="21"/>
      <c r="L251" s="20">
        <f t="shared" si="24"/>
        <v>12613.333333333334</v>
      </c>
    </row>
    <row r="252" spans="1:12" x14ac:dyDescent="0.25">
      <c r="A252" s="18" t="s">
        <v>398</v>
      </c>
      <c r="B252" s="19" t="s">
        <v>399</v>
      </c>
      <c r="C252" s="20">
        <v>6880</v>
      </c>
      <c r="D252" s="18"/>
      <c r="E252" s="25">
        <v>975</v>
      </c>
      <c r="F252" s="20">
        <f t="shared" si="20"/>
        <v>7855</v>
      </c>
      <c r="G252" s="16"/>
      <c r="H252" s="20">
        <f t="shared" si="21"/>
        <v>2293.3333333333335</v>
      </c>
      <c r="I252" s="20">
        <f t="shared" si="22"/>
        <v>1146.6666666666667</v>
      </c>
      <c r="J252" s="20">
        <f t="shared" si="23"/>
        <v>9173.3333333333339</v>
      </c>
      <c r="K252" s="21"/>
      <c r="L252" s="20">
        <f t="shared" si="24"/>
        <v>12613.333333333334</v>
      </c>
    </row>
    <row r="253" spans="1:12" x14ac:dyDescent="0.25">
      <c r="A253" s="18" t="s">
        <v>400</v>
      </c>
      <c r="B253" s="19" t="s">
        <v>219</v>
      </c>
      <c r="C253" s="20">
        <v>6862</v>
      </c>
      <c r="D253" s="18"/>
      <c r="E253" s="25">
        <v>975</v>
      </c>
      <c r="F253" s="20">
        <f t="shared" si="20"/>
        <v>7837</v>
      </c>
      <c r="G253" s="16"/>
      <c r="H253" s="20">
        <f t="shared" si="21"/>
        <v>2287.333333333333</v>
      </c>
      <c r="I253" s="20">
        <f t="shared" si="22"/>
        <v>1143.6666666666665</v>
      </c>
      <c r="J253" s="20">
        <f t="shared" si="23"/>
        <v>9149.3333333333321</v>
      </c>
      <c r="K253" s="21"/>
      <c r="L253" s="20">
        <f t="shared" si="24"/>
        <v>12580.333333333332</v>
      </c>
    </row>
    <row r="254" spans="1:12" x14ac:dyDescent="0.25">
      <c r="A254" s="18" t="s">
        <v>401</v>
      </c>
      <c r="B254" s="19" t="s">
        <v>402</v>
      </c>
      <c r="C254" s="20">
        <v>6726</v>
      </c>
      <c r="D254" s="18"/>
      <c r="E254" s="25">
        <v>975</v>
      </c>
      <c r="F254" s="20">
        <f t="shared" si="20"/>
        <v>7701</v>
      </c>
      <c r="G254" s="16"/>
      <c r="H254" s="20">
        <f t="shared" si="21"/>
        <v>2242</v>
      </c>
      <c r="I254" s="20">
        <f t="shared" si="22"/>
        <v>1121</v>
      </c>
      <c r="J254" s="20">
        <f t="shared" si="23"/>
        <v>8968</v>
      </c>
      <c r="K254" s="21"/>
      <c r="L254" s="20">
        <f t="shared" si="24"/>
        <v>12331</v>
      </c>
    </row>
    <row r="255" spans="1:12" x14ac:dyDescent="0.25">
      <c r="A255" s="18" t="s">
        <v>403</v>
      </c>
      <c r="B255" s="19" t="s">
        <v>223</v>
      </c>
      <c r="C255" s="20">
        <v>6726</v>
      </c>
      <c r="D255" s="18"/>
      <c r="E255" s="25">
        <v>975</v>
      </c>
      <c r="F255" s="20">
        <f t="shared" si="20"/>
        <v>7701</v>
      </c>
      <c r="G255" s="16"/>
      <c r="H255" s="20">
        <f t="shared" si="21"/>
        <v>2242</v>
      </c>
      <c r="I255" s="20">
        <f t="shared" si="22"/>
        <v>1121</v>
      </c>
      <c r="J255" s="20">
        <f t="shared" si="23"/>
        <v>8968</v>
      </c>
      <c r="K255" s="21"/>
      <c r="L255" s="20">
        <f t="shared" si="24"/>
        <v>12331</v>
      </c>
    </row>
    <row r="256" spans="1:12" x14ac:dyDescent="0.25">
      <c r="A256" s="18" t="s">
        <v>404</v>
      </c>
      <c r="B256" s="19" t="s">
        <v>405</v>
      </c>
      <c r="C256" s="20">
        <v>6726</v>
      </c>
      <c r="D256" s="18"/>
      <c r="E256" s="25">
        <v>975</v>
      </c>
      <c r="F256" s="20">
        <f t="shared" si="20"/>
        <v>7701</v>
      </c>
      <c r="G256" s="16"/>
      <c r="H256" s="20">
        <f t="shared" si="21"/>
        <v>2242</v>
      </c>
      <c r="I256" s="20">
        <f t="shared" si="22"/>
        <v>1121</v>
      </c>
      <c r="J256" s="20">
        <f t="shared" si="23"/>
        <v>8968</v>
      </c>
      <c r="K256" s="21"/>
      <c r="L256" s="20">
        <f t="shared" si="24"/>
        <v>12331</v>
      </c>
    </row>
    <row r="257" spans="1:12" x14ac:dyDescent="0.25">
      <c r="A257" s="18" t="s">
        <v>406</v>
      </c>
      <c r="B257" s="19" t="s">
        <v>300</v>
      </c>
      <c r="C257" s="20">
        <v>6716</v>
      </c>
      <c r="D257" s="18"/>
      <c r="E257" s="25">
        <v>975</v>
      </c>
      <c r="F257" s="20">
        <f t="shared" si="20"/>
        <v>7691</v>
      </c>
      <c r="G257" s="16"/>
      <c r="H257" s="20">
        <f t="shared" si="21"/>
        <v>2238.666666666667</v>
      </c>
      <c r="I257" s="20">
        <f t="shared" si="22"/>
        <v>1119.3333333333335</v>
      </c>
      <c r="J257" s="20">
        <f t="shared" si="23"/>
        <v>8954.6666666666679</v>
      </c>
      <c r="K257" s="21"/>
      <c r="L257" s="20">
        <f t="shared" si="24"/>
        <v>12312.666666666668</v>
      </c>
    </row>
    <row r="258" spans="1:12" x14ac:dyDescent="0.25">
      <c r="A258" s="18" t="s">
        <v>407</v>
      </c>
      <c r="B258" s="19" t="s">
        <v>365</v>
      </c>
      <c r="C258" s="20">
        <v>6708</v>
      </c>
      <c r="D258" s="18"/>
      <c r="E258" s="25">
        <v>975</v>
      </c>
      <c r="F258" s="20">
        <f t="shared" si="20"/>
        <v>7683</v>
      </c>
      <c r="G258" s="16"/>
      <c r="H258" s="20">
        <f t="shared" si="21"/>
        <v>2236</v>
      </c>
      <c r="I258" s="20">
        <f t="shared" si="22"/>
        <v>1118</v>
      </c>
      <c r="J258" s="20">
        <f t="shared" si="23"/>
        <v>8944</v>
      </c>
      <c r="K258" s="21"/>
      <c r="L258" s="20">
        <f t="shared" si="24"/>
        <v>12298</v>
      </c>
    </row>
    <row r="259" spans="1:12" x14ac:dyDescent="0.25">
      <c r="A259" s="18" t="s">
        <v>408</v>
      </c>
      <c r="B259" s="19" t="s">
        <v>295</v>
      </c>
      <c r="C259" s="20">
        <v>6708</v>
      </c>
      <c r="D259" s="18"/>
      <c r="E259" s="25">
        <v>975</v>
      </c>
      <c r="F259" s="20">
        <f t="shared" si="20"/>
        <v>7683</v>
      </c>
      <c r="G259" s="16"/>
      <c r="H259" s="20">
        <f t="shared" si="21"/>
        <v>2236</v>
      </c>
      <c r="I259" s="20">
        <f t="shared" si="22"/>
        <v>1118</v>
      </c>
      <c r="J259" s="20">
        <f t="shared" si="23"/>
        <v>8944</v>
      </c>
      <c r="K259" s="21"/>
      <c r="L259" s="20">
        <f t="shared" si="24"/>
        <v>12298</v>
      </c>
    </row>
    <row r="260" spans="1:12" x14ac:dyDescent="0.25">
      <c r="A260" s="18" t="s">
        <v>409</v>
      </c>
      <c r="B260" s="19" t="s">
        <v>410</v>
      </c>
      <c r="C260" s="20">
        <v>6672</v>
      </c>
      <c r="D260" s="18"/>
      <c r="E260" s="25">
        <v>975</v>
      </c>
      <c r="F260" s="20">
        <f t="shared" si="20"/>
        <v>7647</v>
      </c>
      <c r="G260" s="16"/>
      <c r="H260" s="20">
        <f t="shared" si="21"/>
        <v>2224</v>
      </c>
      <c r="I260" s="20">
        <f t="shared" si="22"/>
        <v>1112</v>
      </c>
      <c r="J260" s="20">
        <f t="shared" si="23"/>
        <v>8896</v>
      </c>
      <c r="K260" s="21"/>
      <c r="L260" s="20">
        <f t="shared" si="24"/>
        <v>12232</v>
      </c>
    </row>
    <row r="261" spans="1:12" x14ac:dyDescent="0.25">
      <c r="A261" s="18" t="s">
        <v>411</v>
      </c>
      <c r="B261" s="19" t="s">
        <v>412</v>
      </c>
      <c r="C261" s="20">
        <v>6642</v>
      </c>
      <c r="D261" s="18"/>
      <c r="E261" s="25">
        <v>975</v>
      </c>
      <c r="F261" s="20">
        <f t="shared" si="20"/>
        <v>7617</v>
      </c>
      <c r="G261" s="16"/>
      <c r="H261" s="20">
        <f t="shared" si="21"/>
        <v>2214</v>
      </c>
      <c r="I261" s="20">
        <f t="shared" si="22"/>
        <v>1107</v>
      </c>
      <c r="J261" s="20">
        <f t="shared" si="23"/>
        <v>8856</v>
      </c>
      <c r="K261" s="21"/>
      <c r="L261" s="20">
        <f t="shared" si="24"/>
        <v>12177</v>
      </c>
    </row>
    <row r="262" spans="1:12" x14ac:dyDescent="0.25">
      <c r="A262" s="18" t="s">
        <v>413</v>
      </c>
      <c r="B262" s="19" t="s">
        <v>271</v>
      </c>
      <c r="C262" s="20">
        <v>6638</v>
      </c>
      <c r="D262" s="18"/>
      <c r="E262" s="25">
        <v>975</v>
      </c>
      <c r="F262" s="20">
        <f t="shared" si="20"/>
        <v>7613</v>
      </c>
      <c r="G262" s="16"/>
      <c r="H262" s="20">
        <f t="shared" si="21"/>
        <v>2212.666666666667</v>
      </c>
      <c r="I262" s="20">
        <f t="shared" si="22"/>
        <v>1106.3333333333335</v>
      </c>
      <c r="J262" s="20">
        <f t="shared" si="23"/>
        <v>8850.6666666666679</v>
      </c>
      <c r="K262" s="21"/>
      <c r="L262" s="20">
        <f t="shared" si="24"/>
        <v>12169.666666666668</v>
      </c>
    </row>
    <row r="263" spans="1:12" x14ac:dyDescent="0.25">
      <c r="A263" s="18" t="s">
        <v>414</v>
      </c>
      <c r="B263" s="19" t="s">
        <v>412</v>
      </c>
      <c r="C263" s="20">
        <v>6638</v>
      </c>
      <c r="D263" s="18"/>
      <c r="E263" s="25">
        <v>975</v>
      </c>
      <c r="F263" s="20">
        <f t="shared" si="20"/>
        <v>7613</v>
      </c>
      <c r="G263" s="16"/>
      <c r="H263" s="20">
        <f t="shared" si="21"/>
        <v>2212.666666666667</v>
      </c>
      <c r="I263" s="20">
        <f t="shared" si="22"/>
        <v>1106.3333333333335</v>
      </c>
      <c r="J263" s="20">
        <f t="shared" si="23"/>
        <v>8850.6666666666679</v>
      </c>
      <c r="K263" s="21"/>
      <c r="L263" s="20">
        <f t="shared" si="24"/>
        <v>12169.666666666668</v>
      </c>
    </row>
    <row r="264" spans="1:12" x14ac:dyDescent="0.25">
      <c r="A264" s="18" t="s">
        <v>415</v>
      </c>
      <c r="B264" s="19" t="s">
        <v>223</v>
      </c>
      <c r="C264" s="20">
        <v>6638</v>
      </c>
      <c r="D264" s="18"/>
      <c r="E264" s="25">
        <v>975</v>
      </c>
      <c r="F264" s="20">
        <f t="shared" si="20"/>
        <v>7613</v>
      </c>
      <c r="G264" s="16"/>
      <c r="H264" s="20">
        <f t="shared" si="21"/>
        <v>2212.666666666667</v>
      </c>
      <c r="I264" s="20">
        <f t="shared" si="22"/>
        <v>1106.3333333333335</v>
      </c>
      <c r="J264" s="20">
        <f t="shared" si="23"/>
        <v>8850.6666666666679</v>
      </c>
      <c r="K264" s="21"/>
      <c r="L264" s="20">
        <f t="shared" si="24"/>
        <v>12169.666666666668</v>
      </c>
    </row>
    <row r="265" spans="1:12" x14ac:dyDescent="0.25">
      <c r="A265" s="18" t="s">
        <v>416</v>
      </c>
      <c r="B265" s="19" t="s">
        <v>417</v>
      </c>
      <c r="C265" s="20">
        <v>6638</v>
      </c>
      <c r="D265" s="18"/>
      <c r="E265" s="25">
        <v>975</v>
      </c>
      <c r="F265" s="20">
        <f t="shared" si="20"/>
        <v>7613</v>
      </c>
      <c r="G265" s="16"/>
      <c r="H265" s="20">
        <f t="shared" si="21"/>
        <v>2212.666666666667</v>
      </c>
      <c r="I265" s="20">
        <f t="shared" si="22"/>
        <v>1106.3333333333335</v>
      </c>
      <c r="J265" s="20">
        <f t="shared" si="23"/>
        <v>8850.6666666666679</v>
      </c>
      <c r="K265" s="21"/>
      <c r="L265" s="20">
        <f t="shared" si="24"/>
        <v>12169.666666666668</v>
      </c>
    </row>
    <row r="266" spans="1:12" x14ac:dyDescent="0.25">
      <c r="A266" s="18" t="s">
        <v>418</v>
      </c>
      <c r="B266" s="19" t="s">
        <v>137</v>
      </c>
      <c r="C266" s="20">
        <v>6592</v>
      </c>
      <c r="D266" s="18"/>
      <c r="E266" s="25">
        <v>975</v>
      </c>
      <c r="F266" s="20">
        <f t="shared" si="20"/>
        <v>7567</v>
      </c>
      <c r="G266" s="16"/>
      <c r="H266" s="20">
        <f t="shared" si="21"/>
        <v>2197.333333333333</v>
      </c>
      <c r="I266" s="20">
        <f t="shared" si="22"/>
        <v>1098.6666666666665</v>
      </c>
      <c r="J266" s="20">
        <f t="shared" si="23"/>
        <v>8789.3333333333321</v>
      </c>
      <c r="K266" s="21"/>
      <c r="L266" s="20">
        <f t="shared" si="24"/>
        <v>12085.333333333332</v>
      </c>
    </row>
    <row r="267" spans="1:12" x14ac:dyDescent="0.25">
      <c r="A267" s="18" t="s">
        <v>419</v>
      </c>
      <c r="B267" s="19" t="s">
        <v>420</v>
      </c>
      <c r="C267" s="20">
        <v>6528</v>
      </c>
      <c r="D267" s="18"/>
      <c r="E267" s="25">
        <v>975</v>
      </c>
      <c r="F267" s="20">
        <f t="shared" si="20"/>
        <v>7503</v>
      </c>
      <c r="G267" s="16"/>
      <c r="H267" s="20">
        <f t="shared" si="21"/>
        <v>2176</v>
      </c>
      <c r="I267" s="20">
        <f t="shared" si="22"/>
        <v>1088</v>
      </c>
      <c r="J267" s="20">
        <f t="shared" si="23"/>
        <v>8704</v>
      </c>
      <c r="K267" s="21"/>
      <c r="L267" s="20">
        <f t="shared" si="24"/>
        <v>11968</v>
      </c>
    </row>
    <row r="268" spans="1:12" x14ac:dyDescent="0.25">
      <c r="A268" s="18" t="s">
        <v>421</v>
      </c>
      <c r="B268" s="19" t="s">
        <v>399</v>
      </c>
      <c r="C268" s="20">
        <v>6512</v>
      </c>
      <c r="D268" s="18"/>
      <c r="E268" s="25">
        <v>975</v>
      </c>
      <c r="F268" s="20">
        <f t="shared" si="20"/>
        <v>7487</v>
      </c>
      <c r="G268" s="16"/>
      <c r="H268" s="20">
        <f t="shared" si="21"/>
        <v>2170.6666666666665</v>
      </c>
      <c r="I268" s="20">
        <f t="shared" si="22"/>
        <v>1085.3333333333333</v>
      </c>
      <c r="J268" s="20">
        <f t="shared" si="23"/>
        <v>8682.6666666666661</v>
      </c>
      <c r="K268" s="21"/>
      <c r="L268" s="20">
        <f t="shared" si="24"/>
        <v>11938.666666666666</v>
      </c>
    </row>
    <row r="269" spans="1:12" x14ac:dyDescent="0.25">
      <c r="A269" s="18" t="s">
        <v>422</v>
      </c>
      <c r="B269" s="19" t="s">
        <v>363</v>
      </c>
      <c r="C269" s="20">
        <v>6504</v>
      </c>
      <c r="D269" s="18"/>
      <c r="E269" s="25">
        <v>975</v>
      </c>
      <c r="F269" s="20">
        <f t="shared" si="20"/>
        <v>7479</v>
      </c>
      <c r="G269" s="16"/>
      <c r="H269" s="20">
        <f t="shared" si="21"/>
        <v>2168</v>
      </c>
      <c r="I269" s="20">
        <f t="shared" si="22"/>
        <v>1084</v>
      </c>
      <c r="J269" s="20">
        <f t="shared" si="23"/>
        <v>8672</v>
      </c>
      <c r="K269" s="21"/>
      <c r="L269" s="20">
        <f t="shared" si="24"/>
        <v>11924</v>
      </c>
    </row>
    <row r="270" spans="1:12" x14ac:dyDescent="0.25">
      <c r="A270" s="18" t="s">
        <v>423</v>
      </c>
      <c r="B270" s="19" t="s">
        <v>424</v>
      </c>
      <c r="C270" s="20">
        <v>6504</v>
      </c>
      <c r="D270" s="18"/>
      <c r="E270" s="25">
        <v>975</v>
      </c>
      <c r="F270" s="20">
        <f t="shared" si="20"/>
        <v>7479</v>
      </c>
      <c r="G270" s="16"/>
      <c r="H270" s="20">
        <f t="shared" si="21"/>
        <v>2168</v>
      </c>
      <c r="I270" s="20">
        <f t="shared" si="22"/>
        <v>1084</v>
      </c>
      <c r="J270" s="20">
        <f t="shared" si="23"/>
        <v>8672</v>
      </c>
      <c r="K270" s="21"/>
      <c r="L270" s="20">
        <f t="shared" si="24"/>
        <v>11924</v>
      </c>
    </row>
    <row r="271" spans="1:12" x14ac:dyDescent="0.25">
      <c r="A271" s="18" t="s">
        <v>425</v>
      </c>
      <c r="B271" s="19" t="s">
        <v>426</v>
      </c>
      <c r="C271" s="20">
        <v>6472</v>
      </c>
      <c r="D271" s="18"/>
      <c r="E271" s="25">
        <v>975</v>
      </c>
      <c r="F271" s="20">
        <f t="shared" si="20"/>
        <v>7447</v>
      </c>
      <c r="G271" s="16"/>
      <c r="H271" s="20">
        <f t="shared" si="21"/>
        <v>2157.333333333333</v>
      </c>
      <c r="I271" s="20">
        <f t="shared" si="22"/>
        <v>1078.6666666666665</v>
      </c>
      <c r="J271" s="20">
        <f t="shared" si="23"/>
        <v>8629.3333333333321</v>
      </c>
      <c r="K271" s="21"/>
      <c r="L271" s="20">
        <f t="shared" si="24"/>
        <v>11865.333333333332</v>
      </c>
    </row>
    <row r="272" spans="1:12" x14ac:dyDescent="0.25">
      <c r="A272" s="18" t="s">
        <v>427</v>
      </c>
      <c r="B272" s="19" t="s">
        <v>379</v>
      </c>
      <c r="C272" s="20">
        <v>6462</v>
      </c>
      <c r="D272" s="18"/>
      <c r="E272" s="25">
        <v>975</v>
      </c>
      <c r="F272" s="20">
        <f t="shared" si="20"/>
        <v>7437</v>
      </c>
      <c r="G272" s="16"/>
      <c r="H272" s="20">
        <f t="shared" si="21"/>
        <v>2154</v>
      </c>
      <c r="I272" s="20">
        <f t="shared" si="22"/>
        <v>1077</v>
      </c>
      <c r="J272" s="20">
        <f t="shared" si="23"/>
        <v>8616</v>
      </c>
      <c r="K272" s="21"/>
      <c r="L272" s="20">
        <f t="shared" si="24"/>
        <v>11847</v>
      </c>
    </row>
    <row r="273" spans="1:12" x14ac:dyDescent="0.25">
      <c r="A273" s="18" t="s">
        <v>428</v>
      </c>
      <c r="B273" s="19" t="s">
        <v>219</v>
      </c>
      <c r="C273" s="20">
        <v>6438</v>
      </c>
      <c r="D273" s="18"/>
      <c r="E273" s="25">
        <v>975</v>
      </c>
      <c r="F273" s="20">
        <f t="shared" si="20"/>
        <v>7413</v>
      </c>
      <c r="G273" s="16"/>
      <c r="H273" s="20">
        <f t="shared" si="21"/>
        <v>2146</v>
      </c>
      <c r="I273" s="20">
        <f t="shared" si="22"/>
        <v>1073</v>
      </c>
      <c r="J273" s="20">
        <f t="shared" si="23"/>
        <v>8584</v>
      </c>
      <c r="K273" s="21"/>
      <c r="L273" s="20">
        <f t="shared" si="24"/>
        <v>11803</v>
      </c>
    </row>
    <row r="274" spans="1:12" x14ac:dyDescent="0.25">
      <c r="A274" s="18" t="s">
        <v>429</v>
      </c>
      <c r="B274" s="19" t="s">
        <v>430</v>
      </c>
      <c r="C274" s="20">
        <v>6426</v>
      </c>
      <c r="D274" s="18"/>
      <c r="E274" s="25">
        <v>975</v>
      </c>
      <c r="F274" s="20">
        <f t="shared" si="20"/>
        <v>7401</v>
      </c>
      <c r="G274" s="16"/>
      <c r="H274" s="20">
        <f t="shared" si="21"/>
        <v>2142</v>
      </c>
      <c r="I274" s="20">
        <f t="shared" si="22"/>
        <v>1071</v>
      </c>
      <c r="J274" s="20">
        <f t="shared" si="23"/>
        <v>8568</v>
      </c>
      <c r="K274" s="21"/>
      <c r="L274" s="20">
        <f t="shared" si="24"/>
        <v>11781</v>
      </c>
    </row>
    <row r="275" spans="1:12" x14ac:dyDescent="0.25">
      <c r="A275" s="18" t="s">
        <v>431</v>
      </c>
      <c r="B275" s="19" t="s">
        <v>432</v>
      </c>
      <c r="C275" s="20">
        <v>6420</v>
      </c>
      <c r="D275" s="18"/>
      <c r="E275" s="25">
        <v>975</v>
      </c>
      <c r="F275" s="20">
        <f t="shared" si="20"/>
        <v>7395</v>
      </c>
      <c r="G275" s="16"/>
      <c r="H275" s="20">
        <f t="shared" si="21"/>
        <v>2140</v>
      </c>
      <c r="I275" s="20">
        <f t="shared" si="22"/>
        <v>1070</v>
      </c>
      <c r="J275" s="20">
        <f t="shared" si="23"/>
        <v>8560</v>
      </c>
      <c r="K275" s="21"/>
      <c r="L275" s="20">
        <f t="shared" si="24"/>
        <v>11770</v>
      </c>
    </row>
    <row r="276" spans="1:12" x14ac:dyDescent="0.25">
      <c r="A276" s="18" t="s">
        <v>433</v>
      </c>
      <c r="B276" s="19" t="s">
        <v>271</v>
      </c>
      <c r="C276" s="20">
        <v>6352</v>
      </c>
      <c r="D276" s="18"/>
      <c r="E276" s="25">
        <v>975</v>
      </c>
      <c r="F276" s="20">
        <f t="shared" si="20"/>
        <v>7327</v>
      </c>
      <c r="G276" s="16"/>
      <c r="H276" s="20">
        <f t="shared" si="21"/>
        <v>2117.333333333333</v>
      </c>
      <c r="I276" s="20">
        <f t="shared" si="22"/>
        <v>1058.6666666666665</v>
      </c>
      <c r="J276" s="20">
        <f t="shared" si="23"/>
        <v>8469.3333333333321</v>
      </c>
      <c r="K276" s="21"/>
      <c r="L276" s="20">
        <f t="shared" si="24"/>
        <v>11645.333333333332</v>
      </c>
    </row>
    <row r="277" spans="1:12" x14ac:dyDescent="0.25">
      <c r="A277" s="18" t="s">
        <v>434</v>
      </c>
      <c r="B277" s="19" t="s">
        <v>435</v>
      </c>
      <c r="C277" s="20">
        <v>6352</v>
      </c>
      <c r="D277" s="18"/>
      <c r="E277" s="25">
        <v>975</v>
      </c>
      <c r="F277" s="20">
        <f t="shared" si="20"/>
        <v>7327</v>
      </c>
      <c r="G277" s="16"/>
      <c r="H277" s="20">
        <f t="shared" si="21"/>
        <v>2117.333333333333</v>
      </c>
      <c r="I277" s="20">
        <f t="shared" si="22"/>
        <v>1058.6666666666665</v>
      </c>
      <c r="J277" s="20">
        <f t="shared" si="23"/>
        <v>8469.3333333333321</v>
      </c>
      <c r="K277" s="21"/>
      <c r="L277" s="20">
        <f t="shared" si="24"/>
        <v>11645.333333333332</v>
      </c>
    </row>
    <row r="278" spans="1:12" x14ac:dyDescent="0.25">
      <c r="A278" s="18" t="s">
        <v>436</v>
      </c>
      <c r="B278" s="19" t="s">
        <v>412</v>
      </c>
      <c r="C278" s="20">
        <v>6352</v>
      </c>
      <c r="D278" s="18"/>
      <c r="E278" s="25">
        <v>975</v>
      </c>
      <c r="F278" s="20">
        <f t="shared" si="20"/>
        <v>7327</v>
      </c>
      <c r="G278" s="16"/>
      <c r="H278" s="20">
        <f t="shared" si="21"/>
        <v>2117.333333333333</v>
      </c>
      <c r="I278" s="20">
        <f t="shared" si="22"/>
        <v>1058.6666666666665</v>
      </c>
      <c r="J278" s="20">
        <f t="shared" si="23"/>
        <v>8469.3333333333321</v>
      </c>
      <c r="K278" s="21"/>
      <c r="L278" s="20">
        <f t="shared" si="24"/>
        <v>11645.333333333332</v>
      </c>
    </row>
    <row r="279" spans="1:12" x14ac:dyDescent="0.25">
      <c r="A279" s="18" t="s">
        <v>437</v>
      </c>
      <c r="B279" s="19" t="s">
        <v>223</v>
      </c>
      <c r="C279" s="20">
        <v>6352</v>
      </c>
      <c r="D279" s="18"/>
      <c r="E279" s="25">
        <v>975</v>
      </c>
      <c r="F279" s="20">
        <f t="shared" si="20"/>
        <v>7327</v>
      </c>
      <c r="G279" s="16"/>
      <c r="H279" s="20">
        <f t="shared" si="21"/>
        <v>2117.333333333333</v>
      </c>
      <c r="I279" s="20">
        <f t="shared" si="22"/>
        <v>1058.6666666666665</v>
      </c>
      <c r="J279" s="20">
        <f t="shared" si="23"/>
        <v>8469.3333333333321</v>
      </c>
      <c r="K279" s="21"/>
      <c r="L279" s="20">
        <f t="shared" si="24"/>
        <v>11645.333333333332</v>
      </c>
    </row>
    <row r="280" spans="1:12" x14ac:dyDescent="0.25">
      <c r="A280" s="18" t="s">
        <v>438</v>
      </c>
      <c r="B280" s="19" t="s">
        <v>371</v>
      </c>
      <c r="C280" s="20">
        <v>6292</v>
      </c>
      <c r="D280" s="18"/>
      <c r="E280" s="25">
        <v>975</v>
      </c>
      <c r="F280" s="20">
        <f t="shared" si="20"/>
        <v>7267</v>
      </c>
      <c r="G280" s="16"/>
      <c r="H280" s="20">
        <f t="shared" si="21"/>
        <v>2097.333333333333</v>
      </c>
      <c r="I280" s="20">
        <f t="shared" si="22"/>
        <v>1048.6666666666665</v>
      </c>
      <c r="J280" s="20">
        <f t="shared" si="23"/>
        <v>8389.3333333333321</v>
      </c>
      <c r="K280" s="21"/>
      <c r="L280" s="20">
        <f t="shared" si="24"/>
        <v>11535.333333333332</v>
      </c>
    </row>
    <row r="281" spans="1:12" x14ac:dyDescent="0.25">
      <c r="A281" s="18" t="s">
        <v>439</v>
      </c>
      <c r="B281" s="19" t="s">
        <v>435</v>
      </c>
      <c r="C281" s="20">
        <v>6272</v>
      </c>
      <c r="D281" s="18"/>
      <c r="E281" s="25">
        <v>975</v>
      </c>
      <c r="F281" s="20">
        <f t="shared" si="20"/>
        <v>7247</v>
      </c>
      <c r="G281" s="16"/>
      <c r="H281" s="20">
        <f t="shared" si="21"/>
        <v>2090.6666666666665</v>
      </c>
      <c r="I281" s="20">
        <f t="shared" si="22"/>
        <v>1045.3333333333333</v>
      </c>
      <c r="J281" s="20">
        <f t="shared" si="23"/>
        <v>8362.6666666666661</v>
      </c>
      <c r="K281" s="21"/>
      <c r="L281" s="20">
        <f t="shared" si="24"/>
        <v>11498.666666666666</v>
      </c>
    </row>
    <row r="282" spans="1:12" x14ac:dyDescent="0.25">
      <c r="A282" s="18" t="s">
        <v>440</v>
      </c>
      <c r="B282" s="19" t="s">
        <v>441</v>
      </c>
      <c r="C282" s="20">
        <v>6272</v>
      </c>
      <c r="D282" s="18"/>
      <c r="E282" s="25">
        <v>975</v>
      </c>
      <c r="F282" s="20">
        <f t="shared" si="20"/>
        <v>7247</v>
      </c>
      <c r="G282" s="16"/>
      <c r="H282" s="20">
        <f t="shared" si="21"/>
        <v>2090.6666666666665</v>
      </c>
      <c r="I282" s="20">
        <f t="shared" si="22"/>
        <v>1045.3333333333333</v>
      </c>
      <c r="J282" s="20">
        <f t="shared" si="23"/>
        <v>8362.6666666666661</v>
      </c>
      <c r="K282" s="21"/>
      <c r="L282" s="20">
        <f t="shared" si="24"/>
        <v>11498.666666666666</v>
      </c>
    </row>
    <row r="283" spans="1:12" x14ac:dyDescent="0.25">
      <c r="A283" s="18" t="s">
        <v>442</v>
      </c>
      <c r="B283" s="19" t="s">
        <v>443</v>
      </c>
      <c r="C283" s="20">
        <v>6194</v>
      </c>
      <c r="D283" s="18"/>
      <c r="E283" s="25">
        <v>975</v>
      </c>
      <c r="F283" s="20">
        <f t="shared" si="20"/>
        <v>7169</v>
      </c>
      <c r="G283" s="16"/>
      <c r="H283" s="20">
        <f t="shared" si="21"/>
        <v>2064.6666666666665</v>
      </c>
      <c r="I283" s="20">
        <f t="shared" si="22"/>
        <v>1032.3333333333333</v>
      </c>
      <c r="J283" s="20">
        <f t="shared" si="23"/>
        <v>8258.6666666666661</v>
      </c>
      <c r="K283" s="21"/>
      <c r="L283" s="20">
        <f t="shared" si="24"/>
        <v>11355.666666666666</v>
      </c>
    </row>
    <row r="284" spans="1:12" x14ac:dyDescent="0.25">
      <c r="A284" s="18" t="s">
        <v>444</v>
      </c>
      <c r="B284" s="19" t="s">
        <v>135</v>
      </c>
      <c r="C284" s="20">
        <v>6194</v>
      </c>
      <c r="D284" s="18"/>
      <c r="E284" s="25">
        <v>975</v>
      </c>
      <c r="F284" s="20">
        <f t="shared" si="20"/>
        <v>7169</v>
      </c>
      <c r="G284" s="16"/>
      <c r="H284" s="20">
        <f t="shared" si="21"/>
        <v>2064.6666666666665</v>
      </c>
      <c r="I284" s="20">
        <f t="shared" si="22"/>
        <v>1032.3333333333333</v>
      </c>
      <c r="J284" s="20">
        <f t="shared" si="23"/>
        <v>8258.6666666666661</v>
      </c>
      <c r="K284" s="21"/>
      <c r="L284" s="20">
        <f t="shared" si="24"/>
        <v>11355.666666666666</v>
      </c>
    </row>
    <row r="285" spans="1:12" x14ac:dyDescent="0.25">
      <c r="A285" s="18" t="s">
        <v>445</v>
      </c>
      <c r="B285" s="19" t="s">
        <v>223</v>
      </c>
      <c r="C285" s="20">
        <v>6194</v>
      </c>
      <c r="D285" s="18"/>
      <c r="E285" s="25">
        <v>975</v>
      </c>
      <c r="F285" s="20">
        <f t="shared" si="20"/>
        <v>7169</v>
      </c>
      <c r="G285" s="16"/>
      <c r="H285" s="20">
        <f t="shared" si="21"/>
        <v>2064.6666666666665</v>
      </c>
      <c r="I285" s="20">
        <f t="shared" si="22"/>
        <v>1032.3333333333333</v>
      </c>
      <c r="J285" s="20">
        <f t="shared" si="23"/>
        <v>8258.6666666666661</v>
      </c>
      <c r="K285" s="21"/>
      <c r="L285" s="20">
        <f t="shared" si="24"/>
        <v>11355.666666666666</v>
      </c>
    </row>
    <row r="286" spans="1:12" x14ac:dyDescent="0.25">
      <c r="A286" s="18" t="s">
        <v>446</v>
      </c>
      <c r="B286" s="19" t="s">
        <v>435</v>
      </c>
      <c r="C286" s="20">
        <v>6132</v>
      </c>
      <c r="D286" s="18"/>
      <c r="E286" s="25">
        <v>975</v>
      </c>
      <c r="F286" s="20">
        <f t="shared" si="20"/>
        <v>7107</v>
      </c>
      <c r="G286" s="16"/>
      <c r="H286" s="20">
        <f t="shared" si="21"/>
        <v>2044</v>
      </c>
      <c r="I286" s="20">
        <f t="shared" si="22"/>
        <v>1022</v>
      </c>
      <c r="J286" s="20">
        <f t="shared" si="23"/>
        <v>8176</v>
      </c>
      <c r="K286" s="21"/>
      <c r="L286" s="20">
        <f t="shared" si="24"/>
        <v>11242</v>
      </c>
    </row>
    <row r="287" spans="1:12" x14ac:dyDescent="0.25">
      <c r="A287" s="18" t="s">
        <v>447</v>
      </c>
      <c r="B287" s="19" t="s">
        <v>441</v>
      </c>
      <c r="C287" s="20">
        <v>6132</v>
      </c>
      <c r="D287" s="18"/>
      <c r="E287" s="25">
        <v>975</v>
      </c>
      <c r="F287" s="20">
        <f t="shared" si="20"/>
        <v>7107</v>
      </c>
      <c r="G287" s="16"/>
      <c r="H287" s="20">
        <f t="shared" si="21"/>
        <v>2044</v>
      </c>
      <c r="I287" s="20">
        <f t="shared" si="22"/>
        <v>1022</v>
      </c>
      <c r="J287" s="20">
        <f t="shared" si="23"/>
        <v>8176</v>
      </c>
      <c r="K287" s="21"/>
      <c r="L287" s="20">
        <f t="shared" si="24"/>
        <v>11242</v>
      </c>
    </row>
    <row r="288" spans="1:12" x14ac:dyDescent="0.25">
      <c r="A288" s="18" t="s">
        <v>448</v>
      </c>
      <c r="B288" s="19" t="s">
        <v>449</v>
      </c>
      <c r="C288" s="20">
        <v>6132</v>
      </c>
      <c r="D288" s="18"/>
      <c r="E288" s="25">
        <v>975</v>
      </c>
      <c r="F288" s="20">
        <f t="shared" si="20"/>
        <v>7107</v>
      </c>
      <c r="G288" s="16"/>
      <c r="H288" s="20">
        <f t="shared" si="21"/>
        <v>2044</v>
      </c>
      <c r="I288" s="20">
        <f t="shared" si="22"/>
        <v>1022</v>
      </c>
      <c r="J288" s="20">
        <f t="shared" si="23"/>
        <v>8176</v>
      </c>
      <c r="K288" s="21"/>
      <c r="L288" s="20">
        <f t="shared" si="24"/>
        <v>11242</v>
      </c>
    </row>
    <row r="289" spans="1:12" x14ac:dyDescent="0.25">
      <c r="A289" s="18" t="s">
        <v>450</v>
      </c>
      <c r="B289" s="19" t="s">
        <v>430</v>
      </c>
      <c r="C289" s="20">
        <v>6081</v>
      </c>
      <c r="D289" s="18"/>
      <c r="E289" s="25">
        <v>975</v>
      </c>
      <c r="F289" s="20">
        <f t="shared" si="20"/>
        <v>7056</v>
      </c>
      <c r="G289" s="16"/>
      <c r="H289" s="20">
        <f t="shared" si="21"/>
        <v>2027</v>
      </c>
      <c r="I289" s="20">
        <f t="shared" si="22"/>
        <v>1013.5</v>
      </c>
      <c r="J289" s="20">
        <f t="shared" si="23"/>
        <v>8108</v>
      </c>
      <c r="K289" s="21"/>
      <c r="L289" s="20">
        <f t="shared" si="24"/>
        <v>11148.5</v>
      </c>
    </row>
    <row r="290" spans="1:12" x14ac:dyDescent="0.25">
      <c r="A290" s="18" t="s">
        <v>451</v>
      </c>
      <c r="B290" s="19" t="s">
        <v>271</v>
      </c>
      <c r="C290" s="20">
        <v>6032</v>
      </c>
      <c r="D290" s="18"/>
      <c r="E290" s="25">
        <v>975</v>
      </c>
      <c r="F290" s="20">
        <f t="shared" si="20"/>
        <v>7007</v>
      </c>
      <c r="G290" s="16"/>
      <c r="H290" s="20">
        <f t="shared" si="21"/>
        <v>2010.6666666666665</v>
      </c>
      <c r="I290" s="20">
        <f t="shared" si="22"/>
        <v>1005.3333333333333</v>
      </c>
      <c r="J290" s="20">
        <f t="shared" si="23"/>
        <v>8042.6666666666661</v>
      </c>
      <c r="K290" s="21"/>
      <c r="L290" s="20">
        <f t="shared" si="24"/>
        <v>11058.666666666666</v>
      </c>
    </row>
    <row r="291" spans="1:12" x14ac:dyDescent="0.25">
      <c r="A291" s="18" t="s">
        <v>452</v>
      </c>
      <c r="B291" s="19" t="s">
        <v>435</v>
      </c>
      <c r="C291" s="20">
        <v>6032</v>
      </c>
      <c r="D291" s="18"/>
      <c r="E291" s="25">
        <v>975</v>
      </c>
      <c r="F291" s="20">
        <f t="shared" si="20"/>
        <v>7007</v>
      </c>
      <c r="G291" s="16"/>
      <c r="H291" s="20">
        <f t="shared" si="21"/>
        <v>2010.6666666666665</v>
      </c>
      <c r="I291" s="20">
        <f t="shared" si="22"/>
        <v>1005.3333333333333</v>
      </c>
      <c r="J291" s="20">
        <f t="shared" si="23"/>
        <v>8042.6666666666661</v>
      </c>
      <c r="K291" s="21"/>
      <c r="L291" s="20">
        <f t="shared" si="24"/>
        <v>11058.666666666666</v>
      </c>
    </row>
    <row r="292" spans="1:12" x14ac:dyDescent="0.25">
      <c r="A292" s="18" t="s">
        <v>453</v>
      </c>
      <c r="B292" s="19" t="s">
        <v>402</v>
      </c>
      <c r="C292" s="20">
        <v>6032</v>
      </c>
      <c r="D292" s="18"/>
      <c r="E292" s="25">
        <v>975</v>
      </c>
      <c r="F292" s="20">
        <f t="shared" si="20"/>
        <v>7007</v>
      </c>
      <c r="G292" s="16"/>
      <c r="H292" s="20">
        <f t="shared" si="21"/>
        <v>2010.6666666666665</v>
      </c>
      <c r="I292" s="20">
        <f t="shared" si="22"/>
        <v>1005.3333333333333</v>
      </c>
      <c r="J292" s="20">
        <f t="shared" si="23"/>
        <v>8042.6666666666661</v>
      </c>
      <c r="K292" s="21"/>
      <c r="L292" s="20">
        <f t="shared" si="24"/>
        <v>11058.666666666666</v>
      </c>
    </row>
    <row r="293" spans="1:12" x14ac:dyDescent="0.25">
      <c r="A293" s="18" t="s">
        <v>454</v>
      </c>
      <c r="B293" s="19" t="s">
        <v>412</v>
      </c>
      <c r="C293" s="20">
        <v>6032</v>
      </c>
      <c r="D293" s="18"/>
      <c r="E293" s="25">
        <v>975</v>
      </c>
      <c r="F293" s="20">
        <f t="shared" si="20"/>
        <v>7007</v>
      </c>
      <c r="G293" s="16"/>
      <c r="H293" s="20">
        <f t="shared" si="21"/>
        <v>2010.6666666666665</v>
      </c>
      <c r="I293" s="20">
        <f t="shared" si="22"/>
        <v>1005.3333333333333</v>
      </c>
      <c r="J293" s="20">
        <f t="shared" si="23"/>
        <v>8042.6666666666661</v>
      </c>
      <c r="K293" s="21"/>
      <c r="L293" s="20">
        <f t="shared" si="24"/>
        <v>11058.666666666666</v>
      </c>
    </row>
    <row r="294" spans="1:12" x14ac:dyDescent="0.25">
      <c r="A294" s="18" t="s">
        <v>455</v>
      </c>
      <c r="B294" s="19" t="s">
        <v>223</v>
      </c>
      <c r="C294" s="20">
        <v>6032</v>
      </c>
      <c r="D294" s="18"/>
      <c r="E294" s="25">
        <v>975</v>
      </c>
      <c r="F294" s="20">
        <f t="shared" si="20"/>
        <v>7007</v>
      </c>
      <c r="G294" s="16"/>
      <c r="H294" s="20">
        <f t="shared" si="21"/>
        <v>2010.6666666666665</v>
      </c>
      <c r="I294" s="20">
        <f t="shared" si="22"/>
        <v>1005.3333333333333</v>
      </c>
      <c r="J294" s="20">
        <f t="shared" si="23"/>
        <v>8042.6666666666661</v>
      </c>
      <c r="K294" s="21"/>
      <c r="L294" s="20">
        <f t="shared" si="24"/>
        <v>11058.666666666666</v>
      </c>
    </row>
    <row r="295" spans="1:12" x14ac:dyDescent="0.25">
      <c r="A295" s="18" t="s">
        <v>456</v>
      </c>
      <c r="B295" s="19" t="s">
        <v>261</v>
      </c>
      <c r="C295" s="20">
        <v>5960</v>
      </c>
      <c r="D295" s="18"/>
      <c r="E295" s="25">
        <v>975</v>
      </c>
      <c r="F295" s="20">
        <f t="shared" si="20"/>
        <v>6935</v>
      </c>
      <c r="G295" s="16"/>
      <c r="H295" s="20">
        <f t="shared" si="21"/>
        <v>1986.6666666666665</v>
      </c>
      <c r="I295" s="20">
        <f t="shared" si="22"/>
        <v>993.33333333333326</v>
      </c>
      <c r="J295" s="20">
        <f t="shared" si="23"/>
        <v>7946.6666666666661</v>
      </c>
      <c r="K295" s="21"/>
      <c r="L295" s="20">
        <f t="shared" si="24"/>
        <v>10926.666666666666</v>
      </c>
    </row>
    <row r="296" spans="1:12" x14ac:dyDescent="0.25">
      <c r="A296" s="18" t="s">
        <v>457</v>
      </c>
      <c r="B296" s="19" t="s">
        <v>352</v>
      </c>
      <c r="C296" s="20">
        <v>5960</v>
      </c>
      <c r="D296" s="18"/>
      <c r="E296" s="25">
        <v>975</v>
      </c>
      <c r="F296" s="20">
        <f t="shared" si="20"/>
        <v>6935</v>
      </c>
      <c r="G296" s="16"/>
      <c r="H296" s="20">
        <f t="shared" si="21"/>
        <v>1986.6666666666665</v>
      </c>
      <c r="I296" s="20">
        <f t="shared" si="22"/>
        <v>993.33333333333326</v>
      </c>
      <c r="J296" s="20">
        <f t="shared" si="23"/>
        <v>7946.6666666666661</v>
      </c>
      <c r="K296" s="21"/>
      <c r="L296" s="20">
        <f t="shared" si="24"/>
        <v>10926.666666666666</v>
      </c>
    </row>
    <row r="297" spans="1:12" x14ac:dyDescent="0.25">
      <c r="A297" s="18" t="s">
        <v>458</v>
      </c>
      <c r="B297" s="19" t="s">
        <v>459</v>
      </c>
      <c r="C297" s="20">
        <v>5960</v>
      </c>
      <c r="D297" s="18"/>
      <c r="E297" s="25">
        <v>975</v>
      </c>
      <c r="F297" s="20">
        <f t="shared" si="20"/>
        <v>6935</v>
      </c>
      <c r="G297" s="16"/>
      <c r="H297" s="20">
        <f t="shared" si="21"/>
        <v>1986.6666666666665</v>
      </c>
      <c r="I297" s="20">
        <f t="shared" si="22"/>
        <v>993.33333333333326</v>
      </c>
      <c r="J297" s="20">
        <f t="shared" si="23"/>
        <v>7946.6666666666661</v>
      </c>
      <c r="K297" s="21"/>
      <c r="L297" s="20">
        <f t="shared" si="24"/>
        <v>10926.666666666666</v>
      </c>
    </row>
    <row r="298" spans="1:12" x14ac:dyDescent="0.25">
      <c r="A298" s="18" t="s">
        <v>460</v>
      </c>
      <c r="B298" s="19" t="s">
        <v>132</v>
      </c>
      <c r="C298" s="20">
        <v>5960</v>
      </c>
      <c r="D298" s="18"/>
      <c r="E298" s="25">
        <v>975</v>
      </c>
      <c r="F298" s="20">
        <f t="shared" si="20"/>
        <v>6935</v>
      </c>
      <c r="G298" s="16"/>
      <c r="H298" s="20">
        <f t="shared" si="21"/>
        <v>1986.6666666666665</v>
      </c>
      <c r="I298" s="20">
        <f t="shared" si="22"/>
        <v>993.33333333333326</v>
      </c>
      <c r="J298" s="20">
        <f t="shared" si="23"/>
        <v>7946.6666666666661</v>
      </c>
      <c r="K298" s="21"/>
      <c r="L298" s="20">
        <f t="shared" si="24"/>
        <v>10926.666666666666</v>
      </c>
    </row>
    <row r="299" spans="1:12" x14ac:dyDescent="0.25">
      <c r="A299" s="18" t="s">
        <v>461</v>
      </c>
      <c r="B299" s="19" t="s">
        <v>462</v>
      </c>
      <c r="C299" s="20">
        <v>5960</v>
      </c>
      <c r="D299" s="18"/>
      <c r="E299" s="25">
        <v>975</v>
      </c>
      <c r="F299" s="20">
        <f t="shared" si="20"/>
        <v>6935</v>
      </c>
      <c r="G299" s="16"/>
      <c r="H299" s="20">
        <f t="shared" si="21"/>
        <v>1986.6666666666665</v>
      </c>
      <c r="I299" s="20">
        <f t="shared" si="22"/>
        <v>993.33333333333326</v>
      </c>
      <c r="J299" s="20">
        <f t="shared" si="23"/>
        <v>7946.6666666666661</v>
      </c>
      <c r="K299" s="21"/>
      <c r="L299" s="20">
        <f t="shared" si="24"/>
        <v>10926.666666666666</v>
      </c>
    </row>
    <row r="300" spans="1:12" x14ac:dyDescent="0.25">
      <c r="A300" s="18" t="s">
        <v>463</v>
      </c>
      <c r="B300" s="19" t="s">
        <v>441</v>
      </c>
      <c r="C300" s="20">
        <v>5960</v>
      </c>
      <c r="D300" s="18"/>
      <c r="E300" s="25">
        <v>975</v>
      </c>
      <c r="F300" s="20">
        <f t="shared" si="20"/>
        <v>6935</v>
      </c>
      <c r="G300" s="16"/>
      <c r="H300" s="20">
        <f t="shared" si="21"/>
        <v>1986.6666666666665</v>
      </c>
      <c r="I300" s="20">
        <f t="shared" si="22"/>
        <v>993.33333333333326</v>
      </c>
      <c r="J300" s="20">
        <f t="shared" si="23"/>
        <v>7946.6666666666661</v>
      </c>
      <c r="K300" s="21"/>
      <c r="L300" s="20">
        <f t="shared" si="24"/>
        <v>10926.666666666666</v>
      </c>
    </row>
    <row r="301" spans="1:12" x14ac:dyDescent="0.25">
      <c r="A301" s="18" t="s">
        <v>464</v>
      </c>
      <c r="B301" s="19" t="s">
        <v>435</v>
      </c>
      <c r="C301" s="20">
        <v>5868</v>
      </c>
      <c r="D301" s="18"/>
      <c r="E301" s="25">
        <v>975</v>
      </c>
      <c r="F301" s="20">
        <f t="shared" si="20"/>
        <v>6843</v>
      </c>
      <c r="G301" s="16"/>
      <c r="H301" s="20">
        <f t="shared" si="21"/>
        <v>1956</v>
      </c>
      <c r="I301" s="20">
        <f t="shared" si="22"/>
        <v>978</v>
      </c>
      <c r="J301" s="20">
        <f t="shared" si="23"/>
        <v>7824</v>
      </c>
      <c r="K301" s="21"/>
      <c r="L301" s="20">
        <f t="shared" si="24"/>
        <v>10758</v>
      </c>
    </row>
    <row r="302" spans="1:12" x14ac:dyDescent="0.25">
      <c r="A302" s="18" t="s">
        <v>465</v>
      </c>
      <c r="B302" s="19" t="s">
        <v>132</v>
      </c>
      <c r="C302" s="20">
        <v>5868</v>
      </c>
      <c r="D302" s="18"/>
      <c r="E302" s="25">
        <v>975</v>
      </c>
      <c r="F302" s="20">
        <f t="shared" si="20"/>
        <v>6843</v>
      </c>
      <c r="G302" s="16"/>
      <c r="H302" s="20">
        <f t="shared" si="21"/>
        <v>1956</v>
      </c>
      <c r="I302" s="20">
        <f t="shared" si="22"/>
        <v>978</v>
      </c>
      <c r="J302" s="20">
        <f t="shared" si="23"/>
        <v>7824</v>
      </c>
      <c r="K302" s="21"/>
      <c r="L302" s="20">
        <f t="shared" si="24"/>
        <v>10758</v>
      </c>
    </row>
    <row r="303" spans="1:12" x14ac:dyDescent="0.25">
      <c r="A303" s="18" t="s">
        <v>466</v>
      </c>
      <c r="B303" s="19" t="s">
        <v>462</v>
      </c>
      <c r="C303" s="20">
        <v>5868</v>
      </c>
      <c r="D303" s="18"/>
      <c r="E303" s="25">
        <v>975</v>
      </c>
      <c r="F303" s="20">
        <f t="shared" si="20"/>
        <v>6843</v>
      </c>
      <c r="G303" s="16"/>
      <c r="H303" s="20">
        <f t="shared" si="21"/>
        <v>1956</v>
      </c>
      <c r="I303" s="20">
        <f t="shared" si="22"/>
        <v>978</v>
      </c>
      <c r="J303" s="20">
        <f t="shared" si="23"/>
        <v>7824</v>
      </c>
      <c r="K303" s="21"/>
      <c r="L303" s="20">
        <f t="shared" si="24"/>
        <v>10758</v>
      </c>
    </row>
    <row r="304" spans="1:12" x14ac:dyDescent="0.25">
      <c r="A304" s="18" t="s">
        <v>467</v>
      </c>
      <c r="B304" s="19" t="s">
        <v>468</v>
      </c>
      <c r="C304" s="20">
        <v>5868</v>
      </c>
      <c r="D304" s="18"/>
      <c r="E304" s="25">
        <v>975</v>
      </c>
      <c r="F304" s="20">
        <f t="shared" si="20"/>
        <v>6843</v>
      </c>
      <c r="G304" s="16"/>
      <c r="H304" s="20">
        <f t="shared" si="21"/>
        <v>1956</v>
      </c>
      <c r="I304" s="20">
        <f t="shared" si="22"/>
        <v>978</v>
      </c>
      <c r="J304" s="20">
        <f t="shared" si="23"/>
        <v>7824</v>
      </c>
      <c r="K304" s="21"/>
      <c r="L304" s="20">
        <f t="shared" si="24"/>
        <v>10758</v>
      </c>
    </row>
    <row r="305" spans="1:12" x14ac:dyDescent="0.25">
      <c r="A305" s="18" t="s">
        <v>469</v>
      </c>
      <c r="B305" s="19" t="s">
        <v>223</v>
      </c>
      <c r="C305" s="20">
        <v>5868</v>
      </c>
      <c r="D305" s="18"/>
      <c r="E305" s="25">
        <v>975</v>
      </c>
      <c r="F305" s="20">
        <f t="shared" si="20"/>
        <v>6843</v>
      </c>
      <c r="G305" s="16"/>
      <c r="H305" s="20">
        <f t="shared" si="21"/>
        <v>1956</v>
      </c>
      <c r="I305" s="20">
        <f t="shared" si="22"/>
        <v>978</v>
      </c>
      <c r="J305" s="20">
        <f t="shared" si="23"/>
        <v>7824</v>
      </c>
      <c r="K305" s="21"/>
      <c r="L305" s="20">
        <f t="shared" si="24"/>
        <v>10758</v>
      </c>
    </row>
    <row r="306" spans="1:12" x14ac:dyDescent="0.25">
      <c r="A306" s="18" t="s">
        <v>470</v>
      </c>
      <c r="B306" s="19" t="s">
        <v>471</v>
      </c>
      <c r="C306" s="20">
        <v>5868</v>
      </c>
      <c r="D306" s="18"/>
      <c r="E306" s="25">
        <v>975</v>
      </c>
      <c r="F306" s="20">
        <f t="shared" si="20"/>
        <v>6843</v>
      </c>
      <c r="G306" s="16"/>
      <c r="H306" s="20">
        <f t="shared" si="21"/>
        <v>1956</v>
      </c>
      <c r="I306" s="20">
        <f t="shared" si="22"/>
        <v>978</v>
      </c>
      <c r="J306" s="20">
        <f t="shared" si="23"/>
        <v>7824</v>
      </c>
      <c r="K306" s="21"/>
      <c r="L306" s="20">
        <f t="shared" si="24"/>
        <v>10758</v>
      </c>
    </row>
    <row r="307" spans="1:12" x14ac:dyDescent="0.25">
      <c r="A307" s="18" t="s">
        <v>472</v>
      </c>
      <c r="B307" s="19" t="s">
        <v>473</v>
      </c>
      <c r="C307" s="20">
        <v>5862</v>
      </c>
      <c r="D307" s="18"/>
      <c r="E307" s="25">
        <v>975</v>
      </c>
      <c r="F307" s="20">
        <f t="shared" si="20"/>
        <v>6837</v>
      </c>
      <c r="G307" s="16"/>
      <c r="H307" s="20">
        <f t="shared" si="21"/>
        <v>1954</v>
      </c>
      <c r="I307" s="20">
        <f t="shared" si="22"/>
        <v>977</v>
      </c>
      <c r="J307" s="20">
        <f t="shared" si="23"/>
        <v>7816</v>
      </c>
      <c r="K307" s="21"/>
      <c r="L307" s="20">
        <f t="shared" si="24"/>
        <v>10747</v>
      </c>
    </row>
    <row r="308" spans="1:12" x14ac:dyDescent="0.25">
      <c r="A308" s="18" t="s">
        <v>474</v>
      </c>
      <c r="B308" s="19" t="s">
        <v>475</v>
      </c>
      <c r="C308" s="20">
        <v>5822</v>
      </c>
      <c r="D308" s="18"/>
      <c r="E308" s="25">
        <v>975</v>
      </c>
      <c r="F308" s="20">
        <f t="shared" si="20"/>
        <v>6797</v>
      </c>
      <c r="G308" s="16"/>
      <c r="H308" s="20">
        <f t="shared" si="21"/>
        <v>1940.6666666666665</v>
      </c>
      <c r="I308" s="20">
        <f t="shared" si="22"/>
        <v>970.33333333333326</v>
      </c>
      <c r="J308" s="20">
        <f t="shared" si="23"/>
        <v>7762.6666666666661</v>
      </c>
      <c r="K308" s="21"/>
      <c r="L308" s="20">
        <f t="shared" si="24"/>
        <v>10673.666666666666</v>
      </c>
    </row>
    <row r="309" spans="1:12" x14ac:dyDescent="0.25">
      <c r="A309" s="18" t="s">
        <v>476</v>
      </c>
      <c r="B309" s="19" t="s">
        <v>441</v>
      </c>
      <c r="C309" s="20">
        <v>5822</v>
      </c>
      <c r="D309" s="18"/>
      <c r="E309" s="25">
        <v>975</v>
      </c>
      <c r="F309" s="20">
        <f t="shared" si="20"/>
        <v>6797</v>
      </c>
      <c r="G309" s="16"/>
      <c r="H309" s="20">
        <f t="shared" si="21"/>
        <v>1940.6666666666665</v>
      </c>
      <c r="I309" s="20">
        <f t="shared" si="22"/>
        <v>970.33333333333326</v>
      </c>
      <c r="J309" s="20">
        <f t="shared" si="23"/>
        <v>7762.6666666666661</v>
      </c>
      <c r="K309" s="21"/>
      <c r="L309" s="20">
        <f t="shared" si="24"/>
        <v>10673.666666666666</v>
      </c>
    </row>
    <row r="310" spans="1:12" x14ac:dyDescent="0.25">
      <c r="A310" s="18" t="s">
        <v>477</v>
      </c>
      <c r="B310" s="19" t="s">
        <v>435</v>
      </c>
      <c r="C310" s="20">
        <v>5792</v>
      </c>
      <c r="D310" s="18"/>
      <c r="E310" s="25">
        <v>975</v>
      </c>
      <c r="F310" s="20">
        <f t="shared" si="20"/>
        <v>6767</v>
      </c>
      <c r="G310" s="16"/>
      <c r="H310" s="20">
        <f t="shared" si="21"/>
        <v>1930.6666666666665</v>
      </c>
      <c r="I310" s="20">
        <f t="shared" si="22"/>
        <v>965.33333333333326</v>
      </c>
      <c r="J310" s="20">
        <f t="shared" si="23"/>
        <v>7722.6666666666661</v>
      </c>
      <c r="K310" s="21"/>
      <c r="L310" s="20">
        <f t="shared" si="24"/>
        <v>10618.666666666666</v>
      </c>
    </row>
    <row r="311" spans="1:12" x14ac:dyDescent="0.25">
      <c r="A311" s="18" t="s">
        <v>478</v>
      </c>
      <c r="B311" s="19" t="s">
        <v>402</v>
      </c>
      <c r="C311" s="20">
        <v>5792</v>
      </c>
      <c r="D311" s="18"/>
      <c r="E311" s="25">
        <v>975</v>
      </c>
      <c r="F311" s="20">
        <f t="shared" si="20"/>
        <v>6767</v>
      </c>
      <c r="G311" s="16"/>
      <c r="H311" s="20">
        <f t="shared" si="21"/>
        <v>1930.6666666666665</v>
      </c>
      <c r="I311" s="20">
        <f t="shared" si="22"/>
        <v>965.33333333333326</v>
      </c>
      <c r="J311" s="20">
        <f t="shared" si="23"/>
        <v>7722.6666666666661</v>
      </c>
      <c r="K311" s="21"/>
      <c r="L311" s="20">
        <f t="shared" si="24"/>
        <v>10618.666666666666</v>
      </c>
    </row>
    <row r="312" spans="1:12" x14ac:dyDescent="0.25">
      <c r="A312" s="18" t="s">
        <v>479</v>
      </c>
      <c r="B312" s="19" t="s">
        <v>459</v>
      </c>
      <c r="C312" s="20">
        <v>5792</v>
      </c>
      <c r="D312" s="18"/>
      <c r="E312" s="25">
        <v>975</v>
      </c>
      <c r="F312" s="20">
        <f t="shared" ref="F312:F350" si="25">C312+D312+E312</f>
        <v>6767</v>
      </c>
      <c r="G312" s="16"/>
      <c r="H312" s="20">
        <f t="shared" ref="H312:H350" si="26">+(C312/30)*10</f>
        <v>1930.6666666666665</v>
      </c>
      <c r="I312" s="20">
        <f t="shared" ref="I312:I350" si="27">+(C312/30)*5</f>
        <v>965.33333333333326</v>
      </c>
      <c r="J312" s="20">
        <f t="shared" ref="J312:J350" si="28">+(C312/30)*40</f>
        <v>7722.6666666666661</v>
      </c>
      <c r="K312" s="21"/>
      <c r="L312" s="20">
        <f t="shared" si="24"/>
        <v>10618.666666666666</v>
      </c>
    </row>
    <row r="313" spans="1:12" x14ac:dyDescent="0.25">
      <c r="A313" s="18" t="s">
        <v>480</v>
      </c>
      <c r="B313" s="19" t="s">
        <v>132</v>
      </c>
      <c r="C313" s="20">
        <v>5792</v>
      </c>
      <c r="D313" s="18"/>
      <c r="E313" s="25">
        <v>975</v>
      </c>
      <c r="F313" s="20">
        <f t="shared" si="25"/>
        <v>6767</v>
      </c>
      <c r="G313" s="16"/>
      <c r="H313" s="20">
        <f t="shared" si="26"/>
        <v>1930.6666666666665</v>
      </c>
      <c r="I313" s="20">
        <f t="shared" si="27"/>
        <v>965.33333333333326</v>
      </c>
      <c r="J313" s="20">
        <f t="shared" si="28"/>
        <v>7722.6666666666661</v>
      </c>
      <c r="K313" s="21"/>
      <c r="L313" s="20">
        <f t="shared" ref="L313:L350" si="29">H313+I313+J313+K313</f>
        <v>10618.666666666666</v>
      </c>
    </row>
    <row r="314" spans="1:12" x14ac:dyDescent="0.25">
      <c r="A314" s="18" t="s">
        <v>481</v>
      </c>
      <c r="B314" s="19" t="s">
        <v>482</v>
      </c>
      <c r="C314" s="20">
        <v>5792</v>
      </c>
      <c r="D314" s="18"/>
      <c r="E314" s="25">
        <v>975</v>
      </c>
      <c r="F314" s="20">
        <f t="shared" si="25"/>
        <v>6767</v>
      </c>
      <c r="G314" s="16"/>
      <c r="H314" s="20">
        <f t="shared" si="26"/>
        <v>1930.6666666666665</v>
      </c>
      <c r="I314" s="20">
        <f t="shared" si="27"/>
        <v>965.33333333333326</v>
      </c>
      <c r="J314" s="20">
        <f t="shared" si="28"/>
        <v>7722.6666666666661</v>
      </c>
      <c r="K314" s="21"/>
      <c r="L314" s="20">
        <f t="shared" si="29"/>
        <v>10618.666666666666</v>
      </c>
    </row>
    <row r="315" spans="1:12" x14ac:dyDescent="0.25">
      <c r="A315" s="18" t="s">
        <v>483</v>
      </c>
      <c r="B315" s="19" t="s">
        <v>72</v>
      </c>
      <c r="C315" s="20">
        <v>5792</v>
      </c>
      <c r="D315" s="18"/>
      <c r="E315" s="25">
        <v>975</v>
      </c>
      <c r="F315" s="20">
        <f t="shared" si="25"/>
        <v>6767</v>
      </c>
      <c r="G315" s="16"/>
      <c r="H315" s="20">
        <f t="shared" si="26"/>
        <v>1930.6666666666665</v>
      </c>
      <c r="I315" s="20">
        <f t="shared" si="27"/>
        <v>965.33333333333326</v>
      </c>
      <c r="J315" s="20">
        <f t="shared" si="28"/>
        <v>7722.6666666666661</v>
      </c>
      <c r="K315" s="21"/>
      <c r="L315" s="20">
        <f t="shared" si="29"/>
        <v>10618.666666666666</v>
      </c>
    </row>
    <row r="316" spans="1:12" x14ac:dyDescent="0.25">
      <c r="A316" s="18" t="s">
        <v>484</v>
      </c>
      <c r="B316" s="19" t="s">
        <v>223</v>
      </c>
      <c r="C316" s="20">
        <v>5792</v>
      </c>
      <c r="D316" s="18"/>
      <c r="E316" s="25">
        <v>975</v>
      </c>
      <c r="F316" s="20">
        <f t="shared" si="25"/>
        <v>6767</v>
      </c>
      <c r="G316" s="16"/>
      <c r="H316" s="20">
        <f t="shared" si="26"/>
        <v>1930.6666666666665</v>
      </c>
      <c r="I316" s="20">
        <f t="shared" si="27"/>
        <v>965.33333333333326</v>
      </c>
      <c r="J316" s="20">
        <f t="shared" si="28"/>
        <v>7722.6666666666661</v>
      </c>
      <c r="K316" s="21"/>
      <c r="L316" s="20">
        <f t="shared" si="29"/>
        <v>10618.666666666666</v>
      </c>
    </row>
    <row r="317" spans="1:12" x14ac:dyDescent="0.25">
      <c r="A317" s="18" t="s">
        <v>485</v>
      </c>
      <c r="B317" s="19" t="s">
        <v>435</v>
      </c>
      <c r="C317" s="20">
        <v>5714</v>
      </c>
      <c r="D317" s="18"/>
      <c r="E317" s="25">
        <v>975</v>
      </c>
      <c r="F317" s="20">
        <f t="shared" si="25"/>
        <v>6689</v>
      </c>
      <c r="G317" s="16"/>
      <c r="H317" s="20">
        <f t="shared" si="26"/>
        <v>1904.6666666666667</v>
      </c>
      <c r="I317" s="20">
        <f t="shared" si="27"/>
        <v>952.33333333333337</v>
      </c>
      <c r="J317" s="20">
        <f t="shared" si="28"/>
        <v>7618.666666666667</v>
      </c>
      <c r="K317" s="21"/>
      <c r="L317" s="20">
        <f t="shared" si="29"/>
        <v>10475.666666666668</v>
      </c>
    </row>
    <row r="318" spans="1:12" x14ac:dyDescent="0.25">
      <c r="A318" s="18" t="s">
        <v>486</v>
      </c>
      <c r="B318" s="19" t="s">
        <v>402</v>
      </c>
      <c r="C318" s="20">
        <v>5714</v>
      </c>
      <c r="D318" s="18"/>
      <c r="E318" s="25">
        <v>975</v>
      </c>
      <c r="F318" s="20">
        <f t="shared" si="25"/>
        <v>6689</v>
      </c>
      <c r="G318" s="16"/>
      <c r="H318" s="20">
        <f t="shared" si="26"/>
        <v>1904.6666666666667</v>
      </c>
      <c r="I318" s="20">
        <f t="shared" si="27"/>
        <v>952.33333333333337</v>
      </c>
      <c r="J318" s="20">
        <f t="shared" si="28"/>
        <v>7618.666666666667</v>
      </c>
      <c r="K318" s="21"/>
      <c r="L318" s="20">
        <f t="shared" si="29"/>
        <v>10475.666666666668</v>
      </c>
    </row>
    <row r="319" spans="1:12" x14ac:dyDescent="0.25">
      <c r="A319" s="18" t="s">
        <v>487</v>
      </c>
      <c r="B319" s="19" t="s">
        <v>352</v>
      </c>
      <c r="C319" s="20">
        <v>5714</v>
      </c>
      <c r="D319" s="18"/>
      <c r="E319" s="25">
        <v>975</v>
      </c>
      <c r="F319" s="20">
        <f t="shared" si="25"/>
        <v>6689</v>
      </c>
      <c r="G319" s="16"/>
      <c r="H319" s="20">
        <f t="shared" si="26"/>
        <v>1904.6666666666667</v>
      </c>
      <c r="I319" s="20">
        <f t="shared" si="27"/>
        <v>952.33333333333337</v>
      </c>
      <c r="J319" s="20">
        <f t="shared" si="28"/>
        <v>7618.666666666667</v>
      </c>
      <c r="K319" s="21"/>
      <c r="L319" s="20">
        <f t="shared" si="29"/>
        <v>10475.666666666668</v>
      </c>
    </row>
    <row r="320" spans="1:12" x14ac:dyDescent="0.25">
      <c r="A320" s="18" t="s">
        <v>488</v>
      </c>
      <c r="B320" s="19" t="s">
        <v>72</v>
      </c>
      <c r="C320" s="20">
        <v>5714</v>
      </c>
      <c r="D320" s="18"/>
      <c r="E320" s="25">
        <v>975</v>
      </c>
      <c r="F320" s="20">
        <f t="shared" si="25"/>
        <v>6689</v>
      </c>
      <c r="G320" s="16"/>
      <c r="H320" s="20">
        <f t="shared" si="26"/>
        <v>1904.6666666666667</v>
      </c>
      <c r="I320" s="20">
        <f t="shared" si="27"/>
        <v>952.33333333333337</v>
      </c>
      <c r="J320" s="20">
        <f t="shared" si="28"/>
        <v>7618.666666666667</v>
      </c>
      <c r="K320" s="21"/>
      <c r="L320" s="20">
        <f t="shared" si="29"/>
        <v>10475.666666666668</v>
      </c>
    </row>
    <row r="321" spans="1:12" x14ac:dyDescent="0.25">
      <c r="A321" s="18" t="s">
        <v>489</v>
      </c>
      <c r="B321" s="19" t="s">
        <v>379</v>
      </c>
      <c r="C321" s="20">
        <v>5662</v>
      </c>
      <c r="D321" s="18"/>
      <c r="E321" s="25">
        <v>975</v>
      </c>
      <c r="F321" s="20">
        <f t="shared" si="25"/>
        <v>6637</v>
      </c>
      <c r="G321" s="16"/>
      <c r="H321" s="20">
        <f t="shared" si="26"/>
        <v>1887.3333333333333</v>
      </c>
      <c r="I321" s="20">
        <f t="shared" si="27"/>
        <v>943.66666666666663</v>
      </c>
      <c r="J321" s="20">
        <f t="shared" si="28"/>
        <v>7549.333333333333</v>
      </c>
      <c r="K321" s="21"/>
      <c r="L321" s="20">
        <f t="shared" si="29"/>
        <v>10380.333333333332</v>
      </c>
    </row>
    <row r="322" spans="1:12" x14ac:dyDescent="0.25">
      <c r="A322" s="18" t="s">
        <v>490</v>
      </c>
      <c r="B322" s="19" t="s">
        <v>295</v>
      </c>
      <c r="C322" s="20">
        <v>5636</v>
      </c>
      <c r="D322" s="18"/>
      <c r="E322" s="25">
        <v>975</v>
      </c>
      <c r="F322" s="20">
        <f t="shared" si="25"/>
        <v>6611</v>
      </c>
      <c r="G322" s="16"/>
      <c r="H322" s="20">
        <f t="shared" si="26"/>
        <v>1878.6666666666667</v>
      </c>
      <c r="I322" s="20">
        <f t="shared" si="27"/>
        <v>939.33333333333337</v>
      </c>
      <c r="J322" s="20">
        <f t="shared" si="28"/>
        <v>7514.666666666667</v>
      </c>
      <c r="K322" s="21"/>
      <c r="L322" s="20">
        <f t="shared" si="29"/>
        <v>10332.666666666668</v>
      </c>
    </row>
    <row r="323" spans="1:12" x14ac:dyDescent="0.25">
      <c r="A323" s="18" t="s">
        <v>491</v>
      </c>
      <c r="B323" s="19" t="s">
        <v>435</v>
      </c>
      <c r="C323" s="20">
        <v>5630</v>
      </c>
      <c r="D323" s="18"/>
      <c r="E323" s="25">
        <v>975</v>
      </c>
      <c r="F323" s="20">
        <f t="shared" si="25"/>
        <v>6605</v>
      </c>
      <c r="G323" s="16"/>
      <c r="H323" s="20">
        <f t="shared" si="26"/>
        <v>1876.6666666666665</v>
      </c>
      <c r="I323" s="20">
        <f t="shared" si="27"/>
        <v>938.33333333333326</v>
      </c>
      <c r="J323" s="20">
        <f t="shared" si="28"/>
        <v>7506.6666666666661</v>
      </c>
      <c r="K323" s="21"/>
      <c r="L323" s="20">
        <f t="shared" si="29"/>
        <v>10321.666666666666</v>
      </c>
    </row>
    <row r="324" spans="1:12" x14ac:dyDescent="0.25">
      <c r="A324" s="18" t="s">
        <v>492</v>
      </c>
      <c r="B324" s="19" t="s">
        <v>493</v>
      </c>
      <c r="C324" s="20">
        <v>5630</v>
      </c>
      <c r="D324" s="18"/>
      <c r="E324" s="25">
        <v>975</v>
      </c>
      <c r="F324" s="20">
        <f t="shared" si="25"/>
        <v>6605</v>
      </c>
      <c r="G324" s="16"/>
      <c r="H324" s="20">
        <f t="shared" si="26"/>
        <v>1876.6666666666665</v>
      </c>
      <c r="I324" s="20">
        <f t="shared" si="27"/>
        <v>938.33333333333326</v>
      </c>
      <c r="J324" s="20">
        <f t="shared" si="28"/>
        <v>7506.6666666666661</v>
      </c>
      <c r="K324" s="21"/>
      <c r="L324" s="20">
        <f t="shared" si="29"/>
        <v>10321.666666666666</v>
      </c>
    </row>
    <row r="325" spans="1:12" x14ac:dyDescent="0.25">
      <c r="A325" s="18" t="s">
        <v>494</v>
      </c>
      <c r="B325" s="19" t="s">
        <v>495</v>
      </c>
      <c r="C325" s="20">
        <v>5630</v>
      </c>
      <c r="D325" s="18"/>
      <c r="E325" s="25">
        <v>975</v>
      </c>
      <c r="F325" s="20">
        <f t="shared" si="25"/>
        <v>6605</v>
      </c>
      <c r="G325" s="16"/>
      <c r="H325" s="20">
        <f t="shared" si="26"/>
        <v>1876.6666666666665</v>
      </c>
      <c r="I325" s="20">
        <f t="shared" si="27"/>
        <v>938.33333333333326</v>
      </c>
      <c r="J325" s="20">
        <f t="shared" si="28"/>
        <v>7506.6666666666661</v>
      </c>
      <c r="K325" s="21"/>
      <c r="L325" s="20">
        <f t="shared" si="29"/>
        <v>10321.666666666666</v>
      </c>
    </row>
    <row r="326" spans="1:12" x14ac:dyDescent="0.25">
      <c r="A326" s="18" t="s">
        <v>496</v>
      </c>
      <c r="B326" s="19" t="s">
        <v>223</v>
      </c>
      <c r="C326" s="20">
        <v>5630</v>
      </c>
      <c r="D326" s="18"/>
      <c r="E326" s="25">
        <v>975</v>
      </c>
      <c r="F326" s="20">
        <f t="shared" si="25"/>
        <v>6605</v>
      </c>
      <c r="G326" s="16"/>
      <c r="H326" s="20">
        <f t="shared" si="26"/>
        <v>1876.6666666666665</v>
      </c>
      <c r="I326" s="20">
        <f t="shared" si="27"/>
        <v>938.33333333333326</v>
      </c>
      <c r="J326" s="20">
        <f t="shared" si="28"/>
        <v>7506.6666666666661</v>
      </c>
      <c r="K326" s="21"/>
      <c r="L326" s="20">
        <f t="shared" si="29"/>
        <v>10321.666666666666</v>
      </c>
    </row>
    <row r="327" spans="1:12" x14ac:dyDescent="0.25">
      <c r="A327" s="18" t="s">
        <v>497</v>
      </c>
      <c r="B327" s="19" t="s">
        <v>300</v>
      </c>
      <c r="C327" s="20">
        <v>5592</v>
      </c>
      <c r="D327" s="18"/>
      <c r="E327" s="25">
        <v>975</v>
      </c>
      <c r="F327" s="20">
        <f t="shared" si="25"/>
        <v>6567</v>
      </c>
      <c r="G327" s="16"/>
      <c r="H327" s="20">
        <f t="shared" si="26"/>
        <v>1864</v>
      </c>
      <c r="I327" s="20">
        <f t="shared" si="27"/>
        <v>932</v>
      </c>
      <c r="J327" s="20">
        <f t="shared" si="28"/>
        <v>7456</v>
      </c>
      <c r="K327" s="21"/>
      <c r="L327" s="20">
        <f t="shared" si="29"/>
        <v>10252</v>
      </c>
    </row>
    <row r="328" spans="1:12" x14ac:dyDescent="0.25">
      <c r="A328" s="18" t="s">
        <v>498</v>
      </c>
      <c r="B328" s="19" t="s">
        <v>499</v>
      </c>
      <c r="C328" s="20">
        <v>5592</v>
      </c>
      <c r="D328" s="18"/>
      <c r="E328" s="25">
        <v>975</v>
      </c>
      <c r="F328" s="20">
        <f t="shared" si="25"/>
        <v>6567</v>
      </c>
      <c r="G328" s="16"/>
      <c r="H328" s="20">
        <f t="shared" si="26"/>
        <v>1864</v>
      </c>
      <c r="I328" s="20">
        <f t="shared" si="27"/>
        <v>932</v>
      </c>
      <c r="J328" s="20">
        <f t="shared" si="28"/>
        <v>7456</v>
      </c>
      <c r="K328" s="21"/>
      <c r="L328" s="20">
        <f t="shared" si="29"/>
        <v>10252</v>
      </c>
    </row>
    <row r="329" spans="1:12" x14ac:dyDescent="0.25">
      <c r="A329" s="18" t="s">
        <v>500</v>
      </c>
      <c r="B329" s="19" t="s">
        <v>420</v>
      </c>
      <c r="C329" s="20">
        <v>5580</v>
      </c>
      <c r="D329" s="18"/>
      <c r="E329" s="25">
        <v>975</v>
      </c>
      <c r="F329" s="20">
        <f t="shared" si="25"/>
        <v>6555</v>
      </c>
      <c r="G329" s="16"/>
      <c r="H329" s="20">
        <f t="shared" si="26"/>
        <v>1860</v>
      </c>
      <c r="I329" s="20">
        <f t="shared" si="27"/>
        <v>930</v>
      </c>
      <c r="J329" s="20">
        <f t="shared" si="28"/>
        <v>7440</v>
      </c>
      <c r="K329" s="21"/>
      <c r="L329" s="20">
        <f t="shared" si="29"/>
        <v>10230</v>
      </c>
    </row>
    <row r="330" spans="1:12" x14ac:dyDescent="0.25">
      <c r="A330" s="18" t="s">
        <v>501</v>
      </c>
      <c r="B330" s="19" t="s">
        <v>435</v>
      </c>
      <c r="C330" s="20">
        <v>5540</v>
      </c>
      <c r="D330" s="18"/>
      <c r="E330" s="25">
        <v>975</v>
      </c>
      <c r="F330" s="20">
        <f t="shared" si="25"/>
        <v>6515</v>
      </c>
      <c r="G330" s="16"/>
      <c r="H330" s="20">
        <f t="shared" si="26"/>
        <v>1846.6666666666665</v>
      </c>
      <c r="I330" s="20">
        <f t="shared" si="27"/>
        <v>923.33333333333326</v>
      </c>
      <c r="J330" s="20">
        <f t="shared" si="28"/>
        <v>7386.6666666666661</v>
      </c>
      <c r="K330" s="21"/>
      <c r="L330" s="20">
        <f t="shared" si="29"/>
        <v>10156.666666666666</v>
      </c>
    </row>
    <row r="331" spans="1:12" x14ac:dyDescent="0.25">
      <c r="A331" s="18" t="s">
        <v>502</v>
      </c>
      <c r="B331" s="19" t="s">
        <v>402</v>
      </c>
      <c r="C331" s="20">
        <v>5540</v>
      </c>
      <c r="D331" s="18"/>
      <c r="E331" s="25">
        <v>975</v>
      </c>
      <c r="F331" s="20">
        <f t="shared" si="25"/>
        <v>6515</v>
      </c>
      <c r="G331" s="16"/>
      <c r="H331" s="20">
        <f t="shared" si="26"/>
        <v>1846.6666666666665</v>
      </c>
      <c r="I331" s="20">
        <f t="shared" si="27"/>
        <v>923.33333333333326</v>
      </c>
      <c r="J331" s="20">
        <f t="shared" si="28"/>
        <v>7386.6666666666661</v>
      </c>
      <c r="K331" s="21"/>
      <c r="L331" s="20">
        <f t="shared" si="29"/>
        <v>10156.666666666666</v>
      </c>
    </row>
    <row r="332" spans="1:12" x14ac:dyDescent="0.25">
      <c r="A332" s="18" t="s">
        <v>503</v>
      </c>
      <c r="B332" s="19" t="s">
        <v>223</v>
      </c>
      <c r="C332" s="20">
        <v>5540</v>
      </c>
      <c r="D332" s="18"/>
      <c r="E332" s="25">
        <v>975</v>
      </c>
      <c r="F332" s="20">
        <f t="shared" si="25"/>
        <v>6515</v>
      </c>
      <c r="G332" s="16"/>
      <c r="H332" s="20">
        <f t="shared" si="26"/>
        <v>1846.6666666666665</v>
      </c>
      <c r="I332" s="20">
        <f t="shared" si="27"/>
        <v>923.33333333333326</v>
      </c>
      <c r="J332" s="20">
        <f t="shared" si="28"/>
        <v>7386.6666666666661</v>
      </c>
      <c r="K332" s="21"/>
      <c r="L332" s="20">
        <f t="shared" si="29"/>
        <v>10156.666666666666</v>
      </c>
    </row>
    <row r="333" spans="1:12" x14ac:dyDescent="0.25">
      <c r="A333" s="18" t="s">
        <v>504</v>
      </c>
      <c r="B333" s="19" t="s">
        <v>505</v>
      </c>
      <c r="C333" s="20">
        <v>5540</v>
      </c>
      <c r="D333" s="18"/>
      <c r="E333" s="25">
        <v>975</v>
      </c>
      <c r="F333" s="20">
        <f t="shared" si="25"/>
        <v>6515</v>
      </c>
      <c r="G333" s="16"/>
      <c r="H333" s="20">
        <f t="shared" si="26"/>
        <v>1846.6666666666665</v>
      </c>
      <c r="I333" s="20">
        <f t="shared" si="27"/>
        <v>923.33333333333326</v>
      </c>
      <c r="J333" s="20">
        <f t="shared" si="28"/>
        <v>7386.6666666666661</v>
      </c>
      <c r="K333" s="21"/>
      <c r="L333" s="20">
        <f t="shared" si="29"/>
        <v>10156.666666666666</v>
      </c>
    </row>
    <row r="334" spans="1:12" x14ac:dyDescent="0.25">
      <c r="A334" s="18" t="s">
        <v>506</v>
      </c>
      <c r="B334" s="19" t="s">
        <v>435</v>
      </c>
      <c r="C334" s="20">
        <v>5476</v>
      </c>
      <c r="D334" s="18"/>
      <c r="E334" s="25">
        <v>975</v>
      </c>
      <c r="F334" s="20">
        <f t="shared" si="25"/>
        <v>6451</v>
      </c>
      <c r="G334" s="16"/>
      <c r="H334" s="20">
        <f t="shared" si="26"/>
        <v>1825.3333333333333</v>
      </c>
      <c r="I334" s="20">
        <f t="shared" si="27"/>
        <v>912.66666666666663</v>
      </c>
      <c r="J334" s="20">
        <f t="shared" si="28"/>
        <v>7301.333333333333</v>
      </c>
      <c r="K334" s="21"/>
      <c r="L334" s="20">
        <f t="shared" si="29"/>
        <v>10039.333333333332</v>
      </c>
    </row>
    <row r="335" spans="1:12" x14ac:dyDescent="0.25">
      <c r="A335" s="18" t="s">
        <v>507</v>
      </c>
      <c r="B335" s="19" t="s">
        <v>402</v>
      </c>
      <c r="C335" s="20">
        <v>5476</v>
      </c>
      <c r="D335" s="18"/>
      <c r="E335" s="25">
        <v>975</v>
      </c>
      <c r="F335" s="20">
        <f t="shared" si="25"/>
        <v>6451</v>
      </c>
      <c r="G335" s="16"/>
      <c r="H335" s="20">
        <f t="shared" si="26"/>
        <v>1825.3333333333333</v>
      </c>
      <c r="I335" s="20">
        <f t="shared" si="27"/>
        <v>912.66666666666663</v>
      </c>
      <c r="J335" s="20">
        <f t="shared" si="28"/>
        <v>7301.333333333333</v>
      </c>
      <c r="K335" s="21"/>
      <c r="L335" s="20">
        <f t="shared" si="29"/>
        <v>10039.333333333332</v>
      </c>
    </row>
    <row r="336" spans="1:12" x14ac:dyDescent="0.25">
      <c r="A336" s="18" t="s">
        <v>508</v>
      </c>
      <c r="B336" s="19" t="s">
        <v>509</v>
      </c>
      <c r="C336" s="20">
        <v>5476</v>
      </c>
      <c r="D336" s="18"/>
      <c r="E336" s="25">
        <v>975</v>
      </c>
      <c r="F336" s="20">
        <f t="shared" si="25"/>
        <v>6451</v>
      </c>
      <c r="G336" s="16"/>
      <c r="H336" s="20">
        <f t="shared" si="26"/>
        <v>1825.3333333333333</v>
      </c>
      <c r="I336" s="20">
        <f t="shared" si="27"/>
        <v>912.66666666666663</v>
      </c>
      <c r="J336" s="20">
        <f t="shared" si="28"/>
        <v>7301.333333333333</v>
      </c>
      <c r="K336" s="21"/>
      <c r="L336" s="20">
        <f t="shared" si="29"/>
        <v>10039.333333333332</v>
      </c>
    </row>
    <row r="337" spans="1:12" x14ac:dyDescent="0.25">
      <c r="A337" s="18" t="s">
        <v>510</v>
      </c>
      <c r="B337" s="19" t="s">
        <v>505</v>
      </c>
      <c r="C337" s="20">
        <v>5476</v>
      </c>
      <c r="D337" s="18"/>
      <c r="E337" s="25">
        <v>975</v>
      </c>
      <c r="F337" s="20">
        <f t="shared" si="25"/>
        <v>6451</v>
      </c>
      <c r="G337" s="16"/>
      <c r="H337" s="20">
        <f t="shared" si="26"/>
        <v>1825.3333333333333</v>
      </c>
      <c r="I337" s="20">
        <f t="shared" si="27"/>
        <v>912.66666666666663</v>
      </c>
      <c r="J337" s="20">
        <f t="shared" si="28"/>
        <v>7301.333333333333</v>
      </c>
      <c r="K337" s="21"/>
      <c r="L337" s="20">
        <f t="shared" si="29"/>
        <v>10039.333333333332</v>
      </c>
    </row>
    <row r="338" spans="1:12" x14ac:dyDescent="0.25">
      <c r="A338" s="18" t="s">
        <v>511</v>
      </c>
      <c r="B338" s="19" t="s">
        <v>512</v>
      </c>
      <c r="C338" s="20">
        <v>5466</v>
      </c>
      <c r="D338" s="18"/>
      <c r="E338" s="25">
        <v>975</v>
      </c>
      <c r="F338" s="20">
        <f t="shared" si="25"/>
        <v>6441</v>
      </c>
      <c r="G338" s="16"/>
      <c r="H338" s="20">
        <f t="shared" si="26"/>
        <v>1822</v>
      </c>
      <c r="I338" s="20">
        <f t="shared" si="27"/>
        <v>911</v>
      </c>
      <c r="J338" s="20">
        <f t="shared" si="28"/>
        <v>7288</v>
      </c>
      <c r="K338" s="21"/>
      <c r="L338" s="20">
        <f t="shared" si="29"/>
        <v>10021</v>
      </c>
    </row>
    <row r="339" spans="1:12" x14ac:dyDescent="0.25">
      <c r="A339" s="18" t="s">
        <v>513</v>
      </c>
      <c r="B339" s="19" t="s">
        <v>435</v>
      </c>
      <c r="C339" s="20">
        <v>5406</v>
      </c>
      <c r="D339" s="18"/>
      <c r="E339" s="25">
        <v>975</v>
      </c>
      <c r="F339" s="20">
        <f t="shared" si="25"/>
        <v>6381</v>
      </c>
      <c r="G339" s="16"/>
      <c r="H339" s="20">
        <f t="shared" si="26"/>
        <v>1802</v>
      </c>
      <c r="I339" s="20">
        <f t="shared" si="27"/>
        <v>901</v>
      </c>
      <c r="J339" s="20">
        <f t="shared" si="28"/>
        <v>7208</v>
      </c>
      <c r="K339" s="21"/>
      <c r="L339" s="20">
        <f t="shared" si="29"/>
        <v>9911</v>
      </c>
    </row>
    <row r="340" spans="1:12" x14ac:dyDescent="0.25">
      <c r="A340" s="18" t="s">
        <v>514</v>
      </c>
      <c r="B340" s="19" t="s">
        <v>402</v>
      </c>
      <c r="C340" s="20">
        <v>5372</v>
      </c>
      <c r="D340" s="18"/>
      <c r="E340" s="25">
        <v>975</v>
      </c>
      <c r="F340" s="20">
        <f t="shared" si="25"/>
        <v>6347</v>
      </c>
      <c r="G340" s="16"/>
      <c r="H340" s="20">
        <f t="shared" si="26"/>
        <v>1790.6666666666665</v>
      </c>
      <c r="I340" s="20">
        <f t="shared" si="27"/>
        <v>895.33333333333326</v>
      </c>
      <c r="J340" s="20">
        <f t="shared" si="28"/>
        <v>7162.6666666666661</v>
      </c>
      <c r="K340" s="21"/>
      <c r="L340" s="20">
        <f t="shared" si="29"/>
        <v>9848.6666666666661</v>
      </c>
    </row>
    <row r="341" spans="1:12" x14ac:dyDescent="0.25">
      <c r="A341" s="18" t="s">
        <v>515</v>
      </c>
      <c r="B341" s="19" t="s">
        <v>505</v>
      </c>
      <c r="C341" s="20">
        <v>5242</v>
      </c>
      <c r="D341" s="18"/>
      <c r="E341" s="25">
        <v>975</v>
      </c>
      <c r="F341" s="20">
        <f t="shared" si="25"/>
        <v>6217</v>
      </c>
      <c r="G341" s="16"/>
      <c r="H341" s="20">
        <f t="shared" si="26"/>
        <v>1747.3333333333333</v>
      </c>
      <c r="I341" s="20">
        <f t="shared" si="27"/>
        <v>873.66666666666663</v>
      </c>
      <c r="J341" s="20">
        <f t="shared" si="28"/>
        <v>6989.333333333333</v>
      </c>
      <c r="K341" s="21"/>
      <c r="L341" s="20">
        <f t="shared" si="29"/>
        <v>9610.3333333333321</v>
      </c>
    </row>
    <row r="342" spans="1:12" x14ac:dyDescent="0.25">
      <c r="A342" s="18" t="s">
        <v>516</v>
      </c>
      <c r="B342" s="19" t="s">
        <v>379</v>
      </c>
      <c r="C342" s="20">
        <v>5146</v>
      </c>
      <c r="D342" s="18"/>
      <c r="E342" s="25">
        <v>975</v>
      </c>
      <c r="F342" s="20">
        <f t="shared" si="25"/>
        <v>6121</v>
      </c>
      <c r="G342" s="16"/>
      <c r="H342" s="20">
        <f t="shared" si="26"/>
        <v>1715.3333333333333</v>
      </c>
      <c r="I342" s="20">
        <f t="shared" si="27"/>
        <v>857.66666666666663</v>
      </c>
      <c r="J342" s="20">
        <f t="shared" si="28"/>
        <v>6861.333333333333</v>
      </c>
      <c r="K342" s="21"/>
      <c r="L342" s="20">
        <f t="shared" si="29"/>
        <v>9434.3333333333321</v>
      </c>
    </row>
    <row r="343" spans="1:12" x14ac:dyDescent="0.25">
      <c r="A343" s="18" t="s">
        <v>517</v>
      </c>
      <c r="B343" s="19" t="s">
        <v>512</v>
      </c>
      <c r="C343" s="20">
        <v>5050</v>
      </c>
      <c r="D343" s="18"/>
      <c r="E343" s="25">
        <v>975</v>
      </c>
      <c r="F343" s="20">
        <f t="shared" si="25"/>
        <v>6025</v>
      </c>
      <c r="G343" s="16"/>
      <c r="H343" s="20">
        <f t="shared" si="26"/>
        <v>1683.3333333333335</v>
      </c>
      <c r="I343" s="20">
        <f t="shared" si="27"/>
        <v>841.66666666666674</v>
      </c>
      <c r="J343" s="20">
        <f t="shared" si="28"/>
        <v>6733.3333333333339</v>
      </c>
      <c r="K343" s="21"/>
      <c r="L343" s="20">
        <f t="shared" si="29"/>
        <v>9258.3333333333339</v>
      </c>
    </row>
    <row r="344" spans="1:12" x14ac:dyDescent="0.25">
      <c r="A344" s="18" t="s">
        <v>518</v>
      </c>
      <c r="B344" s="19" t="s">
        <v>339</v>
      </c>
      <c r="C344" s="20">
        <v>5050</v>
      </c>
      <c r="D344" s="18"/>
      <c r="E344" s="25">
        <v>975</v>
      </c>
      <c r="F344" s="20">
        <f t="shared" si="25"/>
        <v>6025</v>
      </c>
      <c r="G344" s="16"/>
      <c r="H344" s="20">
        <f t="shared" si="26"/>
        <v>1683.3333333333335</v>
      </c>
      <c r="I344" s="20">
        <f t="shared" si="27"/>
        <v>841.66666666666674</v>
      </c>
      <c r="J344" s="20">
        <f t="shared" si="28"/>
        <v>6733.3333333333339</v>
      </c>
      <c r="K344" s="21"/>
      <c r="L344" s="20">
        <f t="shared" si="29"/>
        <v>9258.3333333333339</v>
      </c>
    </row>
    <row r="345" spans="1:12" x14ac:dyDescent="0.25">
      <c r="A345" s="18" t="s">
        <v>519</v>
      </c>
      <c r="B345" s="19" t="s">
        <v>520</v>
      </c>
      <c r="C345" s="20">
        <v>5026</v>
      </c>
      <c r="D345" s="18"/>
      <c r="E345" s="25">
        <v>975</v>
      </c>
      <c r="F345" s="20">
        <f t="shared" si="25"/>
        <v>6001</v>
      </c>
      <c r="G345" s="16"/>
      <c r="H345" s="20">
        <f t="shared" si="26"/>
        <v>1675.3333333333333</v>
      </c>
      <c r="I345" s="20">
        <f t="shared" si="27"/>
        <v>837.66666666666663</v>
      </c>
      <c r="J345" s="20">
        <f t="shared" si="28"/>
        <v>6701.333333333333</v>
      </c>
      <c r="K345" s="21"/>
      <c r="L345" s="20">
        <f t="shared" si="29"/>
        <v>9214.3333333333321</v>
      </c>
    </row>
    <row r="346" spans="1:12" x14ac:dyDescent="0.25">
      <c r="A346" s="18" t="s">
        <v>521</v>
      </c>
      <c r="B346" s="19" t="s">
        <v>295</v>
      </c>
      <c r="C346" s="20">
        <v>4676</v>
      </c>
      <c r="D346" s="18"/>
      <c r="E346" s="25">
        <v>975</v>
      </c>
      <c r="F346" s="20">
        <f t="shared" si="25"/>
        <v>5651</v>
      </c>
      <c r="G346" s="16"/>
      <c r="H346" s="20">
        <f t="shared" si="26"/>
        <v>1558.6666666666667</v>
      </c>
      <c r="I346" s="20">
        <f t="shared" si="27"/>
        <v>779.33333333333337</v>
      </c>
      <c r="J346" s="20">
        <f t="shared" si="28"/>
        <v>6234.666666666667</v>
      </c>
      <c r="K346" s="21"/>
      <c r="L346" s="20">
        <f t="shared" si="29"/>
        <v>8572.6666666666679</v>
      </c>
    </row>
    <row r="347" spans="1:12" x14ac:dyDescent="0.25">
      <c r="A347" s="18" t="s">
        <v>522</v>
      </c>
      <c r="B347" s="19" t="s">
        <v>219</v>
      </c>
      <c r="C347" s="20">
        <v>4532</v>
      </c>
      <c r="D347" s="18"/>
      <c r="E347" s="25">
        <v>975</v>
      </c>
      <c r="F347" s="20">
        <f t="shared" si="25"/>
        <v>5507</v>
      </c>
      <c r="G347" s="16"/>
      <c r="H347" s="20">
        <f t="shared" si="26"/>
        <v>1510.6666666666665</v>
      </c>
      <c r="I347" s="20">
        <f t="shared" si="27"/>
        <v>755.33333333333326</v>
      </c>
      <c r="J347" s="20">
        <f t="shared" si="28"/>
        <v>6042.6666666666661</v>
      </c>
      <c r="K347" s="21"/>
      <c r="L347" s="20">
        <f t="shared" si="29"/>
        <v>8308.6666666666661</v>
      </c>
    </row>
    <row r="348" spans="1:12" x14ac:dyDescent="0.25">
      <c r="A348" s="18" t="s">
        <v>523</v>
      </c>
      <c r="B348" s="19" t="s">
        <v>295</v>
      </c>
      <c r="C348" s="20">
        <v>3854</v>
      </c>
      <c r="D348" s="18"/>
      <c r="E348" s="25">
        <v>975</v>
      </c>
      <c r="F348" s="20">
        <f t="shared" si="25"/>
        <v>4829</v>
      </c>
      <c r="G348" s="16"/>
      <c r="H348" s="20">
        <f t="shared" si="26"/>
        <v>1284.6666666666667</v>
      </c>
      <c r="I348" s="20">
        <f t="shared" si="27"/>
        <v>642.33333333333337</v>
      </c>
      <c r="J348" s="20">
        <f t="shared" si="28"/>
        <v>5138.666666666667</v>
      </c>
      <c r="K348" s="21"/>
      <c r="L348" s="20">
        <f t="shared" si="29"/>
        <v>7065.666666666667</v>
      </c>
    </row>
    <row r="349" spans="1:12" x14ac:dyDescent="0.25">
      <c r="A349" s="18" t="s">
        <v>524</v>
      </c>
      <c r="B349" s="19" t="s">
        <v>295</v>
      </c>
      <c r="C349" s="20">
        <v>3372</v>
      </c>
      <c r="D349" s="18"/>
      <c r="E349" s="25">
        <v>975</v>
      </c>
      <c r="F349" s="20">
        <f t="shared" si="25"/>
        <v>4347</v>
      </c>
      <c r="G349" s="16"/>
      <c r="H349" s="20">
        <f t="shared" si="26"/>
        <v>1124</v>
      </c>
      <c r="I349" s="20">
        <f t="shared" si="27"/>
        <v>562</v>
      </c>
      <c r="J349" s="20">
        <f t="shared" si="28"/>
        <v>4496</v>
      </c>
      <c r="K349" s="21"/>
      <c r="L349" s="20">
        <f t="shared" si="29"/>
        <v>6182</v>
      </c>
    </row>
    <row r="350" spans="1:12" x14ac:dyDescent="0.25">
      <c r="A350" s="18" t="s">
        <v>525</v>
      </c>
      <c r="B350" s="19" t="s">
        <v>295</v>
      </c>
      <c r="C350" s="20">
        <v>3058</v>
      </c>
      <c r="D350" s="18"/>
      <c r="E350" s="25">
        <v>975</v>
      </c>
      <c r="F350" s="20">
        <f t="shared" si="25"/>
        <v>4033</v>
      </c>
      <c r="G350" s="16"/>
      <c r="H350" s="20">
        <f t="shared" si="26"/>
        <v>1019.3333333333334</v>
      </c>
      <c r="I350" s="20">
        <f t="shared" si="27"/>
        <v>509.66666666666669</v>
      </c>
      <c r="J350" s="20">
        <f t="shared" si="28"/>
        <v>4077.3333333333335</v>
      </c>
      <c r="K350" s="21"/>
      <c r="L350" s="20">
        <f t="shared" si="29"/>
        <v>5606.3333333333339</v>
      </c>
    </row>
  </sheetData>
  <mergeCells count="12">
    <mergeCell ref="A54:A55"/>
    <mergeCell ref="B54:B55"/>
    <mergeCell ref="C54:F54"/>
    <mergeCell ref="H54:L54"/>
    <mergeCell ref="A1:L1"/>
    <mergeCell ref="A2:L2"/>
    <mergeCell ref="A3:L3"/>
    <mergeCell ref="A4:L4"/>
    <mergeCell ref="A7:A8"/>
    <mergeCell ref="B7:B8"/>
    <mergeCell ref="C7:F7"/>
    <mergeCell ref="H7:L7"/>
  </mergeCells>
  <pageMargins left="0.31496062992125984" right="0.31496062992125984" top="0.35433070866141736" bottom="0.35433070866141736" header="0.31496062992125984" footer="0.31496062992125984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E22CB-A4B9-43B6-AD91-E2E44E3E2F4C}">
  <sheetPr>
    <pageSetUpPr fitToPage="1"/>
  </sheetPr>
  <dimension ref="A1:E42"/>
  <sheetViews>
    <sheetView showGridLines="0" workbookViewId="0">
      <pane ySplit="8" topLeftCell="A9" activePane="bottomLeft" state="frozen"/>
      <selection activeCell="K23" sqref="K23"/>
      <selection pane="bottomLeft" activeCell="K23" sqref="K23"/>
    </sheetView>
  </sheetViews>
  <sheetFormatPr baseColWidth="10" defaultRowHeight="15" x14ac:dyDescent="0.25"/>
  <cols>
    <col min="1" max="1" width="30.7109375" style="2" customWidth="1"/>
    <col min="2" max="2" width="45.7109375" style="2" customWidth="1"/>
    <col min="3" max="5" width="15.7109375" style="2" customWidth="1"/>
    <col min="6" max="16384" width="11.42578125" style="2"/>
  </cols>
  <sheetData>
    <row r="1" spans="1:5" ht="15.75" x14ac:dyDescent="0.25">
      <c r="A1" s="26" t="s">
        <v>575</v>
      </c>
      <c r="B1" s="26"/>
      <c r="C1" s="26"/>
      <c r="D1" s="26"/>
      <c r="E1" s="26"/>
    </row>
    <row r="2" spans="1:5" ht="15.75" x14ac:dyDescent="0.25">
      <c r="A2" s="26" t="s">
        <v>526</v>
      </c>
      <c r="B2" s="26"/>
      <c r="C2" s="26"/>
      <c r="D2" s="26"/>
      <c r="E2" s="26"/>
    </row>
    <row r="3" spans="1:5" ht="15.75" x14ac:dyDescent="0.25">
      <c r="A3" s="26" t="s">
        <v>601</v>
      </c>
      <c r="B3" s="26"/>
      <c r="C3" s="26"/>
      <c r="D3" s="26"/>
      <c r="E3" s="26"/>
    </row>
    <row r="4" spans="1:5" ht="15.75" x14ac:dyDescent="0.25">
      <c r="A4" s="26" t="s">
        <v>602</v>
      </c>
      <c r="B4" s="26"/>
      <c r="C4" s="26"/>
      <c r="D4" s="26"/>
      <c r="E4" s="26"/>
    </row>
    <row r="5" spans="1:5" ht="15.75" x14ac:dyDescent="0.25">
      <c r="A5" s="71"/>
      <c r="B5" s="72"/>
      <c r="C5" s="73"/>
      <c r="D5" s="74"/>
      <c r="E5" s="74"/>
    </row>
    <row r="6" spans="1:5" ht="15" customHeight="1" x14ac:dyDescent="0.25">
      <c r="A6" s="107" t="s">
        <v>603</v>
      </c>
      <c r="B6" s="107" t="s">
        <v>604</v>
      </c>
      <c r="C6" s="107" t="s">
        <v>605</v>
      </c>
      <c r="D6" s="108" t="s">
        <v>606</v>
      </c>
      <c r="E6" s="108"/>
    </row>
    <row r="7" spans="1:5" x14ac:dyDescent="0.25">
      <c r="A7" s="107"/>
      <c r="B7" s="107"/>
      <c r="C7" s="107"/>
      <c r="D7" s="108" t="s">
        <v>607</v>
      </c>
      <c r="E7" s="108" t="s">
        <v>608</v>
      </c>
    </row>
    <row r="8" spans="1:5" x14ac:dyDescent="0.25">
      <c r="A8" s="107"/>
      <c r="B8" s="107"/>
      <c r="C8" s="107"/>
      <c r="D8" s="108"/>
      <c r="E8" s="108"/>
    </row>
    <row r="9" spans="1:5" x14ac:dyDescent="0.25">
      <c r="A9" s="77"/>
      <c r="B9" s="77"/>
      <c r="C9" s="78"/>
      <c r="D9" s="79"/>
      <c r="E9" s="79"/>
    </row>
    <row r="10" spans="1:5" x14ac:dyDescent="0.25">
      <c r="A10" s="113" t="s">
        <v>609</v>
      </c>
      <c r="B10" s="103"/>
      <c r="C10" s="104"/>
      <c r="D10" s="105"/>
      <c r="E10" s="105"/>
    </row>
    <row r="11" spans="1:5" x14ac:dyDescent="0.25">
      <c r="A11" s="84" t="s">
        <v>31</v>
      </c>
      <c r="B11" s="85" t="s">
        <v>24</v>
      </c>
      <c r="C11" s="18">
        <v>1</v>
      </c>
      <c r="D11" s="86">
        <v>103278</v>
      </c>
      <c r="E11" s="86">
        <v>103278</v>
      </c>
    </row>
    <row r="12" spans="1:5" x14ac:dyDescent="0.25">
      <c r="A12" s="84" t="s">
        <v>45</v>
      </c>
      <c r="B12" s="85" t="s">
        <v>46</v>
      </c>
      <c r="C12" s="18">
        <v>1</v>
      </c>
      <c r="D12" s="86">
        <v>79462</v>
      </c>
      <c r="E12" s="86">
        <v>79462</v>
      </c>
    </row>
    <row r="13" spans="1:5" x14ac:dyDescent="0.25">
      <c r="A13" s="84" t="s">
        <v>57</v>
      </c>
      <c r="B13" s="85" t="s">
        <v>58</v>
      </c>
      <c r="C13" s="18">
        <v>4</v>
      </c>
      <c r="D13" s="86">
        <v>49386</v>
      </c>
      <c r="E13" s="86">
        <v>49386</v>
      </c>
    </row>
    <row r="14" spans="1:5" x14ac:dyDescent="0.25">
      <c r="A14" s="84" t="s">
        <v>698</v>
      </c>
      <c r="B14" s="85" t="s">
        <v>77</v>
      </c>
      <c r="C14" s="18">
        <v>16</v>
      </c>
      <c r="D14" s="86">
        <v>17518</v>
      </c>
      <c r="E14" s="86">
        <v>32868</v>
      </c>
    </row>
    <row r="15" spans="1:5" x14ac:dyDescent="0.25">
      <c r="A15" s="84" t="s">
        <v>612</v>
      </c>
      <c r="B15" s="85" t="s">
        <v>109</v>
      </c>
      <c r="C15" s="18">
        <v>3</v>
      </c>
      <c r="D15" s="86">
        <v>17632</v>
      </c>
      <c r="E15" s="86">
        <v>21048</v>
      </c>
    </row>
    <row r="16" spans="1:5" ht="22.5" x14ac:dyDescent="0.25">
      <c r="A16" s="84" t="s">
        <v>614</v>
      </c>
      <c r="B16" s="85" t="s">
        <v>139</v>
      </c>
      <c r="C16" s="18">
        <v>30</v>
      </c>
      <c r="D16" s="86">
        <v>10316</v>
      </c>
      <c r="E16" s="86">
        <v>17318</v>
      </c>
    </row>
    <row r="17" spans="1:5" x14ac:dyDescent="0.25">
      <c r="A17" s="84" t="s">
        <v>699</v>
      </c>
      <c r="B17" s="85" t="s">
        <v>271</v>
      </c>
      <c r="C17" s="18">
        <v>9</v>
      </c>
      <c r="D17" s="86">
        <v>6896</v>
      </c>
      <c r="E17" s="86">
        <v>10762</v>
      </c>
    </row>
    <row r="18" spans="1:5" x14ac:dyDescent="0.25">
      <c r="A18" s="84" t="s">
        <v>305</v>
      </c>
      <c r="B18" s="85" t="s">
        <v>306</v>
      </c>
      <c r="C18" s="18">
        <v>4</v>
      </c>
      <c r="D18" s="86">
        <v>8888</v>
      </c>
      <c r="E18" s="86">
        <v>8888</v>
      </c>
    </row>
    <row r="19" spans="1:5" x14ac:dyDescent="0.25">
      <c r="A19" s="84" t="s">
        <v>479</v>
      </c>
      <c r="B19" s="85" t="s">
        <v>459</v>
      </c>
      <c r="C19" s="18">
        <v>1</v>
      </c>
      <c r="D19" s="86">
        <v>5792</v>
      </c>
      <c r="E19" s="86">
        <v>5792</v>
      </c>
    </row>
    <row r="20" spans="1:5" x14ac:dyDescent="0.25">
      <c r="A20" s="84" t="s">
        <v>504</v>
      </c>
      <c r="B20" s="85" t="s">
        <v>505</v>
      </c>
      <c r="C20" s="18">
        <v>3</v>
      </c>
      <c r="D20" s="86">
        <v>5540</v>
      </c>
      <c r="E20" s="86">
        <v>5540</v>
      </c>
    </row>
    <row r="21" spans="1:5" x14ac:dyDescent="0.25">
      <c r="B21" s="80" t="s">
        <v>620</v>
      </c>
      <c r="C21" s="89">
        <f>SUM(C11:C20)</f>
        <v>72</v>
      </c>
      <c r="D21" s="90"/>
      <c r="E21" s="87"/>
    </row>
    <row r="22" spans="1:5" x14ac:dyDescent="0.25">
      <c r="A22" s="91"/>
      <c r="B22" s="72"/>
      <c r="C22" s="73"/>
      <c r="D22" s="92"/>
      <c r="E22" s="92"/>
    </row>
    <row r="23" spans="1:5" x14ac:dyDescent="0.25">
      <c r="A23" s="113" t="s">
        <v>621</v>
      </c>
      <c r="B23" s="103"/>
      <c r="C23" s="73"/>
      <c r="D23" s="92"/>
      <c r="E23" s="92"/>
    </row>
    <row r="24" spans="1:5" x14ac:dyDescent="0.25">
      <c r="A24" s="85" t="s">
        <v>700</v>
      </c>
      <c r="B24" s="85" t="s">
        <v>223</v>
      </c>
      <c r="C24" s="18">
        <v>8</v>
      </c>
      <c r="D24" s="86">
        <v>5792</v>
      </c>
      <c r="E24" s="86">
        <v>12316</v>
      </c>
    </row>
    <row r="25" spans="1:5" x14ac:dyDescent="0.25">
      <c r="A25" s="84" t="s">
        <v>265</v>
      </c>
      <c r="B25" s="85" t="s">
        <v>139</v>
      </c>
      <c r="C25" s="18">
        <v>2</v>
      </c>
      <c r="D25" s="86">
        <v>11148</v>
      </c>
      <c r="E25" s="86">
        <v>11148</v>
      </c>
    </row>
    <row r="26" spans="1:5" ht="22.5" x14ac:dyDescent="0.25">
      <c r="A26" s="84" t="s">
        <v>623</v>
      </c>
      <c r="B26" s="85" t="s">
        <v>271</v>
      </c>
      <c r="C26" s="18">
        <v>25</v>
      </c>
      <c r="D26" s="86">
        <v>6638</v>
      </c>
      <c r="E26" s="86">
        <v>10762</v>
      </c>
    </row>
    <row r="27" spans="1:5" x14ac:dyDescent="0.25">
      <c r="A27" s="84" t="s">
        <v>701</v>
      </c>
      <c r="B27" s="85" t="s">
        <v>132</v>
      </c>
      <c r="C27" s="18">
        <v>3</v>
      </c>
      <c r="D27" s="86">
        <v>8652</v>
      </c>
      <c r="E27" s="86">
        <v>10762</v>
      </c>
    </row>
    <row r="28" spans="1:5" x14ac:dyDescent="0.25">
      <c r="A28" s="84" t="s">
        <v>296</v>
      </c>
      <c r="B28" s="85" t="s">
        <v>135</v>
      </c>
      <c r="C28" s="18">
        <v>1</v>
      </c>
      <c r="D28" s="86">
        <v>9190</v>
      </c>
      <c r="E28" s="86">
        <v>9190</v>
      </c>
    </row>
    <row r="29" spans="1:5" x14ac:dyDescent="0.25">
      <c r="A29" s="84" t="s">
        <v>401</v>
      </c>
      <c r="B29" s="85" t="s">
        <v>402</v>
      </c>
      <c r="C29" s="18">
        <v>1</v>
      </c>
      <c r="D29" s="86">
        <v>6726</v>
      </c>
      <c r="E29" s="86">
        <v>6726</v>
      </c>
    </row>
    <row r="30" spans="1:5" x14ac:dyDescent="0.25">
      <c r="A30" s="84" t="s">
        <v>682</v>
      </c>
      <c r="B30" s="85" t="s">
        <v>412</v>
      </c>
      <c r="C30" s="18">
        <v>3</v>
      </c>
      <c r="D30" s="86">
        <v>6352</v>
      </c>
      <c r="E30" s="86">
        <v>6638</v>
      </c>
    </row>
    <row r="31" spans="1:5" x14ac:dyDescent="0.25">
      <c r="A31" s="84" t="s">
        <v>702</v>
      </c>
      <c r="B31" s="85" t="s">
        <v>435</v>
      </c>
      <c r="C31" s="18">
        <v>4</v>
      </c>
      <c r="D31" s="86">
        <v>6032</v>
      </c>
      <c r="E31" s="86">
        <v>6352</v>
      </c>
    </row>
    <row r="32" spans="1:5" x14ac:dyDescent="0.25">
      <c r="A32" s="84" t="s">
        <v>703</v>
      </c>
      <c r="B32" s="85" t="s">
        <v>505</v>
      </c>
      <c r="C32" s="18">
        <v>5</v>
      </c>
      <c r="D32" s="86">
        <v>5242</v>
      </c>
      <c r="E32" s="86">
        <v>5540</v>
      </c>
    </row>
    <row r="33" spans="1:5" x14ac:dyDescent="0.25">
      <c r="B33" s="120" t="s">
        <v>629</v>
      </c>
      <c r="C33" s="89">
        <f>SUM(C24:C32)</f>
        <v>52</v>
      </c>
      <c r="D33" s="90"/>
      <c r="E33" s="87"/>
    </row>
    <row r="34" spans="1:5" x14ac:dyDescent="0.25">
      <c r="A34" s="94"/>
      <c r="B34" s="95"/>
      <c r="C34" s="94"/>
      <c r="D34" s="96"/>
      <c r="E34" s="96"/>
    </row>
    <row r="35" spans="1:5" x14ac:dyDescent="0.25">
      <c r="A35" s="94"/>
      <c r="B35" s="68" t="s">
        <v>630</v>
      </c>
      <c r="C35" s="97">
        <f>+C21+C33</f>
        <v>124</v>
      </c>
      <c r="D35" s="96"/>
      <c r="E35" s="96"/>
    </row>
    <row r="36" spans="1:5" x14ac:dyDescent="0.25">
      <c r="A36" s="94"/>
      <c r="B36" s="95"/>
      <c r="C36" s="94"/>
      <c r="D36" s="96"/>
      <c r="E36" s="96"/>
    </row>
    <row r="37" spans="1:5" x14ac:dyDescent="0.25">
      <c r="A37" s="94"/>
      <c r="B37" s="95"/>
      <c r="C37" s="94"/>
      <c r="D37" s="96"/>
      <c r="E37" s="96"/>
    </row>
    <row r="38" spans="1:5" x14ac:dyDescent="0.25">
      <c r="A38" s="68" t="s">
        <v>631</v>
      </c>
      <c r="B38" s="103"/>
      <c r="C38" s="73"/>
      <c r="D38" s="92"/>
      <c r="E38" s="92"/>
    </row>
    <row r="39" spans="1:5" x14ac:dyDescent="0.25">
      <c r="A39" s="122" t="s">
        <v>560</v>
      </c>
      <c r="B39" s="122"/>
      <c r="C39" s="73"/>
      <c r="D39" s="92"/>
      <c r="E39" s="92"/>
    </row>
    <row r="40" spans="1:5" x14ac:dyDescent="0.25">
      <c r="A40" s="85"/>
      <c r="B40" s="85" t="s">
        <v>704</v>
      </c>
      <c r="C40" s="18">
        <v>11</v>
      </c>
      <c r="D40" s="86">
        <v>7250</v>
      </c>
      <c r="E40" s="86">
        <v>19000</v>
      </c>
    </row>
    <row r="41" spans="1:5" x14ac:dyDescent="0.25">
      <c r="B41" s="80" t="s">
        <v>641</v>
      </c>
      <c r="C41" s="89">
        <f>SUM(C40:C40)</f>
        <v>11</v>
      </c>
      <c r="D41" s="90"/>
      <c r="E41" s="87"/>
    </row>
    <row r="42" spans="1:5" x14ac:dyDescent="0.25">
      <c r="A42" s="91"/>
      <c r="B42" s="72"/>
      <c r="C42" s="73"/>
      <c r="D42" s="92"/>
      <c r="E42" s="92"/>
    </row>
  </sheetData>
  <mergeCells count="11">
    <mergeCell ref="A39:B39"/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scale="89" fitToHeight="0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D76EB-B889-49E5-A7C6-A5085125994D}">
  <sheetPr>
    <pageSetUpPr fitToPage="1"/>
  </sheetPr>
  <dimension ref="A1:E34"/>
  <sheetViews>
    <sheetView showGridLines="0" workbookViewId="0">
      <pane ySplit="8" topLeftCell="A9" activePane="bottomLeft" state="frozen"/>
      <selection activeCell="K23" sqref="K23"/>
      <selection pane="bottomLeft" activeCell="K23" sqref="K23"/>
    </sheetView>
  </sheetViews>
  <sheetFormatPr baseColWidth="10" defaultRowHeight="15" x14ac:dyDescent="0.25"/>
  <cols>
    <col min="1" max="1" width="30.7109375" style="2" customWidth="1"/>
    <col min="2" max="2" width="45.7109375" style="2" customWidth="1"/>
    <col min="3" max="5" width="15.7109375" style="2" customWidth="1"/>
    <col min="6" max="16384" width="11.42578125" style="2"/>
  </cols>
  <sheetData>
    <row r="1" spans="1:5" ht="15.75" x14ac:dyDescent="0.25">
      <c r="A1" s="26" t="s">
        <v>577</v>
      </c>
      <c r="B1" s="26"/>
      <c r="C1" s="26"/>
      <c r="D1" s="26"/>
      <c r="E1" s="26"/>
    </row>
    <row r="2" spans="1:5" ht="15.75" x14ac:dyDescent="0.25">
      <c r="A2" s="26" t="s">
        <v>526</v>
      </c>
      <c r="B2" s="26"/>
      <c r="C2" s="26"/>
      <c r="D2" s="26"/>
      <c r="E2" s="26"/>
    </row>
    <row r="3" spans="1:5" ht="15.75" x14ac:dyDescent="0.25">
      <c r="A3" s="26" t="s">
        <v>601</v>
      </c>
      <c r="B3" s="26"/>
      <c r="C3" s="26"/>
      <c r="D3" s="26"/>
      <c r="E3" s="26"/>
    </row>
    <row r="4" spans="1:5" ht="15.75" x14ac:dyDescent="0.25">
      <c r="A4" s="26" t="s">
        <v>602</v>
      </c>
      <c r="B4" s="26"/>
      <c r="C4" s="26"/>
      <c r="D4" s="26"/>
      <c r="E4" s="26"/>
    </row>
    <row r="5" spans="1:5" ht="15.75" x14ac:dyDescent="0.25">
      <c r="A5" s="71"/>
      <c r="B5" s="72"/>
      <c r="C5" s="73"/>
      <c r="D5" s="74"/>
      <c r="E5" s="74"/>
    </row>
    <row r="6" spans="1:5" ht="15" customHeight="1" x14ac:dyDescent="0.25">
      <c r="A6" s="8" t="s">
        <v>603</v>
      </c>
      <c r="B6" s="8" t="s">
        <v>604</v>
      </c>
      <c r="C6" s="8" t="s">
        <v>605</v>
      </c>
      <c r="D6" s="75" t="s">
        <v>606</v>
      </c>
      <c r="E6" s="75"/>
    </row>
    <row r="7" spans="1:5" x14ac:dyDescent="0.25">
      <c r="A7" s="8"/>
      <c r="B7" s="8"/>
      <c r="C7" s="8"/>
      <c r="D7" s="75" t="s">
        <v>607</v>
      </c>
      <c r="E7" s="75" t="s">
        <v>608</v>
      </c>
    </row>
    <row r="8" spans="1:5" x14ac:dyDescent="0.25">
      <c r="A8" s="8"/>
      <c r="B8" s="8"/>
      <c r="C8" s="8"/>
      <c r="D8" s="75"/>
      <c r="E8" s="75"/>
    </row>
    <row r="9" spans="1:5" x14ac:dyDescent="0.25">
      <c r="A9" s="77"/>
      <c r="B9" s="77"/>
      <c r="C9" s="78"/>
      <c r="D9" s="79"/>
      <c r="E9" s="79"/>
    </row>
    <row r="10" spans="1:5" x14ac:dyDescent="0.25">
      <c r="A10" s="113" t="s">
        <v>609</v>
      </c>
      <c r="B10" s="103"/>
      <c r="C10" s="104"/>
      <c r="D10" s="105"/>
      <c r="E10" s="105"/>
    </row>
    <row r="11" spans="1:5" x14ac:dyDescent="0.25">
      <c r="A11" s="84" t="s">
        <v>31</v>
      </c>
      <c r="B11" s="85" t="s">
        <v>24</v>
      </c>
      <c r="C11" s="18">
        <v>1</v>
      </c>
      <c r="D11" s="86">
        <v>103278</v>
      </c>
      <c r="E11" s="86">
        <v>103278</v>
      </c>
    </row>
    <row r="12" spans="1:5" x14ac:dyDescent="0.25">
      <c r="A12" s="84" t="s">
        <v>108</v>
      </c>
      <c r="B12" s="85" t="s">
        <v>109</v>
      </c>
      <c r="C12" s="18">
        <v>2</v>
      </c>
      <c r="D12" s="86">
        <v>21048</v>
      </c>
      <c r="E12" s="86">
        <v>21048</v>
      </c>
    </row>
    <row r="13" spans="1:5" ht="22.5" x14ac:dyDescent="0.25">
      <c r="A13" s="84" t="s">
        <v>705</v>
      </c>
      <c r="B13" s="85" t="s">
        <v>139</v>
      </c>
      <c r="C13" s="18">
        <v>28</v>
      </c>
      <c r="D13" s="86">
        <v>10316</v>
      </c>
      <c r="E13" s="86">
        <v>16298</v>
      </c>
    </row>
    <row r="14" spans="1:5" ht="22.5" x14ac:dyDescent="0.25">
      <c r="A14" s="84" t="s">
        <v>705</v>
      </c>
      <c r="B14" s="85" t="s">
        <v>271</v>
      </c>
      <c r="C14" s="18">
        <v>23</v>
      </c>
      <c r="D14" s="86">
        <v>6896</v>
      </c>
      <c r="E14" s="86">
        <v>9168</v>
      </c>
    </row>
    <row r="15" spans="1:5" x14ac:dyDescent="0.25">
      <c r="A15" s="84" t="s">
        <v>305</v>
      </c>
      <c r="B15" s="85" t="s">
        <v>306</v>
      </c>
      <c r="C15" s="18">
        <v>11</v>
      </c>
      <c r="D15" s="86">
        <v>8888</v>
      </c>
      <c r="E15" s="86">
        <v>8888</v>
      </c>
    </row>
    <row r="16" spans="1:5" x14ac:dyDescent="0.25">
      <c r="A16" s="84" t="s">
        <v>317</v>
      </c>
      <c r="B16" s="85" t="s">
        <v>261</v>
      </c>
      <c r="C16" s="18">
        <v>2</v>
      </c>
      <c r="D16" s="86">
        <v>8652</v>
      </c>
      <c r="E16" s="86">
        <v>8652</v>
      </c>
    </row>
    <row r="17" spans="1:5" x14ac:dyDescent="0.25">
      <c r="A17" s="84" t="s">
        <v>372</v>
      </c>
      <c r="B17" s="85" t="s">
        <v>373</v>
      </c>
      <c r="C17" s="18">
        <v>1</v>
      </c>
      <c r="D17" s="86">
        <v>7184</v>
      </c>
      <c r="E17" s="86">
        <v>7184</v>
      </c>
    </row>
    <row r="18" spans="1:5" x14ac:dyDescent="0.25">
      <c r="A18" s="84" t="s">
        <v>403</v>
      </c>
      <c r="B18" s="85" t="s">
        <v>223</v>
      </c>
      <c r="C18" s="18">
        <v>1</v>
      </c>
      <c r="D18" s="86">
        <v>6726</v>
      </c>
      <c r="E18" s="86">
        <v>6726</v>
      </c>
    </row>
    <row r="19" spans="1:5" x14ac:dyDescent="0.25">
      <c r="A19" s="84" t="s">
        <v>706</v>
      </c>
      <c r="B19" s="85" t="s">
        <v>435</v>
      </c>
      <c r="C19" s="18">
        <v>3</v>
      </c>
      <c r="D19" s="86">
        <v>5630</v>
      </c>
      <c r="E19" s="86">
        <v>6272</v>
      </c>
    </row>
    <row r="20" spans="1:5" x14ac:dyDescent="0.25">
      <c r="A20" s="84" t="s">
        <v>514</v>
      </c>
      <c r="B20" s="85" t="s">
        <v>402</v>
      </c>
      <c r="C20" s="18">
        <v>1</v>
      </c>
      <c r="D20" s="86">
        <v>5372</v>
      </c>
      <c r="E20" s="86">
        <v>5372</v>
      </c>
    </row>
    <row r="21" spans="1:5" x14ac:dyDescent="0.25">
      <c r="B21" s="80" t="s">
        <v>620</v>
      </c>
      <c r="C21" s="89">
        <f>SUM(C11:C20)</f>
        <v>73</v>
      </c>
      <c r="D21" s="92"/>
      <c r="E21" s="92"/>
    </row>
    <row r="22" spans="1:5" x14ac:dyDescent="0.25">
      <c r="A22" s="91"/>
      <c r="B22" s="72"/>
      <c r="C22" s="73"/>
      <c r="D22" s="92"/>
      <c r="E22" s="92"/>
    </row>
    <row r="23" spans="1:5" x14ac:dyDescent="0.25">
      <c r="A23" s="113" t="s">
        <v>621</v>
      </c>
      <c r="B23" s="103"/>
      <c r="C23" s="104"/>
      <c r="D23" s="105"/>
      <c r="E23" s="105"/>
    </row>
    <row r="24" spans="1:5" x14ac:dyDescent="0.25">
      <c r="A24" s="85" t="s">
        <v>707</v>
      </c>
      <c r="B24" s="85" t="s">
        <v>271</v>
      </c>
      <c r="C24" s="18">
        <v>23</v>
      </c>
      <c r="D24" s="86">
        <v>6896</v>
      </c>
      <c r="E24" s="86">
        <v>8386</v>
      </c>
    </row>
    <row r="25" spans="1:5" x14ac:dyDescent="0.25">
      <c r="A25" s="84" t="s">
        <v>372</v>
      </c>
      <c r="B25" s="85" t="s">
        <v>373</v>
      </c>
      <c r="C25" s="18">
        <v>4</v>
      </c>
      <c r="D25" s="86">
        <v>7184</v>
      </c>
      <c r="E25" s="86">
        <v>7184</v>
      </c>
    </row>
    <row r="26" spans="1:5" x14ac:dyDescent="0.25">
      <c r="A26" s="84" t="s">
        <v>394</v>
      </c>
      <c r="B26" s="85" t="s">
        <v>395</v>
      </c>
      <c r="C26" s="18">
        <v>1</v>
      </c>
      <c r="D26" s="86">
        <v>6896</v>
      </c>
      <c r="E26" s="86">
        <v>6896</v>
      </c>
    </row>
    <row r="27" spans="1:5" x14ac:dyDescent="0.25">
      <c r="A27" s="84" t="s">
        <v>436</v>
      </c>
      <c r="B27" s="85" t="s">
        <v>412</v>
      </c>
      <c r="C27" s="18">
        <v>2</v>
      </c>
      <c r="D27" s="86">
        <v>6352</v>
      </c>
      <c r="E27" s="86">
        <v>6352</v>
      </c>
    </row>
    <row r="28" spans="1:5" x14ac:dyDescent="0.25">
      <c r="A28" s="84" t="s">
        <v>437</v>
      </c>
      <c r="B28" s="85" t="s">
        <v>223</v>
      </c>
      <c r="C28" s="18">
        <v>4</v>
      </c>
      <c r="D28" s="86">
        <v>6352</v>
      </c>
      <c r="E28" s="86">
        <v>6352</v>
      </c>
    </row>
    <row r="29" spans="1:5" x14ac:dyDescent="0.25">
      <c r="A29" s="84" t="s">
        <v>446</v>
      </c>
      <c r="B29" s="85" t="s">
        <v>435</v>
      </c>
      <c r="C29" s="18">
        <v>29</v>
      </c>
      <c r="D29" s="86">
        <v>6132</v>
      </c>
      <c r="E29" s="86">
        <v>6132</v>
      </c>
    </row>
    <row r="30" spans="1:5" x14ac:dyDescent="0.25">
      <c r="A30" s="84" t="s">
        <v>458</v>
      </c>
      <c r="B30" s="85" t="s">
        <v>459</v>
      </c>
      <c r="C30" s="18">
        <v>2</v>
      </c>
      <c r="D30" s="86">
        <v>5960</v>
      </c>
      <c r="E30" s="86">
        <v>5960</v>
      </c>
    </row>
    <row r="31" spans="1:5" x14ac:dyDescent="0.25">
      <c r="A31" s="84" t="s">
        <v>708</v>
      </c>
      <c r="B31" s="85" t="s">
        <v>402</v>
      </c>
      <c r="C31" s="18">
        <v>14</v>
      </c>
      <c r="D31" s="86">
        <v>5372</v>
      </c>
      <c r="E31" s="86">
        <v>5476</v>
      </c>
    </row>
    <row r="32" spans="1:5" x14ac:dyDescent="0.25">
      <c r="B32" s="80" t="s">
        <v>629</v>
      </c>
      <c r="C32" s="89">
        <f>SUM(C24:C31)</f>
        <v>79</v>
      </c>
      <c r="D32" s="92"/>
      <c r="E32" s="92"/>
    </row>
    <row r="33" spans="1:5" x14ac:dyDescent="0.25">
      <c r="A33" s="94"/>
      <c r="B33" s="95"/>
      <c r="C33" s="94"/>
      <c r="D33" s="96"/>
      <c r="E33" s="96"/>
    </row>
    <row r="34" spans="1:5" x14ac:dyDescent="0.25">
      <c r="B34" s="68" t="s">
        <v>630</v>
      </c>
      <c r="C34" s="97">
        <f>+C32+C21</f>
        <v>152</v>
      </c>
    </row>
  </sheetData>
  <mergeCells count="10"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scale="89" fitToHeight="0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D72B1-A528-46DB-906F-582540125CBD}">
  <sheetPr>
    <pageSetUpPr fitToPage="1"/>
  </sheetPr>
  <dimension ref="A1:E45"/>
  <sheetViews>
    <sheetView showGridLines="0" workbookViewId="0">
      <pane ySplit="8" topLeftCell="A9" activePane="bottomLeft" state="frozen"/>
      <selection activeCell="K23" sqref="K23"/>
      <selection pane="bottomLeft" activeCell="K23" sqref="K23"/>
    </sheetView>
  </sheetViews>
  <sheetFormatPr baseColWidth="10" defaultRowHeight="15" x14ac:dyDescent="0.25"/>
  <cols>
    <col min="1" max="1" width="30.7109375" style="2" customWidth="1"/>
    <col min="2" max="2" width="45.7109375" style="2" customWidth="1"/>
    <col min="3" max="5" width="15.7109375" style="2" customWidth="1"/>
    <col min="6" max="16384" width="11.42578125" style="2"/>
  </cols>
  <sheetData>
    <row r="1" spans="1:5" ht="15.75" x14ac:dyDescent="0.25">
      <c r="A1" s="26" t="s">
        <v>579</v>
      </c>
      <c r="B1" s="26"/>
      <c r="C1" s="26"/>
      <c r="D1" s="26"/>
      <c r="E1" s="26"/>
    </row>
    <row r="2" spans="1:5" ht="15.75" x14ac:dyDescent="0.25">
      <c r="A2" s="26" t="s">
        <v>526</v>
      </c>
      <c r="B2" s="26"/>
      <c r="C2" s="26"/>
      <c r="D2" s="26"/>
      <c r="E2" s="26"/>
    </row>
    <row r="3" spans="1:5" ht="15.75" x14ac:dyDescent="0.25">
      <c r="A3" s="26" t="s">
        <v>601</v>
      </c>
      <c r="B3" s="26"/>
      <c r="C3" s="26"/>
      <c r="D3" s="26"/>
      <c r="E3" s="26"/>
    </row>
    <row r="4" spans="1:5" ht="15.75" x14ac:dyDescent="0.25">
      <c r="A4" s="26" t="s">
        <v>602</v>
      </c>
      <c r="B4" s="26"/>
      <c r="C4" s="26"/>
      <c r="D4" s="26"/>
      <c r="E4" s="26"/>
    </row>
    <row r="5" spans="1:5" ht="15.75" x14ac:dyDescent="0.25">
      <c r="A5" s="71"/>
      <c r="B5" s="72"/>
      <c r="C5" s="73"/>
      <c r="D5" s="74"/>
      <c r="E5" s="74"/>
    </row>
    <row r="6" spans="1:5" ht="15" customHeight="1" x14ac:dyDescent="0.25">
      <c r="A6" s="107" t="s">
        <v>603</v>
      </c>
      <c r="B6" s="107" t="s">
        <v>604</v>
      </c>
      <c r="C6" s="107" t="s">
        <v>605</v>
      </c>
      <c r="D6" s="108" t="s">
        <v>606</v>
      </c>
      <c r="E6" s="108"/>
    </row>
    <row r="7" spans="1:5" x14ac:dyDescent="0.25">
      <c r="A7" s="107"/>
      <c r="B7" s="107"/>
      <c r="C7" s="107"/>
      <c r="D7" s="108" t="s">
        <v>607</v>
      </c>
      <c r="E7" s="108" t="s">
        <v>608</v>
      </c>
    </row>
    <row r="8" spans="1:5" x14ac:dyDescent="0.25">
      <c r="A8" s="107"/>
      <c r="B8" s="107"/>
      <c r="C8" s="107"/>
      <c r="D8" s="108"/>
      <c r="E8" s="108"/>
    </row>
    <row r="9" spans="1:5" x14ac:dyDescent="0.25">
      <c r="A9" s="77"/>
      <c r="B9" s="77"/>
      <c r="C9" s="78"/>
      <c r="D9" s="79"/>
      <c r="E9" s="79"/>
    </row>
    <row r="10" spans="1:5" x14ac:dyDescent="0.25">
      <c r="A10" s="113" t="s">
        <v>609</v>
      </c>
      <c r="B10" s="103"/>
      <c r="C10" s="104"/>
      <c r="D10" s="105"/>
      <c r="E10" s="105"/>
    </row>
    <row r="11" spans="1:5" x14ac:dyDescent="0.25">
      <c r="A11" s="84" t="s">
        <v>31</v>
      </c>
      <c r="B11" s="85" t="s">
        <v>24</v>
      </c>
      <c r="C11" s="18">
        <v>1</v>
      </c>
      <c r="D11" s="86">
        <v>103278</v>
      </c>
      <c r="E11" s="86">
        <v>103278</v>
      </c>
    </row>
    <row r="12" spans="1:5" x14ac:dyDescent="0.25">
      <c r="A12" s="84" t="s">
        <v>45</v>
      </c>
      <c r="B12" s="85" t="s">
        <v>46</v>
      </c>
      <c r="C12" s="18">
        <v>4</v>
      </c>
      <c r="D12" s="86">
        <v>79462</v>
      </c>
      <c r="E12" s="86">
        <v>79462</v>
      </c>
    </row>
    <row r="13" spans="1:5" x14ac:dyDescent="0.25">
      <c r="A13" s="84" t="s">
        <v>57</v>
      </c>
      <c r="B13" s="85" t="s">
        <v>58</v>
      </c>
      <c r="C13" s="18">
        <v>10</v>
      </c>
      <c r="D13" s="86">
        <v>49386</v>
      </c>
      <c r="E13" s="86">
        <v>49386</v>
      </c>
    </row>
    <row r="14" spans="1:5" x14ac:dyDescent="0.25">
      <c r="A14" s="84" t="s">
        <v>709</v>
      </c>
      <c r="B14" s="85" t="s">
        <v>77</v>
      </c>
      <c r="C14" s="18">
        <v>38</v>
      </c>
      <c r="D14" s="86">
        <v>24328</v>
      </c>
      <c r="E14" s="86">
        <v>32868</v>
      </c>
    </row>
    <row r="15" spans="1:5" x14ac:dyDescent="0.25">
      <c r="A15" s="84" t="s">
        <v>612</v>
      </c>
      <c r="B15" s="85" t="s">
        <v>109</v>
      </c>
      <c r="C15" s="18">
        <v>7</v>
      </c>
      <c r="D15" s="86">
        <v>17632</v>
      </c>
      <c r="E15" s="86">
        <v>21048</v>
      </c>
    </row>
    <row r="16" spans="1:5" ht="22.5" x14ac:dyDescent="0.25">
      <c r="A16" s="84" t="s">
        <v>710</v>
      </c>
      <c r="B16" s="85" t="s">
        <v>139</v>
      </c>
      <c r="C16" s="18">
        <v>39</v>
      </c>
      <c r="D16" s="86">
        <v>10316</v>
      </c>
      <c r="E16" s="86">
        <v>17318</v>
      </c>
    </row>
    <row r="17" spans="1:5" x14ac:dyDescent="0.25">
      <c r="A17" s="84" t="s">
        <v>711</v>
      </c>
      <c r="B17" s="85" t="s">
        <v>135</v>
      </c>
      <c r="C17" s="18">
        <v>5</v>
      </c>
      <c r="D17" s="86">
        <v>9190</v>
      </c>
      <c r="E17" s="86">
        <v>12966</v>
      </c>
    </row>
    <row r="18" spans="1:5" x14ac:dyDescent="0.25">
      <c r="A18" s="84" t="s">
        <v>712</v>
      </c>
      <c r="B18" s="85" t="s">
        <v>223</v>
      </c>
      <c r="C18" s="18">
        <v>6</v>
      </c>
      <c r="D18" s="86">
        <v>6032</v>
      </c>
      <c r="E18" s="86">
        <v>12316</v>
      </c>
    </row>
    <row r="19" spans="1:5" x14ac:dyDescent="0.25">
      <c r="A19" s="84" t="s">
        <v>689</v>
      </c>
      <c r="B19" s="85" t="s">
        <v>271</v>
      </c>
      <c r="C19" s="18">
        <v>24</v>
      </c>
      <c r="D19" s="86">
        <v>6896</v>
      </c>
      <c r="E19" s="86">
        <v>9168</v>
      </c>
    </row>
    <row r="20" spans="1:5" x14ac:dyDescent="0.25">
      <c r="A20" s="84" t="s">
        <v>305</v>
      </c>
      <c r="B20" s="85" t="s">
        <v>306</v>
      </c>
      <c r="C20" s="18">
        <v>3</v>
      </c>
      <c r="D20" s="86">
        <v>8888</v>
      </c>
      <c r="E20" s="86">
        <v>8888</v>
      </c>
    </row>
    <row r="21" spans="1:5" x14ac:dyDescent="0.25">
      <c r="A21" s="84" t="s">
        <v>318</v>
      </c>
      <c r="B21" s="85" t="s">
        <v>132</v>
      </c>
      <c r="C21" s="18">
        <v>1</v>
      </c>
      <c r="D21" s="86">
        <v>8652</v>
      </c>
      <c r="E21" s="86">
        <v>8652</v>
      </c>
    </row>
    <row r="22" spans="1:5" x14ac:dyDescent="0.25">
      <c r="A22" s="84" t="s">
        <v>452</v>
      </c>
      <c r="B22" s="85" t="s">
        <v>435</v>
      </c>
      <c r="C22" s="18">
        <v>1</v>
      </c>
      <c r="D22" s="86">
        <v>6032</v>
      </c>
      <c r="E22" s="86">
        <v>6032</v>
      </c>
    </row>
    <row r="23" spans="1:5" x14ac:dyDescent="0.25">
      <c r="A23" s="84" t="s">
        <v>457</v>
      </c>
      <c r="B23" s="85" t="s">
        <v>352</v>
      </c>
      <c r="C23" s="18">
        <v>1</v>
      </c>
      <c r="D23" s="86">
        <v>5960</v>
      </c>
      <c r="E23" s="86">
        <v>5960</v>
      </c>
    </row>
    <row r="24" spans="1:5" x14ac:dyDescent="0.25">
      <c r="B24" s="80" t="s">
        <v>620</v>
      </c>
      <c r="C24" s="89">
        <f>SUM(C11:C23)</f>
        <v>140</v>
      </c>
      <c r="D24" s="92"/>
      <c r="E24" s="92"/>
    </row>
    <row r="25" spans="1:5" x14ac:dyDescent="0.25">
      <c r="A25" s="91"/>
      <c r="B25" s="72"/>
      <c r="C25" s="73"/>
      <c r="D25" s="92"/>
      <c r="E25" s="92"/>
    </row>
    <row r="26" spans="1:5" x14ac:dyDescent="0.25">
      <c r="A26" s="113" t="s">
        <v>621</v>
      </c>
      <c r="B26" s="103"/>
      <c r="C26" s="104"/>
      <c r="D26" s="105"/>
      <c r="E26" s="105"/>
    </row>
    <row r="27" spans="1:5" x14ac:dyDescent="0.25">
      <c r="A27" s="85" t="s">
        <v>713</v>
      </c>
      <c r="B27" s="85" t="s">
        <v>132</v>
      </c>
      <c r="C27" s="18">
        <v>7</v>
      </c>
      <c r="D27" s="86">
        <v>5792</v>
      </c>
      <c r="E27" s="86">
        <v>13888</v>
      </c>
    </row>
    <row r="28" spans="1:5" x14ac:dyDescent="0.25">
      <c r="A28" s="84" t="s">
        <v>296</v>
      </c>
      <c r="B28" s="85" t="s">
        <v>135</v>
      </c>
      <c r="C28" s="18">
        <v>1</v>
      </c>
      <c r="D28" s="86">
        <v>9190</v>
      </c>
      <c r="E28" s="86">
        <v>9190</v>
      </c>
    </row>
    <row r="29" spans="1:5" ht="22.5" x14ac:dyDescent="0.25">
      <c r="A29" s="84" t="s">
        <v>714</v>
      </c>
      <c r="B29" s="85" t="s">
        <v>271</v>
      </c>
      <c r="C29" s="18">
        <v>32</v>
      </c>
      <c r="D29" s="86">
        <v>6032</v>
      </c>
      <c r="E29" s="86">
        <v>9168</v>
      </c>
    </row>
    <row r="30" spans="1:5" x14ac:dyDescent="0.25">
      <c r="A30" s="84" t="s">
        <v>715</v>
      </c>
      <c r="B30" s="85" t="s">
        <v>223</v>
      </c>
      <c r="C30" s="18">
        <v>13</v>
      </c>
      <c r="D30" s="86">
        <v>5868</v>
      </c>
      <c r="E30" s="86">
        <v>6726</v>
      </c>
    </row>
    <row r="31" spans="1:5" x14ac:dyDescent="0.25">
      <c r="A31" s="84" t="s">
        <v>716</v>
      </c>
      <c r="B31" s="85" t="s">
        <v>435</v>
      </c>
      <c r="C31" s="18">
        <v>6</v>
      </c>
      <c r="D31" s="86">
        <v>5406</v>
      </c>
      <c r="E31" s="86">
        <v>6352</v>
      </c>
    </row>
    <row r="32" spans="1:5" x14ac:dyDescent="0.25">
      <c r="A32" s="84" t="s">
        <v>436</v>
      </c>
      <c r="B32" s="85" t="s">
        <v>412</v>
      </c>
      <c r="C32" s="18">
        <v>1</v>
      </c>
      <c r="D32" s="86">
        <v>6352</v>
      </c>
      <c r="E32" s="86">
        <v>6352</v>
      </c>
    </row>
    <row r="33" spans="1:5" x14ac:dyDescent="0.25">
      <c r="A33" s="84" t="s">
        <v>461</v>
      </c>
      <c r="B33" s="85" t="s">
        <v>462</v>
      </c>
      <c r="C33" s="18">
        <v>1</v>
      </c>
      <c r="D33" s="86">
        <v>5960</v>
      </c>
      <c r="E33" s="86">
        <v>5960</v>
      </c>
    </row>
    <row r="34" spans="1:5" x14ac:dyDescent="0.25">
      <c r="A34" s="84" t="s">
        <v>504</v>
      </c>
      <c r="B34" s="85" t="s">
        <v>505</v>
      </c>
      <c r="C34" s="18">
        <v>2</v>
      </c>
      <c r="D34" s="86">
        <v>5540</v>
      </c>
      <c r="E34" s="86">
        <v>5540</v>
      </c>
    </row>
    <row r="35" spans="1:5" x14ac:dyDescent="0.25">
      <c r="A35" s="84" t="s">
        <v>514</v>
      </c>
      <c r="B35" s="85" t="s">
        <v>402</v>
      </c>
      <c r="C35" s="18">
        <v>1</v>
      </c>
      <c r="D35" s="86">
        <v>5372</v>
      </c>
      <c r="E35" s="86">
        <v>5372</v>
      </c>
    </row>
    <row r="36" spans="1:5" x14ac:dyDescent="0.25">
      <c r="B36" s="80" t="s">
        <v>629</v>
      </c>
      <c r="C36" s="89">
        <f>SUM(C27:C35)</f>
        <v>64</v>
      </c>
      <c r="D36" s="92"/>
      <c r="E36" s="92"/>
    </row>
    <row r="37" spans="1:5" x14ac:dyDescent="0.25">
      <c r="A37" s="94"/>
      <c r="B37" s="95"/>
      <c r="C37" s="94"/>
      <c r="D37" s="96"/>
      <c r="E37" s="96"/>
    </row>
    <row r="38" spans="1:5" x14ac:dyDescent="0.25">
      <c r="A38" s="94"/>
      <c r="B38" s="68" t="s">
        <v>630</v>
      </c>
      <c r="C38" s="97">
        <f>+C24+C36</f>
        <v>204</v>
      </c>
      <c r="D38" s="96"/>
      <c r="E38" s="96"/>
    </row>
    <row r="39" spans="1:5" x14ac:dyDescent="0.25">
      <c r="A39" s="94"/>
      <c r="B39" s="95"/>
      <c r="C39" s="94"/>
      <c r="D39" s="96"/>
      <c r="E39" s="96"/>
    </row>
    <row r="40" spans="1:5" x14ac:dyDescent="0.25">
      <c r="A40" s="94"/>
      <c r="B40" s="95"/>
      <c r="C40" s="94"/>
      <c r="D40" s="96"/>
      <c r="E40" s="96"/>
    </row>
    <row r="41" spans="1:5" x14ac:dyDescent="0.25">
      <c r="A41" s="68" t="s">
        <v>631</v>
      </c>
      <c r="B41" s="103"/>
      <c r="C41" s="104"/>
      <c r="D41" s="105"/>
      <c r="E41" s="105"/>
    </row>
    <row r="42" spans="1:5" x14ac:dyDescent="0.25">
      <c r="A42" s="122" t="s">
        <v>560</v>
      </c>
      <c r="B42" s="122"/>
      <c r="C42" s="104"/>
      <c r="D42" s="105"/>
      <c r="E42" s="105"/>
    </row>
    <row r="43" spans="1:5" x14ac:dyDescent="0.25">
      <c r="A43" s="85"/>
      <c r="B43" s="84" t="s">
        <v>717</v>
      </c>
      <c r="C43" s="18">
        <v>14</v>
      </c>
      <c r="D43" s="86">
        <v>8376</v>
      </c>
      <c r="E43" s="86">
        <v>15442</v>
      </c>
    </row>
    <row r="44" spans="1:5" x14ac:dyDescent="0.25">
      <c r="A44" s="123" t="s">
        <v>641</v>
      </c>
      <c r="B44" s="123"/>
      <c r="C44" s="89">
        <f>SUM(C43:C43)</f>
        <v>14</v>
      </c>
      <c r="D44" s="92"/>
      <c r="E44" s="92"/>
    </row>
    <row r="45" spans="1:5" x14ac:dyDescent="0.25">
      <c r="A45" s="91"/>
      <c r="B45" s="72"/>
      <c r="C45" s="73"/>
      <c r="D45" s="92"/>
      <c r="E45" s="92"/>
    </row>
  </sheetData>
  <mergeCells count="12">
    <mergeCell ref="A42:B42"/>
    <mergeCell ref="A44:B44"/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scale="89" fitToHeight="0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7AE2C-691E-4D6A-A58F-8F1E3A144EBF}">
  <sheetPr>
    <pageSetUpPr fitToPage="1"/>
  </sheetPr>
  <dimension ref="A1:E37"/>
  <sheetViews>
    <sheetView showGridLines="0" workbookViewId="0">
      <pane ySplit="8" topLeftCell="A9" activePane="bottomLeft" state="frozen"/>
      <selection activeCell="K23" sqref="K23"/>
      <selection pane="bottomLeft" activeCell="K23" sqref="K23"/>
    </sheetView>
  </sheetViews>
  <sheetFormatPr baseColWidth="10" defaultRowHeight="15" x14ac:dyDescent="0.25"/>
  <cols>
    <col min="1" max="1" width="30.7109375" style="2" customWidth="1"/>
    <col min="2" max="2" width="45.7109375" style="2" customWidth="1"/>
    <col min="3" max="5" width="15.7109375" style="2" customWidth="1"/>
    <col min="6" max="16384" width="11.42578125" style="2"/>
  </cols>
  <sheetData>
    <row r="1" spans="1:5" ht="15.75" x14ac:dyDescent="0.25">
      <c r="A1" s="26" t="s">
        <v>581</v>
      </c>
      <c r="B1" s="26"/>
      <c r="C1" s="26"/>
      <c r="D1" s="26"/>
      <c r="E1" s="26"/>
    </row>
    <row r="2" spans="1:5" ht="15.75" x14ac:dyDescent="0.25">
      <c r="A2" s="26" t="s">
        <v>526</v>
      </c>
      <c r="B2" s="26"/>
      <c r="C2" s="26"/>
      <c r="D2" s="26"/>
      <c r="E2" s="26"/>
    </row>
    <row r="3" spans="1:5" ht="15.75" x14ac:dyDescent="0.25">
      <c r="A3" s="26" t="s">
        <v>601</v>
      </c>
      <c r="B3" s="26"/>
      <c r="C3" s="26"/>
      <c r="D3" s="26"/>
      <c r="E3" s="26"/>
    </row>
    <row r="4" spans="1:5" ht="15.75" x14ac:dyDescent="0.25">
      <c r="A4" s="26" t="s">
        <v>602</v>
      </c>
      <c r="B4" s="26"/>
      <c r="C4" s="26"/>
      <c r="D4" s="26"/>
      <c r="E4" s="26"/>
    </row>
    <row r="5" spans="1:5" ht="15.75" x14ac:dyDescent="0.25">
      <c r="A5" s="71"/>
      <c r="B5" s="72"/>
      <c r="C5" s="73"/>
      <c r="D5" s="74"/>
      <c r="E5" s="74"/>
    </row>
    <row r="6" spans="1:5" ht="15" customHeight="1" x14ac:dyDescent="0.25">
      <c r="A6" s="107" t="s">
        <v>603</v>
      </c>
      <c r="B6" s="107" t="s">
        <v>604</v>
      </c>
      <c r="C6" s="107" t="s">
        <v>605</v>
      </c>
      <c r="D6" s="108" t="s">
        <v>606</v>
      </c>
      <c r="E6" s="108"/>
    </row>
    <row r="7" spans="1:5" x14ac:dyDescent="0.25">
      <c r="A7" s="107"/>
      <c r="B7" s="107"/>
      <c r="C7" s="107"/>
      <c r="D7" s="108" t="s">
        <v>607</v>
      </c>
      <c r="E7" s="108" t="s">
        <v>608</v>
      </c>
    </row>
    <row r="8" spans="1:5" x14ac:dyDescent="0.25">
      <c r="A8" s="107"/>
      <c r="B8" s="107"/>
      <c r="C8" s="107"/>
      <c r="D8" s="108"/>
      <c r="E8" s="108"/>
    </row>
    <row r="9" spans="1:5" x14ac:dyDescent="0.25">
      <c r="A9" s="77"/>
      <c r="B9" s="77"/>
      <c r="C9" s="78"/>
      <c r="D9" s="79"/>
      <c r="E9" s="79"/>
    </row>
    <row r="10" spans="1:5" x14ac:dyDescent="0.25">
      <c r="A10" s="113" t="s">
        <v>609</v>
      </c>
      <c r="B10" s="103"/>
      <c r="C10" s="104"/>
      <c r="D10" s="105"/>
      <c r="E10" s="105"/>
    </row>
    <row r="11" spans="1:5" x14ac:dyDescent="0.25">
      <c r="A11" s="84" t="s">
        <v>31</v>
      </c>
      <c r="B11" s="85" t="s">
        <v>24</v>
      </c>
      <c r="C11" s="18">
        <v>1</v>
      </c>
      <c r="D11" s="86">
        <v>103278</v>
      </c>
      <c r="E11" s="86">
        <v>103278</v>
      </c>
    </row>
    <row r="12" spans="1:5" x14ac:dyDescent="0.25">
      <c r="A12" s="84" t="s">
        <v>45</v>
      </c>
      <c r="B12" s="85" t="s">
        <v>46</v>
      </c>
      <c r="C12" s="18">
        <v>2</v>
      </c>
      <c r="D12" s="86">
        <v>79462</v>
      </c>
      <c r="E12" s="86">
        <v>79462</v>
      </c>
    </row>
    <row r="13" spans="1:5" x14ac:dyDescent="0.25">
      <c r="A13" s="84" t="s">
        <v>57</v>
      </c>
      <c r="B13" s="85" t="s">
        <v>58</v>
      </c>
      <c r="C13" s="18">
        <v>10</v>
      </c>
      <c r="D13" s="86">
        <v>49386</v>
      </c>
      <c r="E13" s="86">
        <v>49386</v>
      </c>
    </row>
    <row r="14" spans="1:5" x14ac:dyDescent="0.25">
      <c r="A14" s="84" t="s">
        <v>82</v>
      </c>
      <c r="B14" s="85" t="s">
        <v>77</v>
      </c>
      <c r="C14" s="18">
        <v>15</v>
      </c>
      <c r="D14" s="86">
        <v>24328</v>
      </c>
      <c r="E14" s="86">
        <v>24328</v>
      </c>
    </row>
    <row r="15" spans="1:5" x14ac:dyDescent="0.25">
      <c r="A15" s="84" t="s">
        <v>85</v>
      </c>
      <c r="B15" s="85" t="s">
        <v>67</v>
      </c>
      <c r="C15" s="18">
        <v>1</v>
      </c>
      <c r="D15" s="86">
        <v>24328</v>
      </c>
      <c r="E15" s="86">
        <v>24328</v>
      </c>
    </row>
    <row r="16" spans="1:5" x14ac:dyDescent="0.25">
      <c r="A16" s="84" t="s">
        <v>612</v>
      </c>
      <c r="B16" s="85" t="s">
        <v>109</v>
      </c>
      <c r="C16" s="18">
        <v>4</v>
      </c>
      <c r="D16" s="86">
        <v>17632</v>
      </c>
      <c r="E16" s="86">
        <v>21048</v>
      </c>
    </row>
    <row r="17" spans="1:5" ht="22.5" x14ac:dyDescent="0.25">
      <c r="A17" s="84" t="s">
        <v>718</v>
      </c>
      <c r="B17" s="85" t="s">
        <v>139</v>
      </c>
      <c r="C17" s="18">
        <v>22</v>
      </c>
      <c r="D17" s="86">
        <v>11148</v>
      </c>
      <c r="E17" s="86">
        <v>17318</v>
      </c>
    </row>
    <row r="18" spans="1:5" x14ac:dyDescent="0.25">
      <c r="A18" s="84" t="s">
        <v>719</v>
      </c>
      <c r="B18" s="85" t="s">
        <v>271</v>
      </c>
      <c r="C18" s="18">
        <v>7</v>
      </c>
      <c r="D18" s="86">
        <v>8386</v>
      </c>
      <c r="E18" s="86">
        <v>10762</v>
      </c>
    </row>
    <row r="19" spans="1:5" x14ac:dyDescent="0.25">
      <c r="A19" s="84" t="s">
        <v>305</v>
      </c>
      <c r="B19" s="85" t="s">
        <v>306</v>
      </c>
      <c r="C19" s="18">
        <v>3</v>
      </c>
      <c r="D19" s="86">
        <v>8888</v>
      </c>
      <c r="E19" s="86">
        <v>8888</v>
      </c>
    </row>
    <row r="20" spans="1:5" x14ac:dyDescent="0.25">
      <c r="A20" s="84" t="s">
        <v>415</v>
      </c>
      <c r="B20" s="85" t="s">
        <v>223</v>
      </c>
      <c r="C20" s="18">
        <v>1</v>
      </c>
      <c r="D20" s="86">
        <v>6638</v>
      </c>
      <c r="E20" s="86">
        <v>6638</v>
      </c>
    </row>
    <row r="21" spans="1:5" x14ac:dyDescent="0.25">
      <c r="B21" s="80" t="s">
        <v>620</v>
      </c>
      <c r="C21" s="89">
        <f>SUM(C11:C20)</f>
        <v>66</v>
      </c>
      <c r="D21" s="124"/>
      <c r="E21" s="124"/>
    </row>
    <row r="22" spans="1:5" x14ac:dyDescent="0.25">
      <c r="A22" s="91"/>
      <c r="B22" s="72"/>
      <c r="C22" s="73"/>
      <c r="D22" s="92"/>
      <c r="E22" s="92"/>
    </row>
    <row r="23" spans="1:5" x14ac:dyDescent="0.25">
      <c r="A23" s="113" t="s">
        <v>621</v>
      </c>
      <c r="B23" s="103"/>
      <c r="C23" s="104"/>
      <c r="D23" s="105"/>
      <c r="E23" s="105"/>
    </row>
    <row r="24" spans="1:5" x14ac:dyDescent="0.25">
      <c r="A24" s="85" t="s">
        <v>720</v>
      </c>
      <c r="B24" s="85" t="s">
        <v>132</v>
      </c>
      <c r="C24" s="18">
        <v>6</v>
      </c>
      <c r="D24" s="86">
        <v>5960</v>
      </c>
      <c r="E24" s="86">
        <v>16586</v>
      </c>
    </row>
    <row r="25" spans="1:5" x14ac:dyDescent="0.25">
      <c r="A25" s="84" t="s">
        <v>721</v>
      </c>
      <c r="B25" s="85" t="s">
        <v>223</v>
      </c>
      <c r="C25" s="18">
        <v>2</v>
      </c>
      <c r="D25" s="86">
        <v>6638</v>
      </c>
      <c r="E25" s="86">
        <v>12316</v>
      </c>
    </row>
    <row r="26" spans="1:5" x14ac:dyDescent="0.25">
      <c r="A26" s="84" t="s">
        <v>722</v>
      </c>
      <c r="B26" s="85" t="s">
        <v>271</v>
      </c>
      <c r="C26" s="18">
        <v>16</v>
      </c>
      <c r="D26" s="86">
        <v>6352</v>
      </c>
      <c r="E26" s="86">
        <v>8502</v>
      </c>
    </row>
    <row r="27" spans="1:5" x14ac:dyDescent="0.25">
      <c r="A27" s="84" t="s">
        <v>619</v>
      </c>
      <c r="B27" s="85" t="s">
        <v>435</v>
      </c>
      <c r="C27" s="18">
        <v>2</v>
      </c>
      <c r="D27" s="86">
        <v>5406</v>
      </c>
      <c r="E27" s="86">
        <v>5792</v>
      </c>
    </row>
    <row r="28" spans="1:5" x14ac:dyDescent="0.25">
      <c r="A28" s="84" t="s">
        <v>502</v>
      </c>
      <c r="B28" s="85" t="s">
        <v>402</v>
      </c>
      <c r="C28" s="18">
        <v>1</v>
      </c>
      <c r="D28" s="86">
        <v>5540</v>
      </c>
      <c r="E28" s="86">
        <v>5540</v>
      </c>
    </row>
    <row r="29" spans="1:5" x14ac:dyDescent="0.25">
      <c r="B29" s="80" t="s">
        <v>629</v>
      </c>
      <c r="C29" s="89">
        <f>SUM(C24:C28)</f>
        <v>27</v>
      </c>
      <c r="D29" s="124"/>
      <c r="E29" s="124"/>
    </row>
    <row r="30" spans="1:5" x14ac:dyDescent="0.25">
      <c r="A30" s="94"/>
      <c r="B30" s="95"/>
      <c r="C30" s="94"/>
      <c r="D30" s="96"/>
      <c r="E30" s="96"/>
    </row>
    <row r="31" spans="1:5" x14ac:dyDescent="0.25">
      <c r="A31" s="94"/>
      <c r="B31" s="68" t="s">
        <v>630</v>
      </c>
      <c r="C31" s="97">
        <f>+C21+C29</f>
        <v>93</v>
      </c>
      <c r="D31" s="96"/>
      <c r="E31" s="96"/>
    </row>
    <row r="32" spans="1:5" x14ac:dyDescent="0.25">
      <c r="A32" s="94"/>
      <c r="B32" s="95"/>
      <c r="C32" s="94"/>
      <c r="D32" s="96"/>
      <c r="E32" s="96"/>
    </row>
    <row r="33" spans="1:5" x14ac:dyDescent="0.25">
      <c r="A33" s="68" t="s">
        <v>631</v>
      </c>
      <c r="B33" s="103"/>
      <c r="C33" s="104"/>
      <c r="D33" s="105"/>
      <c r="E33" s="105"/>
    </row>
    <row r="34" spans="1:5" x14ac:dyDescent="0.25">
      <c r="A34" s="122" t="s">
        <v>560</v>
      </c>
      <c r="B34" s="122"/>
      <c r="C34" s="104"/>
      <c r="D34" s="105"/>
      <c r="E34" s="105"/>
    </row>
    <row r="35" spans="1:5" x14ac:dyDescent="0.25">
      <c r="A35" s="85"/>
      <c r="B35" s="85" t="s">
        <v>675</v>
      </c>
      <c r="C35" s="18">
        <v>23</v>
      </c>
      <c r="D35" s="86">
        <v>11658</v>
      </c>
      <c r="E35" s="86">
        <v>19904</v>
      </c>
    </row>
    <row r="36" spans="1:5" x14ac:dyDescent="0.25">
      <c r="B36" s="80" t="s">
        <v>641</v>
      </c>
      <c r="C36" s="89">
        <f>SUM(C35:C35)</f>
        <v>23</v>
      </c>
      <c r="D36" s="124"/>
      <c r="E36" s="124"/>
    </row>
    <row r="37" spans="1:5" x14ac:dyDescent="0.25">
      <c r="A37" s="91"/>
      <c r="B37" s="72"/>
      <c r="C37" s="73"/>
      <c r="D37" s="92"/>
      <c r="E37" s="92"/>
    </row>
  </sheetData>
  <mergeCells count="11">
    <mergeCell ref="A34:B34"/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scale="89" fitToHeight="0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ED3B8-DD9A-40A0-9E1E-11C88CC35325}">
  <sheetPr>
    <pageSetUpPr fitToPage="1"/>
  </sheetPr>
  <dimension ref="A1:E33"/>
  <sheetViews>
    <sheetView showGridLines="0" workbookViewId="0">
      <pane ySplit="8" topLeftCell="A10" activePane="bottomLeft" state="frozen"/>
      <selection activeCell="K23" sqref="K23"/>
      <selection pane="bottomLeft" activeCell="K23" sqref="K23"/>
    </sheetView>
  </sheetViews>
  <sheetFormatPr baseColWidth="10" defaultRowHeight="15" x14ac:dyDescent="0.25"/>
  <cols>
    <col min="1" max="1" width="30.7109375" style="2" customWidth="1"/>
    <col min="2" max="2" width="45.7109375" style="2" customWidth="1"/>
    <col min="3" max="5" width="15.7109375" style="2" customWidth="1"/>
    <col min="6" max="16384" width="11.42578125" style="2"/>
  </cols>
  <sheetData>
    <row r="1" spans="1:5" ht="15.75" x14ac:dyDescent="0.25">
      <c r="A1" s="26" t="s">
        <v>583</v>
      </c>
      <c r="B1" s="26"/>
      <c r="C1" s="26"/>
      <c r="D1" s="26"/>
      <c r="E1" s="26"/>
    </row>
    <row r="2" spans="1:5" ht="15.75" x14ac:dyDescent="0.25">
      <c r="A2" s="26" t="s">
        <v>526</v>
      </c>
      <c r="B2" s="26"/>
      <c r="C2" s="26"/>
      <c r="D2" s="26"/>
      <c r="E2" s="26"/>
    </row>
    <row r="3" spans="1:5" ht="15.75" x14ac:dyDescent="0.25">
      <c r="A3" s="26" t="s">
        <v>601</v>
      </c>
      <c r="B3" s="26"/>
      <c r="C3" s="26"/>
      <c r="D3" s="26"/>
      <c r="E3" s="26"/>
    </row>
    <row r="4" spans="1:5" ht="15.75" x14ac:dyDescent="0.25">
      <c r="A4" s="26" t="s">
        <v>602</v>
      </c>
      <c r="B4" s="26"/>
      <c r="C4" s="26"/>
      <c r="D4" s="26"/>
      <c r="E4" s="26"/>
    </row>
    <row r="5" spans="1:5" ht="15.75" x14ac:dyDescent="0.25">
      <c r="A5" s="71"/>
      <c r="B5" s="72"/>
      <c r="C5" s="73"/>
      <c r="D5" s="74"/>
      <c r="E5" s="74"/>
    </row>
    <row r="6" spans="1:5" ht="15" customHeight="1" x14ac:dyDescent="0.25">
      <c r="A6" s="107" t="s">
        <v>603</v>
      </c>
      <c r="B6" s="107" t="s">
        <v>604</v>
      </c>
      <c r="C6" s="107" t="s">
        <v>605</v>
      </c>
      <c r="D6" s="108" t="s">
        <v>606</v>
      </c>
      <c r="E6" s="108"/>
    </row>
    <row r="7" spans="1:5" x14ac:dyDescent="0.25">
      <c r="A7" s="107"/>
      <c r="B7" s="107"/>
      <c r="C7" s="107"/>
      <c r="D7" s="108" t="s">
        <v>607</v>
      </c>
      <c r="E7" s="108" t="s">
        <v>608</v>
      </c>
    </row>
    <row r="8" spans="1:5" x14ac:dyDescent="0.25">
      <c r="A8" s="107"/>
      <c r="B8" s="107"/>
      <c r="C8" s="107"/>
      <c r="D8" s="108"/>
      <c r="E8" s="108"/>
    </row>
    <row r="9" spans="1:5" x14ac:dyDescent="0.25">
      <c r="A9" s="77"/>
      <c r="B9" s="77"/>
      <c r="C9" s="78"/>
      <c r="D9" s="79"/>
      <c r="E9" s="79"/>
    </row>
    <row r="10" spans="1:5" x14ac:dyDescent="0.25">
      <c r="A10" s="113" t="s">
        <v>609</v>
      </c>
      <c r="B10" s="103"/>
      <c r="C10" s="104"/>
      <c r="D10" s="105"/>
      <c r="E10" s="105"/>
    </row>
    <row r="11" spans="1:5" x14ac:dyDescent="0.25">
      <c r="A11" s="84" t="s">
        <v>31</v>
      </c>
      <c r="B11" s="85" t="s">
        <v>24</v>
      </c>
      <c r="C11" s="18">
        <v>1</v>
      </c>
      <c r="D11" s="86">
        <v>103278</v>
      </c>
      <c r="E11" s="86">
        <v>103278</v>
      </c>
    </row>
    <row r="12" spans="1:5" x14ac:dyDescent="0.25">
      <c r="A12" s="84" t="s">
        <v>39</v>
      </c>
      <c r="B12" s="85" t="s">
        <v>40</v>
      </c>
      <c r="C12" s="18">
        <v>1</v>
      </c>
      <c r="D12" s="86">
        <v>79462</v>
      </c>
      <c r="E12" s="86">
        <v>79462</v>
      </c>
    </row>
    <row r="13" spans="1:5" x14ac:dyDescent="0.25">
      <c r="A13" s="84" t="s">
        <v>57</v>
      </c>
      <c r="B13" s="85" t="s">
        <v>58</v>
      </c>
      <c r="C13" s="18">
        <v>1</v>
      </c>
      <c r="D13" s="86">
        <v>49386</v>
      </c>
      <c r="E13" s="86">
        <v>49386</v>
      </c>
    </row>
    <row r="14" spans="1:5" x14ac:dyDescent="0.25">
      <c r="A14" s="84" t="s">
        <v>611</v>
      </c>
      <c r="B14" s="85" t="s">
        <v>77</v>
      </c>
      <c r="C14" s="18">
        <v>11</v>
      </c>
      <c r="D14" s="86">
        <v>24328</v>
      </c>
      <c r="E14" s="86">
        <v>32868</v>
      </c>
    </row>
    <row r="15" spans="1:5" x14ac:dyDescent="0.25">
      <c r="A15" s="84" t="s">
        <v>85</v>
      </c>
      <c r="B15" s="85" t="s">
        <v>67</v>
      </c>
      <c r="C15" s="18">
        <v>1</v>
      </c>
      <c r="D15" s="86">
        <v>24328</v>
      </c>
      <c r="E15" s="86">
        <v>24328</v>
      </c>
    </row>
    <row r="16" spans="1:5" x14ac:dyDescent="0.25">
      <c r="A16" s="84" t="s">
        <v>108</v>
      </c>
      <c r="B16" s="85" t="s">
        <v>109</v>
      </c>
      <c r="C16" s="18">
        <v>2</v>
      </c>
      <c r="D16" s="86">
        <v>21048</v>
      </c>
      <c r="E16" s="86">
        <v>21048</v>
      </c>
    </row>
    <row r="17" spans="1:5" x14ac:dyDescent="0.25">
      <c r="A17" s="84" t="s">
        <v>134</v>
      </c>
      <c r="B17" s="85" t="s">
        <v>135</v>
      </c>
      <c r="C17" s="18">
        <v>1</v>
      </c>
      <c r="D17" s="86">
        <v>17400</v>
      </c>
      <c r="E17" s="86">
        <v>17400</v>
      </c>
    </row>
    <row r="18" spans="1:5" ht="22.5" x14ac:dyDescent="0.25">
      <c r="A18" s="84" t="s">
        <v>723</v>
      </c>
      <c r="B18" s="85" t="s">
        <v>139</v>
      </c>
      <c r="C18" s="18">
        <v>25</v>
      </c>
      <c r="D18" s="86">
        <v>10316</v>
      </c>
      <c r="E18" s="86">
        <v>17318</v>
      </c>
    </row>
    <row r="19" spans="1:5" x14ac:dyDescent="0.25">
      <c r="A19" s="84" t="s">
        <v>222</v>
      </c>
      <c r="B19" s="85" t="s">
        <v>223</v>
      </c>
      <c r="C19" s="18">
        <v>1</v>
      </c>
      <c r="D19" s="86">
        <v>12316</v>
      </c>
      <c r="E19" s="86">
        <v>12316</v>
      </c>
    </row>
    <row r="20" spans="1:5" x14ac:dyDescent="0.25">
      <c r="B20" s="80" t="s">
        <v>620</v>
      </c>
      <c r="C20" s="89">
        <f>SUM(C11:C19)</f>
        <v>44</v>
      </c>
      <c r="D20" s="124"/>
      <c r="E20" s="124"/>
    </row>
    <row r="21" spans="1:5" x14ac:dyDescent="0.25">
      <c r="A21" s="91"/>
      <c r="B21" s="72"/>
      <c r="C21" s="73"/>
      <c r="D21" s="92"/>
      <c r="E21" s="92"/>
    </row>
    <row r="22" spans="1:5" x14ac:dyDescent="0.25">
      <c r="A22" s="113" t="s">
        <v>621</v>
      </c>
      <c r="B22" s="103"/>
      <c r="C22" s="104"/>
      <c r="D22" s="105"/>
      <c r="E22" s="105"/>
    </row>
    <row r="23" spans="1:5" x14ac:dyDescent="0.25">
      <c r="A23" s="85" t="s">
        <v>138</v>
      </c>
      <c r="B23" s="85" t="s">
        <v>139</v>
      </c>
      <c r="C23" s="18">
        <v>1</v>
      </c>
      <c r="D23" s="86">
        <v>17318</v>
      </c>
      <c r="E23" s="86">
        <v>17318</v>
      </c>
    </row>
    <row r="24" spans="1:5" x14ac:dyDescent="0.25">
      <c r="A24" s="84" t="s">
        <v>286</v>
      </c>
      <c r="B24" s="85" t="s">
        <v>132</v>
      </c>
      <c r="C24" s="18">
        <v>1</v>
      </c>
      <c r="D24" s="86">
        <v>9532</v>
      </c>
      <c r="E24" s="86">
        <v>9532</v>
      </c>
    </row>
    <row r="25" spans="1:5" x14ac:dyDescent="0.25">
      <c r="B25" s="80" t="s">
        <v>629</v>
      </c>
      <c r="C25" s="89">
        <f>SUM(C23:C24)</f>
        <v>2</v>
      </c>
      <c r="D25" s="124"/>
      <c r="E25" s="124"/>
    </row>
    <row r="26" spans="1:5" x14ac:dyDescent="0.25">
      <c r="A26" s="94"/>
      <c r="B26" s="95"/>
      <c r="C26" s="94"/>
      <c r="D26" s="96"/>
      <c r="E26" s="96"/>
    </row>
    <row r="27" spans="1:5" x14ac:dyDescent="0.25">
      <c r="A27" s="94"/>
      <c r="B27" s="68" t="s">
        <v>630</v>
      </c>
      <c r="C27" s="97">
        <f>+C20+C25</f>
        <v>46</v>
      </c>
      <c r="D27" s="96"/>
      <c r="E27" s="96"/>
    </row>
    <row r="28" spans="1:5" x14ac:dyDescent="0.25">
      <c r="A28" s="94"/>
      <c r="B28" s="95"/>
      <c r="C28" s="94"/>
      <c r="D28" s="96"/>
      <c r="E28" s="96"/>
    </row>
    <row r="29" spans="1:5" x14ac:dyDescent="0.25">
      <c r="A29" s="94"/>
      <c r="B29" s="95"/>
      <c r="C29" s="94"/>
      <c r="D29" s="96"/>
      <c r="E29" s="96"/>
    </row>
    <row r="30" spans="1:5" x14ac:dyDescent="0.25">
      <c r="A30" s="68" t="s">
        <v>631</v>
      </c>
      <c r="B30" s="103"/>
      <c r="C30" s="104"/>
      <c r="D30" s="105"/>
      <c r="E30" s="105"/>
    </row>
    <row r="31" spans="1:5" x14ac:dyDescent="0.25">
      <c r="A31" s="122" t="s">
        <v>560</v>
      </c>
      <c r="B31" s="122"/>
      <c r="C31" s="104"/>
      <c r="D31" s="105"/>
      <c r="E31" s="105"/>
    </row>
    <row r="32" spans="1:5" x14ac:dyDescent="0.25">
      <c r="A32" s="85"/>
      <c r="B32" s="85" t="s">
        <v>636</v>
      </c>
      <c r="C32" s="18">
        <v>14</v>
      </c>
      <c r="D32" s="86">
        <v>6500</v>
      </c>
      <c r="E32" s="86">
        <v>39400</v>
      </c>
    </row>
    <row r="33" spans="2:5" x14ac:dyDescent="0.25">
      <c r="B33" s="80" t="s">
        <v>641</v>
      </c>
      <c r="C33" s="89">
        <f>SUM(C32:C32)</f>
        <v>14</v>
      </c>
      <c r="D33" s="124"/>
      <c r="E33" s="124"/>
    </row>
  </sheetData>
  <mergeCells count="11">
    <mergeCell ref="A31:B31"/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scale="89" fitToHeight="0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53434-1AEA-4DB4-BFF5-81874A80B29F}">
  <sheetPr>
    <pageSetUpPr fitToPage="1"/>
  </sheetPr>
  <dimension ref="A1:E35"/>
  <sheetViews>
    <sheetView showGridLines="0" workbookViewId="0">
      <pane ySplit="8" topLeftCell="A9" activePane="bottomLeft" state="frozen"/>
      <selection activeCell="K23" sqref="K23"/>
      <selection pane="bottomLeft" activeCell="K23" sqref="K23"/>
    </sheetView>
  </sheetViews>
  <sheetFormatPr baseColWidth="10" defaultRowHeight="15" x14ac:dyDescent="0.25"/>
  <cols>
    <col min="1" max="1" width="30.7109375" style="2" customWidth="1"/>
    <col min="2" max="2" width="45.7109375" style="2" customWidth="1"/>
    <col min="3" max="5" width="15.7109375" style="2" customWidth="1"/>
    <col min="6" max="16384" width="11.42578125" style="2"/>
  </cols>
  <sheetData>
    <row r="1" spans="1:5" ht="15.75" x14ac:dyDescent="0.25">
      <c r="A1" s="26" t="s">
        <v>585</v>
      </c>
      <c r="B1" s="26"/>
      <c r="C1" s="26"/>
      <c r="D1" s="26"/>
      <c r="E1" s="26"/>
    </row>
    <row r="2" spans="1:5" ht="15.75" x14ac:dyDescent="0.25">
      <c r="A2" s="26" t="s">
        <v>526</v>
      </c>
      <c r="B2" s="26"/>
      <c r="C2" s="26"/>
      <c r="D2" s="26"/>
      <c r="E2" s="26"/>
    </row>
    <row r="3" spans="1:5" ht="15.75" x14ac:dyDescent="0.25">
      <c r="A3" s="26" t="s">
        <v>601</v>
      </c>
      <c r="B3" s="26"/>
      <c r="C3" s="26"/>
      <c r="D3" s="26"/>
      <c r="E3" s="26"/>
    </row>
    <row r="4" spans="1:5" ht="15.75" x14ac:dyDescent="0.25">
      <c r="A4" s="26" t="s">
        <v>602</v>
      </c>
      <c r="B4" s="26"/>
      <c r="C4" s="26"/>
      <c r="D4" s="26"/>
      <c r="E4" s="26"/>
    </row>
    <row r="5" spans="1:5" ht="15.75" x14ac:dyDescent="0.25">
      <c r="A5" s="71"/>
      <c r="B5" s="72"/>
      <c r="C5" s="73"/>
      <c r="D5" s="74"/>
      <c r="E5" s="74"/>
    </row>
    <row r="6" spans="1:5" ht="15" customHeight="1" x14ac:dyDescent="0.25">
      <c r="A6" s="107" t="s">
        <v>603</v>
      </c>
      <c r="B6" s="107" t="s">
        <v>604</v>
      </c>
      <c r="C6" s="107" t="s">
        <v>605</v>
      </c>
      <c r="D6" s="108" t="s">
        <v>606</v>
      </c>
      <c r="E6" s="108"/>
    </row>
    <row r="7" spans="1:5" x14ac:dyDescent="0.25">
      <c r="A7" s="107"/>
      <c r="B7" s="107"/>
      <c r="C7" s="107"/>
      <c r="D7" s="108" t="s">
        <v>607</v>
      </c>
      <c r="E7" s="108" t="s">
        <v>608</v>
      </c>
    </row>
    <row r="8" spans="1:5" x14ac:dyDescent="0.25">
      <c r="A8" s="107"/>
      <c r="B8" s="107"/>
      <c r="C8" s="107"/>
      <c r="D8" s="108"/>
      <c r="E8" s="108"/>
    </row>
    <row r="9" spans="1:5" x14ac:dyDescent="0.25">
      <c r="A9" s="77"/>
      <c r="B9" s="77"/>
      <c r="C9" s="78"/>
      <c r="D9" s="79"/>
      <c r="E9" s="79"/>
    </row>
    <row r="10" spans="1:5" x14ac:dyDescent="0.25">
      <c r="A10" s="113" t="s">
        <v>609</v>
      </c>
      <c r="B10" s="103"/>
      <c r="C10" s="104"/>
      <c r="D10" s="105"/>
      <c r="E10" s="105"/>
    </row>
    <row r="11" spans="1:5" x14ac:dyDescent="0.25">
      <c r="A11" s="84" t="s">
        <v>31</v>
      </c>
      <c r="B11" s="85" t="s">
        <v>24</v>
      </c>
      <c r="C11" s="18">
        <v>1</v>
      </c>
      <c r="D11" s="86">
        <v>103278</v>
      </c>
      <c r="E11" s="86">
        <v>103278</v>
      </c>
    </row>
    <row r="12" spans="1:5" x14ac:dyDescent="0.25">
      <c r="A12" s="84" t="s">
        <v>45</v>
      </c>
      <c r="B12" s="85" t="s">
        <v>46</v>
      </c>
      <c r="C12" s="18">
        <v>2</v>
      </c>
      <c r="D12" s="86">
        <v>79462</v>
      </c>
      <c r="E12" s="86">
        <v>79462</v>
      </c>
    </row>
    <row r="13" spans="1:5" x14ac:dyDescent="0.25">
      <c r="A13" s="84" t="s">
        <v>57</v>
      </c>
      <c r="B13" s="85" t="s">
        <v>58</v>
      </c>
      <c r="C13" s="18">
        <v>8</v>
      </c>
      <c r="D13" s="86">
        <v>49386</v>
      </c>
      <c r="E13" s="86">
        <v>49386</v>
      </c>
    </row>
    <row r="14" spans="1:5" x14ac:dyDescent="0.25">
      <c r="A14" s="84" t="s">
        <v>724</v>
      </c>
      <c r="B14" s="85" t="s">
        <v>77</v>
      </c>
      <c r="C14" s="18">
        <v>28</v>
      </c>
      <c r="D14" s="86">
        <v>24328</v>
      </c>
      <c r="E14" s="86">
        <v>32868</v>
      </c>
    </row>
    <row r="15" spans="1:5" x14ac:dyDescent="0.25">
      <c r="A15" s="84" t="s">
        <v>725</v>
      </c>
      <c r="B15" s="85" t="s">
        <v>81</v>
      </c>
      <c r="C15" s="18">
        <v>38</v>
      </c>
      <c r="D15" s="86">
        <v>19304</v>
      </c>
      <c r="E15" s="86">
        <v>24328</v>
      </c>
    </row>
    <row r="16" spans="1:5" x14ac:dyDescent="0.25">
      <c r="A16" s="84" t="s">
        <v>85</v>
      </c>
      <c r="B16" s="85" t="s">
        <v>67</v>
      </c>
      <c r="C16" s="18">
        <v>1</v>
      </c>
      <c r="D16" s="86">
        <v>24328</v>
      </c>
      <c r="E16" s="86">
        <v>24328</v>
      </c>
    </row>
    <row r="17" spans="1:5" x14ac:dyDescent="0.25">
      <c r="A17" s="84" t="s">
        <v>726</v>
      </c>
      <c r="B17" s="85" t="s">
        <v>132</v>
      </c>
      <c r="C17" s="18">
        <v>2</v>
      </c>
      <c r="D17" s="86">
        <v>11148</v>
      </c>
      <c r="E17" s="86">
        <v>17450</v>
      </c>
    </row>
    <row r="18" spans="1:5" ht="22.5" x14ac:dyDescent="0.25">
      <c r="A18" s="84" t="s">
        <v>727</v>
      </c>
      <c r="B18" s="85" t="s">
        <v>139</v>
      </c>
      <c r="C18" s="18">
        <v>72</v>
      </c>
      <c r="D18" s="86">
        <v>11148</v>
      </c>
      <c r="E18" s="86">
        <v>17318</v>
      </c>
    </row>
    <row r="19" spans="1:5" x14ac:dyDescent="0.25">
      <c r="A19" s="84" t="s">
        <v>212</v>
      </c>
      <c r="B19" s="85" t="s">
        <v>213</v>
      </c>
      <c r="C19" s="18">
        <v>4</v>
      </c>
      <c r="D19" s="86">
        <v>12470</v>
      </c>
      <c r="E19" s="86">
        <v>12470</v>
      </c>
    </row>
    <row r="20" spans="1:5" x14ac:dyDescent="0.25">
      <c r="A20" s="84" t="s">
        <v>728</v>
      </c>
      <c r="B20" s="85" t="s">
        <v>223</v>
      </c>
      <c r="C20" s="18">
        <v>3</v>
      </c>
      <c r="D20" s="86">
        <v>6032</v>
      </c>
      <c r="E20" s="86">
        <v>11512</v>
      </c>
    </row>
    <row r="21" spans="1:5" x14ac:dyDescent="0.25">
      <c r="A21" s="84" t="s">
        <v>729</v>
      </c>
      <c r="B21" s="85" t="s">
        <v>261</v>
      </c>
      <c r="C21" s="18">
        <v>91</v>
      </c>
      <c r="D21" s="86">
        <v>8652</v>
      </c>
      <c r="E21" s="86">
        <v>11148</v>
      </c>
    </row>
    <row r="22" spans="1:5" x14ac:dyDescent="0.25">
      <c r="A22" s="84" t="s">
        <v>262</v>
      </c>
      <c r="B22" s="85" t="s">
        <v>263</v>
      </c>
      <c r="C22" s="18">
        <v>1</v>
      </c>
      <c r="D22" s="86">
        <v>11148</v>
      </c>
      <c r="E22" s="86">
        <v>11148</v>
      </c>
    </row>
    <row r="23" spans="1:5" ht="22.5" x14ac:dyDescent="0.25">
      <c r="A23" s="84" t="s">
        <v>616</v>
      </c>
      <c r="B23" s="85" t="s">
        <v>271</v>
      </c>
      <c r="C23" s="18">
        <v>9</v>
      </c>
      <c r="D23" s="86">
        <v>6896</v>
      </c>
      <c r="E23" s="86">
        <v>9168</v>
      </c>
    </row>
    <row r="24" spans="1:5" x14ac:dyDescent="0.25">
      <c r="A24" s="84" t="s">
        <v>305</v>
      </c>
      <c r="B24" s="85" t="s">
        <v>306</v>
      </c>
      <c r="C24" s="18">
        <v>1</v>
      </c>
      <c r="D24" s="86">
        <v>8888</v>
      </c>
      <c r="E24" s="86">
        <v>8888</v>
      </c>
    </row>
    <row r="25" spans="1:5" x14ac:dyDescent="0.25">
      <c r="B25" s="80" t="s">
        <v>620</v>
      </c>
      <c r="C25" s="89">
        <f>SUM(C11:C24)</f>
        <v>261</v>
      </c>
      <c r="D25" s="124"/>
      <c r="E25" s="124"/>
    </row>
    <row r="26" spans="1:5" x14ac:dyDescent="0.25">
      <c r="A26" s="91"/>
      <c r="B26" s="72"/>
      <c r="C26" s="73"/>
      <c r="D26" s="92"/>
      <c r="E26" s="92"/>
    </row>
    <row r="27" spans="1:5" x14ac:dyDescent="0.25">
      <c r="A27" s="113" t="s">
        <v>621</v>
      </c>
      <c r="B27" s="125"/>
      <c r="C27" s="126"/>
      <c r="D27" s="126"/>
      <c r="E27" s="126"/>
    </row>
    <row r="28" spans="1:5" x14ac:dyDescent="0.25">
      <c r="A28" s="85" t="s">
        <v>690</v>
      </c>
      <c r="B28" s="85" t="s">
        <v>271</v>
      </c>
      <c r="C28" s="18">
        <v>10</v>
      </c>
      <c r="D28" s="86">
        <v>7568</v>
      </c>
      <c r="E28" s="86">
        <v>10762</v>
      </c>
    </row>
    <row r="29" spans="1:5" x14ac:dyDescent="0.25">
      <c r="A29" s="84" t="s">
        <v>319</v>
      </c>
      <c r="B29" s="85" t="s">
        <v>135</v>
      </c>
      <c r="C29" s="18">
        <v>2</v>
      </c>
      <c r="D29" s="86">
        <v>8652</v>
      </c>
      <c r="E29" s="86">
        <v>8652</v>
      </c>
    </row>
    <row r="30" spans="1:5" x14ac:dyDescent="0.25">
      <c r="A30" s="84" t="s">
        <v>415</v>
      </c>
      <c r="B30" s="85" t="s">
        <v>223</v>
      </c>
      <c r="C30" s="18">
        <v>1</v>
      </c>
      <c r="D30" s="86">
        <v>6638</v>
      </c>
      <c r="E30" s="86">
        <v>6638</v>
      </c>
    </row>
    <row r="31" spans="1:5" x14ac:dyDescent="0.25">
      <c r="A31" s="84" t="s">
        <v>474</v>
      </c>
      <c r="B31" s="85" t="s">
        <v>475</v>
      </c>
      <c r="C31" s="18">
        <v>1</v>
      </c>
      <c r="D31" s="86">
        <v>5822</v>
      </c>
      <c r="E31" s="86">
        <v>5822</v>
      </c>
    </row>
    <row r="32" spans="1:5" x14ac:dyDescent="0.25">
      <c r="A32" s="84" t="s">
        <v>492</v>
      </c>
      <c r="B32" s="85" t="s">
        <v>493</v>
      </c>
      <c r="C32" s="18">
        <v>1</v>
      </c>
      <c r="D32" s="86">
        <v>5630</v>
      </c>
      <c r="E32" s="86">
        <v>5630</v>
      </c>
    </row>
    <row r="33" spans="1:5" x14ac:dyDescent="0.25">
      <c r="B33" s="80" t="s">
        <v>629</v>
      </c>
      <c r="C33" s="89">
        <f>SUM(C28:C32)</f>
        <v>15</v>
      </c>
      <c r="D33" s="124"/>
      <c r="E33" s="124"/>
    </row>
    <row r="34" spans="1:5" x14ac:dyDescent="0.25">
      <c r="A34" s="94"/>
      <c r="B34" s="95"/>
      <c r="C34" s="94"/>
      <c r="D34" s="96"/>
      <c r="E34" s="96"/>
    </row>
    <row r="35" spans="1:5" x14ac:dyDescent="0.25">
      <c r="B35" s="68" t="s">
        <v>630</v>
      </c>
      <c r="C35" s="97">
        <f>+C33+C25</f>
        <v>276</v>
      </c>
    </row>
  </sheetData>
  <mergeCells count="11">
    <mergeCell ref="B27:E27"/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scale="89" fitToHeight="0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D9C33-B11D-49B0-958E-0F9FD79205C6}">
  <dimension ref="A1:XFD97"/>
  <sheetViews>
    <sheetView showGridLines="0" workbookViewId="0">
      <pane ySplit="8" topLeftCell="A9" activePane="bottomLeft" state="frozen"/>
      <selection activeCell="K23" sqref="K23"/>
      <selection pane="bottomLeft" activeCell="K23" sqref="K23"/>
    </sheetView>
  </sheetViews>
  <sheetFormatPr baseColWidth="10" defaultRowHeight="15" x14ac:dyDescent="0.25"/>
  <cols>
    <col min="1" max="1" width="30.7109375" style="2" customWidth="1"/>
    <col min="2" max="2" width="45.7109375" style="2" customWidth="1"/>
    <col min="3" max="5" width="15.7109375" style="2" customWidth="1"/>
    <col min="6" max="16384" width="11.42578125" style="2"/>
  </cols>
  <sheetData>
    <row r="1" spans="1:5" ht="15.75" x14ac:dyDescent="0.25">
      <c r="A1" s="26" t="s">
        <v>587</v>
      </c>
      <c r="B1" s="26"/>
      <c r="C1" s="26"/>
      <c r="D1" s="26"/>
      <c r="E1" s="26"/>
    </row>
    <row r="2" spans="1:5" ht="15.75" x14ac:dyDescent="0.25">
      <c r="A2" s="26" t="s">
        <v>526</v>
      </c>
      <c r="B2" s="26"/>
      <c r="C2" s="26"/>
      <c r="D2" s="26"/>
      <c r="E2" s="26"/>
    </row>
    <row r="3" spans="1:5" ht="15.75" x14ac:dyDescent="0.25">
      <c r="A3" s="26" t="s">
        <v>601</v>
      </c>
      <c r="B3" s="26"/>
      <c r="C3" s="26"/>
      <c r="D3" s="26"/>
      <c r="E3" s="26"/>
    </row>
    <row r="4" spans="1:5" ht="15.75" x14ac:dyDescent="0.25">
      <c r="A4" s="26" t="s">
        <v>602</v>
      </c>
      <c r="B4" s="26"/>
      <c r="C4" s="26"/>
      <c r="D4" s="26"/>
      <c r="E4" s="26"/>
    </row>
    <row r="5" spans="1:5" ht="15.75" x14ac:dyDescent="0.25">
      <c r="A5" s="71"/>
      <c r="B5" s="72"/>
      <c r="C5" s="73"/>
      <c r="D5" s="74"/>
      <c r="E5" s="74"/>
    </row>
    <row r="6" spans="1:5" ht="15" customHeight="1" x14ac:dyDescent="0.25">
      <c r="A6" s="107" t="s">
        <v>603</v>
      </c>
      <c r="B6" s="107" t="s">
        <v>604</v>
      </c>
      <c r="C6" s="107" t="s">
        <v>605</v>
      </c>
      <c r="D6" s="108" t="s">
        <v>606</v>
      </c>
      <c r="E6" s="108"/>
    </row>
    <row r="7" spans="1:5" x14ac:dyDescent="0.25">
      <c r="A7" s="107"/>
      <c r="B7" s="107"/>
      <c r="C7" s="107"/>
      <c r="D7" s="108" t="s">
        <v>607</v>
      </c>
      <c r="E7" s="108" t="s">
        <v>608</v>
      </c>
    </row>
    <row r="8" spans="1:5" x14ac:dyDescent="0.25">
      <c r="A8" s="107"/>
      <c r="B8" s="107"/>
      <c r="C8" s="107"/>
      <c r="D8" s="108"/>
      <c r="E8" s="108"/>
    </row>
    <row r="9" spans="1:5" x14ac:dyDescent="0.25">
      <c r="A9" s="77"/>
      <c r="B9" s="77"/>
      <c r="C9" s="78"/>
      <c r="D9" s="79"/>
      <c r="E9" s="79"/>
    </row>
    <row r="10" spans="1:5" x14ac:dyDescent="0.25">
      <c r="A10" s="113" t="s">
        <v>609</v>
      </c>
      <c r="B10" s="103"/>
      <c r="C10" s="104"/>
      <c r="D10" s="105"/>
      <c r="E10" s="105"/>
    </row>
    <row r="11" spans="1:5" x14ac:dyDescent="0.25">
      <c r="A11" s="84" t="s">
        <v>31</v>
      </c>
      <c r="B11" s="85" t="s">
        <v>24</v>
      </c>
      <c r="C11" s="18">
        <v>1</v>
      </c>
      <c r="D11" s="86">
        <v>103278</v>
      </c>
      <c r="E11" s="86">
        <v>103278</v>
      </c>
    </row>
    <row r="12" spans="1:5" x14ac:dyDescent="0.25">
      <c r="A12" s="84" t="s">
        <v>50</v>
      </c>
      <c r="B12" s="85" t="s">
        <v>40</v>
      </c>
      <c r="C12" s="18">
        <v>1</v>
      </c>
      <c r="D12" s="86">
        <v>66140</v>
      </c>
      <c r="E12" s="86">
        <v>66140</v>
      </c>
    </row>
    <row r="13" spans="1:5" x14ac:dyDescent="0.25">
      <c r="A13" s="84" t="s">
        <v>730</v>
      </c>
      <c r="B13" s="85" t="s">
        <v>58</v>
      </c>
      <c r="C13" s="18">
        <v>8</v>
      </c>
      <c r="D13" s="86">
        <v>39508</v>
      </c>
      <c r="E13" s="86">
        <v>49386</v>
      </c>
    </row>
    <row r="14" spans="1:5" x14ac:dyDescent="0.25">
      <c r="A14" s="84" t="s">
        <v>611</v>
      </c>
      <c r="B14" s="85" t="s">
        <v>77</v>
      </c>
      <c r="C14" s="18">
        <v>17</v>
      </c>
      <c r="D14" s="86">
        <v>24328</v>
      </c>
      <c r="E14" s="86">
        <v>32868</v>
      </c>
    </row>
    <row r="15" spans="1:5" x14ac:dyDescent="0.25">
      <c r="A15" s="84" t="s">
        <v>97</v>
      </c>
      <c r="B15" s="85" t="s">
        <v>64</v>
      </c>
      <c r="C15" s="18">
        <v>4</v>
      </c>
      <c r="D15" s="86">
        <v>24328</v>
      </c>
      <c r="E15" s="86">
        <v>24328</v>
      </c>
    </row>
    <row r="16" spans="1:5" x14ac:dyDescent="0.25">
      <c r="A16" s="84" t="s">
        <v>85</v>
      </c>
      <c r="B16" s="85" t="s">
        <v>67</v>
      </c>
      <c r="C16" s="18">
        <v>1</v>
      </c>
      <c r="D16" s="86">
        <v>24328</v>
      </c>
      <c r="E16" s="86">
        <v>24328</v>
      </c>
    </row>
    <row r="17" spans="1:5" x14ac:dyDescent="0.25">
      <c r="A17" s="84" t="s">
        <v>612</v>
      </c>
      <c r="B17" s="85" t="s">
        <v>109</v>
      </c>
      <c r="C17" s="18">
        <v>12</v>
      </c>
      <c r="D17" s="86">
        <v>17632</v>
      </c>
      <c r="E17" s="86">
        <v>21048</v>
      </c>
    </row>
    <row r="18" spans="1:5" x14ac:dyDescent="0.25">
      <c r="A18" s="84" t="s">
        <v>117</v>
      </c>
      <c r="B18" s="85" t="s">
        <v>118</v>
      </c>
      <c r="C18" s="18">
        <v>9</v>
      </c>
      <c r="D18" s="86">
        <v>17838</v>
      </c>
      <c r="E18" s="86">
        <v>17838</v>
      </c>
    </row>
    <row r="19" spans="1:5" x14ac:dyDescent="0.25">
      <c r="A19" s="84" t="s">
        <v>134</v>
      </c>
      <c r="B19" s="85" t="s">
        <v>135</v>
      </c>
      <c r="C19" s="18">
        <v>1</v>
      </c>
      <c r="D19" s="86">
        <v>17400</v>
      </c>
      <c r="E19" s="86">
        <v>17400</v>
      </c>
    </row>
    <row r="20" spans="1:5" ht="22.5" x14ac:dyDescent="0.25">
      <c r="A20" s="84" t="s">
        <v>731</v>
      </c>
      <c r="B20" s="85" t="s">
        <v>137</v>
      </c>
      <c r="C20" s="18">
        <v>52</v>
      </c>
      <c r="D20" s="86">
        <v>8386</v>
      </c>
      <c r="E20" s="86">
        <v>17380</v>
      </c>
    </row>
    <row r="21" spans="1:5" ht="22.5" x14ac:dyDescent="0.25">
      <c r="A21" s="84" t="s">
        <v>732</v>
      </c>
      <c r="B21" s="85" t="s">
        <v>139</v>
      </c>
      <c r="C21" s="18">
        <v>21</v>
      </c>
      <c r="D21" s="86">
        <v>10316</v>
      </c>
      <c r="E21" s="86">
        <v>17258</v>
      </c>
    </row>
    <row r="22" spans="1:5" x14ac:dyDescent="0.25">
      <c r="A22" s="84" t="s">
        <v>733</v>
      </c>
      <c r="B22" s="85" t="s">
        <v>156</v>
      </c>
      <c r="C22" s="18">
        <v>39</v>
      </c>
      <c r="D22" s="86">
        <v>7276</v>
      </c>
      <c r="E22" s="86">
        <v>16502</v>
      </c>
    </row>
    <row r="23" spans="1:5" x14ac:dyDescent="0.25">
      <c r="A23" s="84" t="s">
        <v>734</v>
      </c>
      <c r="B23" s="85" t="s">
        <v>173</v>
      </c>
      <c r="C23" s="18">
        <v>3</v>
      </c>
      <c r="D23" s="86">
        <v>11498</v>
      </c>
      <c r="E23" s="86">
        <v>14956</v>
      </c>
    </row>
    <row r="24" spans="1:5" x14ac:dyDescent="0.25">
      <c r="A24" s="84" t="s">
        <v>735</v>
      </c>
      <c r="B24" s="85" t="s">
        <v>184</v>
      </c>
      <c r="C24" s="18">
        <v>3</v>
      </c>
      <c r="D24" s="86">
        <v>8932</v>
      </c>
      <c r="E24" s="86">
        <v>14742</v>
      </c>
    </row>
    <row r="25" spans="1:5" x14ac:dyDescent="0.25">
      <c r="A25" s="84" t="s">
        <v>214</v>
      </c>
      <c r="B25" s="85" t="s">
        <v>215</v>
      </c>
      <c r="C25" s="18">
        <v>9</v>
      </c>
      <c r="D25" s="86">
        <v>12434</v>
      </c>
      <c r="E25" s="86">
        <v>12434</v>
      </c>
    </row>
    <row r="26" spans="1:5" x14ac:dyDescent="0.25">
      <c r="A26" s="84" t="s">
        <v>736</v>
      </c>
      <c r="B26" s="85" t="s">
        <v>219</v>
      </c>
      <c r="C26" s="18">
        <v>5</v>
      </c>
      <c r="D26" s="86">
        <v>6862</v>
      </c>
      <c r="E26" s="86">
        <v>12434</v>
      </c>
    </row>
    <row r="27" spans="1:5" x14ac:dyDescent="0.25">
      <c r="A27" s="84" t="s">
        <v>737</v>
      </c>
      <c r="B27" s="85" t="s">
        <v>238</v>
      </c>
      <c r="C27" s="18">
        <v>3</v>
      </c>
      <c r="D27" s="86">
        <v>7482</v>
      </c>
      <c r="E27" s="86">
        <v>11792</v>
      </c>
    </row>
    <row r="28" spans="1:5" x14ac:dyDescent="0.25">
      <c r="A28" s="84" t="s">
        <v>240</v>
      </c>
      <c r="B28" s="85" t="s">
        <v>241</v>
      </c>
      <c r="C28" s="18">
        <v>1</v>
      </c>
      <c r="D28" s="86">
        <v>11566</v>
      </c>
      <c r="E28" s="86">
        <v>11566</v>
      </c>
    </row>
    <row r="29" spans="1:5" ht="22.5" x14ac:dyDescent="0.25">
      <c r="A29" s="84" t="s">
        <v>738</v>
      </c>
      <c r="B29" s="85" t="s">
        <v>271</v>
      </c>
      <c r="C29" s="18">
        <v>20</v>
      </c>
      <c r="D29" s="86">
        <v>6352</v>
      </c>
      <c r="E29" s="86">
        <v>10762</v>
      </c>
    </row>
    <row r="30" spans="1:5" x14ac:dyDescent="0.25">
      <c r="A30" s="84" t="s">
        <v>739</v>
      </c>
      <c r="B30" s="85" t="s">
        <v>223</v>
      </c>
      <c r="C30" s="18">
        <v>2</v>
      </c>
      <c r="D30" s="86">
        <v>6726</v>
      </c>
      <c r="E30" s="86">
        <v>10762</v>
      </c>
    </row>
    <row r="31" spans="1:5" x14ac:dyDescent="0.25">
      <c r="A31" s="84" t="s">
        <v>290</v>
      </c>
      <c r="B31" s="85" t="s">
        <v>291</v>
      </c>
      <c r="C31" s="18">
        <v>2</v>
      </c>
      <c r="D31" s="86">
        <v>9330</v>
      </c>
      <c r="E31" s="86">
        <v>9330</v>
      </c>
    </row>
    <row r="32" spans="1:5" ht="22.5" x14ac:dyDescent="0.25">
      <c r="A32" s="84" t="s">
        <v>740</v>
      </c>
      <c r="B32" s="85" t="s">
        <v>295</v>
      </c>
      <c r="C32" s="18">
        <v>7</v>
      </c>
      <c r="D32" s="86">
        <v>3372</v>
      </c>
      <c r="E32" s="86">
        <v>9246</v>
      </c>
    </row>
    <row r="33" spans="1:5" x14ac:dyDescent="0.25">
      <c r="A33" s="84" t="s">
        <v>303</v>
      </c>
      <c r="B33" s="85" t="s">
        <v>304</v>
      </c>
      <c r="C33" s="18">
        <v>1</v>
      </c>
      <c r="D33" s="86">
        <v>8908</v>
      </c>
      <c r="E33" s="86">
        <v>8908</v>
      </c>
    </row>
    <row r="34" spans="1:5" x14ac:dyDescent="0.25">
      <c r="A34" s="84" t="s">
        <v>305</v>
      </c>
      <c r="B34" s="85" t="s">
        <v>306</v>
      </c>
      <c r="C34" s="18">
        <v>4</v>
      </c>
      <c r="D34" s="86">
        <v>8888</v>
      </c>
      <c r="E34" s="86">
        <v>8888</v>
      </c>
    </row>
    <row r="35" spans="1:5" x14ac:dyDescent="0.25">
      <c r="A35" s="84" t="s">
        <v>310</v>
      </c>
      <c r="B35" s="85" t="s">
        <v>311</v>
      </c>
      <c r="C35" s="18">
        <v>1</v>
      </c>
      <c r="D35" s="86">
        <v>8884</v>
      </c>
      <c r="E35" s="86">
        <v>8884</v>
      </c>
    </row>
    <row r="36" spans="1:5" x14ac:dyDescent="0.25">
      <c r="A36" s="84" t="s">
        <v>313</v>
      </c>
      <c r="B36" s="85" t="s">
        <v>314</v>
      </c>
      <c r="C36" s="18">
        <v>1</v>
      </c>
      <c r="D36" s="86">
        <v>8734</v>
      </c>
      <c r="E36" s="86">
        <v>8734</v>
      </c>
    </row>
    <row r="37" spans="1:5" x14ac:dyDescent="0.25">
      <c r="A37" s="84" t="s">
        <v>324</v>
      </c>
      <c r="B37" s="85" t="s">
        <v>325</v>
      </c>
      <c r="C37" s="18">
        <v>1</v>
      </c>
      <c r="D37" s="86">
        <v>8494</v>
      </c>
      <c r="E37" s="86">
        <v>8494</v>
      </c>
    </row>
    <row r="38" spans="1:5" x14ac:dyDescent="0.25">
      <c r="A38" s="84" t="s">
        <v>326</v>
      </c>
      <c r="B38" s="85" t="s">
        <v>327</v>
      </c>
      <c r="C38" s="18">
        <v>4</v>
      </c>
      <c r="D38" s="86">
        <v>8388</v>
      </c>
      <c r="E38" s="86">
        <v>8388</v>
      </c>
    </row>
    <row r="39" spans="1:5" x14ac:dyDescent="0.25">
      <c r="A39" s="84" t="s">
        <v>741</v>
      </c>
      <c r="B39" s="85" t="s">
        <v>300</v>
      </c>
      <c r="C39" s="18">
        <v>4</v>
      </c>
      <c r="D39" s="86">
        <v>7412</v>
      </c>
      <c r="E39" s="86">
        <v>8130</v>
      </c>
    </row>
    <row r="40" spans="1:5" x14ac:dyDescent="0.25">
      <c r="A40" s="118" t="s">
        <v>336</v>
      </c>
      <c r="B40" s="85" t="s">
        <v>337</v>
      </c>
      <c r="C40" s="18">
        <v>1</v>
      </c>
      <c r="D40" s="86">
        <v>8130</v>
      </c>
      <c r="E40" s="86">
        <v>8130</v>
      </c>
    </row>
    <row r="41" spans="1:5" x14ac:dyDescent="0.25">
      <c r="A41" s="84" t="s">
        <v>398</v>
      </c>
      <c r="B41" s="85" t="s">
        <v>399</v>
      </c>
      <c r="C41" s="18">
        <v>3</v>
      </c>
      <c r="D41" s="86">
        <v>6880</v>
      </c>
      <c r="E41" s="86">
        <v>6880</v>
      </c>
    </row>
    <row r="42" spans="1:5" x14ac:dyDescent="0.25">
      <c r="A42" s="84" t="s">
        <v>401</v>
      </c>
      <c r="B42" s="85" t="s">
        <v>402</v>
      </c>
      <c r="C42" s="18">
        <v>1</v>
      </c>
      <c r="D42" s="86">
        <v>6726</v>
      </c>
      <c r="E42" s="86">
        <v>6726</v>
      </c>
    </row>
    <row r="43" spans="1:5" x14ac:dyDescent="0.25">
      <c r="A43" s="84" t="s">
        <v>431</v>
      </c>
      <c r="B43" s="85" t="s">
        <v>432</v>
      </c>
      <c r="C43" s="18">
        <v>6</v>
      </c>
      <c r="D43" s="86">
        <v>6420</v>
      </c>
      <c r="E43" s="86">
        <v>6420</v>
      </c>
    </row>
    <row r="44" spans="1:5" x14ac:dyDescent="0.25">
      <c r="A44" s="84" t="s">
        <v>742</v>
      </c>
      <c r="B44" s="85" t="s">
        <v>435</v>
      </c>
      <c r="C44" s="18">
        <v>7</v>
      </c>
      <c r="D44" s="86">
        <v>5406</v>
      </c>
      <c r="E44" s="86">
        <v>6132</v>
      </c>
    </row>
    <row r="45" spans="1:5" x14ac:dyDescent="0.25">
      <c r="A45" s="84" t="s">
        <v>474</v>
      </c>
      <c r="B45" s="85" t="s">
        <v>475</v>
      </c>
      <c r="C45" s="18">
        <v>1</v>
      </c>
      <c r="D45" s="86">
        <v>5822</v>
      </c>
      <c r="E45" s="86">
        <v>5822</v>
      </c>
    </row>
    <row r="46" spans="1:5" x14ac:dyDescent="0.25">
      <c r="A46" s="84" t="s">
        <v>504</v>
      </c>
      <c r="B46" s="85" t="s">
        <v>505</v>
      </c>
      <c r="C46" s="18">
        <v>1</v>
      </c>
      <c r="D46" s="86">
        <v>5540</v>
      </c>
      <c r="E46" s="86">
        <v>5540</v>
      </c>
    </row>
    <row r="47" spans="1:5" x14ac:dyDescent="0.25">
      <c r="A47" s="84" t="s">
        <v>743</v>
      </c>
      <c r="B47" s="85" t="s">
        <v>512</v>
      </c>
      <c r="C47" s="18">
        <v>5</v>
      </c>
      <c r="D47" s="86">
        <v>5050</v>
      </c>
      <c r="E47" s="86">
        <v>5466</v>
      </c>
    </row>
    <row r="48" spans="1:5" x14ac:dyDescent="0.25">
      <c r="B48" s="80" t="s">
        <v>620</v>
      </c>
      <c r="C48" s="89">
        <f>SUM(C11:C47)</f>
        <v>262</v>
      </c>
      <c r="D48" s="124"/>
      <c r="E48" s="124"/>
    </row>
    <row r="49" spans="1:5" x14ac:dyDescent="0.25">
      <c r="A49" s="91"/>
      <c r="B49" s="72"/>
      <c r="C49" s="73"/>
      <c r="D49" s="92"/>
      <c r="E49" s="92"/>
    </row>
    <row r="50" spans="1:5" x14ac:dyDescent="0.25">
      <c r="A50" s="113" t="s">
        <v>621</v>
      </c>
      <c r="B50" s="125"/>
      <c r="C50" s="126"/>
      <c r="D50" s="126"/>
      <c r="E50" s="126"/>
    </row>
    <row r="51" spans="1:5" x14ac:dyDescent="0.25">
      <c r="A51" s="85" t="s">
        <v>733</v>
      </c>
      <c r="B51" s="85" t="s">
        <v>156</v>
      </c>
      <c r="C51" s="18">
        <v>19</v>
      </c>
      <c r="D51" s="86">
        <v>7276</v>
      </c>
      <c r="E51" s="86">
        <v>16502</v>
      </c>
    </row>
    <row r="52" spans="1:5" x14ac:dyDescent="0.25">
      <c r="A52" s="84" t="s">
        <v>744</v>
      </c>
      <c r="B52" s="85" t="s">
        <v>137</v>
      </c>
      <c r="C52" s="18">
        <v>2</v>
      </c>
      <c r="D52" s="86">
        <v>6592</v>
      </c>
      <c r="E52" s="86">
        <v>12434</v>
      </c>
    </row>
    <row r="53" spans="1:5" x14ac:dyDescent="0.25">
      <c r="A53" s="84" t="s">
        <v>745</v>
      </c>
      <c r="B53" s="85" t="s">
        <v>238</v>
      </c>
      <c r="C53" s="18">
        <v>8</v>
      </c>
      <c r="D53" s="86">
        <v>8130</v>
      </c>
      <c r="E53" s="86">
        <v>11792</v>
      </c>
    </row>
    <row r="54" spans="1:5" ht="33.75" x14ac:dyDescent="0.25">
      <c r="A54" s="84" t="s">
        <v>746</v>
      </c>
      <c r="B54" s="85" t="s">
        <v>223</v>
      </c>
      <c r="C54" s="18">
        <v>34</v>
      </c>
      <c r="D54" s="86">
        <v>5540</v>
      </c>
      <c r="E54" s="86">
        <v>11512</v>
      </c>
    </row>
    <row r="55" spans="1:5" x14ac:dyDescent="0.25">
      <c r="A55" s="84" t="s">
        <v>262</v>
      </c>
      <c r="B55" s="85" t="s">
        <v>263</v>
      </c>
      <c r="C55" s="18">
        <v>6</v>
      </c>
      <c r="D55" s="86">
        <v>11148</v>
      </c>
      <c r="E55" s="86">
        <v>11148</v>
      </c>
    </row>
    <row r="56" spans="1:5" x14ac:dyDescent="0.25">
      <c r="A56" s="84" t="s">
        <v>747</v>
      </c>
      <c r="B56" s="85" t="s">
        <v>132</v>
      </c>
      <c r="C56" s="18">
        <v>7</v>
      </c>
      <c r="D56" s="86">
        <v>5960</v>
      </c>
      <c r="E56" s="86">
        <v>11148</v>
      </c>
    </row>
    <row r="57" spans="1:5" x14ac:dyDescent="0.25">
      <c r="A57" s="84" t="s">
        <v>748</v>
      </c>
      <c r="B57" s="85" t="s">
        <v>300</v>
      </c>
      <c r="C57" s="18">
        <v>23</v>
      </c>
      <c r="D57" s="86">
        <v>5592</v>
      </c>
      <c r="E57" s="86">
        <v>9056</v>
      </c>
    </row>
    <row r="58" spans="1:5" x14ac:dyDescent="0.25">
      <c r="A58" s="84" t="s">
        <v>749</v>
      </c>
      <c r="B58" s="85" t="s">
        <v>271</v>
      </c>
      <c r="C58" s="18">
        <v>6</v>
      </c>
      <c r="D58" s="86">
        <v>6638</v>
      </c>
      <c r="E58" s="86">
        <v>8386</v>
      </c>
    </row>
    <row r="59" spans="1:5" ht="22.5" x14ac:dyDescent="0.25">
      <c r="A59" s="84" t="s">
        <v>750</v>
      </c>
      <c r="B59" s="85" t="s">
        <v>295</v>
      </c>
      <c r="C59" s="18">
        <v>46</v>
      </c>
      <c r="D59" s="86">
        <v>3058</v>
      </c>
      <c r="E59" s="86">
        <v>8264</v>
      </c>
    </row>
    <row r="60" spans="1:5" x14ac:dyDescent="0.25">
      <c r="A60" s="84" t="s">
        <v>751</v>
      </c>
      <c r="B60" s="85" t="s">
        <v>339</v>
      </c>
      <c r="C60" s="18">
        <v>3</v>
      </c>
      <c r="D60" s="86">
        <v>5050</v>
      </c>
      <c r="E60" s="86">
        <v>8002</v>
      </c>
    </row>
    <row r="61" spans="1:5" x14ac:dyDescent="0.25">
      <c r="A61" s="84" t="s">
        <v>752</v>
      </c>
      <c r="B61" s="85" t="s">
        <v>219</v>
      </c>
      <c r="C61" s="18">
        <v>54</v>
      </c>
      <c r="D61" s="86">
        <v>4532</v>
      </c>
      <c r="E61" s="86">
        <v>7776</v>
      </c>
    </row>
    <row r="62" spans="1:5" x14ac:dyDescent="0.25">
      <c r="A62" s="84" t="s">
        <v>354</v>
      </c>
      <c r="B62" s="85" t="s">
        <v>355</v>
      </c>
      <c r="C62" s="18">
        <v>4</v>
      </c>
      <c r="D62" s="86">
        <v>7556</v>
      </c>
      <c r="E62" s="86">
        <v>7556</v>
      </c>
    </row>
    <row r="63" spans="1:5" x14ac:dyDescent="0.25">
      <c r="A63" s="84" t="s">
        <v>358</v>
      </c>
      <c r="B63" s="85" t="s">
        <v>359</v>
      </c>
      <c r="C63" s="18">
        <v>2</v>
      </c>
      <c r="D63" s="86">
        <v>7390</v>
      </c>
      <c r="E63" s="86">
        <v>7390</v>
      </c>
    </row>
    <row r="64" spans="1:5" x14ac:dyDescent="0.25">
      <c r="A64" s="84" t="s">
        <v>753</v>
      </c>
      <c r="B64" s="85" t="s">
        <v>363</v>
      </c>
      <c r="C64" s="18">
        <v>30</v>
      </c>
      <c r="D64" s="86">
        <v>6504</v>
      </c>
      <c r="E64" s="86">
        <v>7276</v>
      </c>
    </row>
    <row r="65" spans="1:5" x14ac:dyDescent="0.25">
      <c r="A65" s="84" t="s">
        <v>754</v>
      </c>
      <c r="B65" s="85" t="s">
        <v>365</v>
      </c>
      <c r="C65" s="18">
        <v>20</v>
      </c>
      <c r="D65" s="86">
        <v>6708</v>
      </c>
      <c r="E65" s="86">
        <v>7256</v>
      </c>
    </row>
    <row r="66" spans="1:5" x14ac:dyDescent="0.25">
      <c r="A66" s="84" t="s">
        <v>366</v>
      </c>
      <c r="B66" s="85" t="s">
        <v>367</v>
      </c>
      <c r="C66" s="18">
        <v>3</v>
      </c>
      <c r="D66" s="86">
        <v>7256</v>
      </c>
      <c r="E66" s="86">
        <v>7256</v>
      </c>
    </row>
    <row r="67" spans="1:5" x14ac:dyDescent="0.25">
      <c r="A67" s="84" t="s">
        <v>368</v>
      </c>
      <c r="B67" s="85" t="s">
        <v>369</v>
      </c>
      <c r="C67" s="18">
        <v>2</v>
      </c>
      <c r="D67" s="86">
        <v>7236</v>
      </c>
      <c r="E67" s="86">
        <v>7236</v>
      </c>
    </row>
    <row r="68" spans="1:5" x14ac:dyDescent="0.25">
      <c r="A68" s="84" t="s">
        <v>755</v>
      </c>
      <c r="B68" s="85" t="s">
        <v>379</v>
      </c>
      <c r="C68" s="18">
        <v>32</v>
      </c>
      <c r="D68" s="86">
        <v>5146</v>
      </c>
      <c r="E68" s="86">
        <v>7174</v>
      </c>
    </row>
    <row r="69" spans="1:5" x14ac:dyDescent="0.25">
      <c r="A69" s="84" t="s">
        <v>381</v>
      </c>
      <c r="B69" s="85" t="s">
        <v>382</v>
      </c>
      <c r="C69" s="18">
        <v>1</v>
      </c>
      <c r="D69" s="86">
        <v>7036</v>
      </c>
      <c r="E69" s="86">
        <v>7036</v>
      </c>
    </row>
    <row r="70" spans="1:5" x14ac:dyDescent="0.25">
      <c r="A70" s="84" t="s">
        <v>384</v>
      </c>
      <c r="B70" s="85" t="s">
        <v>385</v>
      </c>
      <c r="C70" s="18">
        <v>4</v>
      </c>
      <c r="D70" s="86">
        <v>6992</v>
      </c>
      <c r="E70" s="86">
        <v>6992</v>
      </c>
    </row>
    <row r="71" spans="1:5" x14ac:dyDescent="0.25">
      <c r="A71" s="84" t="s">
        <v>386</v>
      </c>
      <c r="B71" s="85" t="s">
        <v>387</v>
      </c>
      <c r="C71" s="18">
        <v>1</v>
      </c>
      <c r="D71" s="86">
        <v>6948</v>
      </c>
      <c r="E71" s="86">
        <v>6948</v>
      </c>
    </row>
    <row r="72" spans="1:5" x14ac:dyDescent="0.25">
      <c r="A72" s="84" t="s">
        <v>756</v>
      </c>
      <c r="B72" s="85" t="s">
        <v>399</v>
      </c>
      <c r="C72" s="18">
        <v>8</v>
      </c>
      <c r="D72" s="86">
        <v>6512</v>
      </c>
      <c r="E72" s="86">
        <v>6880</v>
      </c>
    </row>
    <row r="73" spans="1:5" ht="21" customHeight="1" x14ac:dyDescent="0.25">
      <c r="A73" s="84" t="s">
        <v>757</v>
      </c>
      <c r="B73" s="85" t="s">
        <v>402</v>
      </c>
      <c r="C73" s="18">
        <v>20</v>
      </c>
      <c r="D73" s="86">
        <v>5476</v>
      </c>
      <c r="E73" s="86">
        <v>6726</v>
      </c>
    </row>
    <row r="74" spans="1:5" x14ac:dyDescent="0.25">
      <c r="A74" s="84" t="s">
        <v>758</v>
      </c>
      <c r="B74" s="85" t="s">
        <v>420</v>
      </c>
      <c r="C74" s="18">
        <v>3</v>
      </c>
      <c r="D74" s="86">
        <v>5580</v>
      </c>
      <c r="E74" s="86">
        <v>6528</v>
      </c>
    </row>
    <row r="75" spans="1:5" x14ac:dyDescent="0.25">
      <c r="A75" s="84" t="s">
        <v>423</v>
      </c>
      <c r="B75" s="85" t="s">
        <v>424</v>
      </c>
      <c r="C75" s="18">
        <v>1</v>
      </c>
      <c r="D75" s="86">
        <v>6504</v>
      </c>
      <c r="E75" s="86">
        <v>6504</v>
      </c>
    </row>
    <row r="76" spans="1:5" x14ac:dyDescent="0.25">
      <c r="A76" s="84" t="s">
        <v>425</v>
      </c>
      <c r="B76" s="85" t="s">
        <v>426</v>
      </c>
      <c r="C76" s="18">
        <v>6</v>
      </c>
      <c r="D76" s="86">
        <v>6472</v>
      </c>
      <c r="E76" s="86">
        <v>6472</v>
      </c>
    </row>
    <row r="77" spans="1:5" x14ac:dyDescent="0.25">
      <c r="A77" s="84" t="s">
        <v>431</v>
      </c>
      <c r="B77" s="85" t="s">
        <v>432</v>
      </c>
      <c r="C77" s="18">
        <v>12</v>
      </c>
      <c r="D77" s="86">
        <v>6420</v>
      </c>
      <c r="E77" s="86">
        <v>6420</v>
      </c>
    </row>
    <row r="78" spans="1:5" ht="19.5" customHeight="1" x14ac:dyDescent="0.25">
      <c r="A78" s="84" t="s">
        <v>759</v>
      </c>
      <c r="B78" s="85" t="s">
        <v>435</v>
      </c>
      <c r="C78" s="18">
        <v>9</v>
      </c>
      <c r="D78" s="86">
        <v>5406</v>
      </c>
      <c r="E78" s="86">
        <v>6272</v>
      </c>
    </row>
    <row r="79" spans="1:5" x14ac:dyDescent="0.25">
      <c r="A79" s="84" t="s">
        <v>448</v>
      </c>
      <c r="B79" s="85" t="s">
        <v>449</v>
      </c>
      <c r="C79" s="18">
        <v>1</v>
      </c>
      <c r="D79" s="86">
        <v>6132</v>
      </c>
      <c r="E79" s="86">
        <v>6132</v>
      </c>
    </row>
    <row r="80" spans="1:5" x14ac:dyDescent="0.25">
      <c r="A80" s="84" t="s">
        <v>472</v>
      </c>
      <c r="B80" s="85" t="s">
        <v>473</v>
      </c>
      <c r="C80" s="18">
        <v>1</v>
      </c>
      <c r="D80" s="86">
        <v>5862</v>
      </c>
      <c r="E80" s="86">
        <v>5862</v>
      </c>
    </row>
    <row r="81" spans="1:16384" x14ac:dyDescent="0.25">
      <c r="A81" s="84" t="s">
        <v>498</v>
      </c>
      <c r="B81" s="85" t="s">
        <v>499</v>
      </c>
      <c r="C81" s="18">
        <v>1</v>
      </c>
      <c r="D81" s="86">
        <v>5592</v>
      </c>
      <c r="E81" s="86">
        <v>5592</v>
      </c>
    </row>
    <row r="82" spans="1:16384" x14ac:dyDescent="0.25">
      <c r="A82" s="84" t="s">
        <v>703</v>
      </c>
      <c r="B82" s="85" t="s">
        <v>505</v>
      </c>
      <c r="C82" s="18">
        <v>10</v>
      </c>
      <c r="D82" s="86">
        <v>5242</v>
      </c>
      <c r="E82" s="86">
        <v>5540</v>
      </c>
    </row>
    <row r="83" spans="1:16384" x14ac:dyDescent="0.25">
      <c r="A83" s="84" t="s">
        <v>743</v>
      </c>
      <c r="B83" s="85" t="s">
        <v>512</v>
      </c>
      <c r="C83" s="18">
        <v>61</v>
      </c>
      <c r="D83" s="86">
        <v>5050</v>
      </c>
      <c r="E83" s="86">
        <v>5466</v>
      </c>
    </row>
    <row r="84" spans="1:16384" x14ac:dyDescent="0.25">
      <c r="A84" s="84" t="s">
        <v>519</v>
      </c>
      <c r="B84" s="85" t="s">
        <v>520</v>
      </c>
      <c r="C84" s="18">
        <v>1</v>
      </c>
      <c r="D84" s="86">
        <v>5026</v>
      </c>
      <c r="E84" s="86">
        <v>5026</v>
      </c>
    </row>
    <row r="85" spans="1:16384" x14ac:dyDescent="0.25">
      <c r="B85" s="80" t="s">
        <v>629</v>
      </c>
      <c r="C85" s="89">
        <f>SUM(C51:C84)</f>
        <v>441</v>
      </c>
      <c r="D85" s="124"/>
      <c r="E85" s="124"/>
    </row>
    <row r="86" spans="1:16384" x14ac:dyDescent="0.25">
      <c r="A86" s="94"/>
      <c r="B86" s="95"/>
      <c r="C86" s="94"/>
      <c r="D86" s="96"/>
      <c r="E86" s="96"/>
    </row>
    <row r="87" spans="1:16384" x14ac:dyDescent="0.25">
      <c r="A87" s="95"/>
      <c r="B87" s="68" t="s">
        <v>630</v>
      </c>
      <c r="C87" s="97">
        <f>+C48+C85</f>
        <v>703</v>
      </c>
      <c r="D87" s="94"/>
      <c r="E87" s="95"/>
      <c r="F87" s="94"/>
      <c r="G87" s="95"/>
      <c r="H87" s="94"/>
      <c r="I87" s="95"/>
      <c r="J87" s="94"/>
      <c r="K87" s="95"/>
      <c r="L87" s="94"/>
      <c r="M87" s="95"/>
      <c r="N87" s="94"/>
      <c r="O87" s="95"/>
      <c r="P87" s="94"/>
      <c r="Q87" s="95"/>
      <c r="R87" s="94"/>
      <c r="S87" s="95"/>
      <c r="T87" s="94"/>
      <c r="U87" s="95"/>
      <c r="V87" s="94"/>
      <c r="W87" s="95"/>
      <c r="X87" s="94"/>
      <c r="Y87" s="95"/>
      <c r="Z87" s="94"/>
      <c r="AA87" s="95"/>
      <c r="AB87" s="94"/>
      <c r="AC87" s="95"/>
      <c r="AD87" s="94"/>
      <c r="AE87" s="95"/>
      <c r="AF87" s="94"/>
      <c r="AG87" s="95"/>
      <c r="AH87" s="94"/>
      <c r="AI87" s="95"/>
      <c r="AJ87" s="94"/>
      <c r="AK87" s="95"/>
      <c r="AL87" s="94"/>
      <c r="AM87" s="95"/>
      <c r="AN87" s="94"/>
      <c r="AO87" s="95"/>
      <c r="AP87" s="94"/>
      <c r="AQ87" s="95"/>
      <c r="AR87" s="94"/>
      <c r="AS87" s="95"/>
      <c r="AT87" s="94"/>
      <c r="AU87" s="95"/>
      <c r="AV87" s="94"/>
      <c r="AW87" s="95"/>
      <c r="AX87" s="94"/>
      <c r="AY87" s="95"/>
      <c r="AZ87" s="94"/>
      <c r="BA87" s="95"/>
      <c r="BB87" s="94"/>
      <c r="BC87" s="95"/>
      <c r="BD87" s="94"/>
      <c r="BE87" s="95"/>
      <c r="BF87" s="94"/>
      <c r="BG87" s="95"/>
      <c r="BH87" s="94"/>
      <c r="BI87" s="95"/>
      <c r="BJ87" s="94"/>
      <c r="BK87" s="95"/>
      <c r="BL87" s="94"/>
      <c r="BM87" s="95"/>
      <c r="BN87" s="94"/>
      <c r="BO87" s="95"/>
      <c r="BP87" s="94"/>
      <c r="BQ87" s="95"/>
      <c r="BR87" s="94"/>
      <c r="BS87" s="95"/>
      <c r="BT87" s="94"/>
      <c r="BU87" s="95"/>
      <c r="BV87" s="94"/>
      <c r="BW87" s="95"/>
      <c r="BX87" s="94"/>
      <c r="BY87" s="95"/>
      <c r="BZ87" s="94"/>
      <c r="CA87" s="95"/>
      <c r="CB87" s="94"/>
      <c r="CC87" s="95"/>
      <c r="CD87" s="94"/>
      <c r="CE87" s="95"/>
      <c r="CF87" s="94"/>
      <c r="CG87" s="95"/>
      <c r="CH87" s="94"/>
      <c r="CI87" s="95"/>
      <c r="CJ87" s="94"/>
      <c r="CK87" s="95"/>
      <c r="CL87" s="94"/>
      <c r="CM87" s="95"/>
      <c r="CN87" s="94"/>
      <c r="CO87" s="95"/>
      <c r="CP87" s="94"/>
      <c r="CQ87" s="95"/>
      <c r="CR87" s="94"/>
      <c r="CS87" s="95"/>
      <c r="CT87" s="94"/>
      <c r="CU87" s="95"/>
      <c r="CV87" s="94"/>
      <c r="CW87" s="95"/>
      <c r="CX87" s="94"/>
      <c r="CY87" s="95"/>
      <c r="CZ87" s="94"/>
      <c r="DA87" s="95"/>
      <c r="DB87" s="94"/>
      <c r="DC87" s="95"/>
      <c r="DD87" s="94"/>
      <c r="DE87" s="95"/>
      <c r="DF87" s="94"/>
      <c r="DG87" s="95"/>
      <c r="DH87" s="94"/>
      <c r="DI87" s="95"/>
      <c r="DJ87" s="94"/>
      <c r="DK87" s="95"/>
      <c r="DL87" s="94"/>
      <c r="DM87" s="95"/>
      <c r="DN87" s="94"/>
      <c r="DO87" s="95"/>
      <c r="DP87" s="94"/>
      <c r="DQ87" s="95"/>
      <c r="DR87" s="94"/>
      <c r="DS87" s="95"/>
      <c r="DT87" s="94"/>
      <c r="DU87" s="95"/>
      <c r="DV87" s="94"/>
      <c r="DW87" s="95"/>
      <c r="DX87" s="94"/>
      <c r="DY87" s="95"/>
      <c r="DZ87" s="94"/>
      <c r="EA87" s="95"/>
      <c r="EB87" s="94"/>
      <c r="EC87" s="95"/>
      <c r="ED87" s="94"/>
      <c r="EE87" s="95"/>
      <c r="EF87" s="94"/>
      <c r="EG87" s="95"/>
      <c r="EH87" s="94"/>
      <c r="EI87" s="95"/>
      <c r="EJ87" s="94"/>
      <c r="EK87" s="95"/>
      <c r="EL87" s="94"/>
      <c r="EM87" s="95"/>
      <c r="EN87" s="94"/>
      <c r="EO87" s="95"/>
      <c r="EP87" s="94"/>
      <c r="EQ87" s="95"/>
      <c r="ER87" s="94"/>
      <c r="ES87" s="95"/>
      <c r="ET87" s="94"/>
      <c r="EU87" s="95"/>
      <c r="EV87" s="94"/>
      <c r="EW87" s="95"/>
      <c r="EX87" s="94"/>
      <c r="EY87" s="95"/>
      <c r="EZ87" s="94"/>
      <c r="FA87" s="95"/>
      <c r="FB87" s="94"/>
      <c r="FC87" s="95"/>
      <c r="FD87" s="94"/>
      <c r="FE87" s="95"/>
      <c r="FF87" s="94"/>
      <c r="FG87" s="95"/>
      <c r="FH87" s="94"/>
      <c r="FI87" s="95"/>
      <c r="FJ87" s="94"/>
      <c r="FK87" s="95"/>
      <c r="FL87" s="94"/>
      <c r="FM87" s="95"/>
      <c r="FN87" s="94"/>
      <c r="FO87" s="95"/>
      <c r="FP87" s="94"/>
      <c r="FQ87" s="95"/>
      <c r="FR87" s="94"/>
      <c r="FS87" s="95"/>
      <c r="FT87" s="94"/>
      <c r="FU87" s="95"/>
      <c r="FV87" s="94"/>
      <c r="FW87" s="95"/>
      <c r="FX87" s="94"/>
      <c r="FY87" s="95"/>
      <c r="FZ87" s="94"/>
      <c r="GA87" s="95"/>
      <c r="GB87" s="94"/>
      <c r="GC87" s="95"/>
      <c r="GD87" s="94"/>
      <c r="GE87" s="95"/>
      <c r="GF87" s="94"/>
      <c r="GG87" s="95"/>
      <c r="GH87" s="94"/>
      <c r="GI87" s="95"/>
      <c r="GJ87" s="94"/>
      <c r="GK87" s="95"/>
      <c r="GL87" s="94"/>
      <c r="GM87" s="95"/>
      <c r="GN87" s="94"/>
      <c r="GO87" s="95"/>
      <c r="GP87" s="94"/>
      <c r="GQ87" s="95"/>
      <c r="GR87" s="94"/>
      <c r="GS87" s="95"/>
      <c r="GT87" s="94"/>
      <c r="GU87" s="95"/>
      <c r="GV87" s="94"/>
      <c r="GW87" s="95"/>
      <c r="GX87" s="94"/>
      <c r="GY87" s="95"/>
      <c r="GZ87" s="94"/>
      <c r="HA87" s="95"/>
      <c r="HB87" s="94"/>
      <c r="HC87" s="95"/>
      <c r="HD87" s="94"/>
      <c r="HE87" s="95"/>
      <c r="HF87" s="94"/>
      <c r="HG87" s="95"/>
      <c r="HH87" s="94"/>
      <c r="HI87" s="95"/>
      <c r="HJ87" s="94"/>
      <c r="HK87" s="95"/>
      <c r="HL87" s="94"/>
      <c r="HM87" s="95"/>
      <c r="HN87" s="94"/>
      <c r="HO87" s="95"/>
      <c r="HP87" s="94"/>
      <c r="HQ87" s="95"/>
      <c r="HR87" s="94"/>
      <c r="HS87" s="95"/>
      <c r="HT87" s="94"/>
      <c r="HU87" s="95"/>
      <c r="HV87" s="94"/>
      <c r="HW87" s="95"/>
      <c r="HX87" s="94"/>
      <c r="HY87" s="95"/>
      <c r="HZ87" s="94"/>
      <c r="IA87" s="95"/>
      <c r="IB87" s="94"/>
      <c r="IC87" s="95"/>
      <c r="ID87" s="94"/>
      <c r="IE87" s="95"/>
      <c r="IF87" s="94"/>
      <c r="IG87" s="95"/>
      <c r="IH87" s="94"/>
      <c r="II87" s="95"/>
      <c r="IJ87" s="94"/>
      <c r="IK87" s="95"/>
      <c r="IL87" s="94"/>
      <c r="IM87" s="95"/>
      <c r="IN87" s="94"/>
      <c r="IO87" s="95"/>
      <c r="IP87" s="94"/>
      <c r="IQ87" s="95"/>
      <c r="IR87" s="94"/>
      <c r="IS87" s="95"/>
      <c r="IT87" s="94"/>
      <c r="IU87" s="95"/>
      <c r="IV87" s="94"/>
      <c r="IW87" s="95"/>
      <c r="IX87" s="94"/>
      <c r="IY87" s="95"/>
      <c r="IZ87" s="94"/>
      <c r="JA87" s="95"/>
      <c r="JB87" s="94"/>
      <c r="JC87" s="95"/>
      <c r="JD87" s="94"/>
      <c r="JE87" s="95"/>
      <c r="JF87" s="94"/>
      <c r="JG87" s="95"/>
      <c r="JH87" s="94"/>
      <c r="JI87" s="95"/>
      <c r="JJ87" s="94"/>
      <c r="JK87" s="95"/>
      <c r="JL87" s="94"/>
      <c r="JM87" s="95"/>
      <c r="JN87" s="94"/>
      <c r="JO87" s="95"/>
      <c r="JP87" s="94"/>
      <c r="JQ87" s="95"/>
      <c r="JR87" s="94"/>
      <c r="JS87" s="95"/>
      <c r="JT87" s="94"/>
      <c r="JU87" s="95"/>
      <c r="JV87" s="94"/>
      <c r="JW87" s="95"/>
      <c r="JX87" s="94"/>
      <c r="JY87" s="95"/>
      <c r="JZ87" s="94"/>
      <c r="KA87" s="95"/>
      <c r="KB87" s="94"/>
      <c r="KC87" s="95"/>
      <c r="KD87" s="94"/>
      <c r="KE87" s="95"/>
      <c r="KF87" s="94"/>
      <c r="KG87" s="95"/>
      <c r="KH87" s="94"/>
      <c r="KI87" s="95"/>
      <c r="KJ87" s="94"/>
      <c r="KK87" s="95"/>
      <c r="KL87" s="94"/>
      <c r="KM87" s="95"/>
      <c r="KN87" s="94"/>
      <c r="KO87" s="95"/>
      <c r="KP87" s="94"/>
      <c r="KQ87" s="95"/>
      <c r="KR87" s="94"/>
      <c r="KS87" s="95"/>
      <c r="KT87" s="94"/>
      <c r="KU87" s="95"/>
      <c r="KV87" s="94"/>
      <c r="KW87" s="95"/>
      <c r="KX87" s="94"/>
      <c r="KY87" s="95"/>
      <c r="KZ87" s="94"/>
      <c r="LA87" s="95"/>
      <c r="LB87" s="94"/>
      <c r="LC87" s="95"/>
      <c r="LD87" s="94"/>
      <c r="LE87" s="95"/>
      <c r="LF87" s="94"/>
      <c r="LG87" s="95"/>
      <c r="LH87" s="94"/>
      <c r="LI87" s="95"/>
      <c r="LJ87" s="94"/>
      <c r="LK87" s="95"/>
      <c r="LL87" s="94"/>
      <c r="LM87" s="95"/>
      <c r="LN87" s="94"/>
      <c r="LO87" s="95"/>
      <c r="LP87" s="94"/>
      <c r="LQ87" s="95"/>
      <c r="LR87" s="94"/>
      <c r="LS87" s="95"/>
      <c r="LT87" s="94"/>
      <c r="LU87" s="95"/>
      <c r="LV87" s="94"/>
      <c r="LW87" s="95"/>
      <c r="LX87" s="94"/>
      <c r="LY87" s="95"/>
      <c r="LZ87" s="94"/>
      <c r="MA87" s="95"/>
      <c r="MB87" s="94"/>
      <c r="MC87" s="95"/>
      <c r="MD87" s="94"/>
      <c r="ME87" s="95"/>
      <c r="MF87" s="94"/>
      <c r="MG87" s="95"/>
      <c r="MH87" s="94"/>
      <c r="MI87" s="95"/>
      <c r="MJ87" s="94"/>
      <c r="MK87" s="95"/>
      <c r="ML87" s="94"/>
      <c r="MM87" s="95"/>
      <c r="MN87" s="94"/>
      <c r="MO87" s="95"/>
      <c r="MP87" s="94"/>
      <c r="MQ87" s="95"/>
      <c r="MR87" s="94"/>
      <c r="MS87" s="95"/>
      <c r="MT87" s="94"/>
      <c r="MU87" s="95"/>
      <c r="MV87" s="94"/>
      <c r="MW87" s="95"/>
      <c r="MX87" s="94"/>
      <c r="MY87" s="95"/>
      <c r="MZ87" s="94"/>
      <c r="NA87" s="95"/>
      <c r="NB87" s="94"/>
      <c r="NC87" s="95"/>
      <c r="ND87" s="94"/>
      <c r="NE87" s="95"/>
      <c r="NF87" s="94"/>
      <c r="NG87" s="95"/>
      <c r="NH87" s="94"/>
      <c r="NI87" s="95"/>
      <c r="NJ87" s="94"/>
      <c r="NK87" s="95"/>
      <c r="NL87" s="94"/>
      <c r="NM87" s="95"/>
      <c r="NN87" s="94"/>
      <c r="NO87" s="95"/>
      <c r="NP87" s="94"/>
      <c r="NQ87" s="95"/>
      <c r="NR87" s="94"/>
      <c r="NS87" s="95"/>
      <c r="NT87" s="94"/>
      <c r="NU87" s="95"/>
      <c r="NV87" s="94"/>
      <c r="NW87" s="95"/>
      <c r="NX87" s="94"/>
      <c r="NY87" s="95"/>
      <c r="NZ87" s="94"/>
      <c r="OA87" s="95"/>
      <c r="OB87" s="94"/>
      <c r="OC87" s="95"/>
      <c r="OD87" s="94"/>
      <c r="OE87" s="95"/>
      <c r="OF87" s="94"/>
      <c r="OG87" s="95"/>
      <c r="OH87" s="94"/>
      <c r="OI87" s="95"/>
      <c r="OJ87" s="94"/>
      <c r="OK87" s="95"/>
      <c r="OL87" s="94"/>
      <c r="OM87" s="95"/>
      <c r="ON87" s="94"/>
      <c r="OO87" s="95"/>
      <c r="OP87" s="94"/>
      <c r="OQ87" s="95"/>
      <c r="OR87" s="94"/>
      <c r="OS87" s="95"/>
      <c r="OT87" s="94"/>
      <c r="OU87" s="95"/>
      <c r="OV87" s="94"/>
      <c r="OW87" s="95"/>
      <c r="OX87" s="94"/>
      <c r="OY87" s="95"/>
      <c r="OZ87" s="94"/>
      <c r="PA87" s="95"/>
      <c r="PB87" s="94"/>
      <c r="PC87" s="95"/>
      <c r="PD87" s="94"/>
      <c r="PE87" s="95"/>
      <c r="PF87" s="94"/>
      <c r="PG87" s="95"/>
      <c r="PH87" s="94"/>
      <c r="PI87" s="95"/>
      <c r="PJ87" s="94"/>
      <c r="PK87" s="95"/>
      <c r="PL87" s="94"/>
      <c r="PM87" s="95"/>
      <c r="PN87" s="94"/>
      <c r="PO87" s="95"/>
      <c r="PP87" s="94"/>
      <c r="PQ87" s="95"/>
      <c r="PR87" s="94"/>
      <c r="PS87" s="95"/>
      <c r="PT87" s="94"/>
      <c r="PU87" s="95"/>
      <c r="PV87" s="94"/>
      <c r="PW87" s="95"/>
      <c r="PX87" s="94"/>
      <c r="PY87" s="95"/>
      <c r="PZ87" s="94"/>
      <c r="QA87" s="95"/>
      <c r="QB87" s="94"/>
      <c r="QC87" s="95"/>
      <c r="QD87" s="94"/>
      <c r="QE87" s="95"/>
      <c r="QF87" s="94"/>
      <c r="QG87" s="95"/>
      <c r="QH87" s="94"/>
      <c r="QI87" s="95"/>
      <c r="QJ87" s="94"/>
      <c r="QK87" s="95"/>
      <c r="QL87" s="94"/>
      <c r="QM87" s="95"/>
      <c r="QN87" s="94"/>
      <c r="QO87" s="95"/>
      <c r="QP87" s="94"/>
      <c r="QQ87" s="95"/>
      <c r="QR87" s="94"/>
      <c r="QS87" s="95"/>
      <c r="QT87" s="94"/>
      <c r="QU87" s="95"/>
      <c r="QV87" s="94"/>
      <c r="QW87" s="95"/>
      <c r="QX87" s="94"/>
      <c r="QY87" s="95"/>
      <c r="QZ87" s="94"/>
      <c r="RA87" s="95"/>
      <c r="RB87" s="94"/>
      <c r="RC87" s="95"/>
      <c r="RD87" s="94"/>
      <c r="RE87" s="95"/>
      <c r="RF87" s="94"/>
      <c r="RG87" s="95"/>
      <c r="RH87" s="94"/>
      <c r="RI87" s="95"/>
      <c r="RJ87" s="94"/>
      <c r="RK87" s="95"/>
      <c r="RL87" s="94"/>
      <c r="RM87" s="95"/>
      <c r="RN87" s="94"/>
      <c r="RO87" s="95"/>
      <c r="RP87" s="94"/>
      <c r="RQ87" s="95"/>
      <c r="RR87" s="94"/>
      <c r="RS87" s="95"/>
      <c r="RT87" s="94"/>
      <c r="RU87" s="95"/>
      <c r="RV87" s="94"/>
      <c r="RW87" s="95"/>
      <c r="RX87" s="94"/>
      <c r="RY87" s="95"/>
      <c r="RZ87" s="94"/>
      <c r="SA87" s="95"/>
      <c r="SB87" s="94"/>
      <c r="SC87" s="95"/>
      <c r="SD87" s="94"/>
      <c r="SE87" s="95"/>
      <c r="SF87" s="94"/>
      <c r="SG87" s="95"/>
      <c r="SH87" s="94"/>
      <c r="SI87" s="95"/>
      <c r="SJ87" s="94"/>
      <c r="SK87" s="95"/>
      <c r="SL87" s="94"/>
      <c r="SM87" s="95"/>
      <c r="SN87" s="94"/>
      <c r="SO87" s="95"/>
      <c r="SP87" s="94"/>
      <c r="SQ87" s="95"/>
      <c r="SR87" s="94"/>
      <c r="SS87" s="95"/>
      <c r="ST87" s="94"/>
      <c r="SU87" s="95"/>
      <c r="SV87" s="94"/>
      <c r="SW87" s="95"/>
      <c r="SX87" s="94"/>
      <c r="SY87" s="95"/>
      <c r="SZ87" s="94"/>
      <c r="TA87" s="95"/>
      <c r="TB87" s="94"/>
      <c r="TC87" s="95"/>
      <c r="TD87" s="94"/>
      <c r="TE87" s="95"/>
      <c r="TF87" s="94"/>
      <c r="TG87" s="95"/>
      <c r="TH87" s="94"/>
      <c r="TI87" s="95"/>
      <c r="TJ87" s="94"/>
      <c r="TK87" s="95"/>
      <c r="TL87" s="94"/>
      <c r="TM87" s="95"/>
      <c r="TN87" s="94"/>
      <c r="TO87" s="95"/>
      <c r="TP87" s="94"/>
      <c r="TQ87" s="95"/>
      <c r="TR87" s="94"/>
      <c r="TS87" s="95"/>
      <c r="TT87" s="94"/>
      <c r="TU87" s="95"/>
      <c r="TV87" s="94"/>
      <c r="TW87" s="95"/>
      <c r="TX87" s="94"/>
      <c r="TY87" s="95"/>
      <c r="TZ87" s="94"/>
      <c r="UA87" s="95"/>
      <c r="UB87" s="94"/>
      <c r="UC87" s="95"/>
      <c r="UD87" s="94"/>
      <c r="UE87" s="95"/>
      <c r="UF87" s="94"/>
      <c r="UG87" s="95"/>
      <c r="UH87" s="94"/>
      <c r="UI87" s="95"/>
      <c r="UJ87" s="94"/>
      <c r="UK87" s="95"/>
      <c r="UL87" s="94"/>
      <c r="UM87" s="95"/>
      <c r="UN87" s="94"/>
      <c r="UO87" s="95"/>
      <c r="UP87" s="94"/>
      <c r="UQ87" s="95"/>
      <c r="UR87" s="94"/>
      <c r="US87" s="95"/>
      <c r="UT87" s="94"/>
      <c r="UU87" s="95"/>
      <c r="UV87" s="94"/>
      <c r="UW87" s="95"/>
      <c r="UX87" s="94"/>
      <c r="UY87" s="95"/>
      <c r="UZ87" s="94"/>
      <c r="VA87" s="95"/>
      <c r="VB87" s="94"/>
      <c r="VC87" s="95"/>
      <c r="VD87" s="94"/>
      <c r="VE87" s="95"/>
      <c r="VF87" s="94"/>
      <c r="VG87" s="95"/>
      <c r="VH87" s="94"/>
      <c r="VI87" s="95"/>
      <c r="VJ87" s="94"/>
      <c r="VK87" s="95"/>
      <c r="VL87" s="94"/>
      <c r="VM87" s="95"/>
      <c r="VN87" s="94"/>
      <c r="VO87" s="95"/>
      <c r="VP87" s="94"/>
      <c r="VQ87" s="95"/>
      <c r="VR87" s="94"/>
      <c r="VS87" s="95"/>
      <c r="VT87" s="94"/>
      <c r="VU87" s="95"/>
      <c r="VV87" s="94"/>
      <c r="VW87" s="95"/>
      <c r="VX87" s="94"/>
      <c r="VY87" s="95"/>
      <c r="VZ87" s="94"/>
      <c r="WA87" s="95"/>
      <c r="WB87" s="94"/>
      <c r="WC87" s="95"/>
      <c r="WD87" s="94"/>
      <c r="WE87" s="95"/>
      <c r="WF87" s="94"/>
      <c r="WG87" s="95"/>
      <c r="WH87" s="94"/>
      <c r="WI87" s="95"/>
      <c r="WJ87" s="94"/>
      <c r="WK87" s="95"/>
      <c r="WL87" s="94"/>
      <c r="WM87" s="95"/>
      <c r="WN87" s="94"/>
      <c r="WO87" s="95"/>
      <c r="WP87" s="94"/>
      <c r="WQ87" s="95"/>
      <c r="WR87" s="94"/>
      <c r="WS87" s="95"/>
      <c r="WT87" s="94"/>
      <c r="WU87" s="95"/>
      <c r="WV87" s="94"/>
      <c r="WW87" s="95"/>
      <c r="WX87" s="94"/>
      <c r="WY87" s="95"/>
      <c r="WZ87" s="94"/>
      <c r="XA87" s="95"/>
      <c r="XB87" s="94"/>
      <c r="XC87" s="95"/>
      <c r="XD87" s="94"/>
      <c r="XE87" s="95"/>
      <c r="XF87" s="94"/>
      <c r="XG87" s="95"/>
      <c r="XH87" s="94"/>
      <c r="XI87" s="95"/>
      <c r="XJ87" s="94"/>
      <c r="XK87" s="95"/>
      <c r="XL87" s="94"/>
      <c r="XM87" s="95"/>
      <c r="XN87" s="94"/>
      <c r="XO87" s="95"/>
      <c r="XP87" s="94"/>
      <c r="XQ87" s="95"/>
      <c r="XR87" s="94"/>
      <c r="XS87" s="95"/>
      <c r="XT87" s="94"/>
      <c r="XU87" s="95"/>
      <c r="XV87" s="94"/>
      <c r="XW87" s="95"/>
      <c r="XX87" s="94"/>
      <c r="XY87" s="95"/>
      <c r="XZ87" s="94"/>
      <c r="YA87" s="95"/>
      <c r="YB87" s="94"/>
      <c r="YC87" s="95"/>
      <c r="YD87" s="94"/>
      <c r="YE87" s="95"/>
      <c r="YF87" s="94"/>
      <c r="YG87" s="95"/>
      <c r="YH87" s="94"/>
      <c r="YI87" s="95"/>
      <c r="YJ87" s="94"/>
      <c r="YK87" s="95"/>
      <c r="YL87" s="94"/>
      <c r="YM87" s="95"/>
      <c r="YN87" s="94"/>
      <c r="YO87" s="95"/>
      <c r="YP87" s="94"/>
      <c r="YQ87" s="95"/>
      <c r="YR87" s="94"/>
      <c r="YS87" s="95"/>
      <c r="YT87" s="94"/>
      <c r="YU87" s="95"/>
      <c r="YV87" s="94"/>
      <c r="YW87" s="95"/>
      <c r="YX87" s="94"/>
      <c r="YY87" s="95"/>
      <c r="YZ87" s="94"/>
      <c r="ZA87" s="95"/>
      <c r="ZB87" s="94"/>
      <c r="ZC87" s="95"/>
      <c r="ZD87" s="94"/>
      <c r="ZE87" s="95"/>
      <c r="ZF87" s="94"/>
      <c r="ZG87" s="95"/>
      <c r="ZH87" s="94"/>
      <c r="ZI87" s="95"/>
      <c r="ZJ87" s="94"/>
      <c r="ZK87" s="95"/>
      <c r="ZL87" s="94"/>
      <c r="ZM87" s="95"/>
      <c r="ZN87" s="94"/>
      <c r="ZO87" s="95"/>
      <c r="ZP87" s="94"/>
      <c r="ZQ87" s="95"/>
      <c r="ZR87" s="94"/>
      <c r="ZS87" s="95"/>
      <c r="ZT87" s="94"/>
      <c r="ZU87" s="95"/>
      <c r="ZV87" s="94"/>
      <c r="ZW87" s="95"/>
      <c r="ZX87" s="94"/>
      <c r="ZY87" s="95"/>
      <c r="ZZ87" s="94"/>
      <c r="AAA87" s="95"/>
      <c r="AAB87" s="94"/>
      <c r="AAC87" s="95"/>
      <c r="AAD87" s="94"/>
      <c r="AAE87" s="95"/>
      <c r="AAF87" s="94"/>
      <c r="AAG87" s="95"/>
      <c r="AAH87" s="94"/>
      <c r="AAI87" s="95"/>
      <c r="AAJ87" s="94"/>
      <c r="AAK87" s="95"/>
      <c r="AAL87" s="94"/>
      <c r="AAM87" s="95"/>
      <c r="AAN87" s="94"/>
      <c r="AAO87" s="95"/>
      <c r="AAP87" s="94"/>
      <c r="AAQ87" s="95"/>
      <c r="AAR87" s="94"/>
      <c r="AAS87" s="95"/>
      <c r="AAT87" s="94"/>
      <c r="AAU87" s="95"/>
      <c r="AAV87" s="94"/>
      <c r="AAW87" s="95"/>
      <c r="AAX87" s="94"/>
      <c r="AAY87" s="95"/>
      <c r="AAZ87" s="94"/>
      <c r="ABA87" s="95"/>
      <c r="ABB87" s="94"/>
      <c r="ABC87" s="95"/>
      <c r="ABD87" s="94"/>
      <c r="ABE87" s="95"/>
      <c r="ABF87" s="94"/>
      <c r="ABG87" s="95"/>
      <c r="ABH87" s="94"/>
      <c r="ABI87" s="95"/>
      <c r="ABJ87" s="94"/>
      <c r="ABK87" s="95"/>
      <c r="ABL87" s="94"/>
      <c r="ABM87" s="95"/>
      <c r="ABN87" s="94"/>
      <c r="ABO87" s="95"/>
      <c r="ABP87" s="94"/>
      <c r="ABQ87" s="95"/>
      <c r="ABR87" s="94"/>
      <c r="ABS87" s="95"/>
      <c r="ABT87" s="94"/>
      <c r="ABU87" s="95"/>
      <c r="ABV87" s="94"/>
      <c r="ABW87" s="95"/>
      <c r="ABX87" s="94"/>
      <c r="ABY87" s="95"/>
      <c r="ABZ87" s="94"/>
      <c r="ACA87" s="95"/>
      <c r="ACB87" s="94"/>
      <c r="ACC87" s="95"/>
      <c r="ACD87" s="94"/>
      <c r="ACE87" s="95"/>
      <c r="ACF87" s="94"/>
      <c r="ACG87" s="95"/>
      <c r="ACH87" s="94"/>
      <c r="ACI87" s="95"/>
      <c r="ACJ87" s="94"/>
      <c r="ACK87" s="95"/>
      <c r="ACL87" s="94"/>
      <c r="ACM87" s="95"/>
      <c r="ACN87" s="94"/>
      <c r="ACO87" s="95"/>
      <c r="ACP87" s="94"/>
      <c r="ACQ87" s="95"/>
      <c r="ACR87" s="94"/>
      <c r="ACS87" s="95"/>
      <c r="ACT87" s="94"/>
      <c r="ACU87" s="95"/>
      <c r="ACV87" s="94"/>
      <c r="ACW87" s="95"/>
      <c r="ACX87" s="94"/>
      <c r="ACY87" s="95"/>
      <c r="ACZ87" s="94"/>
      <c r="ADA87" s="95"/>
      <c r="ADB87" s="94"/>
      <c r="ADC87" s="95"/>
      <c r="ADD87" s="94"/>
      <c r="ADE87" s="95"/>
      <c r="ADF87" s="94"/>
      <c r="ADG87" s="95"/>
      <c r="ADH87" s="94"/>
      <c r="ADI87" s="95"/>
      <c r="ADJ87" s="94"/>
      <c r="ADK87" s="95"/>
      <c r="ADL87" s="94"/>
      <c r="ADM87" s="95"/>
      <c r="ADN87" s="94"/>
      <c r="ADO87" s="95"/>
      <c r="ADP87" s="94"/>
      <c r="ADQ87" s="95"/>
      <c r="ADR87" s="94"/>
      <c r="ADS87" s="95"/>
      <c r="ADT87" s="94"/>
      <c r="ADU87" s="95"/>
      <c r="ADV87" s="94"/>
      <c r="ADW87" s="95"/>
      <c r="ADX87" s="94"/>
      <c r="ADY87" s="95"/>
      <c r="ADZ87" s="94"/>
      <c r="AEA87" s="95"/>
      <c r="AEB87" s="94"/>
      <c r="AEC87" s="95"/>
      <c r="AED87" s="94"/>
      <c r="AEE87" s="95"/>
      <c r="AEF87" s="94"/>
      <c r="AEG87" s="95"/>
      <c r="AEH87" s="94"/>
      <c r="AEI87" s="95"/>
      <c r="AEJ87" s="94"/>
      <c r="AEK87" s="95"/>
      <c r="AEL87" s="94"/>
      <c r="AEM87" s="95"/>
      <c r="AEN87" s="94"/>
      <c r="AEO87" s="95"/>
      <c r="AEP87" s="94"/>
      <c r="AEQ87" s="95"/>
      <c r="AER87" s="94"/>
      <c r="AES87" s="95"/>
      <c r="AET87" s="94"/>
      <c r="AEU87" s="95"/>
      <c r="AEV87" s="94"/>
      <c r="AEW87" s="95"/>
      <c r="AEX87" s="94"/>
      <c r="AEY87" s="95"/>
      <c r="AEZ87" s="94"/>
      <c r="AFA87" s="95"/>
      <c r="AFB87" s="94"/>
      <c r="AFC87" s="95"/>
      <c r="AFD87" s="94"/>
      <c r="AFE87" s="95"/>
      <c r="AFF87" s="94"/>
      <c r="AFG87" s="95"/>
      <c r="AFH87" s="94"/>
      <c r="AFI87" s="95"/>
      <c r="AFJ87" s="94"/>
      <c r="AFK87" s="95"/>
      <c r="AFL87" s="94"/>
      <c r="AFM87" s="95"/>
      <c r="AFN87" s="94"/>
      <c r="AFO87" s="95"/>
      <c r="AFP87" s="94"/>
      <c r="AFQ87" s="95"/>
      <c r="AFR87" s="94"/>
      <c r="AFS87" s="95"/>
      <c r="AFT87" s="94"/>
      <c r="AFU87" s="95"/>
      <c r="AFV87" s="94"/>
      <c r="AFW87" s="95"/>
      <c r="AFX87" s="94"/>
      <c r="AFY87" s="95"/>
      <c r="AFZ87" s="94"/>
      <c r="AGA87" s="95"/>
      <c r="AGB87" s="94"/>
      <c r="AGC87" s="95"/>
      <c r="AGD87" s="94"/>
      <c r="AGE87" s="95"/>
      <c r="AGF87" s="94"/>
      <c r="AGG87" s="95"/>
      <c r="AGH87" s="94"/>
      <c r="AGI87" s="95"/>
      <c r="AGJ87" s="94"/>
      <c r="AGK87" s="95"/>
      <c r="AGL87" s="94"/>
      <c r="AGM87" s="95"/>
      <c r="AGN87" s="94"/>
      <c r="AGO87" s="95"/>
      <c r="AGP87" s="94"/>
      <c r="AGQ87" s="95"/>
      <c r="AGR87" s="94"/>
      <c r="AGS87" s="95"/>
      <c r="AGT87" s="94"/>
      <c r="AGU87" s="95"/>
      <c r="AGV87" s="94"/>
      <c r="AGW87" s="95"/>
      <c r="AGX87" s="94"/>
      <c r="AGY87" s="95"/>
      <c r="AGZ87" s="94"/>
      <c r="AHA87" s="95"/>
      <c r="AHB87" s="94"/>
      <c r="AHC87" s="95"/>
      <c r="AHD87" s="94"/>
      <c r="AHE87" s="95"/>
      <c r="AHF87" s="94"/>
      <c r="AHG87" s="95"/>
      <c r="AHH87" s="94"/>
      <c r="AHI87" s="95"/>
      <c r="AHJ87" s="94"/>
      <c r="AHK87" s="95"/>
      <c r="AHL87" s="94"/>
      <c r="AHM87" s="95"/>
      <c r="AHN87" s="94"/>
      <c r="AHO87" s="95"/>
      <c r="AHP87" s="94"/>
      <c r="AHQ87" s="95"/>
      <c r="AHR87" s="94"/>
      <c r="AHS87" s="95"/>
      <c r="AHT87" s="94"/>
      <c r="AHU87" s="95"/>
      <c r="AHV87" s="94"/>
      <c r="AHW87" s="95"/>
      <c r="AHX87" s="94"/>
      <c r="AHY87" s="95"/>
      <c r="AHZ87" s="94"/>
      <c r="AIA87" s="95"/>
      <c r="AIB87" s="94"/>
      <c r="AIC87" s="95"/>
      <c r="AID87" s="94"/>
      <c r="AIE87" s="95"/>
      <c r="AIF87" s="94"/>
      <c r="AIG87" s="95"/>
      <c r="AIH87" s="94"/>
      <c r="AII87" s="95"/>
      <c r="AIJ87" s="94"/>
      <c r="AIK87" s="95"/>
      <c r="AIL87" s="94"/>
      <c r="AIM87" s="95"/>
      <c r="AIN87" s="94"/>
      <c r="AIO87" s="95"/>
      <c r="AIP87" s="94"/>
      <c r="AIQ87" s="95"/>
      <c r="AIR87" s="94"/>
      <c r="AIS87" s="95"/>
      <c r="AIT87" s="94"/>
      <c r="AIU87" s="95"/>
      <c r="AIV87" s="94"/>
      <c r="AIW87" s="95"/>
      <c r="AIX87" s="94"/>
      <c r="AIY87" s="95"/>
      <c r="AIZ87" s="94"/>
      <c r="AJA87" s="95"/>
      <c r="AJB87" s="94"/>
      <c r="AJC87" s="95"/>
      <c r="AJD87" s="94"/>
      <c r="AJE87" s="95"/>
      <c r="AJF87" s="94"/>
      <c r="AJG87" s="95"/>
      <c r="AJH87" s="94"/>
      <c r="AJI87" s="95"/>
      <c r="AJJ87" s="94"/>
      <c r="AJK87" s="95"/>
      <c r="AJL87" s="94"/>
      <c r="AJM87" s="95"/>
      <c r="AJN87" s="94"/>
      <c r="AJO87" s="95"/>
      <c r="AJP87" s="94"/>
      <c r="AJQ87" s="95"/>
      <c r="AJR87" s="94"/>
      <c r="AJS87" s="95"/>
      <c r="AJT87" s="94"/>
      <c r="AJU87" s="95"/>
      <c r="AJV87" s="94"/>
      <c r="AJW87" s="95"/>
      <c r="AJX87" s="94"/>
      <c r="AJY87" s="95"/>
      <c r="AJZ87" s="94"/>
      <c r="AKA87" s="95"/>
      <c r="AKB87" s="94"/>
      <c r="AKC87" s="95"/>
      <c r="AKD87" s="94"/>
      <c r="AKE87" s="95"/>
      <c r="AKF87" s="94"/>
      <c r="AKG87" s="95"/>
      <c r="AKH87" s="94"/>
      <c r="AKI87" s="95"/>
      <c r="AKJ87" s="94"/>
      <c r="AKK87" s="95"/>
      <c r="AKL87" s="94"/>
      <c r="AKM87" s="95"/>
      <c r="AKN87" s="94"/>
      <c r="AKO87" s="95"/>
      <c r="AKP87" s="94"/>
      <c r="AKQ87" s="95"/>
      <c r="AKR87" s="94"/>
      <c r="AKS87" s="95"/>
      <c r="AKT87" s="94"/>
      <c r="AKU87" s="95"/>
      <c r="AKV87" s="94"/>
      <c r="AKW87" s="95"/>
      <c r="AKX87" s="94"/>
      <c r="AKY87" s="95"/>
      <c r="AKZ87" s="94"/>
      <c r="ALA87" s="95"/>
      <c r="ALB87" s="94"/>
      <c r="ALC87" s="95"/>
      <c r="ALD87" s="94"/>
      <c r="ALE87" s="95"/>
      <c r="ALF87" s="94"/>
      <c r="ALG87" s="95"/>
      <c r="ALH87" s="94"/>
      <c r="ALI87" s="95"/>
      <c r="ALJ87" s="94"/>
      <c r="ALK87" s="95"/>
      <c r="ALL87" s="94"/>
      <c r="ALM87" s="95"/>
      <c r="ALN87" s="94"/>
      <c r="ALO87" s="95"/>
      <c r="ALP87" s="94"/>
      <c r="ALQ87" s="95"/>
      <c r="ALR87" s="94"/>
      <c r="ALS87" s="95"/>
      <c r="ALT87" s="94"/>
      <c r="ALU87" s="95"/>
      <c r="ALV87" s="94"/>
      <c r="ALW87" s="95"/>
      <c r="ALX87" s="94"/>
      <c r="ALY87" s="95"/>
      <c r="ALZ87" s="94"/>
      <c r="AMA87" s="95"/>
      <c r="AMB87" s="94"/>
      <c r="AMC87" s="95"/>
      <c r="AMD87" s="94"/>
      <c r="AME87" s="95"/>
      <c r="AMF87" s="94"/>
      <c r="AMG87" s="95"/>
      <c r="AMH87" s="94"/>
      <c r="AMI87" s="95"/>
      <c r="AMJ87" s="94"/>
      <c r="AMK87" s="95"/>
      <c r="AML87" s="94"/>
      <c r="AMM87" s="95"/>
      <c r="AMN87" s="94"/>
      <c r="AMO87" s="95"/>
      <c r="AMP87" s="94"/>
      <c r="AMQ87" s="95"/>
      <c r="AMR87" s="94"/>
      <c r="AMS87" s="95"/>
      <c r="AMT87" s="94"/>
      <c r="AMU87" s="95"/>
      <c r="AMV87" s="94"/>
      <c r="AMW87" s="95"/>
      <c r="AMX87" s="94"/>
      <c r="AMY87" s="95"/>
      <c r="AMZ87" s="94"/>
      <c r="ANA87" s="95"/>
      <c r="ANB87" s="94"/>
      <c r="ANC87" s="95"/>
      <c r="AND87" s="94"/>
      <c r="ANE87" s="95"/>
      <c r="ANF87" s="94"/>
      <c r="ANG87" s="95"/>
      <c r="ANH87" s="94"/>
      <c r="ANI87" s="95"/>
      <c r="ANJ87" s="94"/>
      <c r="ANK87" s="95"/>
      <c r="ANL87" s="94"/>
      <c r="ANM87" s="95"/>
      <c r="ANN87" s="94"/>
      <c r="ANO87" s="95"/>
      <c r="ANP87" s="94"/>
      <c r="ANQ87" s="95"/>
      <c r="ANR87" s="94"/>
      <c r="ANS87" s="95"/>
      <c r="ANT87" s="94"/>
      <c r="ANU87" s="95"/>
      <c r="ANV87" s="94"/>
      <c r="ANW87" s="95"/>
      <c r="ANX87" s="94"/>
      <c r="ANY87" s="95"/>
      <c r="ANZ87" s="94"/>
      <c r="AOA87" s="95"/>
      <c r="AOB87" s="94"/>
      <c r="AOC87" s="95"/>
      <c r="AOD87" s="94"/>
      <c r="AOE87" s="95"/>
      <c r="AOF87" s="94"/>
      <c r="AOG87" s="95"/>
      <c r="AOH87" s="94"/>
      <c r="AOI87" s="95"/>
      <c r="AOJ87" s="94"/>
      <c r="AOK87" s="95"/>
      <c r="AOL87" s="94"/>
      <c r="AOM87" s="95"/>
      <c r="AON87" s="94"/>
      <c r="AOO87" s="95"/>
      <c r="AOP87" s="94"/>
      <c r="AOQ87" s="95"/>
      <c r="AOR87" s="94"/>
      <c r="AOS87" s="95"/>
      <c r="AOT87" s="94"/>
      <c r="AOU87" s="95"/>
      <c r="AOV87" s="94"/>
      <c r="AOW87" s="95"/>
      <c r="AOX87" s="94"/>
      <c r="AOY87" s="95"/>
      <c r="AOZ87" s="94"/>
      <c r="APA87" s="95"/>
      <c r="APB87" s="94"/>
      <c r="APC87" s="95"/>
      <c r="APD87" s="94"/>
      <c r="APE87" s="95"/>
      <c r="APF87" s="94"/>
      <c r="APG87" s="95"/>
      <c r="APH87" s="94"/>
      <c r="API87" s="95"/>
      <c r="APJ87" s="94"/>
      <c r="APK87" s="95"/>
      <c r="APL87" s="94"/>
      <c r="APM87" s="95"/>
      <c r="APN87" s="94"/>
      <c r="APO87" s="95"/>
      <c r="APP87" s="94"/>
      <c r="APQ87" s="95"/>
      <c r="APR87" s="94"/>
      <c r="APS87" s="95"/>
      <c r="APT87" s="94"/>
      <c r="APU87" s="95"/>
      <c r="APV87" s="94"/>
      <c r="APW87" s="95"/>
      <c r="APX87" s="94"/>
      <c r="APY87" s="95"/>
      <c r="APZ87" s="94"/>
      <c r="AQA87" s="95"/>
      <c r="AQB87" s="94"/>
      <c r="AQC87" s="95"/>
      <c r="AQD87" s="94"/>
      <c r="AQE87" s="95"/>
      <c r="AQF87" s="94"/>
      <c r="AQG87" s="95"/>
      <c r="AQH87" s="94"/>
      <c r="AQI87" s="95"/>
      <c r="AQJ87" s="94"/>
      <c r="AQK87" s="95"/>
      <c r="AQL87" s="94"/>
      <c r="AQM87" s="95"/>
      <c r="AQN87" s="94"/>
      <c r="AQO87" s="95"/>
      <c r="AQP87" s="94"/>
      <c r="AQQ87" s="95"/>
      <c r="AQR87" s="94"/>
      <c r="AQS87" s="95"/>
      <c r="AQT87" s="94"/>
      <c r="AQU87" s="95"/>
      <c r="AQV87" s="94"/>
      <c r="AQW87" s="95"/>
      <c r="AQX87" s="94"/>
      <c r="AQY87" s="95"/>
      <c r="AQZ87" s="94"/>
      <c r="ARA87" s="95"/>
      <c r="ARB87" s="94"/>
      <c r="ARC87" s="95"/>
      <c r="ARD87" s="94"/>
      <c r="ARE87" s="95"/>
      <c r="ARF87" s="94"/>
      <c r="ARG87" s="95"/>
      <c r="ARH87" s="94"/>
      <c r="ARI87" s="95"/>
      <c r="ARJ87" s="94"/>
      <c r="ARK87" s="95"/>
      <c r="ARL87" s="94"/>
      <c r="ARM87" s="95"/>
      <c r="ARN87" s="94"/>
      <c r="ARO87" s="95"/>
      <c r="ARP87" s="94"/>
      <c r="ARQ87" s="95"/>
      <c r="ARR87" s="94"/>
      <c r="ARS87" s="95"/>
      <c r="ART87" s="94"/>
      <c r="ARU87" s="95"/>
      <c r="ARV87" s="94"/>
      <c r="ARW87" s="95"/>
      <c r="ARX87" s="94"/>
      <c r="ARY87" s="95"/>
      <c r="ARZ87" s="94"/>
      <c r="ASA87" s="95"/>
      <c r="ASB87" s="94"/>
      <c r="ASC87" s="95"/>
      <c r="ASD87" s="94"/>
      <c r="ASE87" s="95"/>
      <c r="ASF87" s="94"/>
      <c r="ASG87" s="95"/>
      <c r="ASH87" s="94"/>
      <c r="ASI87" s="95"/>
      <c r="ASJ87" s="94"/>
      <c r="ASK87" s="95"/>
      <c r="ASL87" s="94"/>
      <c r="ASM87" s="95"/>
      <c r="ASN87" s="94"/>
      <c r="ASO87" s="95"/>
      <c r="ASP87" s="94"/>
      <c r="ASQ87" s="95"/>
      <c r="ASR87" s="94"/>
      <c r="ASS87" s="95"/>
      <c r="AST87" s="94"/>
      <c r="ASU87" s="95"/>
      <c r="ASV87" s="94"/>
      <c r="ASW87" s="95"/>
      <c r="ASX87" s="94"/>
      <c r="ASY87" s="95"/>
      <c r="ASZ87" s="94"/>
      <c r="ATA87" s="95"/>
      <c r="ATB87" s="94"/>
      <c r="ATC87" s="95"/>
      <c r="ATD87" s="94"/>
      <c r="ATE87" s="95"/>
      <c r="ATF87" s="94"/>
      <c r="ATG87" s="95"/>
      <c r="ATH87" s="94"/>
      <c r="ATI87" s="95"/>
      <c r="ATJ87" s="94"/>
      <c r="ATK87" s="95"/>
      <c r="ATL87" s="94"/>
      <c r="ATM87" s="95"/>
      <c r="ATN87" s="94"/>
      <c r="ATO87" s="95"/>
      <c r="ATP87" s="94"/>
      <c r="ATQ87" s="95"/>
      <c r="ATR87" s="94"/>
      <c r="ATS87" s="95"/>
      <c r="ATT87" s="94"/>
      <c r="ATU87" s="95"/>
      <c r="ATV87" s="94"/>
      <c r="ATW87" s="95"/>
      <c r="ATX87" s="94"/>
      <c r="ATY87" s="95"/>
      <c r="ATZ87" s="94"/>
      <c r="AUA87" s="95"/>
      <c r="AUB87" s="94"/>
      <c r="AUC87" s="95"/>
      <c r="AUD87" s="94"/>
      <c r="AUE87" s="95"/>
      <c r="AUF87" s="94"/>
      <c r="AUG87" s="95"/>
      <c r="AUH87" s="94"/>
      <c r="AUI87" s="95"/>
      <c r="AUJ87" s="94"/>
      <c r="AUK87" s="95"/>
      <c r="AUL87" s="94"/>
      <c r="AUM87" s="95"/>
      <c r="AUN87" s="94"/>
      <c r="AUO87" s="95"/>
      <c r="AUP87" s="94"/>
      <c r="AUQ87" s="95"/>
      <c r="AUR87" s="94"/>
      <c r="AUS87" s="95"/>
      <c r="AUT87" s="94"/>
      <c r="AUU87" s="95"/>
      <c r="AUV87" s="94"/>
      <c r="AUW87" s="95"/>
      <c r="AUX87" s="94"/>
      <c r="AUY87" s="95"/>
      <c r="AUZ87" s="94"/>
      <c r="AVA87" s="95"/>
      <c r="AVB87" s="94"/>
      <c r="AVC87" s="95"/>
      <c r="AVD87" s="94"/>
      <c r="AVE87" s="95"/>
      <c r="AVF87" s="94"/>
      <c r="AVG87" s="95"/>
      <c r="AVH87" s="94"/>
      <c r="AVI87" s="95"/>
      <c r="AVJ87" s="94"/>
      <c r="AVK87" s="95"/>
      <c r="AVL87" s="94"/>
      <c r="AVM87" s="95"/>
      <c r="AVN87" s="94"/>
      <c r="AVO87" s="95"/>
      <c r="AVP87" s="94"/>
      <c r="AVQ87" s="95"/>
      <c r="AVR87" s="94"/>
      <c r="AVS87" s="95"/>
      <c r="AVT87" s="94"/>
      <c r="AVU87" s="95"/>
      <c r="AVV87" s="94"/>
      <c r="AVW87" s="95"/>
      <c r="AVX87" s="94"/>
      <c r="AVY87" s="95"/>
      <c r="AVZ87" s="94"/>
      <c r="AWA87" s="95"/>
      <c r="AWB87" s="94"/>
      <c r="AWC87" s="95"/>
      <c r="AWD87" s="94"/>
      <c r="AWE87" s="95"/>
      <c r="AWF87" s="94"/>
      <c r="AWG87" s="95"/>
      <c r="AWH87" s="94"/>
      <c r="AWI87" s="95"/>
      <c r="AWJ87" s="94"/>
      <c r="AWK87" s="95"/>
      <c r="AWL87" s="94"/>
      <c r="AWM87" s="95"/>
      <c r="AWN87" s="94"/>
      <c r="AWO87" s="95"/>
      <c r="AWP87" s="94"/>
      <c r="AWQ87" s="95"/>
      <c r="AWR87" s="94"/>
      <c r="AWS87" s="95"/>
      <c r="AWT87" s="94"/>
      <c r="AWU87" s="95"/>
      <c r="AWV87" s="94"/>
      <c r="AWW87" s="95"/>
      <c r="AWX87" s="94"/>
      <c r="AWY87" s="95"/>
      <c r="AWZ87" s="94"/>
      <c r="AXA87" s="95"/>
      <c r="AXB87" s="94"/>
      <c r="AXC87" s="95"/>
      <c r="AXD87" s="94"/>
      <c r="AXE87" s="95"/>
      <c r="AXF87" s="94"/>
      <c r="AXG87" s="95"/>
      <c r="AXH87" s="94"/>
      <c r="AXI87" s="95"/>
      <c r="AXJ87" s="94"/>
      <c r="AXK87" s="95"/>
      <c r="AXL87" s="94"/>
      <c r="AXM87" s="95"/>
      <c r="AXN87" s="94"/>
      <c r="AXO87" s="95"/>
      <c r="AXP87" s="94"/>
      <c r="AXQ87" s="95"/>
      <c r="AXR87" s="94"/>
      <c r="AXS87" s="95"/>
      <c r="AXT87" s="94"/>
      <c r="AXU87" s="95"/>
      <c r="AXV87" s="94"/>
      <c r="AXW87" s="95"/>
      <c r="AXX87" s="94"/>
      <c r="AXY87" s="95"/>
      <c r="AXZ87" s="94"/>
      <c r="AYA87" s="95"/>
      <c r="AYB87" s="94"/>
      <c r="AYC87" s="95"/>
      <c r="AYD87" s="94"/>
      <c r="AYE87" s="95"/>
      <c r="AYF87" s="94"/>
      <c r="AYG87" s="95"/>
      <c r="AYH87" s="94"/>
      <c r="AYI87" s="95"/>
      <c r="AYJ87" s="94"/>
      <c r="AYK87" s="95"/>
      <c r="AYL87" s="94"/>
      <c r="AYM87" s="95"/>
      <c r="AYN87" s="94"/>
      <c r="AYO87" s="95"/>
      <c r="AYP87" s="94"/>
      <c r="AYQ87" s="95"/>
      <c r="AYR87" s="94"/>
      <c r="AYS87" s="95"/>
      <c r="AYT87" s="94"/>
      <c r="AYU87" s="95"/>
      <c r="AYV87" s="94"/>
      <c r="AYW87" s="95"/>
      <c r="AYX87" s="94"/>
      <c r="AYY87" s="95"/>
      <c r="AYZ87" s="94"/>
      <c r="AZA87" s="95"/>
      <c r="AZB87" s="94"/>
      <c r="AZC87" s="95"/>
      <c r="AZD87" s="94"/>
      <c r="AZE87" s="95"/>
      <c r="AZF87" s="94"/>
      <c r="AZG87" s="95"/>
      <c r="AZH87" s="94"/>
      <c r="AZI87" s="95"/>
      <c r="AZJ87" s="94"/>
      <c r="AZK87" s="95"/>
      <c r="AZL87" s="94"/>
      <c r="AZM87" s="95"/>
      <c r="AZN87" s="94"/>
      <c r="AZO87" s="95"/>
      <c r="AZP87" s="94"/>
      <c r="AZQ87" s="95"/>
      <c r="AZR87" s="94"/>
      <c r="AZS87" s="95"/>
      <c r="AZT87" s="94"/>
      <c r="AZU87" s="95"/>
      <c r="AZV87" s="94"/>
      <c r="AZW87" s="95"/>
      <c r="AZX87" s="94"/>
      <c r="AZY87" s="95"/>
      <c r="AZZ87" s="94"/>
      <c r="BAA87" s="95"/>
      <c r="BAB87" s="94"/>
      <c r="BAC87" s="95"/>
      <c r="BAD87" s="94"/>
      <c r="BAE87" s="95"/>
      <c r="BAF87" s="94"/>
      <c r="BAG87" s="95"/>
      <c r="BAH87" s="94"/>
      <c r="BAI87" s="95"/>
      <c r="BAJ87" s="94"/>
      <c r="BAK87" s="95"/>
      <c r="BAL87" s="94"/>
      <c r="BAM87" s="95"/>
      <c r="BAN87" s="94"/>
      <c r="BAO87" s="95"/>
      <c r="BAP87" s="94"/>
      <c r="BAQ87" s="95"/>
      <c r="BAR87" s="94"/>
      <c r="BAS87" s="95"/>
      <c r="BAT87" s="94"/>
      <c r="BAU87" s="95"/>
      <c r="BAV87" s="94"/>
      <c r="BAW87" s="95"/>
      <c r="BAX87" s="94"/>
      <c r="BAY87" s="95"/>
      <c r="BAZ87" s="94"/>
      <c r="BBA87" s="95"/>
      <c r="BBB87" s="94"/>
      <c r="BBC87" s="95"/>
      <c r="BBD87" s="94"/>
      <c r="BBE87" s="95"/>
      <c r="BBF87" s="94"/>
      <c r="BBG87" s="95"/>
      <c r="BBH87" s="94"/>
      <c r="BBI87" s="95"/>
      <c r="BBJ87" s="94"/>
      <c r="BBK87" s="95"/>
      <c r="BBL87" s="94"/>
      <c r="BBM87" s="95"/>
      <c r="BBN87" s="94"/>
      <c r="BBO87" s="95"/>
      <c r="BBP87" s="94"/>
      <c r="BBQ87" s="95"/>
      <c r="BBR87" s="94"/>
      <c r="BBS87" s="95"/>
      <c r="BBT87" s="94"/>
      <c r="BBU87" s="95"/>
      <c r="BBV87" s="94"/>
      <c r="BBW87" s="95"/>
      <c r="BBX87" s="94"/>
      <c r="BBY87" s="95"/>
      <c r="BBZ87" s="94"/>
      <c r="BCA87" s="95"/>
      <c r="BCB87" s="94"/>
      <c r="BCC87" s="95"/>
      <c r="BCD87" s="94"/>
      <c r="BCE87" s="95"/>
      <c r="BCF87" s="94"/>
      <c r="BCG87" s="95"/>
      <c r="BCH87" s="94"/>
      <c r="BCI87" s="95"/>
      <c r="BCJ87" s="94"/>
      <c r="BCK87" s="95"/>
      <c r="BCL87" s="94"/>
      <c r="BCM87" s="95"/>
      <c r="BCN87" s="94"/>
      <c r="BCO87" s="95"/>
      <c r="BCP87" s="94"/>
      <c r="BCQ87" s="95"/>
      <c r="BCR87" s="94"/>
      <c r="BCS87" s="95"/>
      <c r="BCT87" s="94"/>
      <c r="BCU87" s="95"/>
      <c r="BCV87" s="94"/>
      <c r="BCW87" s="95"/>
      <c r="BCX87" s="94"/>
      <c r="BCY87" s="95"/>
      <c r="BCZ87" s="94"/>
      <c r="BDA87" s="95"/>
      <c r="BDB87" s="94"/>
      <c r="BDC87" s="95"/>
      <c r="BDD87" s="94"/>
      <c r="BDE87" s="95"/>
      <c r="BDF87" s="94"/>
      <c r="BDG87" s="95"/>
      <c r="BDH87" s="94"/>
      <c r="BDI87" s="95"/>
      <c r="BDJ87" s="94"/>
      <c r="BDK87" s="95"/>
      <c r="BDL87" s="94"/>
      <c r="BDM87" s="95"/>
      <c r="BDN87" s="94"/>
      <c r="BDO87" s="95"/>
      <c r="BDP87" s="94"/>
      <c r="BDQ87" s="95"/>
      <c r="BDR87" s="94"/>
      <c r="BDS87" s="95"/>
      <c r="BDT87" s="94"/>
      <c r="BDU87" s="95"/>
      <c r="BDV87" s="94"/>
      <c r="BDW87" s="95"/>
      <c r="BDX87" s="94"/>
      <c r="BDY87" s="95"/>
      <c r="BDZ87" s="94"/>
      <c r="BEA87" s="95"/>
      <c r="BEB87" s="94"/>
      <c r="BEC87" s="95"/>
      <c r="BED87" s="94"/>
      <c r="BEE87" s="95"/>
      <c r="BEF87" s="94"/>
      <c r="BEG87" s="95"/>
      <c r="BEH87" s="94"/>
      <c r="BEI87" s="95"/>
      <c r="BEJ87" s="94"/>
      <c r="BEK87" s="95"/>
      <c r="BEL87" s="94"/>
      <c r="BEM87" s="95"/>
      <c r="BEN87" s="94"/>
      <c r="BEO87" s="95"/>
      <c r="BEP87" s="94"/>
      <c r="BEQ87" s="95"/>
      <c r="BER87" s="94"/>
      <c r="BES87" s="95"/>
      <c r="BET87" s="94"/>
      <c r="BEU87" s="95"/>
      <c r="BEV87" s="94"/>
      <c r="BEW87" s="95"/>
      <c r="BEX87" s="94"/>
      <c r="BEY87" s="95"/>
      <c r="BEZ87" s="94"/>
      <c r="BFA87" s="95"/>
      <c r="BFB87" s="94"/>
      <c r="BFC87" s="95"/>
      <c r="BFD87" s="94"/>
      <c r="BFE87" s="95"/>
      <c r="BFF87" s="94"/>
      <c r="BFG87" s="95"/>
      <c r="BFH87" s="94"/>
      <c r="BFI87" s="95"/>
      <c r="BFJ87" s="94"/>
      <c r="BFK87" s="95"/>
      <c r="BFL87" s="94"/>
      <c r="BFM87" s="95"/>
      <c r="BFN87" s="94"/>
      <c r="BFO87" s="95"/>
      <c r="BFP87" s="94"/>
      <c r="BFQ87" s="95"/>
      <c r="BFR87" s="94"/>
      <c r="BFS87" s="95"/>
      <c r="BFT87" s="94"/>
      <c r="BFU87" s="95"/>
      <c r="BFV87" s="94"/>
      <c r="BFW87" s="95"/>
      <c r="BFX87" s="94"/>
      <c r="BFY87" s="95"/>
      <c r="BFZ87" s="94"/>
      <c r="BGA87" s="95"/>
      <c r="BGB87" s="94"/>
      <c r="BGC87" s="95"/>
      <c r="BGD87" s="94"/>
      <c r="BGE87" s="95"/>
      <c r="BGF87" s="94"/>
      <c r="BGG87" s="95"/>
      <c r="BGH87" s="94"/>
      <c r="BGI87" s="95"/>
      <c r="BGJ87" s="94"/>
      <c r="BGK87" s="95"/>
      <c r="BGL87" s="94"/>
      <c r="BGM87" s="95"/>
      <c r="BGN87" s="94"/>
      <c r="BGO87" s="95"/>
      <c r="BGP87" s="94"/>
      <c r="BGQ87" s="95"/>
      <c r="BGR87" s="94"/>
      <c r="BGS87" s="95"/>
      <c r="BGT87" s="94"/>
      <c r="BGU87" s="95"/>
      <c r="BGV87" s="94"/>
      <c r="BGW87" s="95"/>
      <c r="BGX87" s="94"/>
      <c r="BGY87" s="95"/>
      <c r="BGZ87" s="94"/>
      <c r="BHA87" s="95"/>
      <c r="BHB87" s="94"/>
      <c r="BHC87" s="95"/>
      <c r="BHD87" s="94"/>
      <c r="BHE87" s="95"/>
      <c r="BHF87" s="94"/>
      <c r="BHG87" s="95"/>
      <c r="BHH87" s="94"/>
      <c r="BHI87" s="95"/>
      <c r="BHJ87" s="94"/>
      <c r="BHK87" s="95"/>
      <c r="BHL87" s="94"/>
      <c r="BHM87" s="95"/>
      <c r="BHN87" s="94"/>
      <c r="BHO87" s="95"/>
      <c r="BHP87" s="94"/>
      <c r="BHQ87" s="95"/>
      <c r="BHR87" s="94"/>
      <c r="BHS87" s="95"/>
      <c r="BHT87" s="94"/>
      <c r="BHU87" s="95"/>
      <c r="BHV87" s="94"/>
      <c r="BHW87" s="95"/>
      <c r="BHX87" s="94"/>
      <c r="BHY87" s="95"/>
      <c r="BHZ87" s="94"/>
      <c r="BIA87" s="95"/>
      <c r="BIB87" s="94"/>
      <c r="BIC87" s="95"/>
      <c r="BID87" s="94"/>
      <c r="BIE87" s="95"/>
      <c r="BIF87" s="94"/>
      <c r="BIG87" s="95"/>
      <c r="BIH87" s="94"/>
      <c r="BII87" s="95"/>
      <c r="BIJ87" s="94"/>
      <c r="BIK87" s="95"/>
      <c r="BIL87" s="94"/>
      <c r="BIM87" s="95"/>
      <c r="BIN87" s="94"/>
      <c r="BIO87" s="95"/>
      <c r="BIP87" s="94"/>
      <c r="BIQ87" s="95"/>
      <c r="BIR87" s="94"/>
      <c r="BIS87" s="95"/>
      <c r="BIT87" s="94"/>
      <c r="BIU87" s="95"/>
      <c r="BIV87" s="94"/>
      <c r="BIW87" s="95"/>
      <c r="BIX87" s="94"/>
      <c r="BIY87" s="95"/>
      <c r="BIZ87" s="94"/>
      <c r="BJA87" s="95"/>
      <c r="BJB87" s="94"/>
      <c r="BJC87" s="95"/>
      <c r="BJD87" s="94"/>
      <c r="BJE87" s="95"/>
      <c r="BJF87" s="94"/>
      <c r="BJG87" s="95"/>
      <c r="BJH87" s="94"/>
      <c r="BJI87" s="95"/>
      <c r="BJJ87" s="94"/>
      <c r="BJK87" s="95"/>
      <c r="BJL87" s="94"/>
      <c r="BJM87" s="95"/>
      <c r="BJN87" s="94"/>
      <c r="BJO87" s="95"/>
      <c r="BJP87" s="94"/>
      <c r="BJQ87" s="95"/>
      <c r="BJR87" s="94"/>
      <c r="BJS87" s="95"/>
      <c r="BJT87" s="94"/>
      <c r="BJU87" s="95"/>
      <c r="BJV87" s="94"/>
      <c r="BJW87" s="95"/>
      <c r="BJX87" s="94"/>
      <c r="BJY87" s="95"/>
      <c r="BJZ87" s="94"/>
      <c r="BKA87" s="95"/>
      <c r="BKB87" s="94"/>
      <c r="BKC87" s="95"/>
      <c r="BKD87" s="94"/>
      <c r="BKE87" s="95"/>
      <c r="BKF87" s="94"/>
      <c r="BKG87" s="95"/>
      <c r="BKH87" s="94"/>
      <c r="BKI87" s="95"/>
      <c r="BKJ87" s="94"/>
      <c r="BKK87" s="95"/>
      <c r="BKL87" s="94"/>
      <c r="BKM87" s="95"/>
      <c r="BKN87" s="94"/>
      <c r="BKO87" s="95"/>
      <c r="BKP87" s="94"/>
      <c r="BKQ87" s="95"/>
      <c r="BKR87" s="94"/>
      <c r="BKS87" s="95"/>
      <c r="BKT87" s="94"/>
      <c r="BKU87" s="95"/>
      <c r="BKV87" s="94"/>
      <c r="BKW87" s="95"/>
      <c r="BKX87" s="94"/>
      <c r="BKY87" s="95"/>
      <c r="BKZ87" s="94"/>
      <c r="BLA87" s="95"/>
      <c r="BLB87" s="94"/>
      <c r="BLC87" s="95"/>
      <c r="BLD87" s="94"/>
      <c r="BLE87" s="95"/>
      <c r="BLF87" s="94"/>
      <c r="BLG87" s="95"/>
      <c r="BLH87" s="94"/>
      <c r="BLI87" s="95"/>
      <c r="BLJ87" s="94"/>
      <c r="BLK87" s="95"/>
      <c r="BLL87" s="94"/>
      <c r="BLM87" s="95"/>
      <c r="BLN87" s="94"/>
      <c r="BLO87" s="95"/>
      <c r="BLP87" s="94"/>
      <c r="BLQ87" s="95"/>
      <c r="BLR87" s="94"/>
      <c r="BLS87" s="95"/>
      <c r="BLT87" s="94"/>
      <c r="BLU87" s="95"/>
      <c r="BLV87" s="94"/>
      <c r="BLW87" s="95"/>
      <c r="BLX87" s="94"/>
      <c r="BLY87" s="95"/>
      <c r="BLZ87" s="94"/>
      <c r="BMA87" s="95"/>
      <c r="BMB87" s="94"/>
      <c r="BMC87" s="95"/>
      <c r="BMD87" s="94"/>
      <c r="BME87" s="95"/>
      <c r="BMF87" s="94"/>
      <c r="BMG87" s="95"/>
      <c r="BMH87" s="94"/>
      <c r="BMI87" s="95"/>
      <c r="BMJ87" s="94"/>
      <c r="BMK87" s="95"/>
      <c r="BML87" s="94"/>
      <c r="BMM87" s="95"/>
      <c r="BMN87" s="94"/>
      <c r="BMO87" s="95"/>
      <c r="BMP87" s="94"/>
      <c r="BMQ87" s="95"/>
      <c r="BMR87" s="94"/>
      <c r="BMS87" s="95"/>
      <c r="BMT87" s="94"/>
      <c r="BMU87" s="95"/>
      <c r="BMV87" s="94"/>
      <c r="BMW87" s="95"/>
      <c r="BMX87" s="94"/>
      <c r="BMY87" s="95"/>
      <c r="BMZ87" s="94"/>
      <c r="BNA87" s="95"/>
      <c r="BNB87" s="94"/>
      <c r="BNC87" s="95"/>
      <c r="BND87" s="94"/>
      <c r="BNE87" s="95"/>
      <c r="BNF87" s="94"/>
      <c r="BNG87" s="95"/>
      <c r="BNH87" s="94"/>
      <c r="BNI87" s="95"/>
      <c r="BNJ87" s="94"/>
      <c r="BNK87" s="95"/>
      <c r="BNL87" s="94"/>
      <c r="BNM87" s="95"/>
      <c r="BNN87" s="94"/>
      <c r="BNO87" s="95"/>
      <c r="BNP87" s="94"/>
      <c r="BNQ87" s="95"/>
      <c r="BNR87" s="94"/>
      <c r="BNS87" s="95"/>
      <c r="BNT87" s="94"/>
      <c r="BNU87" s="95"/>
      <c r="BNV87" s="94"/>
      <c r="BNW87" s="95"/>
      <c r="BNX87" s="94"/>
      <c r="BNY87" s="95"/>
      <c r="BNZ87" s="94"/>
      <c r="BOA87" s="95"/>
      <c r="BOB87" s="94"/>
      <c r="BOC87" s="95"/>
      <c r="BOD87" s="94"/>
      <c r="BOE87" s="95"/>
      <c r="BOF87" s="94"/>
      <c r="BOG87" s="95"/>
      <c r="BOH87" s="94"/>
      <c r="BOI87" s="95"/>
      <c r="BOJ87" s="94"/>
      <c r="BOK87" s="95"/>
      <c r="BOL87" s="94"/>
      <c r="BOM87" s="95"/>
      <c r="BON87" s="94"/>
      <c r="BOO87" s="95"/>
      <c r="BOP87" s="94"/>
      <c r="BOQ87" s="95"/>
      <c r="BOR87" s="94"/>
      <c r="BOS87" s="95"/>
      <c r="BOT87" s="94"/>
      <c r="BOU87" s="95"/>
      <c r="BOV87" s="94"/>
      <c r="BOW87" s="95"/>
      <c r="BOX87" s="94"/>
      <c r="BOY87" s="95"/>
      <c r="BOZ87" s="94"/>
      <c r="BPA87" s="95"/>
      <c r="BPB87" s="94"/>
      <c r="BPC87" s="95"/>
      <c r="BPD87" s="94"/>
      <c r="BPE87" s="95"/>
      <c r="BPF87" s="94"/>
      <c r="BPG87" s="95"/>
      <c r="BPH87" s="94"/>
      <c r="BPI87" s="95"/>
      <c r="BPJ87" s="94"/>
      <c r="BPK87" s="95"/>
      <c r="BPL87" s="94"/>
      <c r="BPM87" s="95"/>
      <c r="BPN87" s="94"/>
      <c r="BPO87" s="95"/>
      <c r="BPP87" s="94"/>
      <c r="BPQ87" s="95"/>
      <c r="BPR87" s="94"/>
      <c r="BPS87" s="95"/>
      <c r="BPT87" s="94"/>
      <c r="BPU87" s="95"/>
      <c r="BPV87" s="94"/>
      <c r="BPW87" s="95"/>
      <c r="BPX87" s="94"/>
      <c r="BPY87" s="95"/>
      <c r="BPZ87" s="94"/>
      <c r="BQA87" s="95"/>
      <c r="BQB87" s="94"/>
      <c r="BQC87" s="95"/>
      <c r="BQD87" s="94"/>
      <c r="BQE87" s="95"/>
      <c r="BQF87" s="94"/>
      <c r="BQG87" s="95"/>
      <c r="BQH87" s="94"/>
      <c r="BQI87" s="95"/>
      <c r="BQJ87" s="94"/>
      <c r="BQK87" s="95"/>
      <c r="BQL87" s="94"/>
      <c r="BQM87" s="95"/>
      <c r="BQN87" s="94"/>
      <c r="BQO87" s="95"/>
      <c r="BQP87" s="94"/>
      <c r="BQQ87" s="95"/>
      <c r="BQR87" s="94"/>
      <c r="BQS87" s="95"/>
      <c r="BQT87" s="94"/>
      <c r="BQU87" s="95"/>
      <c r="BQV87" s="94"/>
      <c r="BQW87" s="95"/>
      <c r="BQX87" s="94"/>
      <c r="BQY87" s="95"/>
      <c r="BQZ87" s="94"/>
      <c r="BRA87" s="95"/>
      <c r="BRB87" s="94"/>
      <c r="BRC87" s="95"/>
      <c r="BRD87" s="94"/>
      <c r="BRE87" s="95"/>
      <c r="BRF87" s="94"/>
      <c r="BRG87" s="95"/>
      <c r="BRH87" s="94"/>
      <c r="BRI87" s="95"/>
      <c r="BRJ87" s="94"/>
      <c r="BRK87" s="95"/>
      <c r="BRL87" s="94"/>
      <c r="BRM87" s="95"/>
      <c r="BRN87" s="94"/>
      <c r="BRO87" s="95"/>
      <c r="BRP87" s="94"/>
      <c r="BRQ87" s="95"/>
      <c r="BRR87" s="94"/>
      <c r="BRS87" s="95"/>
      <c r="BRT87" s="94"/>
      <c r="BRU87" s="95"/>
      <c r="BRV87" s="94"/>
      <c r="BRW87" s="95"/>
      <c r="BRX87" s="94"/>
      <c r="BRY87" s="95"/>
      <c r="BRZ87" s="94"/>
      <c r="BSA87" s="95"/>
      <c r="BSB87" s="94"/>
      <c r="BSC87" s="95"/>
      <c r="BSD87" s="94"/>
      <c r="BSE87" s="95"/>
      <c r="BSF87" s="94"/>
      <c r="BSG87" s="95"/>
      <c r="BSH87" s="94"/>
      <c r="BSI87" s="95"/>
      <c r="BSJ87" s="94"/>
      <c r="BSK87" s="95"/>
      <c r="BSL87" s="94"/>
      <c r="BSM87" s="95"/>
      <c r="BSN87" s="94"/>
      <c r="BSO87" s="95"/>
      <c r="BSP87" s="94"/>
      <c r="BSQ87" s="95"/>
      <c r="BSR87" s="94"/>
      <c r="BSS87" s="95"/>
      <c r="BST87" s="94"/>
      <c r="BSU87" s="95"/>
      <c r="BSV87" s="94"/>
      <c r="BSW87" s="95"/>
      <c r="BSX87" s="94"/>
      <c r="BSY87" s="95"/>
      <c r="BSZ87" s="94"/>
      <c r="BTA87" s="95"/>
      <c r="BTB87" s="94"/>
      <c r="BTC87" s="95"/>
      <c r="BTD87" s="94"/>
      <c r="BTE87" s="95"/>
      <c r="BTF87" s="94"/>
      <c r="BTG87" s="95"/>
      <c r="BTH87" s="94"/>
      <c r="BTI87" s="95"/>
      <c r="BTJ87" s="94"/>
      <c r="BTK87" s="95"/>
      <c r="BTL87" s="94"/>
      <c r="BTM87" s="95"/>
      <c r="BTN87" s="94"/>
      <c r="BTO87" s="95"/>
      <c r="BTP87" s="94"/>
      <c r="BTQ87" s="95"/>
      <c r="BTR87" s="94"/>
      <c r="BTS87" s="95"/>
      <c r="BTT87" s="94"/>
      <c r="BTU87" s="95"/>
      <c r="BTV87" s="94"/>
      <c r="BTW87" s="95"/>
      <c r="BTX87" s="94"/>
      <c r="BTY87" s="95"/>
      <c r="BTZ87" s="94"/>
      <c r="BUA87" s="95"/>
      <c r="BUB87" s="94"/>
      <c r="BUC87" s="95"/>
      <c r="BUD87" s="94"/>
      <c r="BUE87" s="95"/>
      <c r="BUF87" s="94"/>
      <c r="BUG87" s="95"/>
      <c r="BUH87" s="94"/>
      <c r="BUI87" s="95"/>
      <c r="BUJ87" s="94"/>
      <c r="BUK87" s="95"/>
      <c r="BUL87" s="94"/>
      <c r="BUM87" s="95"/>
      <c r="BUN87" s="94"/>
      <c r="BUO87" s="95"/>
      <c r="BUP87" s="94"/>
      <c r="BUQ87" s="95"/>
      <c r="BUR87" s="94"/>
      <c r="BUS87" s="95"/>
      <c r="BUT87" s="94"/>
      <c r="BUU87" s="95"/>
      <c r="BUV87" s="94"/>
      <c r="BUW87" s="95"/>
      <c r="BUX87" s="94"/>
      <c r="BUY87" s="95"/>
      <c r="BUZ87" s="94"/>
      <c r="BVA87" s="95"/>
      <c r="BVB87" s="94"/>
      <c r="BVC87" s="95"/>
      <c r="BVD87" s="94"/>
      <c r="BVE87" s="95"/>
      <c r="BVF87" s="94"/>
      <c r="BVG87" s="95"/>
      <c r="BVH87" s="94"/>
      <c r="BVI87" s="95"/>
      <c r="BVJ87" s="94"/>
      <c r="BVK87" s="95"/>
      <c r="BVL87" s="94"/>
      <c r="BVM87" s="95"/>
      <c r="BVN87" s="94"/>
      <c r="BVO87" s="95"/>
      <c r="BVP87" s="94"/>
      <c r="BVQ87" s="95"/>
      <c r="BVR87" s="94"/>
      <c r="BVS87" s="95"/>
      <c r="BVT87" s="94"/>
      <c r="BVU87" s="95"/>
      <c r="BVV87" s="94"/>
      <c r="BVW87" s="95"/>
      <c r="BVX87" s="94"/>
      <c r="BVY87" s="95"/>
      <c r="BVZ87" s="94"/>
      <c r="BWA87" s="95"/>
      <c r="BWB87" s="94"/>
      <c r="BWC87" s="95"/>
      <c r="BWD87" s="94"/>
      <c r="BWE87" s="95"/>
      <c r="BWF87" s="94"/>
      <c r="BWG87" s="95"/>
      <c r="BWH87" s="94"/>
      <c r="BWI87" s="95"/>
      <c r="BWJ87" s="94"/>
      <c r="BWK87" s="95"/>
      <c r="BWL87" s="94"/>
      <c r="BWM87" s="95"/>
      <c r="BWN87" s="94"/>
      <c r="BWO87" s="95"/>
      <c r="BWP87" s="94"/>
      <c r="BWQ87" s="95"/>
      <c r="BWR87" s="94"/>
      <c r="BWS87" s="95"/>
      <c r="BWT87" s="94"/>
      <c r="BWU87" s="95"/>
      <c r="BWV87" s="94"/>
      <c r="BWW87" s="95"/>
      <c r="BWX87" s="94"/>
      <c r="BWY87" s="95"/>
      <c r="BWZ87" s="94"/>
      <c r="BXA87" s="95"/>
      <c r="BXB87" s="94"/>
      <c r="BXC87" s="95"/>
      <c r="BXD87" s="94"/>
      <c r="BXE87" s="95"/>
      <c r="BXF87" s="94"/>
      <c r="BXG87" s="95"/>
      <c r="BXH87" s="94"/>
      <c r="BXI87" s="95"/>
      <c r="BXJ87" s="94"/>
      <c r="BXK87" s="95"/>
      <c r="BXL87" s="94"/>
      <c r="BXM87" s="95"/>
      <c r="BXN87" s="94"/>
      <c r="BXO87" s="95"/>
      <c r="BXP87" s="94"/>
      <c r="BXQ87" s="95"/>
      <c r="BXR87" s="94"/>
      <c r="BXS87" s="95"/>
      <c r="BXT87" s="94"/>
      <c r="BXU87" s="95"/>
      <c r="BXV87" s="94"/>
      <c r="BXW87" s="95"/>
      <c r="BXX87" s="94"/>
      <c r="BXY87" s="95"/>
      <c r="BXZ87" s="94"/>
      <c r="BYA87" s="95"/>
      <c r="BYB87" s="94"/>
      <c r="BYC87" s="95"/>
      <c r="BYD87" s="94"/>
      <c r="BYE87" s="95"/>
      <c r="BYF87" s="94"/>
      <c r="BYG87" s="95"/>
      <c r="BYH87" s="94"/>
      <c r="BYI87" s="95"/>
      <c r="BYJ87" s="94"/>
      <c r="BYK87" s="95"/>
      <c r="BYL87" s="94"/>
      <c r="BYM87" s="95"/>
      <c r="BYN87" s="94"/>
      <c r="BYO87" s="95"/>
      <c r="BYP87" s="94"/>
      <c r="BYQ87" s="95"/>
      <c r="BYR87" s="94"/>
      <c r="BYS87" s="95"/>
      <c r="BYT87" s="94"/>
      <c r="BYU87" s="95"/>
      <c r="BYV87" s="94"/>
      <c r="BYW87" s="95"/>
      <c r="BYX87" s="94"/>
      <c r="BYY87" s="95"/>
      <c r="BYZ87" s="94"/>
      <c r="BZA87" s="95"/>
      <c r="BZB87" s="94"/>
      <c r="BZC87" s="95"/>
      <c r="BZD87" s="94"/>
      <c r="BZE87" s="95"/>
      <c r="BZF87" s="94"/>
      <c r="BZG87" s="95"/>
      <c r="BZH87" s="94"/>
      <c r="BZI87" s="95"/>
      <c r="BZJ87" s="94"/>
      <c r="BZK87" s="95"/>
      <c r="BZL87" s="94"/>
      <c r="BZM87" s="95"/>
      <c r="BZN87" s="94"/>
      <c r="BZO87" s="95"/>
      <c r="BZP87" s="94"/>
      <c r="BZQ87" s="95"/>
      <c r="BZR87" s="94"/>
      <c r="BZS87" s="95"/>
      <c r="BZT87" s="94"/>
      <c r="BZU87" s="95"/>
      <c r="BZV87" s="94"/>
      <c r="BZW87" s="95"/>
      <c r="BZX87" s="94"/>
      <c r="BZY87" s="95"/>
      <c r="BZZ87" s="94"/>
      <c r="CAA87" s="95"/>
      <c r="CAB87" s="94"/>
      <c r="CAC87" s="95"/>
      <c r="CAD87" s="94"/>
      <c r="CAE87" s="95"/>
      <c r="CAF87" s="94"/>
      <c r="CAG87" s="95"/>
      <c r="CAH87" s="94"/>
      <c r="CAI87" s="95"/>
      <c r="CAJ87" s="94"/>
      <c r="CAK87" s="95"/>
      <c r="CAL87" s="94"/>
      <c r="CAM87" s="95"/>
      <c r="CAN87" s="94"/>
      <c r="CAO87" s="95"/>
      <c r="CAP87" s="94"/>
      <c r="CAQ87" s="95"/>
      <c r="CAR87" s="94"/>
      <c r="CAS87" s="95"/>
      <c r="CAT87" s="94"/>
      <c r="CAU87" s="95"/>
      <c r="CAV87" s="94"/>
      <c r="CAW87" s="95"/>
      <c r="CAX87" s="94"/>
      <c r="CAY87" s="95"/>
      <c r="CAZ87" s="94"/>
      <c r="CBA87" s="95"/>
      <c r="CBB87" s="94"/>
      <c r="CBC87" s="95"/>
      <c r="CBD87" s="94"/>
      <c r="CBE87" s="95"/>
      <c r="CBF87" s="94"/>
      <c r="CBG87" s="95"/>
      <c r="CBH87" s="94"/>
      <c r="CBI87" s="95"/>
      <c r="CBJ87" s="94"/>
      <c r="CBK87" s="95"/>
      <c r="CBL87" s="94"/>
      <c r="CBM87" s="95"/>
      <c r="CBN87" s="94"/>
      <c r="CBO87" s="95"/>
      <c r="CBP87" s="94"/>
      <c r="CBQ87" s="95"/>
      <c r="CBR87" s="94"/>
      <c r="CBS87" s="95"/>
      <c r="CBT87" s="94"/>
      <c r="CBU87" s="95"/>
      <c r="CBV87" s="94"/>
      <c r="CBW87" s="95"/>
      <c r="CBX87" s="94"/>
      <c r="CBY87" s="95"/>
      <c r="CBZ87" s="94"/>
      <c r="CCA87" s="95"/>
      <c r="CCB87" s="94"/>
      <c r="CCC87" s="95"/>
      <c r="CCD87" s="94"/>
      <c r="CCE87" s="95"/>
      <c r="CCF87" s="94"/>
      <c r="CCG87" s="95"/>
      <c r="CCH87" s="94"/>
      <c r="CCI87" s="95"/>
      <c r="CCJ87" s="94"/>
      <c r="CCK87" s="95"/>
      <c r="CCL87" s="94"/>
      <c r="CCM87" s="95"/>
      <c r="CCN87" s="94"/>
      <c r="CCO87" s="95"/>
      <c r="CCP87" s="94"/>
      <c r="CCQ87" s="95"/>
      <c r="CCR87" s="94"/>
      <c r="CCS87" s="95"/>
      <c r="CCT87" s="94"/>
      <c r="CCU87" s="95"/>
      <c r="CCV87" s="94"/>
      <c r="CCW87" s="95"/>
      <c r="CCX87" s="94"/>
      <c r="CCY87" s="95"/>
      <c r="CCZ87" s="94"/>
      <c r="CDA87" s="95"/>
      <c r="CDB87" s="94"/>
      <c r="CDC87" s="95"/>
      <c r="CDD87" s="94"/>
      <c r="CDE87" s="95"/>
      <c r="CDF87" s="94"/>
      <c r="CDG87" s="95"/>
      <c r="CDH87" s="94"/>
      <c r="CDI87" s="95"/>
      <c r="CDJ87" s="94"/>
      <c r="CDK87" s="95"/>
      <c r="CDL87" s="94"/>
      <c r="CDM87" s="95"/>
      <c r="CDN87" s="94"/>
      <c r="CDO87" s="95"/>
      <c r="CDP87" s="94"/>
      <c r="CDQ87" s="95"/>
      <c r="CDR87" s="94"/>
      <c r="CDS87" s="95"/>
      <c r="CDT87" s="94"/>
      <c r="CDU87" s="95"/>
      <c r="CDV87" s="94"/>
      <c r="CDW87" s="95"/>
      <c r="CDX87" s="94"/>
      <c r="CDY87" s="95"/>
      <c r="CDZ87" s="94"/>
      <c r="CEA87" s="95"/>
      <c r="CEB87" s="94"/>
      <c r="CEC87" s="95"/>
      <c r="CED87" s="94"/>
      <c r="CEE87" s="95"/>
      <c r="CEF87" s="94"/>
      <c r="CEG87" s="95"/>
      <c r="CEH87" s="94"/>
      <c r="CEI87" s="95"/>
      <c r="CEJ87" s="94"/>
      <c r="CEK87" s="95"/>
      <c r="CEL87" s="94"/>
      <c r="CEM87" s="95"/>
      <c r="CEN87" s="94"/>
      <c r="CEO87" s="95"/>
      <c r="CEP87" s="94"/>
      <c r="CEQ87" s="95"/>
      <c r="CER87" s="94"/>
      <c r="CES87" s="95"/>
      <c r="CET87" s="94"/>
      <c r="CEU87" s="95"/>
      <c r="CEV87" s="94"/>
      <c r="CEW87" s="95"/>
      <c r="CEX87" s="94"/>
      <c r="CEY87" s="95"/>
      <c r="CEZ87" s="94"/>
      <c r="CFA87" s="95"/>
      <c r="CFB87" s="94"/>
      <c r="CFC87" s="95"/>
      <c r="CFD87" s="94"/>
      <c r="CFE87" s="95"/>
      <c r="CFF87" s="94"/>
      <c r="CFG87" s="95"/>
      <c r="CFH87" s="94"/>
      <c r="CFI87" s="95"/>
      <c r="CFJ87" s="94"/>
      <c r="CFK87" s="95"/>
      <c r="CFL87" s="94"/>
      <c r="CFM87" s="95"/>
      <c r="CFN87" s="94"/>
      <c r="CFO87" s="95"/>
      <c r="CFP87" s="94"/>
      <c r="CFQ87" s="95"/>
      <c r="CFR87" s="94"/>
      <c r="CFS87" s="95"/>
      <c r="CFT87" s="94"/>
      <c r="CFU87" s="95"/>
      <c r="CFV87" s="94"/>
      <c r="CFW87" s="95"/>
      <c r="CFX87" s="94"/>
      <c r="CFY87" s="95"/>
      <c r="CFZ87" s="94"/>
      <c r="CGA87" s="95"/>
      <c r="CGB87" s="94"/>
      <c r="CGC87" s="95"/>
      <c r="CGD87" s="94"/>
      <c r="CGE87" s="95"/>
      <c r="CGF87" s="94"/>
      <c r="CGG87" s="95"/>
      <c r="CGH87" s="94"/>
      <c r="CGI87" s="95"/>
      <c r="CGJ87" s="94"/>
      <c r="CGK87" s="95"/>
      <c r="CGL87" s="94"/>
      <c r="CGM87" s="95"/>
      <c r="CGN87" s="94"/>
      <c r="CGO87" s="95"/>
      <c r="CGP87" s="94"/>
      <c r="CGQ87" s="95"/>
      <c r="CGR87" s="94"/>
      <c r="CGS87" s="95"/>
      <c r="CGT87" s="94"/>
      <c r="CGU87" s="95"/>
      <c r="CGV87" s="94"/>
      <c r="CGW87" s="95"/>
      <c r="CGX87" s="94"/>
      <c r="CGY87" s="95"/>
      <c r="CGZ87" s="94"/>
      <c r="CHA87" s="95"/>
      <c r="CHB87" s="94"/>
      <c r="CHC87" s="95"/>
      <c r="CHD87" s="94"/>
      <c r="CHE87" s="95"/>
      <c r="CHF87" s="94"/>
      <c r="CHG87" s="95"/>
      <c r="CHH87" s="94"/>
      <c r="CHI87" s="95"/>
      <c r="CHJ87" s="94"/>
      <c r="CHK87" s="95"/>
      <c r="CHL87" s="94"/>
      <c r="CHM87" s="95"/>
      <c r="CHN87" s="94"/>
      <c r="CHO87" s="95"/>
      <c r="CHP87" s="94"/>
      <c r="CHQ87" s="95"/>
      <c r="CHR87" s="94"/>
      <c r="CHS87" s="95"/>
      <c r="CHT87" s="94"/>
      <c r="CHU87" s="95"/>
      <c r="CHV87" s="94"/>
      <c r="CHW87" s="95"/>
      <c r="CHX87" s="94"/>
      <c r="CHY87" s="95"/>
      <c r="CHZ87" s="94"/>
      <c r="CIA87" s="95"/>
      <c r="CIB87" s="94"/>
      <c r="CIC87" s="95"/>
      <c r="CID87" s="94"/>
      <c r="CIE87" s="95"/>
      <c r="CIF87" s="94"/>
      <c r="CIG87" s="95"/>
      <c r="CIH87" s="94"/>
      <c r="CII87" s="95"/>
      <c r="CIJ87" s="94"/>
      <c r="CIK87" s="95"/>
      <c r="CIL87" s="94"/>
      <c r="CIM87" s="95"/>
      <c r="CIN87" s="94"/>
      <c r="CIO87" s="95"/>
      <c r="CIP87" s="94"/>
      <c r="CIQ87" s="95"/>
      <c r="CIR87" s="94"/>
      <c r="CIS87" s="95"/>
      <c r="CIT87" s="94"/>
      <c r="CIU87" s="95"/>
      <c r="CIV87" s="94"/>
      <c r="CIW87" s="95"/>
      <c r="CIX87" s="94"/>
      <c r="CIY87" s="95"/>
      <c r="CIZ87" s="94"/>
      <c r="CJA87" s="95"/>
      <c r="CJB87" s="94"/>
      <c r="CJC87" s="95"/>
      <c r="CJD87" s="94"/>
      <c r="CJE87" s="95"/>
      <c r="CJF87" s="94"/>
      <c r="CJG87" s="95"/>
      <c r="CJH87" s="94"/>
      <c r="CJI87" s="95"/>
      <c r="CJJ87" s="94"/>
      <c r="CJK87" s="95"/>
      <c r="CJL87" s="94"/>
      <c r="CJM87" s="95"/>
      <c r="CJN87" s="94"/>
      <c r="CJO87" s="95"/>
      <c r="CJP87" s="94"/>
      <c r="CJQ87" s="95"/>
      <c r="CJR87" s="94"/>
      <c r="CJS87" s="95"/>
      <c r="CJT87" s="94"/>
      <c r="CJU87" s="95"/>
      <c r="CJV87" s="94"/>
      <c r="CJW87" s="95"/>
      <c r="CJX87" s="94"/>
      <c r="CJY87" s="95"/>
      <c r="CJZ87" s="94"/>
      <c r="CKA87" s="95"/>
      <c r="CKB87" s="94"/>
      <c r="CKC87" s="95"/>
      <c r="CKD87" s="94"/>
      <c r="CKE87" s="95"/>
      <c r="CKF87" s="94"/>
      <c r="CKG87" s="95"/>
      <c r="CKH87" s="94"/>
      <c r="CKI87" s="95"/>
      <c r="CKJ87" s="94"/>
      <c r="CKK87" s="95"/>
      <c r="CKL87" s="94"/>
      <c r="CKM87" s="95"/>
      <c r="CKN87" s="94"/>
      <c r="CKO87" s="95"/>
      <c r="CKP87" s="94"/>
      <c r="CKQ87" s="95"/>
      <c r="CKR87" s="94"/>
      <c r="CKS87" s="95"/>
      <c r="CKT87" s="94"/>
      <c r="CKU87" s="95"/>
      <c r="CKV87" s="94"/>
      <c r="CKW87" s="95"/>
      <c r="CKX87" s="94"/>
      <c r="CKY87" s="95"/>
      <c r="CKZ87" s="94"/>
      <c r="CLA87" s="95"/>
      <c r="CLB87" s="94"/>
      <c r="CLC87" s="95"/>
      <c r="CLD87" s="94"/>
      <c r="CLE87" s="95"/>
      <c r="CLF87" s="94"/>
      <c r="CLG87" s="95"/>
      <c r="CLH87" s="94"/>
      <c r="CLI87" s="95"/>
      <c r="CLJ87" s="94"/>
      <c r="CLK87" s="95"/>
      <c r="CLL87" s="94"/>
      <c r="CLM87" s="95"/>
      <c r="CLN87" s="94"/>
      <c r="CLO87" s="95"/>
      <c r="CLP87" s="94"/>
      <c r="CLQ87" s="95"/>
      <c r="CLR87" s="94"/>
      <c r="CLS87" s="95"/>
      <c r="CLT87" s="94"/>
      <c r="CLU87" s="95"/>
      <c r="CLV87" s="94"/>
      <c r="CLW87" s="95"/>
      <c r="CLX87" s="94"/>
      <c r="CLY87" s="95"/>
      <c r="CLZ87" s="94"/>
      <c r="CMA87" s="95"/>
      <c r="CMB87" s="94"/>
      <c r="CMC87" s="95"/>
      <c r="CMD87" s="94"/>
      <c r="CME87" s="95"/>
      <c r="CMF87" s="94"/>
      <c r="CMG87" s="95"/>
      <c r="CMH87" s="94"/>
      <c r="CMI87" s="95"/>
      <c r="CMJ87" s="94"/>
      <c r="CMK87" s="95"/>
      <c r="CML87" s="94"/>
      <c r="CMM87" s="95"/>
      <c r="CMN87" s="94"/>
      <c r="CMO87" s="95"/>
      <c r="CMP87" s="94"/>
      <c r="CMQ87" s="95"/>
      <c r="CMR87" s="94"/>
      <c r="CMS87" s="95"/>
      <c r="CMT87" s="94"/>
      <c r="CMU87" s="95"/>
      <c r="CMV87" s="94"/>
      <c r="CMW87" s="95"/>
      <c r="CMX87" s="94"/>
      <c r="CMY87" s="95"/>
      <c r="CMZ87" s="94"/>
      <c r="CNA87" s="95"/>
      <c r="CNB87" s="94"/>
      <c r="CNC87" s="95"/>
      <c r="CND87" s="94"/>
      <c r="CNE87" s="95"/>
      <c r="CNF87" s="94"/>
      <c r="CNG87" s="95"/>
      <c r="CNH87" s="94"/>
      <c r="CNI87" s="95"/>
      <c r="CNJ87" s="94"/>
      <c r="CNK87" s="95"/>
      <c r="CNL87" s="94"/>
      <c r="CNM87" s="95"/>
      <c r="CNN87" s="94"/>
      <c r="CNO87" s="95"/>
      <c r="CNP87" s="94"/>
      <c r="CNQ87" s="95"/>
      <c r="CNR87" s="94"/>
      <c r="CNS87" s="95"/>
      <c r="CNT87" s="94"/>
      <c r="CNU87" s="95"/>
      <c r="CNV87" s="94"/>
      <c r="CNW87" s="95"/>
      <c r="CNX87" s="94"/>
      <c r="CNY87" s="95"/>
      <c r="CNZ87" s="94"/>
      <c r="COA87" s="95"/>
      <c r="COB87" s="94"/>
      <c r="COC87" s="95"/>
      <c r="COD87" s="94"/>
      <c r="COE87" s="95"/>
      <c r="COF87" s="94"/>
      <c r="COG87" s="95"/>
      <c r="COH87" s="94"/>
      <c r="COI87" s="95"/>
      <c r="COJ87" s="94"/>
      <c r="COK87" s="95"/>
      <c r="COL87" s="94"/>
      <c r="COM87" s="95"/>
      <c r="CON87" s="94"/>
      <c r="COO87" s="95"/>
      <c r="COP87" s="94"/>
      <c r="COQ87" s="95"/>
      <c r="COR87" s="94"/>
      <c r="COS87" s="95"/>
      <c r="COT87" s="94"/>
      <c r="COU87" s="95"/>
      <c r="COV87" s="94"/>
      <c r="COW87" s="95"/>
      <c r="COX87" s="94"/>
      <c r="COY87" s="95"/>
      <c r="COZ87" s="94"/>
      <c r="CPA87" s="95"/>
      <c r="CPB87" s="94"/>
      <c r="CPC87" s="95"/>
      <c r="CPD87" s="94"/>
      <c r="CPE87" s="95"/>
      <c r="CPF87" s="94"/>
      <c r="CPG87" s="95"/>
      <c r="CPH87" s="94"/>
      <c r="CPI87" s="95"/>
      <c r="CPJ87" s="94"/>
      <c r="CPK87" s="95"/>
      <c r="CPL87" s="94"/>
      <c r="CPM87" s="95"/>
      <c r="CPN87" s="94"/>
      <c r="CPO87" s="95"/>
      <c r="CPP87" s="94"/>
      <c r="CPQ87" s="95"/>
      <c r="CPR87" s="94"/>
      <c r="CPS87" s="95"/>
      <c r="CPT87" s="94"/>
      <c r="CPU87" s="95"/>
      <c r="CPV87" s="94"/>
      <c r="CPW87" s="95"/>
      <c r="CPX87" s="94"/>
      <c r="CPY87" s="95"/>
      <c r="CPZ87" s="94"/>
      <c r="CQA87" s="95"/>
      <c r="CQB87" s="94"/>
      <c r="CQC87" s="95"/>
      <c r="CQD87" s="94"/>
      <c r="CQE87" s="95"/>
      <c r="CQF87" s="94"/>
      <c r="CQG87" s="95"/>
      <c r="CQH87" s="94"/>
      <c r="CQI87" s="95"/>
      <c r="CQJ87" s="94"/>
      <c r="CQK87" s="95"/>
      <c r="CQL87" s="94"/>
      <c r="CQM87" s="95"/>
      <c r="CQN87" s="94"/>
      <c r="CQO87" s="95"/>
      <c r="CQP87" s="94"/>
      <c r="CQQ87" s="95"/>
      <c r="CQR87" s="94"/>
      <c r="CQS87" s="95"/>
      <c r="CQT87" s="94"/>
      <c r="CQU87" s="95"/>
      <c r="CQV87" s="94"/>
      <c r="CQW87" s="95"/>
      <c r="CQX87" s="94"/>
      <c r="CQY87" s="95"/>
      <c r="CQZ87" s="94"/>
      <c r="CRA87" s="95"/>
      <c r="CRB87" s="94"/>
      <c r="CRC87" s="95"/>
      <c r="CRD87" s="94"/>
      <c r="CRE87" s="95"/>
      <c r="CRF87" s="94"/>
      <c r="CRG87" s="95"/>
      <c r="CRH87" s="94"/>
      <c r="CRI87" s="95"/>
      <c r="CRJ87" s="94"/>
      <c r="CRK87" s="95"/>
      <c r="CRL87" s="94"/>
      <c r="CRM87" s="95"/>
      <c r="CRN87" s="94"/>
      <c r="CRO87" s="95"/>
      <c r="CRP87" s="94"/>
      <c r="CRQ87" s="95"/>
      <c r="CRR87" s="94"/>
      <c r="CRS87" s="95"/>
      <c r="CRT87" s="94"/>
      <c r="CRU87" s="95"/>
      <c r="CRV87" s="94"/>
      <c r="CRW87" s="95"/>
      <c r="CRX87" s="94"/>
      <c r="CRY87" s="95"/>
      <c r="CRZ87" s="94"/>
      <c r="CSA87" s="95"/>
      <c r="CSB87" s="94"/>
      <c r="CSC87" s="95"/>
      <c r="CSD87" s="94"/>
      <c r="CSE87" s="95"/>
      <c r="CSF87" s="94"/>
      <c r="CSG87" s="95"/>
      <c r="CSH87" s="94"/>
      <c r="CSI87" s="95"/>
      <c r="CSJ87" s="94"/>
      <c r="CSK87" s="95"/>
      <c r="CSL87" s="94"/>
      <c r="CSM87" s="95"/>
      <c r="CSN87" s="94"/>
      <c r="CSO87" s="95"/>
      <c r="CSP87" s="94"/>
      <c r="CSQ87" s="95"/>
      <c r="CSR87" s="94"/>
      <c r="CSS87" s="95"/>
      <c r="CST87" s="94"/>
      <c r="CSU87" s="95"/>
      <c r="CSV87" s="94"/>
      <c r="CSW87" s="95"/>
      <c r="CSX87" s="94"/>
      <c r="CSY87" s="95"/>
      <c r="CSZ87" s="94"/>
      <c r="CTA87" s="95"/>
      <c r="CTB87" s="94"/>
      <c r="CTC87" s="95"/>
      <c r="CTD87" s="94"/>
      <c r="CTE87" s="95"/>
      <c r="CTF87" s="94"/>
      <c r="CTG87" s="95"/>
      <c r="CTH87" s="94"/>
      <c r="CTI87" s="95"/>
      <c r="CTJ87" s="94"/>
      <c r="CTK87" s="95"/>
      <c r="CTL87" s="94"/>
      <c r="CTM87" s="95"/>
      <c r="CTN87" s="94"/>
      <c r="CTO87" s="95"/>
      <c r="CTP87" s="94"/>
      <c r="CTQ87" s="95"/>
      <c r="CTR87" s="94"/>
      <c r="CTS87" s="95"/>
      <c r="CTT87" s="94"/>
      <c r="CTU87" s="95"/>
      <c r="CTV87" s="94"/>
      <c r="CTW87" s="95"/>
      <c r="CTX87" s="94"/>
      <c r="CTY87" s="95"/>
      <c r="CTZ87" s="94"/>
      <c r="CUA87" s="95"/>
      <c r="CUB87" s="94"/>
      <c r="CUC87" s="95"/>
      <c r="CUD87" s="94"/>
      <c r="CUE87" s="95"/>
      <c r="CUF87" s="94"/>
      <c r="CUG87" s="95"/>
      <c r="CUH87" s="94"/>
      <c r="CUI87" s="95"/>
      <c r="CUJ87" s="94"/>
      <c r="CUK87" s="95"/>
      <c r="CUL87" s="94"/>
      <c r="CUM87" s="95"/>
      <c r="CUN87" s="94"/>
      <c r="CUO87" s="95"/>
      <c r="CUP87" s="94"/>
      <c r="CUQ87" s="95"/>
      <c r="CUR87" s="94"/>
      <c r="CUS87" s="95"/>
      <c r="CUT87" s="94"/>
      <c r="CUU87" s="95"/>
      <c r="CUV87" s="94"/>
      <c r="CUW87" s="95"/>
      <c r="CUX87" s="94"/>
      <c r="CUY87" s="95"/>
      <c r="CUZ87" s="94"/>
      <c r="CVA87" s="95"/>
      <c r="CVB87" s="94"/>
      <c r="CVC87" s="95"/>
      <c r="CVD87" s="94"/>
      <c r="CVE87" s="95"/>
      <c r="CVF87" s="94"/>
      <c r="CVG87" s="95"/>
      <c r="CVH87" s="94"/>
      <c r="CVI87" s="95"/>
      <c r="CVJ87" s="94"/>
      <c r="CVK87" s="95"/>
      <c r="CVL87" s="94"/>
      <c r="CVM87" s="95"/>
      <c r="CVN87" s="94"/>
      <c r="CVO87" s="95"/>
      <c r="CVP87" s="94"/>
      <c r="CVQ87" s="95"/>
      <c r="CVR87" s="94"/>
      <c r="CVS87" s="95"/>
      <c r="CVT87" s="94"/>
      <c r="CVU87" s="95"/>
      <c r="CVV87" s="94"/>
      <c r="CVW87" s="95"/>
      <c r="CVX87" s="94"/>
      <c r="CVY87" s="95"/>
      <c r="CVZ87" s="94"/>
      <c r="CWA87" s="95"/>
      <c r="CWB87" s="94"/>
      <c r="CWC87" s="95"/>
      <c r="CWD87" s="94"/>
      <c r="CWE87" s="95"/>
      <c r="CWF87" s="94"/>
      <c r="CWG87" s="95"/>
      <c r="CWH87" s="94"/>
      <c r="CWI87" s="95"/>
      <c r="CWJ87" s="94"/>
      <c r="CWK87" s="95"/>
      <c r="CWL87" s="94"/>
      <c r="CWM87" s="95"/>
      <c r="CWN87" s="94"/>
      <c r="CWO87" s="95"/>
      <c r="CWP87" s="94"/>
      <c r="CWQ87" s="95"/>
      <c r="CWR87" s="94"/>
      <c r="CWS87" s="95"/>
      <c r="CWT87" s="94"/>
      <c r="CWU87" s="95"/>
      <c r="CWV87" s="94"/>
      <c r="CWW87" s="95"/>
      <c r="CWX87" s="94"/>
      <c r="CWY87" s="95"/>
      <c r="CWZ87" s="94"/>
      <c r="CXA87" s="95"/>
      <c r="CXB87" s="94"/>
      <c r="CXC87" s="95"/>
      <c r="CXD87" s="94"/>
      <c r="CXE87" s="95"/>
      <c r="CXF87" s="94"/>
      <c r="CXG87" s="95"/>
      <c r="CXH87" s="94"/>
      <c r="CXI87" s="95"/>
      <c r="CXJ87" s="94"/>
      <c r="CXK87" s="95"/>
      <c r="CXL87" s="94"/>
      <c r="CXM87" s="95"/>
      <c r="CXN87" s="94"/>
      <c r="CXO87" s="95"/>
      <c r="CXP87" s="94"/>
      <c r="CXQ87" s="95"/>
      <c r="CXR87" s="94"/>
      <c r="CXS87" s="95"/>
      <c r="CXT87" s="94"/>
      <c r="CXU87" s="95"/>
      <c r="CXV87" s="94"/>
      <c r="CXW87" s="95"/>
      <c r="CXX87" s="94"/>
      <c r="CXY87" s="95"/>
      <c r="CXZ87" s="94"/>
      <c r="CYA87" s="95"/>
      <c r="CYB87" s="94"/>
      <c r="CYC87" s="95"/>
      <c r="CYD87" s="94"/>
      <c r="CYE87" s="95"/>
      <c r="CYF87" s="94"/>
      <c r="CYG87" s="95"/>
      <c r="CYH87" s="94"/>
      <c r="CYI87" s="95"/>
      <c r="CYJ87" s="94"/>
      <c r="CYK87" s="95"/>
      <c r="CYL87" s="94"/>
      <c r="CYM87" s="95"/>
      <c r="CYN87" s="94"/>
      <c r="CYO87" s="95"/>
      <c r="CYP87" s="94"/>
      <c r="CYQ87" s="95"/>
      <c r="CYR87" s="94"/>
      <c r="CYS87" s="95"/>
      <c r="CYT87" s="94"/>
      <c r="CYU87" s="95"/>
      <c r="CYV87" s="94"/>
      <c r="CYW87" s="95"/>
      <c r="CYX87" s="94"/>
      <c r="CYY87" s="95"/>
      <c r="CYZ87" s="94"/>
      <c r="CZA87" s="95"/>
      <c r="CZB87" s="94"/>
      <c r="CZC87" s="95"/>
      <c r="CZD87" s="94"/>
      <c r="CZE87" s="95"/>
      <c r="CZF87" s="94"/>
      <c r="CZG87" s="95"/>
      <c r="CZH87" s="94"/>
      <c r="CZI87" s="95"/>
      <c r="CZJ87" s="94"/>
      <c r="CZK87" s="95"/>
      <c r="CZL87" s="94"/>
      <c r="CZM87" s="95"/>
      <c r="CZN87" s="94"/>
      <c r="CZO87" s="95"/>
      <c r="CZP87" s="94"/>
      <c r="CZQ87" s="95"/>
      <c r="CZR87" s="94"/>
      <c r="CZS87" s="95"/>
      <c r="CZT87" s="94"/>
      <c r="CZU87" s="95"/>
      <c r="CZV87" s="94"/>
      <c r="CZW87" s="95"/>
      <c r="CZX87" s="94"/>
      <c r="CZY87" s="95"/>
      <c r="CZZ87" s="94"/>
      <c r="DAA87" s="95"/>
      <c r="DAB87" s="94"/>
      <c r="DAC87" s="95"/>
      <c r="DAD87" s="94"/>
      <c r="DAE87" s="95"/>
      <c r="DAF87" s="94"/>
      <c r="DAG87" s="95"/>
      <c r="DAH87" s="94"/>
      <c r="DAI87" s="95"/>
      <c r="DAJ87" s="94"/>
      <c r="DAK87" s="95"/>
      <c r="DAL87" s="94"/>
      <c r="DAM87" s="95"/>
      <c r="DAN87" s="94"/>
      <c r="DAO87" s="95"/>
      <c r="DAP87" s="94"/>
      <c r="DAQ87" s="95"/>
      <c r="DAR87" s="94"/>
      <c r="DAS87" s="95"/>
      <c r="DAT87" s="94"/>
      <c r="DAU87" s="95"/>
      <c r="DAV87" s="94"/>
      <c r="DAW87" s="95"/>
      <c r="DAX87" s="94"/>
      <c r="DAY87" s="95"/>
      <c r="DAZ87" s="94"/>
      <c r="DBA87" s="95"/>
      <c r="DBB87" s="94"/>
      <c r="DBC87" s="95"/>
      <c r="DBD87" s="94"/>
      <c r="DBE87" s="95"/>
      <c r="DBF87" s="94"/>
      <c r="DBG87" s="95"/>
      <c r="DBH87" s="94"/>
      <c r="DBI87" s="95"/>
      <c r="DBJ87" s="94"/>
      <c r="DBK87" s="95"/>
      <c r="DBL87" s="94"/>
      <c r="DBM87" s="95"/>
      <c r="DBN87" s="94"/>
      <c r="DBO87" s="95"/>
      <c r="DBP87" s="94"/>
      <c r="DBQ87" s="95"/>
      <c r="DBR87" s="94"/>
      <c r="DBS87" s="95"/>
      <c r="DBT87" s="94"/>
      <c r="DBU87" s="95"/>
      <c r="DBV87" s="94"/>
      <c r="DBW87" s="95"/>
      <c r="DBX87" s="94"/>
      <c r="DBY87" s="95"/>
      <c r="DBZ87" s="94"/>
      <c r="DCA87" s="95"/>
      <c r="DCB87" s="94"/>
      <c r="DCC87" s="95"/>
      <c r="DCD87" s="94"/>
      <c r="DCE87" s="95"/>
      <c r="DCF87" s="94"/>
      <c r="DCG87" s="95"/>
      <c r="DCH87" s="94"/>
      <c r="DCI87" s="95"/>
      <c r="DCJ87" s="94"/>
      <c r="DCK87" s="95"/>
      <c r="DCL87" s="94"/>
      <c r="DCM87" s="95"/>
      <c r="DCN87" s="94"/>
      <c r="DCO87" s="95"/>
      <c r="DCP87" s="94"/>
      <c r="DCQ87" s="95"/>
      <c r="DCR87" s="94"/>
      <c r="DCS87" s="95"/>
      <c r="DCT87" s="94"/>
      <c r="DCU87" s="95"/>
      <c r="DCV87" s="94"/>
      <c r="DCW87" s="95"/>
      <c r="DCX87" s="94"/>
      <c r="DCY87" s="95"/>
      <c r="DCZ87" s="94"/>
      <c r="DDA87" s="95"/>
      <c r="DDB87" s="94"/>
      <c r="DDC87" s="95"/>
      <c r="DDD87" s="94"/>
      <c r="DDE87" s="95"/>
      <c r="DDF87" s="94"/>
      <c r="DDG87" s="95"/>
      <c r="DDH87" s="94"/>
      <c r="DDI87" s="95"/>
      <c r="DDJ87" s="94"/>
      <c r="DDK87" s="95"/>
      <c r="DDL87" s="94"/>
      <c r="DDM87" s="95"/>
      <c r="DDN87" s="94"/>
      <c r="DDO87" s="95"/>
      <c r="DDP87" s="94"/>
      <c r="DDQ87" s="95"/>
      <c r="DDR87" s="94"/>
      <c r="DDS87" s="95"/>
      <c r="DDT87" s="94"/>
      <c r="DDU87" s="95"/>
      <c r="DDV87" s="94"/>
      <c r="DDW87" s="95"/>
      <c r="DDX87" s="94"/>
      <c r="DDY87" s="95"/>
      <c r="DDZ87" s="94"/>
      <c r="DEA87" s="95"/>
      <c r="DEB87" s="94"/>
      <c r="DEC87" s="95"/>
      <c r="DED87" s="94"/>
      <c r="DEE87" s="95"/>
      <c r="DEF87" s="94"/>
      <c r="DEG87" s="95"/>
      <c r="DEH87" s="94"/>
      <c r="DEI87" s="95"/>
      <c r="DEJ87" s="94"/>
      <c r="DEK87" s="95"/>
      <c r="DEL87" s="94"/>
      <c r="DEM87" s="95"/>
      <c r="DEN87" s="94"/>
      <c r="DEO87" s="95"/>
      <c r="DEP87" s="94"/>
      <c r="DEQ87" s="95"/>
      <c r="DER87" s="94"/>
      <c r="DES87" s="95"/>
      <c r="DET87" s="94"/>
      <c r="DEU87" s="95"/>
      <c r="DEV87" s="94"/>
      <c r="DEW87" s="95"/>
      <c r="DEX87" s="94"/>
      <c r="DEY87" s="95"/>
      <c r="DEZ87" s="94"/>
      <c r="DFA87" s="95"/>
      <c r="DFB87" s="94"/>
      <c r="DFC87" s="95"/>
      <c r="DFD87" s="94"/>
      <c r="DFE87" s="95"/>
      <c r="DFF87" s="94"/>
      <c r="DFG87" s="95"/>
      <c r="DFH87" s="94"/>
      <c r="DFI87" s="95"/>
      <c r="DFJ87" s="94"/>
      <c r="DFK87" s="95"/>
      <c r="DFL87" s="94"/>
      <c r="DFM87" s="95"/>
      <c r="DFN87" s="94"/>
      <c r="DFO87" s="95"/>
      <c r="DFP87" s="94"/>
      <c r="DFQ87" s="95"/>
      <c r="DFR87" s="94"/>
      <c r="DFS87" s="95"/>
      <c r="DFT87" s="94"/>
      <c r="DFU87" s="95"/>
      <c r="DFV87" s="94"/>
      <c r="DFW87" s="95"/>
      <c r="DFX87" s="94"/>
      <c r="DFY87" s="95"/>
      <c r="DFZ87" s="94"/>
      <c r="DGA87" s="95"/>
      <c r="DGB87" s="94"/>
      <c r="DGC87" s="95"/>
      <c r="DGD87" s="94"/>
      <c r="DGE87" s="95"/>
      <c r="DGF87" s="94"/>
      <c r="DGG87" s="95"/>
      <c r="DGH87" s="94"/>
      <c r="DGI87" s="95"/>
      <c r="DGJ87" s="94"/>
      <c r="DGK87" s="95"/>
      <c r="DGL87" s="94"/>
      <c r="DGM87" s="95"/>
      <c r="DGN87" s="94"/>
      <c r="DGO87" s="95"/>
      <c r="DGP87" s="94"/>
      <c r="DGQ87" s="95"/>
      <c r="DGR87" s="94"/>
      <c r="DGS87" s="95"/>
      <c r="DGT87" s="94"/>
      <c r="DGU87" s="95"/>
      <c r="DGV87" s="94"/>
      <c r="DGW87" s="95"/>
      <c r="DGX87" s="94"/>
      <c r="DGY87" s="95"/>
      <c r="DGZ87" s="94"/>
      <c r="DHA87" s="95"/>
      <c r="DHB87" s="94"/>
      <c r="DHC87" s="95"/>
      <c r="DHD87" s="94"/>
      <c r="DHE87" s="95"/>
      <c r="DHF87" s="94"/>
      <c r="DHG87" s="95"/>
      <c r="DHH87" s="94"/>
      <c r="DHI87" s="95"/>
      <c r="DHJ87" s="94"/>
      <c r="DHK87" s="95"/>
      <c r="DHL87" s="94"/>
      <c r="DHM87" s="95"/>
      <c r="DHN87" s="94"/>
      <c r="DHO87" s="95"/>
      <c r="DHP87" s="94"/>
      <c r="DHQ87" s="95"/>
      <c r="DHR87" s="94"/>
      <c r="DHS87" s="95"/>
      <c r="DHT87" s="94"/>
      <c r="DHU87" s="95"/>
      <c r="DHV87" s="94"/>
      <c r="DHW87" s="95"/>
      <c r="DHX87" s="94"/>
      <c r="DHY87" s="95"/>
      <c r="DHZ87" s="94"/>
      <c r="DIA87" s="95"/>
      <c r="DIB87" s="94"/>
      <c r="DIC87" s="95"/>
      <c r="DID87" s="94"/>
      <c r="DIE87" s="95"/>
      <c r="DIF87" s="94"/>
      <c r="DIG87" s="95"/>
      <c r="DIH87" s="94"/>
      <c r="DII87" s="95"/>
      <c r="DIJ87" s="94"/>
      <c r="DIK87" s="95"/>
      <c r="DIL87" s="94"/>
      <c r="DIM87" s="95"/>
      <c r="DIN87" s="94"/>
      <c r="DIO87" s="95"/>
      <c r="DIP87" s="94"/>
      <c r="DIQ87" s="95"/>
      <c r="DIR87" s="94"/>
      <c r="DIS87" s="95"/>
      <c r="DIT87" s="94"/>
      <c r="DIU87" s="95"/>
      <c r="DIV87" s="94"/>
      <c r="DIW87" s="95"/>
      <c r="DIX87" s="94"/>
      <c r="DIY87" s="95"/>
      <c r="DIZ87" s="94"/>
      <c r="DJA87" s="95"/>
      <c r="DJB87" s="94"/>
      <c r="DJC87" s="95"/>
      <c r="DJD87" s="94"/>
      <c r="DJE87" s="95"/>
      <c r="DJF87" s="94"/>
      <c r="DJG87" s="95"/>
      <c r="DJH87" s="94"/>
      <c r="DJI87" s="95"/>
      <c r="DJJ87" s="94"/>
      <c r="DJK87" s="95"/>
      <c r="DJL87" s="94"/>
      <c r="DJM87" s="95"/>
      <c r="DJN87" s="94"/>
      <c r="DJO87" s="95"/>
      <c r="DJP87" s="94"/>
      <c r="DJQ87" s="95"/>
      <c r="DJR87" s="94"/>
      <c r="DJS87" s="95"/>
      <c r="DJT87" s="94"/>
      <c r="DJU87" s="95"/>
      <c r="DJV87" s="94"/>
      <c r="DJW87" s="95"/>
      <c r="DJX87" s="94"/>
      <c r="DJY87" s="95"/>
      <c r="DJZ87" s="94"/>
      <c r="DKA87" s="95"/>
      <c r="DKB87" s="94"/>
      <c r="DKC87" s="95"/>
      <c r="DKD87" s="94"/>
      <c r="DKE87" s="95"/>
      <c r="DKF87" s="94"/>
      <c r="DKG87" s="95"/>
      <c r="DKH87" s="94"/>
      <c r="DKI87" s="95"/>
      <c r="DKJ87" s="94"/>
      <c r="DKK87" s="95"/>
      <c r="DKL87" s="94"/>
      <c r="DKM87" s="95"/>
      <c r="DKN87" s="94"/>
      <c r="DKO87" s="95"/>
      <c r="DKP87" s="94"/>
      <c r="DKQ87" s="95"/>
      <c r="DKR87" s="94"/>
      <c r="DKS87" s="95"/>
      <c r="DKT87" s="94"/>
      <c r="DKU87" s="95"/>
      <c r="DKV87" s="94"/>
      <c r="DKW87" s="95"/>
      <c r="DKX87" s="94"/>
      <c r="DKY87" s="95"/>
      <c r="DKZ87" s="94"/>
      <c r="DLA87" s="95"/>
      <c r="DLB87" s="94"/>
      <c r="DLC87" s="95"/>
      <c r="DLD87" s="94"/>
      <c r="DLE87" s="95"/>
      <c r="DLF87" s="94"/>
      <c r="DLG87" s="95"/>
      <c r="DLH87" s="94"/>
      <c r="DLI87" s="95"/>
      <c r="DLJ87" s="94"/>
      <c r="DLK87" s="95"/>
      <c r="DLL87" s="94"/>
      <c r="DLM87" s="95"/>
      <c r="DLN87" s="94"/>
      <c r="DLO87" s="95"/>
      <c r="DLP87" s="94"/>
      <c r="DLQ87" s="95"/>
      <c r="DLR87" s="94"/>
      <c r="DLS87" s="95"/>
      <c r="DLT87" s="94"/>
      <c r="DLU87" s="95"/>
      <c r="DLV87" s="94"/>
      <c r="DLW87" s="95"/>
      <c r="DLX87" s="94"/>
      <c r="DLY87" s="95"/>
      <c r="DLZ87" s="94"/>
      <c r="DMA87" s="95"/>
      <c r="DMB87" s="94"/>
      <c r="DMC87" s="95"/>
      <c r="DMD87" s="94"/>
      <c r="DME87" s="95"/>
      <c r="DMF87" s="94"/>
      <c r="DMG87" s="95"/>
      <c r="DMH87" s="94"/>
      <c r="DMI87" s="95"/>
      <c r="DMJ87" s="94"/>
      <c r="DMK87" s="95"/>
      <c r="DML87" s="94"/>
      <c r="DMM87" s="95"/>
      <c r="DMN87" s="94"/>
      <c r="DMO87" s="95"/>
      <c r="DMP87" s="94"/>
      <c r="DMQ87" s="95"/>
      <c r="DMR87" s="94"/>
      <c r="DMS87" s="95"/>
      <c r="DMT87" s="94"/>
      <c r="DMU87" s="95"/>
      <c r="DMV87" s="94"/>
      <c r="DMW87" s="95"/>
      <c r="DMX87" s="94"/>
      <c r="DMY87" s="95"/>
      <c r="DMZ87" s="94"/>
      <c r="DNA87" s="95"/>
      <c r="DNB87" s="94"/>
      <c r="DNC87" s="95"/>
      <c r="DND87" s="94"/>
      <c r="DNE87" s="95"/>
      <c r="DNF87" s="94"/>
      <c r="DNG87" s="95"/>
      <c r="DNH87" s="94"/>
      <c r="DNI87" s="95"/>
      <c r="DNJ87" s="94"/>
      <c r="DNK87" s="95"/>
      <c r="DNL87" s="94"/>
      <c r="DNM87" s="95"/>
      <c r="DNN87" s="94"/>
      <c r="DNO87" s="95"/>
      <c r="DNP87" s="94"/>
      <c r="DNQ87" s="95"/>
      <c r="DNR87" s="94"/>
      <c r="DNS87" s="95"/>
      <c r="DNT87" s="94"/>
      <c r="DNU87" s="95"/>
      <c r="DNV87" s="94"/>
      <c r="DNW87" s="95"/>
      <c r="DNX87" s="94"/>
      <c r="DNY87" s="95"/>
      <c r="DNZ87" s="94"/>
      <c r="DOA87" s="95"/>
      <c r="DOB87" s="94"/>
      <c r="DOC87" s="95"/>
      <c r="DOD87" s="94"/>
      <c r="DOE87" s="95"/>
      <c r="DOF87" s="94"/>
      <c r="DOG87" s="95"/>
      <c r="DOH87" s="94"/>
      <c r="DOI87" s="95"/>
      <c r="DOJ87" s="94"/>
      <c r="DOK87" s="95"/>
      <c r="DOL87" s="94"/>
      <c r="DOM87" s="95"/>
      <c r="DON87" s="94"/>
      <c r="DOO87" s="95"/>
      <c r="DOP87" s="94"/>
      <c r="DOQ87" s="95"/>
      <c r="DOR87" s="94"/>
      <c r="DOS87" s="95"/>
      <c r="DOT87" s="94"/>
      <c r="DOU87" s="95"/>
      <c r="DOV87" s="94"/>
      <c r="DOW87" s="95"/>
      <c r="DOX87" s="94"/>
      <c r="DOY87" s="95"/>
      <c r="DOZ87" s="94"/>
      <c r="DPA87" s="95"/>
      <c r="DPB87" s="94"/>
      <c r="DPC87" s="95"/>
      <c r="DPD87" s="94"/>
      <c r="DPE87" s="95"/>
      <c r="DPF87" s="94"/>
      <c r="DPG87" s="95"/>
      <c r="DPH87" s="94"/>
      <c r="DPI87" s="95"/>
      <c r="DPJ87" s="94"/>
      <c r="DPK87" s="95"/>
      <c r="DPL87" s="94"/>
      <c r="DPM87" s="95"/>
      <c r="DPN87" s="94"/>
      <c r="DPO87" s="95"/>
      <c r="DPP87" s="94"/>
      <c r="DPQ87" s="95"/>
      <c r="DPR87" s="94"/>
      <c r="DPS87" s="95"/>
      <c r="DPT87" s="94"/>
      <c r="DPU87" s="95"/>
      <c r="DPV87" s="94"/>
      <c r="DPW87" s="95"/>
      <c r="DPX87" s="94"/>
      <c r="DPY87" s="95"/>
      <c r="DPZ87" s="94"/>
      <c r="DQA87" s="95"/>
      <c r="DQB87" s="94"/>
      <c r="DQC87" s="95"/>
      <c r="DQD87" s="94"/>
      <c r="DQE87" s="95"/>
      <c r="DQF87" s="94"/>
      <c r="DQG87" s="95"/>
      <c r="DQH87" s="94"/>
      <c r="DQI87" s="95"/>
      <c r="DQJ87" s="94"/>
      <c r="DQK87" s="95"/>
      <c r="DQL87" s="94"/>
      <c r="DQM87" s="95"/>
      <c r="DQN87" s="94"/>
      <c r="DQO87" s="95"/>
      <c r="DQP87" s="94"/>
      <c r="DQQ87" s="95"/>
      <c r="DQR87" s="94"/>
      <c r="DQS87" s="95"/>
      <c r="DQT87" s="94"/>
      <c r="DQU87" s="95"/>
      <c r="DQV87" s="94"/>
      <c r="DQW87" s="95"/>
      <c r="DQX87" s="94"/>
      <c r="DQY87" s="95"/>
      <c r="DQZ87" s="94"/>
      <c r="DRA87" s="95"/>
      <c r="DRB87" s="94"/>
      <c r="DRC87" s="95"/>
      <c r="DRD87" s="94"/>
      <c r="DRE87" s="95"/>
      <c r="DRF87" s="94"/>
      <c r="DRG87" s="95"/>
      <c r="DRH87" s="94"/>
      <c r="DRI87" s="95"/>
      <c r="DRJ87" s="94"/>
      <c r="DRK87" s="95"/>
      <c r="DRL87" s="94"/>
      <c r="DRM87" s="95"/>
      <c r="DRN87" s="94"/>
      <c r="DRO87" s="95"/>
      <c r="DRP87" s="94"/>
      <c r="DRQ87" s="95"/>
      <c r="DRR87" s="94"/>
      <c r="DRS87" s="95"/>
      <c r="DRT87" s="94"/>
      <c r="DRU87" s="95"/>
      <c r="DRV87" s="94"/>
      <c r="DRW87" s="95"/>
      <c r="DRX87" s="94"/>
      <c r="DRY87" s="95"/>
      <c r="DRZ87" s="94"/>
      <c r="DSA87" s="95"/>
      <c r="DSB87" s="94"/>
      <c r="DSC87" s="95"/>
      <c r="DSD87" s="94"/>
      <c r="DSE87" s="95"/>
      <c r="DSF87" s="94"/>
      <c r="DSG87" s="95"/>
      <c r="DSH87" s="94"/>
      <c r="DSI87" s="95"/>
      <c r="DSJ87" s="94"/>
      <c r="DSK87" s="95"/>
      <c r="DSL87" s="94"/>
      <c r="DSM87" s="95"/>
      <c r="DSN87" s="94"/>
      <c r="DSO87" s="95"/>
      <c r="DSP87" s="94"/>
      <c r="DSQ87" s="95"/>
      <c r="DSR87" s="94"/>
      <c r="DSS87" s="95"/>
      <c r="DST87" s="94"/>
      <c r="DSU87" s="95"/>
      <c r="DSV87" s="94"/>
      <c r="DSW87" s="95"/>
      <c r="DSX87" s="94"/>
      <c r="DSY87" s="95"/>
      <c r="DSZ87" s="94"/>
      <c r="DTA87" s="95"/>
      <c r="DTB87" s="94"/>
      <c r="DTC87" s="95"/>
      <c r="DTD87" s="94"/>
      <c r="DTE87" s="95"/>
      <c r="DTF87" s="94"/>
      <c r="DTG87" s="95"/>
      <c r="DTH87" s="94"/>
      <c r="DTI87" s="95"/>
      <c r="DTJ87" s="94"/>
      <c r="DTK87" s="95"/>
      <c r="DTL87" s="94"/>
      <c r="DTM87" s="95"/>
      <c r="DTN87" s="94"/>
      <c r="DTO87" s="95"/>
      <c r="DTP87" s="94"/>
      <c r="DTQ87" s="95"/>
      <c r="DTR87" s="94"/>
      <c r="DTS87" s="95"/>
      <c r="DTT87" s="94"/>
      <c r="DTU87" s="95"/>
      <c r="DTV87" s="94"/>
      <c r="DTW87" s="95"/>
      <c r="DTX87" s="94"/>
      <c r="DTY87" s="95"/>
      <c r="DTZ87" s="94"/>
      <c r="DUA87" s="95"/>
      <c r="DUB87" s="94"/>
      <c r="DUC87" s="95"/>
      <c r="DUD87" s="94"/>
      <c r="DUE87" s="95"/>
      <c r="DUF87" s="94"/>
      <c r="DUG87" s="95"/>
      <c r="DUH87" s="94"/>
      <c r="DUI87" s="95"/>
      <c r="DUJ87" s="94"/>
      <c r="DUK87" s="95"/>
      <c r="DUL87" s="94"/>
      <c r="DUM87" s="95"/>
      <c r="DUN87" s="94"/>
      <c r="DUO87" s="95"/>
      <c r="DUP87" s="94"/>
      <c r="DUQ87" s="95"/>
      <c r="DUR87" s="94"/>
      <c r="DUS87" s="95"/>
      <c r="DUT87" s="94"/>
      <c r="DUU87" s="95"/>
      <c r="DUV87" s="94"/>
      <c r="DUW87" s="95"/>
      <c r="DUX87" s="94"/>
      <c r="DUY87" s="95"/>
      <c r="DUZ87" s="94"/>
      <c r="DVA87" s="95"/>
      <c r="DVB87" s="94"/>
      <c r="DVC87" s="95"/>
      <c r="DVD87" s="94"/>
      <c r="DVE87" s="95"/>
      <c r="DVF87" s="94"/>
      <c r="DVG87" s="95"/>
      <c r="DVH87" s="94"/>
      <c r="DVI87" s="95"/>
      <c r="DVJ87" s="94"/>
      <c r="DVK87" s="95"/>
      <c r="DVL87" s="94"/>
      <c r="DVM87" s="95"/>
      <c r="DVN87" s="94"/>
      <c r="DVO87" s="95"/>
      <c r="DVP87" s="94"/>
      <c r="DVQ87" s="95"/>
      <c r="DVR87" s="94"/>
      <c r="DVS87" s="95"/>
      <c r="DVT87" s="94"/>
      <c r="DVU87" s="95"/>
      <c r="DVV87" s="94"/>
      <c r="DVW87" s="95"/>
      <c r="DVX87" s="94"/>
      <c r="DVY87" s="95"/>
      <c r="DVZ87" s="94"/>
      <c r="DWA87" s="95"/>
      <c r="DWB87" s="94"/>
      <c r="DWC87" s="95"/>
      <c r="DWD87" s="94"/>
      <c r="DWE87" s="95"/>
      <c r="DWF87" s="94"/>
      <c r="DWG87" s="95"/>
      <c r="DWH87" s="94"/>
      <c r="DWI87" s="95"/>
      <c r="DWJ87" s="94"/>
      <c r="DWK87" s="95"/>
      <c r="DWL87" s="94"/>
      <c r="DWM87" s="95"/>
      <c r="DWN87" s="94"/>
      <c r="DWO87" s="95"/>
      <c r="DWP87" s="94"/>
      <c r="DWQ87" s="95"/>
      <c r="DWR87" s="94"/>
      <c r="DWS87" s="95"/>
      <c r="DWT87" s="94"/>
      <c r="DWU87" s="95"/>
      <c r="DWV87" s="94"/>
      <c r="DWW87" s="95"/>
      <c r="DWX87" s="94"/>
      <c r="DWY87" s="95"/>
      <c r="DWZ87" s="94"/>
      <c r="DXA87" s="95"/>
      <c r="DXB87" s="94"/>
      <c r="DXC87" s="95"/>
      <c r="DXD87" s="94"/>
      <c r="DXE87" s="95"/>
      <c r="DXF87" s="94"/>
      <c r="DXG87" s="95"/>
      <c r="DXH87" s="94"/>
      <c r="DXI87" s="95"/>
      <c r="DXJ87" s="94"/>
      <c r="DXK87" s="95"/>
      <c r="DXL87" s="94"/>
      <c r="DXM87" s="95"/>
      <c r="DXN87" s="94"/>
      <c r="DXO87" s="95"/>
      <c r="DXP87" s="94"/>
      <c r="DXQ87" s="95"/>
      <c r="DXR87" s="94"/>
      <c r="DXS87" s="95"/>
      <c r="DXT87" s="94"/>
      <c r="DXU87" s="95"/>
      <c r="DXV87" s="94"/>
      <c r="DXW87" s="95"/>
      <c r="DXX87" s="94"/>
      <c r="DXY87" s="95"/>
      <c r="DXZ87" s="94"/>
      <c r="DYA87" s="95"/>
      <c r="DYB87" s="94"/>
      <c r="DYC87" s="95"/>
      <c r="DYD87" s="94"/>
      <c r="DYE87" s="95"/>
      <c r="DYF87" s="94"/>
      <c r="DYG87" s="95"/>
      <c r="DYH87" s="94"/>
      <c r="DYI87" s="95"/>
      <c r="DYJ87" s="94"/>
      <c r="DYK87" s="95"/>
      <c r="DYL87" s="94"/>
      <c r="DYM87" s="95"/>
      <c r="DYN87" s="94"/>
      <c r="DYO87" s="95"/>
      <c r="DYP87" s="94"/>
      <c r="DYQ87" s="95"/>
      <c r="DYR87" s="94"/>
      <c r="DYS87" s="95"/>
      <c r="DYT87" s="94"/>
      <c r="DYU87" s="95"/>
      <c r="DYV87" s="94"/>
      <c r="DYW87" s="95"/>
      <c r="DYX87" s="94"/>
      <c r="DYY87" s="95"/>
      <c r="DYZ87" s="94"/>
      <c r="DZA87" s="95"/>
      <c r="DZB87" s="94"/>
      <c r="DZC87" s="95"/>
      <c r="DZD87" s="94"/>
      <c r="DZE87" s="95"/>
      <c r="DZF87" s="94"/>
      <c r="DZG87" s="95"/>
      <c r="DZH87" s="94"/>
      <c r="DZI87" s="95"/>
      <c r="DZJ87" s="94"/>
      <c r="DZK87" s="95"/>
      <c r="DZL87" s="94"/>
      <c r="DZM87" s="95"/>
      <c r="DZN87" s="94"/>
      <c r="DZO87" s="95"/>
      <c r="DZP87" s="94"/>
      <c r="DZQ87" s="95"/>
      <c r="DZR87" s="94"/>
      <c r="DZS87" s="95"/>
      <c r="DZT87" s="94"/>
      <c r="DZU87" s="95"/>
      <c r="DZV87" s="94"/>
      <c r="DZW87" s="95"/>
      <c r="DZX87" s="94"/>
      <c r="DZY87" s="95"/>
      <c r="DZZ87" s="94"/>
      <c r="EAA87" s="95"/>
      <c r="EAB87" s="94"/>
      <c r="EAC87" s="95"/>
      <c r="EAD87" s="94"/>
      <c r="EAE87" s="95"/>
      <c r="EAF87" s="94"/>
      <c r="EAG87" s="95"/>
      <c r="EAH87" s="94"/>
      <c r="EAI87" s="95"/>
      <c r="EAJ87" s="94"/>
      <c r="EAK87" s="95"/>
      <c r="EAL87" s="94"/>
      <c r="EAM87" s="95"/>
      <c r="EAN87" s="94"/>
      <c r="EAO87" s="95"/>
      <c r="EAP87" s="94"/>
      <c r="EAQ87" s="95"/>
      <c r="EAR87" s="94"/>
      <c r="EAS87" s="95"/>
      <c r="EAT87" s="94"/>
      <c r="EAU87" s="95"/>
      <c r="EAV87" s="94"/>
      <c r="EAW87" s="95"/>
      <c r="EAX87" s="94"/>
      <c r="EAY87" s="95"/>
      <c r="EAZ87" s="94"/>
      <c r="EBA87" s="95"/>
      <c r="EBB87" s="94"/>
      <c r="EBC87" s="95"/>
      <c r="EBD87" s="94"/>
      <c r="EBE87" s="95"/>
      <c r="EBF87" s="94"/>
      <c r="EBG87" s="95"/>
      <c r="EBH87" s="94"/>
      <c r="EBI87" s="95"/>
      <c r="EBJ87" s="94"/>
      <c r="EBK87" s="95"/>
      <c r="EBL87" s="94"/>
      <c r="EBM87" s="95"/>
      <c r="EBN87" s="94"/>
      <c r="EBO87" s="95"/>
      <c r="EBP87" s="94"/>
      <c r="EBQ87" s="95"/>
      <c r="EBR87" s="94"/>
      <c r="EBS87" s="95"/>
      <c r="EBT87" s="94"/>
      <c r="EBU87" s="95"/>
      <c r="EBV87" s="94"/>
      <c r="EBW87" s="95"/>
      <c r="EBX87" s="94"/>
      <c r="EBY87" s="95"/>
      <c r="EBZ87" s="94"/>
      <c r="ECA87" s="95"/>
      <c r="ECB87" s="94"/>
      <c r="ECC87" s="95"/>
      <c r="ECD87" s="94"/>
      <c r="ECE87" s="95"/>
      <c r="ECF87" s="94"/>
      <c r="ECG87" s="95"/>
      <c r="ECH87" s="94"/>
      <c r="ECI87" s="95"/>
      <c r="ECJ87" s="94"/>
      <c r="ECK87" s="95"/>
      <c r="ECL87" s="94"/>
      <c r="ECM87" s="95"/>
      <c r="ECN87" s="94"/>
      <c r="ECO87" s="95"/>
      <c r="ECP87" s="94"/>
      <c r="ECQ87" s="95"/>
      <c r="ECR87" s="94"/>
      <c r="ECS87" s="95"/>
      <c r="ECT87" s="94"/>
      <c r="ECU87" s="95"/>
      <c r="ECV87" s="94"/>
      <c r="ECW87" s="95"/>
      <c r="ECX87" s="94"/>
      <c r="ECY87" s="95"/>
      <c r="ECZ87" s="94"/>
      <c r="EDA87" s="95"/>
      <c r="EDB87" s="94"/>
      <c r="EDC87" s="95"/>
      <c r="EDD87" s="94"/>
      <c r="EDE87" s="95"/>
      <c r="EDF87" s="94"/>
      <c r="EDG87" s="95"/>
      <c r="EDH87" s="94"/>
      <c r="EDI87" s="95"/>
      <c r="EDJ87" s="94"/>
      <c r="EDK87" s="95"/>
      <c r="EDL87" s="94"/>
      <c r="EDM87" s="95"/>
      <c r="EDN87" s="94"/>
      <c r="EDO87" s="95"/>
      <c r="EDP87" s="94"/>
      <c r="EDQ87" s="95"/>
      <c r="EDR87" s="94"/>
      <c r="EDS87" s="95"/>
      <c r="EDT87" s="94"/>
      <c r="EDU87" s="95"/>
      <c r="EDV87" s="94"/>
      <c r="EDW87" s="95"/>
      <c r="EDX87" s="94"/>
      <c r="EDY87" s="95"/>
      <c r="EDZ87" s="94"/>
      <c r="EEA87" s="95"/>
      <c r="EEB87" s="94"/>
      <c r="EEC87" s="95"/>
      <c r="EED87" s="94"/>
      <c r="EEE87" s="95"/>
      <c r="EEF87" s="94"/>
      <c r="EEG87" s="95"/>
      <c r="EEH87" s="94"/>
      <c r="EEI87" s="95"/>
      <c r="EEJ87" s="94"/>
      <c r="EEK87" s="95"/>
      <c r="EEL87" s="94"/>
      <c r="EEM87" s="95"/>
      <c r="EEN87" s="94"/>
      <c r="EEO87" s="95"/>
      <c r="EEP87" s="94"/>
      <c r="EEQ87" s="95"/>
      <c r="EER87" s="94"/>
      <c r="EES87" s="95"/>
      <c r="EET87" s="94"/>
      <c r="EEU87" s="95"/>
      <c r="EEV87" s="94"/>
      <c r="EEW87" s="95"/>
      <c r="EEX87" s="94"/>
      <c r="EEY87" s="95"/>
      <c r="EEZ87" s="94"/>
      <c r="EFA87" s="95"/>
      <c r="EFB87" s="94"/>
      <c r="EFC87" s="95"/>
      <c r="EFD87" s="94"/>
      <c r="EFE87" s="95"/>
      <c r="EFF87" s="94"/>
      <c r="EFG87" s="95"/>
      <c r="EFH87" s="94"/>
      <c r="EFI87" s="95"/>
      <c r="EFJ87" s="94"/>
      <c r="EFK87" s="95"/>
      <c r="EFL87" s="94"/>
      <c r="EFM87" s="95"/>
      <c r="EFN87" s="94"/>
      <c r="EFO87" s="95"/>
      <c r="EFP87" s="94"/>
      <c r="EFQ87" s="95"/>
      <c r="EFR87" s="94"/>
      <c r="EFS87" s="95"/>
      <c r="EFT87" s="94"/>
      <c r="EFU87" s="95"/>
      <c r="EFV87" s="94"/>
      <c r="EFW87" s="95"/>
      <c r="EFX87" s="94"/>
      <c r="EFY87" s="95"/>
      <c r="EFZ87" s="94"/>
      <c r="EGA87" s="95"/>
      <c r="EGB87" s="94"/>
      <c r="EGC87" s="95"/>
      <c r="EGD87" s="94"/>
      <c r="EGE87" s="95"/>
      <c r="EGF87" s="94"/>
      <c r="EGG87" s="95"/>
      <c r="EGH87" s="94"/>
      <c r="EGI87" s="95"/>
      <c r="EGJ87" s="94"/>
      <c r="EGK87" s="95"/>
      <c r="EGL87" s="94"/>
      <c r="EGM87" s="95"/>
      <c r="EGN87" s="94"/>
      <c r="EGO87" s="95"/>
      <c r="EGP87" s="94"/>
      <c r="EGQ87" s="95"/>
      <c r="EGR87" s="94"/>
      <c r="EGS87" s="95"/>
      <c r="EGT87" s="94"/>
      <c r="EGU87" s="95"/>
      <c r="EGV87" s="94"/>
      <c r="EGW87" s="95"/>
      <c r="EGX87" s="94"/>
      <c r="EGY87" s="95"/>
      <c r="EGZ87" s="94"/>
      <c r="EHA87" s="95"/>
      <c r="EHB87" s="94"/>
      <c r="EHC87" s="95"/>
      <c r="EHD87" s="94"/>
      <c r="EHE87" s="95"/>
      <c r="EHF87" s="94"/>
      <c r="EHG87" s="95"/>
      <c r="EHH87" s="94"/>
      <c r="EHI87" s="95"/>
      <c r="EHJ87" s="94"/>
      <c r="EHK87" s="95"/>
      <c r="EHL87" s="94"/>
      <c r="EHM87" s="95"/>
      <c r="EHN87" s="94"/>
      <c r="EHO87" s="95"/>
      <c r="EHP87" s="94"/>
      <c r="EHQ87" s="95"/>
      <c r="EHR87" s="94"/>
      <c r="EHS87" s="95"/>
      <c r="EHT87" s="94"/>
      <c r="EHU87" s="95"/>
      <c r="EHV87" s="94"/>
      <c r="EHW87" s="95"/>
      <c r="EHX87" s="94"/>
      <c r="EHY87" s="95"/>
      <c r="EHZ87" s="94"/>
      <c r="EIA87" s="95"/>
      <c r="EIB87" s="94"/>
      <c r="EIC87" s="95"/>
      <c r="EID87" s="94"/>
      <c r="EIE87" s="95"/>
      <c r="EIF87" s="94"/>
      <c r="EIG87" s="95"/>
      <c r="EIH87" s="94"/>
      <c r="EII87" s="95"/>
      <c r="EIJ87" s="94"/>
      <c r="EIK87" s="95"/>
      <c r="EIL87" s="94"/>
      <c r="EIM87" s="95"/>
      <c r="EIN87" s="94"/>
      <c r="EIO87" s="95"/>
      <c r="EIP87" s="94"/>
      <c r="EIQ87" s="95"/>
      <c r="EIR87" s="94"/>
      <c r="EIS87" s="95"/>
      <c r="EIT87" s="94"/>
      <c r="EIU87" s="95"/>
      <c r="EIV87" s="94"/>
      <c r="EIW87" s="95"/>
      <c r="EIX87" s="94"/>
      <c r="EIY87" s="95"/>
      <c r="EIZ87" s="94"/>
      <c r="EJA87" s="95"/>
      <c r="EJB87" s="94"/>
      <c r="EJC87" s="95"/>
      <c r="EJD87" s="94"/>
      <c r="EJE87" s="95"/>
      <c r="EJF87" s="94"/>
      <c r="EJG87" s="95"/>
      <c r="EJH87" s="94"/>
      <c r="EJI87" s="95"/>
      <c r="EJJ87" s="94"/>
      <c r="EJK87" s="95"/>
      <c r="EJL87" s="94"/>
      <c r="EJM87" s="95"/>
      <c r="EJN87" s="94"/>
      <c r="EJO87" s="95"/>
      <c r="EJP87" s="94"/>
      <c r="EJQ87" s="95"/>
      <c r="EJR87" s="94"/>
      <c r="EJS87" s="95"/>
      <c r="EJT87" s="94"/>
      <c r="EJU87" s="95"/>
      <c r="EJV87" s="94"/>
      <c r="EJW87" s="95"/>
      <c r="EJX87" s="94"/>
      <c r="EJY87" s="95"/>
      <c r="EJZ87" s="94"/>
      <c r="EKA87" s="95"/>
      <c r="EKB87" s="94"/>
      <c r="EKC87" s="95"/>
      <c r="EKD87" s="94"/>
      <c r="EKE87" s="95"/>
      <c r="EKF87" s="94"/>
      <c r="EKG87" s="95"/>
      <c r="EKH87" s="94"/>
      <c r="EKI87" s="95"/>
      <c r="EKJ87" s="94"/>
      <c r="EKK87" s="95"/>
      <c r="EKL87" s="94"/>
      <c r="EKM87" s="95"/>
      <c r="EKN87" s="94"/>
      <c r="EKO87" s="95"/>
      <c r="EKP87" s="94"/>
      <c r="EKQ87" s="95"/>
      <c r="EKR87" s="94"/>
      <c r="EKS87" s="95"/>
      <c r="EKT87" s="94"/>
      <c r="EKU87" s="95"/>
      <c r="EKV87" s="94"/>
      <c r="EKW87" s="95"/>
      <c r="EKX87" s="94"/>
      <c r="EKY87" s="95"/>
      <c r="EKZ87" s="94"/>
      <c r="ELA87" s="95"/>
      <c r="ELB87" s="94"/>
      <c r="ELC87" s="95"/>
      <c r="ELD87" s="94"/>
      <c r="ELE87" s="95"/>
      <c r="ELF87" s="94"/>
      <c r="ELG87" s="95"/>
      <c r="ELH87" s="94"/>
      <c r="ELI87" s="95"/>
      <c r="ELJ87" s="94"/>
      <c r="ELK87" s="95"/>
      <c r="ELL87" s="94"/>
      <c r="ELM87" s="95"/>
      <c r="ELN87" s="94"/>
      <c r="ELO87" s="95"/>
      <c r="ELP87" s="94"/>
      <c r="ELQ87" s="95"/>
      <c r="ELR87" s="94"/>
      <c r="ELS87" s="95"/>
      <c r="ELT87" s="94"/>
      <c r="ELU87" s="95"/>
      <c r="ELV87" s="94"/>
      <c r="ELW87" s="95"/>
      <c r="ELX87" s="94"/>
      <c r="ELY87" s="95"/>
      <c r="ELZ87" s="94"/>
      <c r="EMA87" s="95"/>
      <c r="EMB87" s="94"/>
      <c r="EMC87" s="95"/>
      <c r="EMD87" s="94"/>
      <c r="EME87" s="95"/>
      <c r="EMF87" s="94"/>
      <c r="EMG87" s="95"/>
      <c r="EMH87" s="94"/>
      <c r="EMI87" s="95"/>
      <c r="EMJ87" s="94"/>
      <c r="EMK87" s="95"/>
      <c r="EML87" s="94"/>
      <c r="EMM87" s="95"/>
      <c r="EMN87" s="94"/>
      <c r="EMO87" s="95"/>
      <c r="EMP87" s="94"/>
      <c r="EMQ87" s="95"/>
      <c r="EMR87" s="94"/>
      <c r="EMS87" s="95"/>
      <c r="EMT87" s="94"/>
      <c r="EMU87" s="95"/>
      <c r="EMV87" s="94"/>
      <c r="EMW87" s="95"/>
      <c r="EMX87" s="94"/>
      <c r="EMY87" s="95"/>
      <c r="EMZ87" s="94"/>
      <c r="ENA87" s="95"/>
      <c r="ENB87" s="94"/>
      <c r="ENC87" s="95"/>
      <c r="END87" s="94"/>
      <c r="ENE87" s="95"/>
      <c r="ENF87" s="94"/>
      <c r="ENG87" s="95"/>
      <c r="ENH87" s="94"/>
      <c r="ENI87" s="95"/>
      <c r="ENJ87" s="94"/>
      <c r="ENK87" s="95"/>
      <c r="ENL87" s="94"/>
      <c r="ENM87" s="95"/>
      <c r="ENN87" s="94"/>
      <c r="ENO87" s="95"/>
      <c r="ENP87" s="94"/>
      <c r="ENQ87" s="95"/>
      <c r="ENR87" s="94"/>
      <c r="ENS87" s="95"/>
      <c r="ENT87" s="94"/>
      <c r="ENU87" s="95"/>
      <c r="ENV87" s="94"/>
      <c r="ENW87" s="95"/>
      <c r="ENX87" s="94"/>
      <c r="ENY87" s="95"/>
      <c r="ENZ87" s="94"/>
      <c r="EOA87" s="95"/>
      <c r="EOB87" s="94"/>
      <c r="EOC87" s="95"/>
      <c r="EOD87" s="94"/>
      <c r="EOE87" s="95"/>
      <c r="EOF87" s="94"/>
      <c r="EOG87" s="95"/>
      <c r="EOH87" s="94"/>
      <c r="EOI87" s="95"/>
      <c r="EOJ87" s="94"/>
      <c r="EOK87" s="95"/>
      <c r="EOL87" s="94"/>
      <c r="EOM87" s="95"/>
      <c r="EON87" s="94"/>
      <c r="EOO87" s="95"/>
      <c r="EOP87" s="94"/>
      <c r="EOQ87" s="95"/>
      <c r="EOR87" s="94"/>
      <c r="EOS87" s="95"/>
      <c r="EOT87" s="94"/>
      <c r="EOU87" s="95"/>
      <c r="EOV87" s="94"/>
      <c r="EOW87" s="95"/>
      <c r="EOX87" s="94"/>
      <c r="EOY87" s="95"/>
      <c r="EOZ87" s="94"/>
      <c r="EPA87" s="95"/>
      <c r="EPB87" s="94"/>
      <c r="EPC87" s="95"/>
      <c r="EPD87" s="94"/>
      <c r="EPE87" s="95"/>
      <c r="EPF87" s="94"/>
      <c r="EPG87" s="95"/>
      <c r="EPH87" s="94"/>
      <c r="EPI87" s="95"/>
      <c r="EPJ87" s="94"/>
      <c r="EPK87" s="95"/>
      <c r="EPL87" s="94"/>
      <c r="EPM87" s="95"/>
      <c r="EPN87" s="94"/>
      <c r="EPO87" s="95"/>
      <c r="EPP87" s="94"/>
      <c r="EPQ87" s="95"/>
      <c r="EPR87" s="94"/>
      <c r="EPS87" s="95"/>
      <c r="EPT87" s="94"/>
      <c r="EPU87" s="95"/>
      <c r="EPV87" s="94"/>
      <c r="EPW87" s="95"/>
      <c r="EPX87" s="94"/>
      <c r="EPY87" s="95"/>
      <c r="EPZ87" s="94"/>
      <c r="EQA87" s="95"/>
      <c r="EQB87" s="94"/>
      <c r="EQC87" s="95"/>
      <c r="EQD87" s="94"/>
      <c r="EQE87" s="95"/>
      <c r="EQF87" s="94"/>
      <c r="EQG87" s="95"/>
      <c r="EQH87" s="94"/>
      <c r="EQI87" s="95"/>
      <c r="EQJ87" s="94"/>
      <c r="EQK87" s="95"/>
      <c r="EQL87" s="94"/>
      <c r="EQM87" s="95"/>
      <c r="EQN87" s="94"/>
      <c r="EQO87" s="95"/>
      <c r="EQP87" s="94"/>
      <c r="EQQ87" s="95"/>
      <c r="EQR87" s="94"/>
      <c r="EQS87" s="95"/>
      <c r="EQT87" s="94"/>
      <c r="EQU87" s="95"/>
      <c r="EQV87" s="94"/>
      <c r="EQW87" s="95"/>
      <c r="EQX87" s="94"/>
      <c r="EQY87" s="95"/>
      <c r="EQZ87" s="94"/>
      <c r="ERA87" s="95"/>
      <c r="ERB87" s="94"/>
      <c r="ERC87" s="95"/>
      <c r="ERD87" s="94"/>
      <c r="ERE87" s="95"/>
      <c r="ERF87" s="94"/>
      <c r="ERG87" s="95"/>
      <c r="ERH87" s="94"/>
      <c r="ERI87" s="95"/>
      <c r="ERJ87" s="94"/>
      <c r="ERK87" s="95"/>
      <c r="ERL87" s="94"/>
      <c r="ERM87" s="95"/>
      <c r="ERN87" s="94"/>
      <c r="ERO87" s="95"/>
      <c r="ERP87" s="94"/>
      <c r="ERQ87" s="95"/>
      <c r="ERR87" s="94"/>
      <c r="ERS87" s="95"/>
      <c r="ERT87" s="94"/>
      <c r="ERU87" s="95"/>
      <c r="ERV87" s="94"/>
      <c r="ERW87" s="95"/>
      <c r="ERX87" s="94"/>
      <c r="ERY87" s="95"/>
      <c r="ERZ87" s="94"/>
      <c r="ESA87" s="95"/>
      <c r="ESB87" s="94"/>
      <c r="ESC87" s="95"/>
      <c r="ESD87" s="94"/>
      <c r="ESE87" s="95"/>
      <c r="ESF87" s="94"/>
      <c r="ESG87" s="95"/>
      <c r="ESH87" s="94"/>
      <c r="ESI87" s="95"/>
      <c r="ESJ87" s="94"/>
      <c r="ESK87" s="95"/>
      <c r="ESL87" s="94"/>
      <c r="ESM87" s="95"/>
      <c r="ESN87" s="94"/>
      <c r="ESO87" s="95"/>
      <c r="ESP87" s="94"/>
      <c r="ESQ87" s="95"/>
      <c r="ESR87" s="94"/>
      <c r="ESS87" s="95"/>
      <c r="EST87" s="94"/>
      <c r="ESU87" s="95"/>
      <c r="ESV87" s="94"/>
      <c r="ESW87" s="95"/>
      <c r="ESX87" s="94"/>
      <c r="ESY87" s="95"/>
      <c r="ESZ87" s="94"/>
      <c r="ETA87" s="95"/>
      <c r="ETB87" s="94"/>
      <c r="ETC87" s="95"/>
      <c r="ETD87" s="94"/>
      <c r="ETE87" s="95"/>
      <c r="ETF87" s="94"/>
      <c r="ETG87" s="95"/>
      <c r="ETH87" s="94"/>
      <c r="ETI87" s="95"/>
      <c r="ETJ87" s="94"/>
      <c r="ETK87" s="95"/>
      <c r="ETL87" s="94"/>
      <c r="ETM87" s="95"/>
      <c r="ETN87" s="94"/>
      <c r="ETO87" s="95"/>
      <c r="ETP87" s="94"/>
      <c r="ETQ87" s="95"/>
      <c r="ETR87" s="94"/>
      <c r="ETS87" s="95"/>
      <c r="ETT87" s="94"/>
      <c r="ETU87" s="95"/>
      <c r="ETV87" s="94"/>
      <c r="ETW87" s="95"/>
      <c r="ETX87" s="94"/>
      <c r="ETY87" s="95"/>
      <c r="ETZ87" s="94"/>
      <c r="EUA87" s="95"/>
      <c r="EUB87" s="94"/>
      <c r="EUC87" s="95"/>
      <c r="EUD87" s="94"/>
      <c r="EUE87" s="95"/>
      <c r="EUF87" s="94"/>
      <c r="EUG87" s="95"/>
      <c r="EUH87" s="94"/>
      <c r="EUI87" s="95"/>
      <c r="EUJ87" s="94"/>
      <c r="EUK87" s="95"/>
      <c r="EUL87" s="94"/>
      <c r="EUM87" s="95"/>
      <c r="EUN87" s="94"/>
      <c r="EUO87" s="95"/>
      <c r="EUP87" s="94"/>
      <c r="EUQ87" s="95"/>
      <c r="EUR87" s="94"/>
      <c r="EUS87" s="95"/>
      <c r="EUT87" s="94"/>
      <c r="EUU87" s="95"/>
      <c r="EUV87" s="94"/>
      <c r="EUW87" s="95"/>
      <c r="EUX87" s="94"/>
      <c r="EUY87" s="95"/>
      <c r="EUZ87" s="94"/>
      <c r="EVA87" s="95"/>
      <c r="EVB87" s="94"/>
      <c r="EVC87" s="95"/>
      <c r="EVD87" s="94"/>
      <c r="EVE87" s="95"/>
      <c r="EVF87" s="94"/>
      <c r="EVG87" s="95"/>
      <c r="EVH87" s="94"/>
      <c r="EVI87" s="95"/>
      <c r="EVJ87" s="94"/>
      <c r="EVK87" s="95"/>
      <c r="EVL87" s="94"/>
      <c r="EVM87" s="95"/>
      <c r="EVN87" s="94"/>
      <c r="EVO87" s="95"/>
      <c r="EVP87" s="94"/>
      <c r="EVQ87" s="95"/>
      <c r="EVR87" s="94"/>
      <c r="EVS87" s="95"/>
      <c r="EVT87" s="94"/>
      <c r="EVU87" s="95"/>
      <c r="EVV87" s="94"/>
      <c r="EVW87" s="95"/>
      <c r="EVX87" s="94"/>
      <c r="EVY87" s="95"/>
      <c r="EVZ87" s="94"/>
      <c r="EWA87" s="95"/>
      <c r="EWB87" s="94"/>
      <c r="EWC87" s="95"/>
      <c r="EWD87" s="94"/>
      <c r="EWE87" s="95"/>
      <c r="EWF87" s="94"/>
      <c r="EWG87" s="95"/>
      <c r="EWH87" s="94"/>
      <c r="EWI87" s="95"/>
      <c r="EWJ87" s="94"/>
      <c r="EWK87" s="95"/>
      <c r="EWL87" s="94"/>
      <c r="EWM87" s="95"/>
      <c r="EWN87" s="94"/>
      <c r="EWO87" s="95"/>
      <c r="EWP87" s="94"/>
      <c r="EWQ87" s="95"/>
      <c r="EWR87" s="94"/>
      <c r="EWS87" s="95"/>
      <c r="EWT87" s="94"/>
      <c r="EWU87" s="95"/>
      <c r="EWV87" s="94"/>
      <c r="EWW87" s="95"/>
      <c r="EWX87" s="94"/>
      <c r="EWY87" s="95"/>
      <c r="EWZ87" s="94"/>
      <c r="EXA87" s="95"/>
      <c r="EXB87" s="94"/>
      <c r="EXC87" s="95"/>
      <c r="EXD87" s="94"/>
      <c r="EXE87" s="95"/>
      <c r="EXF87" s="94"/>
      <c r="EXG87" s="95"/>
      <c r="EXH87" s="94"/>
      <c r="EXI87" s="95"/>
      <c r="EXJ87" s="94"/>
      <c r="EXK87" s="95"/>
      <c r="EXL87" s="94"/>
      <c r="EXM87" s="95"/>
      <c r="EXN87" s="94"/>
      <c r="EXO87" s="95"/>
      <c r="EXP87" s="94"/>
      <c r="EXQ87" s="95"/>
      <c r="EXR87" s="94"/>
      <c r="EXS87" s="95"/>
      <c r="EXT87" s="94"/>
      <c r="EXU87" s="95"/>
      <c r="EXV87" s="94"/>
      <c r="EXW87" s="95"/>
      <c r="EXX87" s="94"/>
      <c r="EXY87" s="95"/>
      <c r="EXZ87" s="94"/>
      <c r="EYA87" s="95"/>
      <c r="EYB87" s="94"/>
      <c r="EYC87" s="95"/>
      <c r="EYD87" s="94"/>
      <c r="EYE87" s="95"/>
      <c r="EYF87" s="94"/>
      <c r="EYG87" s="95"/>
      <c r="EYH87" s="94"/>
      <c r="EYI87" s="95"/>
      <c r="EYJ87" s="94"/>
      <c r="EYK87" s="95"/>
      <c r="EYL87" s="94"/>
      <c r="EYM87" s="95"/>
      <c r="EYN87" s="94"/>
      <c r="EYO87" s="95"/>
      <c r="EYP87" s="94"/>
      <c r="EYQ87" s="95"/>
      <c r="EYR87" s="94"/>
      <c r="EYS87" s="95"/>
      <c r="EYT87" s="94"/>
      <c r="EYU87" s="95"/>
      <c r="EYV87" s="94"/>
      <c r="EYW87" s="95"/>
      <c r="EYX87" s="94"/>
      <c r="EYY87" s="95"/>
      <c r="EYZ87" s="94"/>
      <c r="EZA87" s="95"/>
      <c r="EZB87" s="94"/>
      <c r="EZC87" s="95"/>
      <c r="EZD87" s="94"/>
      <c r="EZE87" s="95"/>
      <c r="EZF87" s="94"/>
      <c r="EZG87" s="95"/>
      <c r="EZH87" s="94"/>
      <c r="EZI87" s="95"/>
      <c r="EZJ87" s="94"/>
      <c r="EZK87" s="95"/>
      <c r="EZL87" s="94"/>
      <c r="EZM87" s="95"/>
      <c r="EZN87" s="94"/>
      <c r="EZO87" s="95"/>
      <c r="EZP87" s="94"/>
      <c r="EZQ87" s="95"/>
      <c r="EZR87" s="94"/>
      <c r="EZS87" s="95"/>
      <c r="EZT87" s="94"/>
      <c r="EZU87" s="95"/>
      <c r="EZV87" s="94"/>
      <c r="EZW87" s="95"/>
      <c r="EZX87" s="94"/>
      <c r="EZY87" s="95"/>
      <c r="EZZ87" s="94"/>
      <c r="FAA87" s="95"/>
      <c r="FAB87" s="94"/>
      <c r="FAC87" s="95"/>
      <c r="FAD87" s="94"/>
      <c r="FAE87" s="95"/>
      <c r="FAF87" s="94"/>
      <c r="FAG87" s="95"/>
      <c r="FAH87" s="94"/>
      <c r="FAI87" s="95"/>
      <c r="FAJ87" s="94"/>
      <c r="FAK87" s="95"/>
      <c r="FAL87" s="94"/>
      <c r="FAM87" s="95"/>
      <c r="FAN87" s="94"/>
      <c r="FAO87" s="95"/>
      <c r="FAP87" s="94"/>
      <c r="FAQ87" s="95"/>
      <c r="FAR87" s="94"/>
      <c r="FAS87" s="95"/>
      <c r="FAT87" s="94"/>
      <c r="FAU87" s="95"/>
      <c r="FAV87" s="94"/>
      <c r="FAW87" s="95"/>
      <c r="FAX87" s="94"/>
      <c r="FAY87" s="95"/>
      <c r="FAZ87" s="94"/>
      <c r="FBA87" s="95"/>
      <c r="FBB87" s="94"/>
      <c r="FBC87" s="95"/>
      <c r="FBD87" s="94"/>
      <c r="FBE87" s="95"/>
      <c r="FBF87" s="94"/>
      <c r="FBG87" s="95"/>
      <c r="FBH87" s="94"/>
      <c r="FBI87" s="95"/>
      <c r="FBJ87" s="94"/>
      <c r="FBK87" s="95"/>
      <c r="FBL87" s="94"/>
      <c r="FBM87" s="95"/>
      <c r="FBN87" s="94"/>
      <c r="FBO87" s="95"/>
      <c r="FBP87" s="94"/>
      <c r="FBQ87" s="95"/>
      <c r="FBR87" s="94"/>
      <c r="FBS87" s="95"/>
      <c r="FBT87" s="94"/>
      <c r="FBU87" s="95"/>
      <c r="FBV87" s="94"/>
      <c r="FBW87" s="95"/>
      <c r="FBX87" s="94"/>
      <c r="FBY87" s="95"/>
      <c r="FBZ87" s="94"/>
      <c r="FCA87" s="95"/>
      <c r="FCB87" s="94"/>
      <c r="FCC87" s="95"/>
      <c r="FCD87" s="94"/>
      <c r="FCE87" s="95"/>
      <c r="FCF87" s="94"/>
      <c r="FCG87" s="95"/>
      <c r="FCH87" s="94"/>
      <c r="FCI87" s="95"/>
      <c r="FCJ87" s="94"/>
      <c r="FCK87" s="95"/>
      <c r="FCL87" s="94"/>
      <c r="FCM87" s="95"/>
      <c r="FCN87" s="94"/>
      <c r="FCO87" s="95"/>
      <c r="FCP87" s="94"/>
      <c r="FCQ87" s="95"/>
      <c r="FCR87" s="94"/>
      <c r="FCS87" s="95"/>
      <c r="FCT87" s="94"/>
      <c r="FCU87" s="95"/>
      <c r="FCV87" s="94"/>
      <c r="FCW87" s="95"/>
      <c r="FCX87" s="94"/>
      <c r="FCY87" s="95"/>
      <c r="FCZ87" s="94"/>
      <c r="FDA87" s="95"/>
      <c r="FDB87" s="94"/>
      <c r="FDC87" s="95"/>
      <c r="FDD87" s="94"/>
      <c r="FDE87" s="95"/>
      <c r="FDF87" s="94"/>
      <c r="FDG87" s="95"/>
      <c r="FDH87" s="94"/>
      <c r="FDI87" s="95"/>
      <c r="FDJ87" s="94"/>
      <c r="FDK87" s="95"/>
      <c r="FDL87" s="94"/>
      <c r="FDM87" s="95"/>
      <c r="FDN87" s="94"/>
      <c r="FDO87" s="95"/>
      <c r="FDP87" s="94"/>
      <c r="FDQ87" s="95"/>
      <c r="FDR87" s="94"/>
      <c r="FDS87" s="95"/>
      <c r="FDT87" s="94"/>
      <c r="FDU87" s="95"/>
      <c r="FDV87" s="94"/>
      <c r="FDW87" s="95"/>
      <c r="FDX87" s="94"/>
      <c r="FDY87" s="95"/>
      <c r="FDZ87" s="94"/>
      <c r="FEA87" s="95"/>
      <c r="FEB87" s="94"/>
      <c r="FEC87" s="95"/>
      <c r="FED87" s="94"/>
      <c r="FEE87" s="95"/>
      <c r="FEF87" s="94"/>
      <c r="FEG87" s="95"/>
      <c r="FEH87" s="94"/>
      <c r="FEI87" s="95"/>
      <c r="FEJ87" s="94"/>
      <c r="FEK87" s="95"/>
      <c r="FEL87" s="94"/>
      <c r="FEM87" s="95"/>
      <c r="FEN87" s="94"/>
      <c r="FEO87" s="95"/>
      <c r="FEP87" s="94"/>
      <c r="FEQ87" s="95"/>
      <c r="FER87" s="94"/>
      <c r="FES87" s="95"/>
      <c r="FET87" s="94"/>
      <c r="FEU87" s="95"/>
      <c r="FEV87" s="94"/>
      <c r="FEW87" s="95"/>
      <c r="FEX87" s="94"/>
      <c r="FEY87" s="95"/>
      <c r="FEZ87" s="94"/>
      <c r="FFA87" s="95"/>
      <c r="FFB87" s="94"/>
      <c r="FFC87" s="95"/>
      <c r="FFD87" s="94"/>
      <c r="FFE87" s="95"/>
      <c r="FFF87" s="94"/>
      <c r="FFG87" s="95"/>
      <c r="FFH87" s="94"/>
      <c r="FFI87" s="95"/>
      <c r="FFJ87" s="94"/>
      <c r="FFK87" s="95"/>
      <c r="FFL87" s="94"/>
      <c r="FFM87" s="95"/>
      <c r="FFN87" s="94"/>
      <c r="FFO87" s="95"/>
      <c r="FFP87" s="94"/>
      <c r="FFQ87" s="95"/>
      <c r="FFR87" s="94"/>
      <c r="FFS87" s="95"/>
      <c r="FFT87" s="94"/>
      <c r="FFU87" s="95"/>
      <c r="FFV87" s="94"/>
      <c r="FFW87" s="95"/>
      <c r="FFX87" s="94"/>
      <c r="FFY87" s="95"/>
      <c r="FFZ87" s="94"/>
      <c r="FGA87" s="95"/>
      <c r="FGB87" s="94"/>
      <c r="FGC87" s="95"/>
      <c r="FGD87" s="94"/>
      <c r="FGE87" s="95"/>
      <c r="FGF87" s="94"/>
      <c r="FGG87" s="95"/>
      <c r="FGH87" s="94"/>
      <c r="FGI87" s="95"/>
      <c r="FGJ87" s="94"/>
      <c r="FGK87" s="95"/>
      <c r="FGL87" s="94"/>
      <c r="FGM87" s="95"/>
      <c r="FGN87" s="94"/>
      <c r="FGO87" s="95"/>
      <c r="FGP87" s="94"/>
      <c r="FGQ87" s="95"/>
      <c r="FGR87" s="94"/>
      <c r="FGS87" s="95"/>
      <c r="FGT87" s="94"/>
      <c r="FGU87" s="95"/>
      <c r="FGV87" s="94"/>
      <c r="FGW87" s="95"/>
      <c r="FGX87" s="94"/>
      <c r="FGY87" s="95"/>
      <c r="FGZ87" s="94"/>
      <c r="FHA87" s="95"/>
      <c r="FHB87" s="94"/>
      <c r="FHC87" s="95"/>
      <c r="FHD87" s="94"/>
      <c r="FHE87" s="95"/>
      <c r="FHF87" s="94"/>
      <c r="FHG87" s="95"/>
      <c r="FHH87" s="94"/>
      <c r="FHI87" s="95"/>
      <c r="FHJ87" s="94"/>
      <c r="FHK87" s="95"/>
      <c r="FHL87" s="94"/>
      <c r="FHM87" s="95"/>
      <c r="FHN87" s="94"/>
      <c r="FHO87" s="95"/>
      <c r="FHP87" s="94"/>
      <c r="FHQ87" s="95"/>
      <c r="FHR87" s="94"/>
      <c r="FHS87" s="95"/>
      <c r="FHT87" s="94"/>
      <c r="FHU87" s="95"/>
      <c r="FHV87" s="94"/>
      <c r="FHW87" s="95"/>
      <c r="FHX87" s="94"/>
      <c r="FHY87" s="95"/>
      <c r="FHZ87" s="94"/>
      <c r="FIA87" s="95"/>
      <c r="FIB87" s="94"/>
      <c r="FIC87" s="95"/>
      <c r="FID87" s="94"/>
      <c r="FIE87" s="95"/>
      <c r="FIF87" s="94"/>
      <c r="FIG87" s="95"/>
      <c r="FIH87" s="94"/>
      <c r="FII87" s="95"/>
      <c r="FIJ87" s="94"/>
      <c r="FIK87" s="95"/>
      <c r="FIL87" s="94"/>
      <c r="FIM87" s="95"/>
      <c r="FIN87" s="94"/>
      <c r="FIO87" s="95"/>
      <c r="FIP87" s="94"/>
      <c r="FIQ87" s="95"/>
      <c r="FIR87" s="94"/>
      <c r="FIS87" s="95"/>
      <c r="FIT87" s="94"/>
      <c r="FIU87" s="95"/>
      <c r="FIV87" s="94"/>
      <c r="FIW87" s="95"/>
      <c r="FIX87" s="94"/>
      <c r="FIY87" s="95"/>
      <c r="FIZ87" s="94"/>
      <c r="FJA87" s="95"/>
      <c r="FJB87" s="94"/>
      <c r="FJC87" s="95"/>
      <c r="FJD87" s="94"/>
      <c r="FJE87" s="95"/>
      <c r="FJF87" s="94"/>
      <c r="FJG87" s="95"/>
      <c r="FJH87" s="94"/>
      <c r="FJI87" s="95"/>
      <c r="FJJ87" s="94"/>
      <c r="FJK87" s="95"/>
      <c r="FJL87" s="94"/>
      <c r="FJM87" s="95"/>
      <c r="FJN87" s="94"/>
      <c r="FJO87" s="95"/>
      <c r="FJP87" s="94"/>
      <c r="FJQ87" s="95"/>
      <c r="FJR87" s="94"/>
      <c r="FJS87" s="95"/>
      <c r="FJT87" s="94"/>
      <c r="FJU87" s="95"/>
      <c r="FJV87" s="94"/>
      <c r="FJW87" s="95"/>
      <c r="FJX87" s="94"/>
      <c r="FJY87" s="95"/>
      <c r="FJZ87" s="94"/>
      <c r="FKA87" s="95"/>
      <c r="FKB87" s="94"/>
      <c r="FKC87" s="95"/>
      <c r="FKD87" s="94"/>
      <c r="FKE87" s="95"/>
      <c r="FKF87" s="94"/>
      <c r="FKG87" s="95"/>
      <c r="FKH87" s="94"/>
      <c r="FKI87" s="95"/>
      <c r="FKJ87" s="94"/>
      <c r="FKK87" s="95"/>
      <c r="FKL87" s="94"/>
      <c r="FKM87" s="95"/>
      <c r="FKN87" s="94"/>
      <c r="FKO87" s="95"/>
      <c r="FKP87" s="94"/>
      <c r="FKQ87" s="95"/>
      <c r="FKR87" s="94"/>
      <c r="FKS87" s="95"/>
      <c r="FKT87" s="94"/>
      <c r="FKU87" s="95"/>
      <c r="FKV87" s="94"/>
      <c r="FKW87" s="95"/>
      <c r="FKX87" s="94"/>
      <c r="FKY87" s="95"/>
      <c r="FKZ87" s="94"/>
      <c r="FLA87" s="95"/>
      <c r="FLB87" s="94"/>
      <c r="FLC87" s="95"/>
      <c r="FLD87" s="94"/>
      <c r="FLE87" s="95"/>
      <c r="FLF87" s="94"/>
      <c r="FLG87" s="95"/>
      <c r="FLH87" s="94"/>
      <c r="FLI87" s="95"/>
      <c r="FLJ87" s="94"/>
      <c r="FLK87" s="95"/>
      <c r="FLL87" s="94"/>
      <c r="FLM87" s="95"/>
      <c r="FLN87" s="94"/>
      <c r="FLO87" s="95"/>
      <c r="FLP87" s="94"/>
      <c r="FLQ87" s="95"/>
      <c r="FLR87" s="94"/>
      <c r="FLS87" s="95"/>
      <c r="FLT87" s="94"/>
      <c r="FLU87" s="95"/>
      <c r="FLV87" s="94"/>
      <c r="FLW87" s="95"/>
      <c r="FLX87" s="94"/>
      <c r="FLY87" s="95"/>
      <c r="FLZ87" s="94"/>
      <c r="FMA87" s="95"/>
      <c r="FMB87" s="94"/>
      <c r="FMC87" s="95"/>
      <c r="FMD87" s="94"/>
      <c r="FME87" s="95"/>
      <c r="FMF87" s="94"/>
      <c r="FMG87" s="95"/>
      <c r="FMH87" s="94"/>
      <c r="FMI87" s="95"/>
      <c r="FMJ87" s="94"/>
      <c r="FMK87" s="95"/>
      <c r="FML87" s="94"/>
      <c r="FMM87" s="95"/>
      <c r="FMN87" s="94"/>
      <c r="FMO87" s="95"/>
      <c r="FMP87" s="94"/>
      <c r="FMQ87" s="95"/>
      <c r="FMR87" s="94"/>
      <c r="FMS87" s="95"/>
      <c r="FMT87" s="94"/>
      <c r="FMU87" s="95"/>
      <c r="FMV87" s="94"/>
      <c r="FMW87" s="95"/>
      <c r="FMX87" s="94"/>
      <c r="FMY87" s="95"/>
      <c r="FMZ87" s="94"/>
      <c r="FNA87" s="95"/>
      <c r="FNB87" s="94"/>
      <c r="FNC87" s="95"/>
      <c r="FND87" s="94"/>
      <c r="FNE87" s="95"/>
      <c r="FNF87" s="94"/>
      <c r="FNG87" s="95"/>
      <c r="FNH87" s="94"/>
      <c r="FNI87" s="95"/>
      <c r="FNJ87" s="94"/>
      <c r="FNK87" s="95"/>
      <c r="FNL87" s="94"/>
      <c r="FNM87" s="95"/>
      <c r="FNN87" s="94"/>
      <c r="FNO87" s="95"/>
      <c r="FNP87" s="94"/>
      <c r="FNQ87" s="95"/>
      <c r="FNR87" s="94"/>
      <c r="FNS87" s="95"/>
      <c r="FNT87" s="94"/>
      <c r="FNU87" s="95"/>
      <c r="FNV87" s="94"/>
      <c r="FNW87" s="95"/>
      <c r="FNX87" s="94"/>
      <c r="FNY87" s="95"/>
      <c r="FNZ87" s="94"/>
      <c r="FOA87" s="95"/>
      <c r="FOB87" s="94"/>
      <c r="FOC87" s="95"/>
      <c r="FOD87" s="94"/>
      <c r="FOE87" s="95"/>
      <c r="FOF87" s="94"/>
      <c r="FOG87" s="95"/>
      <c r="FOH87" s="94"/>
      <c r="FOI87" s="95"/>
      <c r="FOJ87" s="94"/>
      <c r="FOK87" s="95"/>
      <c r="FOL87" s="94"/>
      <c r="FOM87" s="95"/>
      <c r="FON87" s="94"/>
      <c r="FOO87" s="95"/>
      <c r="FOP87" s="94"/>
      <c r="FOQ87" s="95"/>
      <c r="FOR87" s="94"/>
      <c r="FOS87" s="95"/>
      <c r="FOT87" s="94"/>
      <c r="FOU87" s="95"/>
      <c r="FOV87" s="94"/>
      <c r="FOW87" s="95"/>
      <c r="FOX87" s="94"/>
      <c r="FOY87" s="95"/>
      <c r="FOZ87" s="94"/>
      <c r="FPA87" s="95"/>
      <c r="FPB87" s="94"/>
      <c r="FPC87" s="95"/>
      <c r="FPD87" s="94"/>
      <c r="FPE87" s="95"/>
      <c r="FPF87" s="94"/>
      <c r="FPG87" s="95"/>
      <c r="FPH87" s="94"/>
      <c r="FPI87" s="95"/>
      <c r="FPJ87" s="94"/>
      <c r="FPK87" s="95"/>
      <c r="FPL87" s="94"/>
      <c r="FPM87" s="95"/>
      <c r="FPN87" s="94"/>
      <c r="FPO87" s="95"/>
      <c r="FPP87" s="94"/>
      <c r="FPQ87" s="95"/>
      <c r="FPR87" s="94"/>
      <c r="FPS87" s="95"/>
      <c r="FPT87" s="94"/>
      <c r="FPU87" s="95"/>
      <c r="FPV87" s="94"/>
      <c r="FPW87" s="95"/>
      <c r="FPX87" s="94"/>
      <c r="FPY87" s="95"/>
      <c r="FPZ87" s="94"/>
      <c r="FQA87" s="95"/>
      <c r="FQB87" s="94"/>
      <c r="FQC87" s="95"/>
      <c r="FQD87" s="94"/>
      <c r="FQE87" s="95"/>
      <c r="FQF87" s="94"/>
      <c r="FQG87" s="95"/>
      <c r="FQH87" s="94"/>
      <c r="FQI87" s="95"/>
      <c r="FQJ87" s="94"/>
      <c r="FQK87" s="95"/>
      <c r="FQL87" s="94"/>
      <c r="FQM87" s="95"/>
      <c r="FQN87" s="94"/>
      <c r="FQO87" s="95"/>
      <c r="FQP87" s="94"/>
      <c r="FQQ87" s="95"/>
      <c r="FQR87" s="94"/>
      <c r="FQS87" s="95"/>
      <c r="FQT87" s="94"/>
      <c r="FQU87" s="95"/>
      <c r="FQV87" s="94"/>
      <c r="FQW87" s="95"/>
      <c r="FQX87" s="94"/>
      <c r="FQY87" s="95"/>
      <c r="FQZ87" s="94"/>
      <c r="FRA87" s="95"/>
      <c r="FRB87" s="94"/>
      <c r="FRC87" s="95"/>
      <c r="FRD87" s="94"/>
      <c r="FRE87" s="95"/>
      <c r="FRF87" s="94"/>
      <c r="FRG87" s="95"/>
      <c r="FRH87" s="94"/>
      <c r="FRI87" s="95"/>
      <c r="FRJ87" s="94"/>
      <c r="FRK87" s="95"/>
      <c r="FRL87" s="94"/>
      <c r="FRM87" s="95"/>
      <c r="FRN87" s="94"/>
      <c r="FRO87" s="95"/>
      <c r="FRP87" s="94"/>
      <c r="FRQ87" s="95"/>
      <c r="FRR87" s="94"/>
      <c r="FRS87" s="95"/>
      <c r="FRT87" s="94"/>
      <c r="FRU87" s="95"/>
      <c r="FRV87" s="94"/>
      <c r="FRW87" s="95"/>
      <c r="FRX87" s="94"/>
      <c r="FRY87" s="95"/>
      <c r="FRZ87" s="94"/>
      <c r="FSA87" s="95"/>
      <c r="FSB87" s="94"/>
      <c r="FSC87" s="95"/>
      <c r="FSD87" s="94"/>
      <c r="FSE87" s="95"/>
      <c r="FSF87" s="94"/>
      <c r="FSG87" s="95"/>
      <c r="FSH87" s="94"/>
      <c r="FSI87" s="95"/>
      <c r="FSJ87" s="94"/>
      <c r="FSK87" s="95"/>
      <c r="FSL87" s="94"/>
      <c r="FSM87" s="95"/>
      <c r="FSN87" s="94"/>
      <c r="FSO87" s="95"/>
      <c r="FSP87" s="94"/>
      <c r="FSQ87" s="95"/>
      <c r="FSR87" s="94"/>
      <c r="FSS87" s="95"/>
      <c r="FST87" s="94"/>
      <c r="FSU87" s="95"/>
      <c r="FSV87" s="94"/>
      <c r="FSW87" s="95"/>
      <c r="FSX87" s="94"/>
      <c r="FSY87" s="95"/>
      <c r="FSZ87" s="94"/>
      <c r="FTA87" s="95"/>
      <c r="FTB87" s="94"/>
      <c r="FTC87" s="95"/>
      <c r="FTD87" s="94"/>
      <c r="FTE87" s="95"/>
      <c r="FTF87" s="94"/>
      <c r="FTG87" s="95"/>
      <c r="FTH87" s="94"/>
      <c r="FTI87" s="95"/>
      <c r="FTJ87" s="94"/>
      <c r="FTK87" s="95"/>
      <c r="FTL87" s="94"/>
      <c r="FTM87" s="95"/>
      <c r="FTN87" s="94"/>
      <c r="FTO87" s="95"/>
      <c r="FTP87" s="94"/>
      <c r="FTQ87" s="95"/>
      <c r="FTR87" s="94"/>
      <c r="FTS87" s="95"/>
      <c r="FTT87" s="94"/>
      <c r="FTU87" s="95"/>
      <c r="FTV87" s="94"/>
      <c r="FTW87" s="95"/>
      <c r="FTX87" s="94"/>
      <c r="FTY87" s="95"/>
      <c r="FTZ87" s="94"/>
      <c r="FUA87" s="95"/>
      <c r="FUB87" s="94"/>
      <c r="FUC87" s="95"/>
      <c r="FUD87" s="94"/>
      <c r="FUE87" s="95"/>
      <c r="FUF87" s="94"/>
      <c r="FUG87" s="95"/>
      <c r="FUH87" s="94"/>
      <c r="FUI87" s="95"/>
      <c r="FUJ87" s="94"/>
      <c r="FUK87" s="95"/>
      <c r="FUL87" s="94"/>
      <c r="FUM87" s="95"/>
      <c r="FUN87" s="94"/>
      <c r="FUO87" s="95"/>
      <c r="FUP87" s="94"/>
      <c r="FUQ87" s="95"/>
      <c r="FUR87" s="94"/>
      <c r="FUS87" s="95"/>
      <c r="FUT87" s="94"/>
      <c r="FUU87" s="95"/>
      <c r="FUV87" s="94"/>
      <c r="FUW87" s="95"/>
      <c r="FUX87" s="94"/>
      <c r="FUY87" s="95"/>
      <c r="FUZ87" s="94"/>
      <c r="FVA87" s="95"/>
      <c r="FVB87" s="94"/>
      <c r="FVC87" s="95"/>
      <c r="FVD87" s="94"/>
      <c r="FVE87" s="95"/>
      <c r="FVF87" s="94"/>
      <c r="FVG87" s="95"/>
      <c r="FVH87" s="94"/>
      <c r="FVI87" s="95"/>
      <c r="FVJ87" s="94"/>
      <c r="FVK87" s="95"/>
      <c r="FVL87" s="94"/>
      <c r="FVM87" s="95"/>
      <c r="FVN87" s="94"/>
      <c r="FVO87" s="95"/>
      <c r="FVP87" s="94"/>
      <c r="FVQ87" s="95"/>
      <c r="FVR87" s="94"/>
      <c r="FVS87" s="95"/>
      <c r="FVT87" s="94"/>
      <c r="FVU87" s="95"/>
      <c r="FVV87" s="94"/>
      <c r="FVW87" s="95"/>
      <c r="FVX87" s="94"/>
      <c r="FVY87" s="95"/>
      <c r="FVZ87" s="94"/>
      <c r="FWA87" s="95"/>
      <c r="FWB87" s="94"/>
      <c r="FWC87" s="95"/>
      <c r="FWD87" s="94"/>
      <c r="FWE87" s="95"/>
      <c r="FWF87" s="94"/>
      <c r="FWG87" s="95"/>
      <c r="FWH87" s="94"/>
      <c r="FWI87" s="95"/>
      <c r="FWJ87" s="94"/>
      <c r="FWK87" s="95"/>
      <c r="FWL87" s="94"/>
      <c r="FWM87" s="95"/>
      <c r="FWN87" s="94"/>
      <c r="FWO87" s="95"/>
      <c r="FWP87" s="94"/>
      <c r="FWQ87" s="95"/>
      <c r="FWR87" s="94"/>
      <c r="FWS87" s="95"/>
      <c r="FWT87" s="94"/>
      <c r="FWU87" s="95"/>
      <c r="FWV87" s="94"/>
      <c r="FWW87" s="95"/>
      <c r="FWX87" s="94"/>
      <c r="FWY87" s="95"/>
      <c r="FWZ87" s="94"/>
      <c r="FXA87" s="95"/>
      <c r="FXB87" s="94"/>
      <c r="FXC87" s="95"/>
      <c r="FXD87" s="94"/>
      <c r="FXE87" s="95"/>
      <c r="FXF87" s="94"/>
      <c r="FXG87" s="95"/>
      <c r="FXH87" s="94"/>
      <c r="FXI87" s="95"/>
      <c r="FXJ87" s="94"/>
      <c r="FXK87" s="95"/>
      <c r="FXL87" s="94"/>
      <c r="FXM87" s="95"/>
      <c r="FXN87" s="94"/>
      <c r="FXO87" s="95"/>
      <c r="FXP87" s="94"/>
      <c r="FXQ87" s="95"/>
      <c r="FXR87" s="94"/>
      <c r="FXS87" s="95"/>
      <c r="FXT87" s="94"/>
      <c r="FXU87" s="95"/>
      <c r="FXV87" s="94"/>
      <c r="FXW87" s="95"/>
      <c r="FXX87" s="94"/>
      <c r="FXY87" s="95"/>
      <c r="FXZ87" s="94"/>
      <c r="FYA87" s="95"/>
      <c r="FYB87" s="94"/>
      <c r="FYC87" s="95"/>
      <c r="FYD87" s="94"/>
      <c r="FYE87" s="95"/>
      <c r="FYF87" s="94"/>
      <c r="FYG87" s="95"/>
      <c r="FYH87" s="94"/>
      <c r="FYI87" s="95"/>
      <c r="FYJ87" s="94"/>
      <c r="FYK87" s="95"/>
      <c r="FYL87" s="94"/>
      <c r="FYM87" s="95"/>
      <c r="FYN87" s="94"/>
      <c r="FYO87" s="95"/>
      <c r="FYP87" s="94"/>
      <c r="FYQ87" s="95"/>
      <c r="FYR87" s="94"/>
      <c r="FYS87" s="95"/>
      <c r="FYT87" s="94"/>
      <c r="FYU87" s="95"/>
      <c r="FYV87" s="94"/>
      <c r="FYW87" s="95"/>
      <c r="FYX87" s="94"/>
      <c r="FYY87" s="95"/>
      <c r="FYZ87" s="94"/>
      <c r="FZA87" s="95"/>
      <c r="FZB87" s="94"/>
      <c r="FZC87" s="95"/>
      <c r="FZD87" s="94"/>
      <c r="FZE87" s="95"/>
      <c r="FZF87" s="94"/>
      <c r="FZG87" s="95"/>
      <c r="FZH87" s="94"/>
      <c r="FZI87" s="95"/>
      <c r="FZJ87" s="94"/>
      <c r="FZK87" s="95"/>
      <c r="FZL87" s="94"/>
      <c r="FZM87" s="95"/>
      <c r="FZN87" s="94"/>
      <c r="FZO87" s="95"/>
      <c r="FZP87" s="94"/>
      <c r="FZQ87" s="95"/>
      <c r="FZR87" s="94"/>
      <c r="FZS87" s="95"/>
      <c r="FZT87" s="94"/>
      <c r="FZU87" s="95"/>
      <c r="FZV87" s="94"/>
      <c r="FZW87" s="95"/>
      <c r="FZX87" s="94"/>
      <c r="FZY87" s="95"/>
      <c r="FZZ87" s="94"/>
      <c r="GAA87" s="95"/>
      <c r="GAB87" s="94"/>
      <c r="GAC87" s="95"/>
      <c r="GAD87" s="94"/>
      <c r="GAE87" s="95"/>
      <c r="GAF87" s="94"/>
      <c r="GAG87" s="95"/>
      <c r="GAH87" s="94"/>
      <c r="GAI87" s="95"/>
      <c r="GAJ87" s="94"/>
      <c r="GAK87" s="95"/>
      <c r="GAL87" s="94"/>
      <c r="GAM87" s="95"/>
      <c r="GAN87" s="94"/>
      <c r="GAO87" s="95"/>
      <c r="GAP87" s="94"/>
      <c r="GAQ87" s="95"/>
      <c r="GAR87" s="94"/>
      <c r="GAS87" s="95"/>
      <c r="GAT87" s="94"/>
      <c r="GAU87" s="95"/>
      <c r="GAV87" s="94"/>
      <c r="GAW87" s="95"/>
      <c r="GAX87" s="94"/>
      <c r="GAY87" s="95"/>
      <c r="GAZ87" s="94"/>
      <c r="GBA87" s="95"/>
      <c r="GBB87" s="94"/>
      <c r="GBC87" s="95"/>
      <c r="GBD87" s="94"/>
      <c r="GBE87" s="95"/>
      <c r="GBF87" s="94"/>
      <c r="GBG87" s="95"/>
      <c r="GBH87" s="94"/>
      <c r="GBI87" s="95"/>
      <c r="GBJ87" s="94"/>
      <c r="GBK87" s="95"/>
      <c r="GBL87" s="94"/>
      <c r="GBM87" s="95"/>
      <c r="GBN87" s="94"/>
      <c r="GBO87" s="95"/>
      <c r="GBP87" s="94"/>
      <c r="GBQ87" s="95"/>
      <c r="GBR87" s="94"/>
      <c r="GBS87" s="95"/>
      <c r="GBT87" s="94"/>
      <c r="GBU87" s="95"/>
      <c r="GBV87" s="94"/>
      <c r="GBW87" s="95"/>
      <c r="GBX87" s="94"/>
      <c r="GBY87" s="95"/>
      <c r="GBZ87" s="94"/>
      <c r="GCA87" s="95"/>
      <c r="GCB87" s="94"/>
      <c r="GCC87" s="95"/>
      <c r="GCD87" s="94"/>
      <c r="GCE87" s="95"/>
      <c r="GCF87" s="94"/>
      <c r="GCG87" s="95"/>
      <c r="GCH87" s="94"/>
      <c r="GCI87" s="95"/>
      <c r="GCJ87" s="94"/>
      <c r="GCK87" s="95"/>
      <c r="GCL87" s="94"/>
      <c r="GCM87" s="95"/>
      <c r="GCN87" s="94"/>
      <c r="GCO87" s="95"/>
      <c r="GCP87" s="94"/>
      <c r="GCQ87" s="95"/>
      <c r="GCR87" s="94"/>
      <c r="GCS87" s="95"/>
      <c r="GCT87" s="94"/>
      <c r="GCU87" s="95"/>
      <c r="GCV87" s="94"/>
      <c r="GCW87" s="95"/>
      <c r="GCX87" s="94"/>
      <c r="GCY87" s="95"/>
      <c r="GCZ87" s="94"/>
      <c r="GDA87" s="95"/>
      <c r="GDB87" s="94"/>
      <c r="GDC87" s="95"/>
      <c r="GDD87" s="94"/>
      <c r="GDE87" s="95"/>
      <c r="GDF87" s="94"/>
      <c r="GDG87" s="95"/>
      <c r="GDH87" s="94"/>
      <c r="GDI87" s="95"/>
      <c r="GDJ87" s="94"/>
      <c r="GDK87" s="95"/>
      <c r="GDL87" s="94"/>
      <c r="GDM87" s="95"/>
      <c r="GDN87" s="94"/>
      <c r="GDO87" s="95"/>
      <c r="GDP87" s="94"/>
      <c r="GDQ87" s="95"/>
      <c r="GDR87" s="94"/>
      <c r="GDS87" s="95"/>
      <c r="GDT87" s="94"/>
      <c r="GDU87" s="95"/>
      <c r="GDV87" s="94"/>
      <c r="GDW87" s="95"/>
      <c r="GDX87" s="94"/>
      <c r="GDY87" s="95"/>
      <c r="GDZ87" s="94"/>
      <c r="GEA87" s="95"/>
      <c r="GEB87" s="94"/>
      <c r="GEC87" s="95"/>
      <c r="GED87" s="94"/>
      <c r="GEE87" s="95"/>
      <c r="GEF87" s="94"/>
      <c r="GEG87" s="95"/>
      <c r="GEH87" s="94"/>
      <c r="GEI87" s="95"/>
      <c r="GEJ87" s="94"/>
      <c r="GEK87" s="95"/>
      <c r="GEL87" s="94"/>
      <c r="GEM87" s="95"/>
      <c r="GEN87" s="94"/>
      <c r="GEO87" s="95"/>
      <c r="GEP87" s="94"/>
      <c r="GEQ87" s="95"/>
      <c r="GER87" s="94"/>
      <c r="GES87" s="95"/>
      <c r="GET87" s="94"/>
      <c r="GEU87" s="95"/>
      <c r="GEV87" s="94"/>
      <c r="GEW87" s="95"/>
      <c r="GEX87" s="94"/>
      <c r="GEY87" s="95"/>
      <c r="GEZ87" s="94"/>
      <c r="GFA87" s="95"/>
      <c r="GFB87" s="94"/>
      <c r="GFC87" s="95"/>
      <c r="GFD87" s="94"/>
      <c r="GFE87" s="95"/>
      <c r="GFF87" s="94"/>
      <c r="GFG87" s="95"/>
      <c r="GFH87" s="94"/>
      <c r="GFI87" s="95"/>
      <c r="GFJ87" s="94"/>
      <c r="GFK87" s="95"/>
      <c r="GFL87" s="94"/>
      <c r="GFM87" s="95"/>
      <c r="GFN87" s="94"/>
      <c r="GFO87" s="95"/>
      <c r="GFP87" s="94"/>
      <c r="GFQ87" s="95"/>
      <c r="GFR87" s="94"/>
      <c r="GFS87" s="95"/>
      <c r="GFT87" s="94"/>
      <c r="GFU87" s="95"/>
      <c r="GFV87" s="94"/>
      <c r="GFW87" s="95"/>
      <c r="GFX87" s="94"/>
      <c r="GFY87" s="95"/>
      <c r="GFZ87" s="94"/>
      <c r="GGA87" s="95"/>
      <c r="GGB87" s="94"/>
      <c r="GGC87" s="95"/>
      <c r="GGD87" s="94"/>
      <c r="GGE87" s="95"/>
      <c r="GGF87" s="94"/>
      <c r="GGG87" s="95"/>
      <c r="GGH87" s="94"/>
      <c r="GGI87" s="95"/>
      <c r="GGJ87" s="94"/>
      <c r="GGK87" s="95"/>
      <c r="GGL87" s="94"/>
      <c r="GGM87" s="95"/>
      <c r="GGN87" s="94"/>
      <c r="GGO87" s="95"/>
      <c r="GGP87" s="94"/>
      <c r="GGQ87" s="95"/>
      <c r="GGR87" s="94"/>
      <c r="GGS87" s="95"/>
      <c r="GGT87" s="94"/>
      <c r="GGU87" s="95"/>
      <c r="GGV87" s="94"/>
      <c r="GGW87" s="95"/>
      <c r="GGX87" s="94"/>
      <c r="GGY87" s="95"/>
      <c r="GGZ87" s="94"/>
      <c r="GHA87" s="95"/>
      <c r="GHB87" s="94"/>
      <c r="GHC87" s="95"/>
      <c r="GHD87" s="94"/>
      <c r="GHE87" s="95"/>
      <c r="GHF87" s="94"/>
      <c r="GHG87" s="95"/>
      <c r="GHH87" s="94"/>
      <c r="GHI87" s="95"/>
      <c r="GHJ87" s="94"/>
      <c r="GHK87" s="95"/>
      <c r="GHL87" s="94"/>
      <c r="GHM87" s="95"/>
      <c r="GHN87" s="94"/>
      <c r="GHO87" s="95"/>
      <c r="GHP87" s="94"/>
      <c r="GHQ87" s="95"/>
      <c r="GHR87" s="94"/>
      <c r="GHS87" s="95"/>
      <c r="GHT87" s="94"/>
      <c r="GHU87" s="95"/>
      <c r="GHV87" s="94"/>
      <c r="GHW87" s="95"/>
      <c r="GHX87" s="94"/>
      <c r="GHY87" s="95"/>
      <c r="GHZ87" s="94"/>
      <c r="GIA87" s="95"/>
      <c r="GIB87" s="94"/>
      <c r="GIC87" s="95"/>
      <c r="GID87" s="94"/>
      <c r="GIE87" s="95"/>
      <c r="GIF87" s="94"/>
      <c r="GIG87" s="95"/>
      <c r="GIH87" s="94"/>
      <c r="GII87" s="95"/>
      <c r="GIJ87" s="94"/>
      <c r="GIK87" s="95"/>
      <c r="GIL87" s="94"/>
      <c r="GIM87" s="95"/>
      <c r="GIN87" s="94"/>
      <c r="GIO87" s="95"/>
      <c r="GIP87" s="94"/>
      <c r="GIQ87" s="95"/>
      <c r="GIR87" s="94"/>
      <c r="GIS87" s="95"/>
      <c r="GIT87" s="94"/>
      <c r="GIU87" s="95"/>
      <c r="GIV87" s="94"/>
      <c r="GIW87" s="95"/>
      <c r="GIX87" s="94"/>
      <c r="GIY87" s="95"/>
      <c r="GIZ87" s="94"/>
      <c r="GJA87" s="95"/>
      <c r="GJB87" s="94"/>
      <c r="GJC87" s="95"/>
      <c r="GJD87" s="94"/>
      <c r="GJE87" s="95"/>
      <c r="GJF87" s="94"/>
      <c r="GJG87" s="95"/>
      <c r="GJH87" s="94"/>
      <c r="GJI87" s="95"/>
      <c r="GJJ87" s="94"/>
      <c r="GJK87" s="95"/>
      <c r="GJL87" s="94"/>
      <c r="GJM87" s="95"/>
      <c r="GJN87" s="94"/>
      <c r="GJO87" s="95"/>
      <c r="GJP87" s="94"/>
      <c r="GJQ87" s="95"/>
      <c r="GJR87" s="94"/>
      <c r="GJS87" s="95"/>
      <c r="GJT87" s="94"/>
      <c r="GJU87" s="95"/>
      <c r="GJV87" s="94"/>
      <c r="GJW87" s="95"/>
      <c r="GJX87" s="94"/>
      <c r="GJY87" s="95"/>
      <c r="GJZ87" s="94"/>
      <c r="GKA87" s="95"/>
      <c r="GKB87" s="94"/>
      <c r="GKC87" s="95"/>
      <c r="GKD87" s="94"/>
      <c r="GKE87" s="95"/>
      <c r="GKF87" s="94"/>
      <c r="GKG87" s="95"/>
      <c r="GKH87" s="94"/>
      <c r="GKI87" s="95"/>
      <c r="GKJ87" s="94"/>
      <c r="GKK87" s="95"/>
      <c r="GKL87" s="94"/>
      <c r="GKM87" s="95"/>
      <c r="GKN87" s="94"/>
      <c r="GKO87" s="95"/>
      <c r="GKP87" s="94"/>
      <c r="GKQ87" s="95"/>
      <c r="GKR87" s="94"/>
      <c r="GKS87" s="95"/>
      <c r="GKT87" s="94"/>
      <c r="GKU87" s="95"/>
      <c r="GKV87" s="94"/>
      <c r="GKW87" s="95"/>
      <c r="GKX87" s="94"/>
      <c r="GKY87" s="95"/>
      <c r="GKZ87" s="94"/>
      <c r="GLA87" s="95"/>
      <c r="GLB87" s="94"/>
      <c r="GLC87" s="95"/>
      <c r="GLD87" s="94"/>
      <c r="GLE87" s="95"/>
      <c r="GLF87" s="94"/>
      <c r="GLG87" s="95"/>
      <c r="GLH87" s="94"/>
      <c r="GLI87" s="95"/>
      <c r="GLJ87" s="94"/>
      <c r="GLK87" s="95"/>
      <c r="GLL87" s="94"/>
      <c r="GLM87" s="95"/>
      <c r="GLN87" s="94"/>
      <c r="GLO87" s="95"/>
      <c r="GLP87" s="94"/>
      <c r="GLQ87" s="95"/>
      <c r="GLR87" s="94"/>
      <c r="GLS87" s="95"/>
      <c r="GLT87" s="94"/>
      <c r="GLU87" s="95"/>
      <c r="GLV87" s="94"/>
      <c r="GLW87" s="95"/>
      <c r="GLX87" s="94"/>
      <c r="GLY87" s="95"/>
      <c r="GLZ87" s="94"/>
      <c r="GMA87" s="95"/>
      <c r="GMB87" s="94"/>
      <c r="GMC87" s="95"/>
      <c r="GMD87" s="94"/>
      <c r="GME87" s="95"/>
      <c r="GMF87" s="94"/>
      <c r="GMG87" s="95"/>
      <c r="GMH87" s="94"/>
      <c r="GMI87" s="95"/>
      <c r="GMJ87" s="94"/>
      <c r="GMK87" s="95"/>
      <c r="GML87" s="94"/>
      <c r="GMM87" s="95"/>
      <c r="GMN87" s="94"/>
      <c r="GMO87" s="95"/>
      <c r="GMP87" s="94"/>
      <c r="GMQ87" s="95"/>
      <c r="GMR87" s="94"/>
      <c r="GMS87" s="95"/>
      <c r="GMT87" s="94"/>
      <c r="GMU87" s="95"/>
      <c r="GMV87" s="94"/>
      <c r="GMW87" s="95"/>
      <c r="GMX87" s="94"/>
      <c r="GMY87" s="95"/>
      <c r="GMZ87" s="94"/>
      <c r="GNA87" s="95"/>
      <c r="GNB87" s="94"/>
      <c r="GNC87" s="95"/>
      <c r="GND87" s="94"/>
      <c r="GNE87" s="95"/>
      <c r="GNF87" s="94"/>
      <c r="GNG87" s="95"/>
      <c r="GNH87" s="94"/>
      <c r="GNI87" s="95"/>
      <c r="GNJ87" s="94"/>
      <c r="GNK87" s="95"/>
      <c r="GNL87" s="94"/>
      <c r="GNM87" s="95"/>
      <c r="GNN87" s="94"/>
      <c r="GNO87" s="95"/>
      <c r="GNP87" s="94"/>
      <c r="GNQ87" s="95"/>
      <c r="GNR87" s="94"/>
      <c r="GNS87" s="95"/>
      <c r="GNT87" s="94"/>
      <c r="GNU87" s="95"/>
      <c r="GNV87" s="94"/>
      <c r="GNW87" s="95"/>
      <c r="GNX87" s="94"/>
      <c r="GNY87" s="95"/>
      <c r="GNZ87" s="94"/>
      <c r="GOA87" s="95"/>
      <c r="GOB87" s="94"/>
      <c r="GOC87" s="95"/>
      <c r="GOD87" s="94"/>
      <c r="GOE87" s="95"/>
      <c r="GOF87" s="94"/>
      <c r="GOG87" s="95"/>
      <c r="GOH87" s="94"/>
      <c r="GOI87" s="95"/>
      <c r="GOJ87" s="94"/>
      <c r="GOK87" s="95"/>
      <c r="GOL87" s="94"/>
      <c r="GOM87" s="95"/>
      <c r="GON87" s="94"/>
      <c r="GOO87" s="95"/>
      <c r="GOP87" s="94"/>
      <c r="GOQ87" s="95"/>
      <c r="GOR87" s="94"/>
      <c r="GOS87" s="95"/>
      <c r="GOT87" s="94"/>
      <c r="GOU87" s="95"/>
      <c r="GOV87" s="94"/>
      <c r="GOW87" s="95"/>
      <c r="GOX87" s="94"/>
      <c r="GOY87" s="95"/>
      <c r="GOZ87" s="94"/>
      <c r="GPA87" s="95"/>
      <c r="GPB87" s="94"/>
      <c r="GPC87" s="95"/>
      <c r="GPD87" s="94"/>
      <c r="GPE87" s="95"/>
      <c r="GPF87" s="94"/>
      <c r="GPG87" s="95"/>
      <c r="GPH87" s="94"/>
      <c r="GPI87" s="95"/>
      <c r="GPJ87" s="94"/>
      <c r="GPK87" s="95"/>
      <c r="GPL87" s="94"/>
      <c r="GPM87" s="95"/>
      <c r="GPN87" s="94"/>
      <c r="GPO87" s="95"/>
      <c r="GPP87" s="94"/>
      <c r="GPQ87" s="95"/>
      <c r="GPR87" s="94"/>
      <c r="GPS87" s="95"/>
      <c r="GPT87" s="94"/>
      <c r="GPU87" s="95"/>
      <c r="GPV87" s="94"/>
      <c r="GPW87" s="95"/>
      <c r="GPX87" s="94"/>
      <c r="GPY87" s="95"/>
      <c r="GPZ87" s="94"/>
      <c r="GQA87" s="95"/>
      <c r="GQB87" s="94"/>
      <c r="GQC87" s="95"/>
      <c r="GQD87" s="94"/>
      <c r="GQE87" s="95"/>
      <c r="GQF87" s="94"/>
      <c r="GQG87" s="95"/>
      <c r="GQH87" s="94"/>
      <c r="GQI87" s="95"/>
      <c r="GQJ87" s="94"/>
      <c r="GQK87" s="95"/>
      <c r="GQL87" s="94"/>
      <c r="GQM87" s="95"/>
      <c r="GQN87" s="94"/>
      <c r="GQO87" s="95"/>
      <c r="GQP87" s="94"/>
      <c r="GQQ87" s="95"/>
      <c r="GQR87" s="94"/>
      <c r="GQS87" s="95"/>
      <c r="GQT87" s="94"/>
      <c r="GQU87" s="95"/>
      <c r="GQV87" s="94"/>
      <c r="GQW87" s="95"/>
      <c r="GQX87" s="94"/>
      <c r="GQY87" s="95"/>
      <c r="GQZ87" s="94"/>
      <c r="GRA87" s="95"/>
      <c r="GRB87" s="94"/>
      <c r="GRC87" s="95"/>
      <c r="GRD87" s="94"/>
      <c r="GRE87" s="95"/>
      <c r="GRF87" s="94"/>
      <c r="GRG87" s="95"/>
      <c r="GRH87" s="94"/>
      <c r="GRI87" s="95"/>
      <c r="GRJ87" s="94"/>
      <c r="GRK87" s="95"/>
      <c r="GRL87" s="94"/>
      <c r="GRM87" s="95"/>
      <c r="GRN87" s="94"/>
      <c r="GRO87" s="95"/>
      <c r="GRP87" s="94"/>
      <c r="GRQ87" s="95"/>
      <c r="GRR87" s="94"/>
      <c r="GRS87" s="95"/>
      <c r="GRT87" s="94"/>
      <c r="GRU87" s="95"/>
      <c r="GRV87" s="94"/>
      <c r="GRW87" s="95"/>
      <c r="GRX87" s="94"/>
      <c r="GRY87" s="95"/>
      <c r="GRZ87" s="94"/>
      <c r="GSA87" s="95"/>
      <c r="GSB87" s="94"/>
      <c r="GSC87" s="95"/>
      <c r="GSD87" s="94"/>
      <c r="GSE87" s="95"/>
      <c r="GSF87" s="94"/>
      <c r="GSG87" s="95"/>
      <c r="GSH87" s="94"/>
      <c r="GSI87" s="95"/>
      <c r="GSJ87" s="94"/>
      <c r="GSK87" s="95"/>
      <c r="GSL87" s="94"/>
      <c r="GSM87" s="95"/>
      <c r="GSN87" s="94"/>
      <c r="GSO87" s="95"/>
      <c r="GSP87" s="94"/>
      <c r="GSQ87" s="95"/>
      <c r="GSR87" s="94"/>
      <c r="GSS87" s="95"/>
      <c r="GST87" s="94"/>
      <c r="GSU87" s="95"/>
      <c r="GSV87" s="94"/>
      <c r="GSW87" s="95"/>
      <c r="GSX87" s="94"/>
      <c r="GSY87" s="95"/>
      <c r="GSZ87" s="94"/>
      <c r="GTA87" s="95"/>
      <c r="GTB87" s="94"/>
      <c r="GTC87" s="95"/>
      <c r="GTD87" s="94"/>
      <c r="GTE87" s="95"/>
      <c r="GTF87" s="94"/>
      <c r="GTG87" s="95"/>
      <c r="GTH87" s="94"/>
      <c r="GTI87" s="95"/>
      <c r="GTJ87" s="94"/>
      <c r="GTK87" s="95"/>
      <c r="GTL87" s="94"/>
      <c r="GTM87" s="95"/>
      <c r="GTN87" s="94"/>
      <c r="GTO87" s="95"/>
      <c r="GTP87" s="94"/>
      <c r="GTQ87" s="95"/>
      <c r="GTR87" s="94"/>
      <c r="GTS87" s="95"/>
      <c r="GTT87" s="94"/>
      <c r="GTU87" s="95"/>
      <c r="GTV87" s="94"/>
      <c r="GTW87" s="95"/>
      <c r="GTX87" s="94"/>
      <c r="GTY87" s="95"/>
      <c r="GTZ87" s="94"/>
      <c r="GUA87" s="95"/>
      <c r="GUB87" s="94"/>
      <c r="GUC87" s="95"/>
      <c r="GUD87" s="94"/>
      <c r="GUE87" s="95"/>
      <c r="GUF87" s="94"/>
      <c r="GUG87" s="95"/>
      <c r="GUH87" s="94"/>
      <c r="GUI87" s="95"/>
      <c r="GUJ87" s="94"/>
      <c r="GUK87" s="95"/>
      <c r="GUL87" s="94"/>
      <c r="GUM87" s="95"/>
      <c r="GUN87" s="94"/>
      <c r="GUO87" s="95"/>
      <c r="GUP87" s="94"/>
      <c r="GUQ87" s="95"/>
      <c r="GUR87" s="94"/>
      <c r="GUS87" s="95"/>
      <c r="GUT87" s="94"/>
      <c r="GUU87" s="95"/>
      <c r="GUV87" s="94"/>
      <c r="GUW87" s="95"/>
      <c r="GUX87" s="94"/>
      <c r="GUY87" s="95"/>
      <c r="GUZ87" s="94"/>
      <c r="GVA87" s="95"/>
      <c r="GVB87" s="94"/>
      <c r="GVC87" s="95"/>
      <c r="GVD87" s="94"/>
      <c r="GVE87" s="95"/>
      <c r="GVF87" s="94"/>
      <c r="GVG87" s="95"/>
      <c r="GVH87" s="94"/>
      <c r="GVI87" s="95"/>
      <c r="GVJ87" s="94"/>
      <c r="GVK87" s="95"/>
      <c r="GVL87" s="94"/>
      <c r="GVM87" s="95"/>
      <c r="GVN87" s="94"/>
      <c r="GVO87" s="95"/>
      <c r="GVP87" s="94"/>
      <c r="GVQ87" s="95"/>
      <c r="GVR87" s="94"/>
      <c r="GVS87" s="95"/>
      <c r="GVT87" s="94"/>
      <c r="GVU87" s="95"/>
      <c r="GVV87" s="94"/>
      <c r="GVW87" s="95"/>
      <c r="GVX87" s="94"/>
      <c r="GVY87" s="95"/>
      <c r="GVZ87" s="94"/>
      <c r="GWA87" s="95"/>
      <c r="GWB87" s="94"/>
      <c r="GWC87" s="95"/>
      <c r="GWD87" s="94"/>
      <c r="GWE87" s="95"/>
      <c r="GWF87" s="94"/>
      <c r="GWG87" s="95"/>
      <c r="GWH87" s="94"/>
      <c r="GWI87" s="95"/>
      <c r="GWJ87" s="94"/>
      <c r="GWK87" s="95"/>
      <c r="GWL87" s="94"/>
      <c r="GWM87" s="95"/>
      <c r="GWN87" s="94"/>
      <c r="GWO87" s="95"/>
      <c r="GWP87" s="94"/>
      <c r="GWQ87" s="95"/>
      <c r="GWR87" s="94"/>
      <c r="GWS87" s="95"/>
      <c r="GWT87" s="94"/>
      <c r="GWU87" s="95"/>
      <c r="GWV87" s="94"/>
      <c r="GWW87" s="95"/>
      <c r="GWX87" s="94"/>
      <c r="GWY87" s="95"/>
      <c r="GWZ87" s="94"/>
      <c r="GXA87" s="95"/>
      <c r="GXB87" s="94"/>
      <c r="GXC87" s="95"/>
      <c r="GXD87" s="94"/>
      <c r="GXE87" s="95"/>
      <c r="GXF87" s="94"/>
      <c r="GXG87" s="95"/>
      <c r="GXH87" s="94"/>
      <c r="GXI87" s="95"/>
      <c r="GXJ87" s="94"/>
      <c r="GXK87" s="95"/>
      <c r="GXL87" s="94"/>
      <c r="GXM87" s="95"/>
      <c r="GXN87" s="94"/>
      <c r="GXO87" s="95"/>
      <c r="GXP87" s="94"/>
      <c r="GXQ87" s="95"/>
      <c r="GXR87" s="94"/>
      <c r="GXS87" s="95"/>
      <c r="GXT87" s="94"/>
      <c r="GXU87" s="95"/>
      <c r="GXV87" s="94"/>
      <c r="GXW87" s="95"/>
      <c r="GXX87" s="94"/>
      <c r="GXY87" s="95"/>
      <c r="GXZ87" s="94"/>
      <c r="GYA87" s="95"/>
      <c r="GYB87" s="94"/>
      <c r="GYC87" s="95"/>
      <c r="GYD87" s="94"/>
      <c r="GYE87" s="95"/>
      <c r="GYF87" s="94"/>
      <c r="GYG87" s="95"/>
      <c r="GYH87" s="94"/>
      <c r="GYI87" s="95"/>
      <c r="GYJ87" s="94"/>
      <c r="GYK87" s="95"/>
      <c r="GYL87" s="94"/>
      <c r="GYM87" s="95"/>
      <c r="GYN87" s="94"/>
      <c r="GYO87" s="95"/>
      <c r="GYP87" s="94"/>
      <c r="GYQ87" s="95"/>
      <c r="GYR87" s="94"/>
      <c r="GYS87" s="95"/>
      <c r="GYT87" s="94"/>
      <c r="GYU87" s="95"/>
      <c r="GYV87" s="94"/>
      <c r="GYW87" s="95"/>
      <c r="GYX87" s="94"/>
      <c r="GYY87" s="95"/>
      <c r="GYZ87" s="94"/>
      <c r="GZA87" s="95"/>
      <c r="GZB87" s="94"/>
      <c r="GZC87" s="95"/>
      <c r="GZD87" s="94"/>
      <c r="GZE87" s="95"/>
      <c r="GZF87" s="94"/>
      <c r="GZG87" s="95"/>
      <c r="GZH87" s="94"/>
      <c r="GZI87" s="95"/>
      <c r="GZJ87" s="94"/>
      <c r="GZK87" s="95"/>
      <c r="GZL87" s="94"/>
      <c r="GZM87" s="95"/>
      <c r="GZN87" s="94"/>
      <c r="GZO87" s="95"/>
      <c r="GZP87" s="94"/>
      <c r="GZQ87" s="95"/>
      <c r="GZR87" s="94"/>
      <c r="GZS87" s="95"/>
      <c r="GZT87" s="94"/>
      <c r="GZU87" s="95"/>
      <c r="GZV87" s="94"/>
      <c r="GZW87" s="95"/>
      <c r="GZX87" s="94"/>
      <c r="GZY87" s="95"/>
      <c r="GZZ87" s="94"/>
      <c r="HAA87" s="95"/>
      <c r="HAB87" s="94"/>
      <c r="HAC87" s="95"/>
      <c r="HAD87" s="94"/>
      <c r="HAE87" s="95"/>
      <c r="HAF87" s="94"/>
      <c r="HAG87" s="95"/>
      <c r="HAH87" s="94"/>
      <c r="HAI87" s="95"/>
      <c r="HAJ87" s="94"/>
      <c r="HAK87" s="95"/>
      <c r="HAL87" s="94"/>
      <c r="HAM87" s="95"/>
      <c r="HAN87" s="94"/>
      <c r="HAO87" s="95"/>
      <c r="HAP87" s="94"/>
      <c r="HAQ87" s="95"/>
      <c r="HAR87" s="94"/>
      <c r="HAS87" s="95"/>
      <c r="HAT87" s="94"/>
      <c r="HAU87" s="95"/>
      <c r="HAV87" s="94"/>
      <c r="HAW87" s="95"/>
      <c r="HAX87" s="94"/>
      <c r="HAY87" s="95"/>
      <c r="HAZ87" s="94"/>
      <c r="HBA87" s="95"/>
      <c r="HBB87" s="94"/>
      <c r="HBC87" s="95"/>
      <c r="HBD87" s="94"/>
      <c r="HBE87" s="95"/>
      <c r="HBF87" s="94"/>
      <c r="HBG87" s="95"/>
      <c r="HBH87" s="94"/>
      <c r="HBI87" s="95"/>
      <c r="HBJ87" s="94"/>
      <c r="HBK87" s="95"/>
      <c r="HBL87" s="94"/>
      <c r="HBM87" s="95"/>
      <c r="HBN87" s="94"/>
      <c r="HBO87" s="95"/>
      <c r="HBP87" s="94"/>
      <c r="HBQ87" s="95"/>
      <c r="HBR87" s="94"/>
      <c r="HBS87" s="95"/>
      <c r="HBT87" s="94"/>
      <c r="HBU87" s="95"/>
      <c r="HBV87" s="94"/>
      <c r="HBW87" s="95"/>
      <c r="HBX87" s="94"/>
      <c r="HBY87" s="95"/>
      <c r="HBZ87" s="94"/>
      <c r="HCA87" s="95"/>
      <c r="HCB87" s="94"/>
      <c r="HCC87" s="95"/>
      <c r="HCD87" s="94"/>
      <c r="HCE87" s="95"/>
      <c r="HCF87" s="94"/>
      <c r="HCG87" s="95"/>
      <c r="HCH87" s="94"/>
      <c r="HCI87" s="95"/>
      <c r="HCJ87" s="94"/>
      <c r="HCK87" s="95"/>
      <c r="HCL87" s="94"/>
      <c r="HCM87" s="95"/>
      <c r="HCN87" s="94"/>
      <c r="HCO87" s="95"/>
      <c r="HCP87" s="94"/>
      <c r="HCQ87" s="95"/>
      <c r="HCR87" s="94"/>
      <c r="HCS87" s="95"/>
      <c r="HCT87" s="94"/>
      <c r="HCU87" s="95"/>
      <c r="HCV87" s="94"/>
      <c r="HCW87" s="95"/>
      <c r="HCX87" s="94"/>
      <c r="HCY87" s="95"/>
      <c r="HCZ87" s="94"/>
      <c r="HDA87" s="95"/>
      <c r="HDB87" s="94"/>
      <c r="HDC87" s="95"/>
      <c r="HDD87" s="94"/>
      <c r="HDE87" s="95"/>
      <c r="HDF87" s="94"/>
      <c r="HDG87" s="95"/>
      <c r="HDH87" s="94"/>
      <c r="HDI87" s="95"/>
      <c r="HDJ87" s="94"/>
      <c r="HDK87" s="95"/>
      <c r="HDL87" s="94"/>
      <c r="HDM87" s="95"/>
      <c r="HDN87" s="94"/>
      <c r="HDO87" s="95"/>
      <c r="HDP87" s="94"/>
      <c r="HDQ87" s="95"/>
      <c r="HDR87" s="94"/>
      <c r="HDS87" s="95"/>
      <c r="HDT87" s="94"/>
      <c r="HDU87" s="95"/>
      <c r="HDV87" s="94"/>
      <c r="HDW87" s="95"/>
      <c r="HDX87" s="94"/>
      <c r="HDY87" s="95"/>
      <c r="HDZ87" s="94"/>
      <c r="HEA87" s="95"/>
      <c r="HEB87" s="94"/>
      <c r="HEC87" s="95"/>
      <c r="HED87" s="94"/>
      <c r="HEE87" s="95"/>
      <c r="HEF87" s="94"/>
      <c r="HEG87" s="95"/>
      <c r="HEH87" s="94"/>
      <c r="HEI87" s="95"/>
      <c r="HEJ87" s="94"/>
      <c r="HEK87" s="95"/>
      <c r="HEL87" s="94"/>
      <c r="HEM87" s="95"/>
      <c r="HEN87" s="94"/>
      <c r="HEO87" s="95"/>
      <c r="HEP87" s="94"/>
      <c r="HEQ87" s="95"/>
      <c r="HER87" s="94"/>
      <c r="HES87" s="95"/>
      <c r="HET87" s="94"/>
      <c r="HEU87" s="95"/>
      <c r="HEV87" s="94"/>
      <c r="HEW87" s="95"/>
      <c r="HEX87" s="94"/>
      <c r="HEY87" s="95"/>
      <c r="HEZ87" s="94"/>
      <c r="HFA87" s="95"/>
      <c r="HFB87" s="94"/>
      <c r="HFC87" s="95"/>
      <c r="HFD87" s="94"/>
      <c r="HFE87" s="95"/>
      <c r="HFF87" s="94"/>
      <c r="HFG87" s="95"/>
      <c r="HFH87" s="94"/>
      <c r="HFI87" s="95"/>
      <c r="HFJ87" s="94"/>
      <c r="HFK87" s="95"/>
      <c r="HFL87" s="94"/>
      <c r="HFM87" s="95"/>
      <c r="HFN87" s="94"/>
      <c r="HFO87" s="95"/>
      <c r="HFP87" s="94"/>
      <c r="HFQ87" s="95"/>
      <c r="HFR87" s="94"/>
      <c r="HFS87" s="95"/>
      <c r="HFT87" s="94"/>
      <c r="HFU87" s="95"/>
      <c r="HFV87" s="94"/>
      <c r="HFW87" s="95"/>
      <c r="HFX87" s="94"/>
      <c r="HFY87" s="95"/>
      <c r="HFZ87" s="94"/>
      <c r="HGA87" s="95"/>
      <c r="HGB87" s="94"/>
      <c r="HGC87" s="95"/>
      <c r="HGD87" s="94"/>
      <c r="HGE87" s="95"/>
      <c r="HGF87" s="94"/>
      <c r="HGG87" s="95"/>
      <c r="HGH87" s="94"/>
      <c r="HGI87" s="95"/>
      <c r="HGJ87" s="94"/>
      <c r="HGK87" s="95"/>
      <c r="HGL87" s="94"/>
      <c r="HGM87" s="95"/>
      <c r="HGN87" s="94"/>
      <c r="HGO87" s="95"/>
      <c r="HGP87" s="94"/>
      <c r="HGQ87" s="95"/>
      <c r="HGR87" s="94"/>
      <c r="HGS87" s="95"/>
      <c r="HGT87" s="94"/>
      <c r="HGU87" s="95"/>
      <c r="HGV87" s="94"/>
      <c r="HGW87" s="95"/>
      <c r="HGX87" s="94"/>
      <c r="HGY87" s="95"/>
      <c r="HGZ87" s="94"/>
      <c r="HHA87" s="95"/>
      <c r="HHB87" s="94"/>
      <c r="HHC87" s="95"/>
      <c r="HHD87" s="94"/>
      <c r="HHE87" s="95"/>
      <c r="HHF87" s="94"/>
      <c r="HHG87" s="95"/>
      <c r="HHH87" s="94"/>
      <c r="HHI87" s="95"/>
      <c r="HHJ87" s="94"/>
      <c r="HHK87" s="95"/>
      <c r="HHL87" s="94"/>
      <c r="HHM87" s="95"/>
      <c r="HHN87" s="94"/>
      <c r="HHO87" s="95"/>
      <c r="HHP87" s="94"/>
      <c r="HHQ87" s="95"/>
      <c r="HHR87" s="94"/>
      <c r="HHS87" s="95"/>
      <c r="HHT87" s="94"/>
      <c r="HHU87" s="95"/>
      <c r="HHV87" s="94"/>
      <c r="HHW87" s="95"/>
      <c r="HHX87" s="94"/>
      <c r="HHY87" s="95"/>
      <c r="HHZ87" s="94"/>
      <c r="HIA87" s="95"/>
      <c r="HIB87" s="94"/>
      <c r="HIC87" s="95"/>
      <c r="HID87" s="94"/>
      <c r="HIE87" s="95"/>
      <c r="HIF87" s="94"/>
      <c r="HIG87" s="95"/>
      <c r="HIH87" s="94"/>
      <c r="HII87" s="95"/>
      <c r="HIJ87" s="94"/>
      <c r="HIK87" s="95"/>
      <c r="HIL87" s="94"/>
      <c r="HIM87" s="95"/>
      <c r="HIN87" s="94"/>
      <c r="HIO87" s="95"/>
      <c r="HIP87" s="94"/>
      <c r="HIQ87" s="95"/>
      <c r="HIR87" s="94"/>
      <c r="HIS87" s="95"/>
      <c r="HIT87" s="94"/>
      <c r="HIU87" s="95"/>
      <c r="HIV87" s="94"/>
      <c r="HIW87" s="95"/>
      <c r="HIX87" s="94"/>
      <c r="HIY87" s="95"/>
      <c r="HIZ87" s="94"/>
      <c r="HJA87" s="95"/>
      <c r="HJB87" s="94"/>
      <c r="HJC87" s="95"/>
      <c r="HJD87" s="94"/>
      <c r="HJE87" s="95"/>
      <c r="HJF87" s="94"/>
      <c r="HJG87" s="95"/>
      <c r="HJH87" s="94"/>
      <c r="HJI87" s="95"/>
      <c r="HJJ87" s="94"/>
      <c r="HJK87" s="95"/>
      <c r="HJL87" s="94"/>
      <c r="HJM87" s="95"/>
      <c r="HJN87" s="94"/>
      <c r="HJO87" s="95"/>
      <c r="HJP87" s="94"/>
      <c r="HJQ87" s="95"/>
      <c r="HJR87" s="94"/>
      <c r="HJS87" s="95"/>
      <c r="HJT87" s="94"/>
      <c r="HJU87" s="95"/>
      <c r="HJV87" s="94"/>
      <c r="HJW87" s="95"/>
      <c r="HJX87" s="94"/>
      <c r="HJY87" s="95"/>
      <c r="HJZ87" s="94"/>
      <c r="HKA87" s="95"/>
      <c r="HKB87" s="94"/>
      <c r="HKC87" s="95"/>
      <c r="HKD87" s="94"/>
      <c r="HKE87" s="95"/>
      <c r="HKF87" s="94"/>
      <c r="HKG87" s="95"/>
      <c r="HKH87" s="94"/>
      <c r="HKI87" s="95"/>
      <c r="HKJ87" s="94"/>
      <c r="HKK87" s="95"/>
      <c r="HKL87" s="94"/>
      <c r="HKM87" s="95"/>
      <c r="HKN87" s="94"/>
      <c r="HKO87" s="95"/>
      <c r="HKP87" s="94"/>
      <c r="HKQ87" s="95"/>
      <c r="HKR87" s="94"/>
      <c r="HKS87" s="95"/>
      <c r="HKT87" s="94"/>
      <c r="HKU87" s="95"/>
      <c r="HKV87" s="94"/>
      <c r="HKW87" s="95"/>
      <c r="HKX87" s="94"/>
      <c r="HKY87" s="95"/>
      <c r="HKZ87" s="94"/>
      <c r="HLA87" s="95"/>
      <c r="HLB87" s="94"/>
      <c r="HLC87" s="95"/>
      <c r="HLD87" s="94"/>
      <c r="HLE87" s="95"/>
      <c r="HLF87" s="94"/>
      <c r="HLG87" s="95"/>
      <c r="HLH87" s="94"/>
      <c r="HLI87" s="95"/>
      <c r="HLJ87" s="94"/>
      <c r="HLK87" s="95"/>
      <c r="HLL87" s="94"/>
      <c r="HLM87" s="95"/>
      <c r="HLN87" s="94"/>
      <c r="HLO87" s="95"/>
      <c r="HLP87" s="94"/>
      <c r="HLQ87" s="95"/>
      <c r="HLR87" s="94"/>
      <c r="HLS87" s="95"/>
      <c r="HLT87" s="94"/>
      <c r="HLU87" s="95"/>
      <c r="HLV87" s="94"/>
      <c r="HLW87" s="95"/>
      <c r="HLX87" s="94"/>
      <c r="HLY87" s="95"/>
      <c r="HLZ87" s="94"/>
      <c r="HMA87" s="95"/>
      <c r="HMB87" s="94"/>
      <c r="HMC87" s="95"/>
      <c r="HMD87" s="94"/>
      <c r="HME87" s="95"/>
      <c r="HMF87" s="94"/>
      <c r="HMG87" s="95"/>
      <c r="HMH87" s="94"/>
      <c r="HMI87" s="95"/>
      <c r="HMJ87" s="94"/>
      <c r="HMK87" s="95"/>
      <c r="HML87" s="94"/>
      <c r="HMM87" s="95"/>
      <c r="HMN87" s="94"/>
      <c r="HMO87" s="95"/>
      <c r="HMP87" s="94"/>
      <c r="HMQ87" s="95"/>
      <c r="HMR87" s="94"/>
      <c r="HMS87" s="95"/>
      <c r="HMT87" s="94"/>
      <c r="HMU87" s="95"/>
      <c r="HMV87" s="94"/>
      <c r="HMW87" s="95"/>
      <c r="HMX87" s="94"/>
      <c r="HMY87" s="95"/>
      <c r="HMZ87" s="94"/>
      <c r="HNA87" s="95"/>
      <c r="HNB87" s="94"/>
      <c r="HNC87" s="95"/>
      <c r="HND87" s="94"/>
      <c r="HNE87" s="95"/>
      <c r="HNF87" s="94"/>
      <c r="HNG87" s="95"/>
      <c r="HNH87" s="94"/>
      <c r="HNI87" s="95"/>
      <c r="HNJ87" s="94"/>
      <c r="HNK87" s="95"/>
      <c r="HNL87" s="94"/>
      <c r="HNM87" s="95"/>
      <c r="HNN87" s="94"/>
      <c r="HNO87" s="95"/>
      <c r="HNP87" s="94"/>
      <c r="HNQ87" s="95"/>
      <c r="HNR87" s="94"/>
      <c r="HNS87" s="95"/>
      <c r="HNT87" s="94"/>
      <c r="HNU87" s="95"/>
      <c r="HNV87" s="94"/>
      <c r="HNW87" s="95"/>
      <c r="HNX87" s="94"/>
      <c r="HNY87" s="95"/>
      <c r="HNZ87" s="94"/>
      <c r="HOA87" s="95"/>
      <c r="HOB87" s="94"/>
      <c r="HOC87" s="95"/>
      <c r="HOD87" s="94"/>
      <c r="HOE87" s="95"/>
      <c r="HOF87" s="94"/>
      <c r="HOG87" s="95"/>
      <c r="HOH87" s="94"/>
      <c r="HOI87" s="95"/>
      <c r="HOJ87" s="94"/>
      <c r="HOK87" s="95"/>
      <c r="HOL87" s="94"/>
      <c r="HOM87" s="95"/>
      <c r="HON87" s="94"/>
      <c r="HOO87" s="95"/>
      <c r="HOP87" s="94"/>
      <c r="HOQ87" s="95"/>
      <c r="HOR87" s="94"/>
      <c r="HOS87" s="95"/>
      <c r="HOT87" s="94"/>
      <c r="HOU87" s="95"/>
      <c r="HOV87" s="94"/>
      <c r="HOW87" s="95"/>
      <c r="HOX87" s="94"/>
      <c r="HOY87" s="95"/>
      <c r="HOZ87" s="94"/>
      <c r="HPA87" s="95"/>
      <c r="HPB87" s="94"/>
      <c r="HPC87" s="95"/>
      <c r="HPD87" s="94"/>
      <c r="HPE87" s="95"/>
      <c r="HPF87" s="94"/>
      <c r="HPG87" s="95"/>
      <c r="HPH87" s="94"/>
      <c r="HPI87" s="95"/>
      <c r="HPJ87" s="94"/>
      <c r="HPK87" s="95"/>
      <c r="HPL87" s="94"/>
      <c r="HPM87" s="95"/>
      <c r="HPN87" s="94"/>
      <c r="HPO87" s="95"/>
      <c r="HPP87" s="94"/>
      <c r="HPQ87" s="95"/>
      <c r="HPR87" s="94"/>
      <c r="HPS87" s="95"/>
      <c r="HPT87" s="94"/>
      <c r="HPU87" s="95"/>
      <c r="HPV87" s="94"/>
      <c r="HPW87" s="95"/>
      <c r="HPX87" s="94"/>
      <c r="HPY87" s="95"/>
      <c r="HPZ87" s="94"/>
      <c r="HQA87" s="95"/>
      <c r="HQB87" s="94"/>
      <c r="HQC87" s="95"/>
      <c r="HQD87" s="94"/>
      <c r="HQE87" s="95"/>
      <c r="HQF87" s="94"/>
      <c r="HQG87" s="95"/>
      <c r="HQH87" s="94"/>
      <c r="HQI87" s="95"/>
      <c r="HQJ87" s="94"/>
      <c r="HQK87" s="95"/>
      <c r="HQL87" s="94"/>
      <c r="HQM87" s="95"/>
      <c r="HQN87" s="94"/>
      <c r="HQO87" s="95"/>
      <c r="HQP87" s="94"/>
      <c r="HQQ87" s="95"/>
      <c r="HQR87" s="94"/>
      <c r="HQS87" s="95"/>
      <c r="HQT87" s="94"/>
      <c r="HQU87" s="95"/>
      <c r="HQV87" s="94"/>
      <c r="HQW87" s="95"/>
      <c r="HQX87" s="94"/>
      <c r="HQY87" s="95"/>
      <c r="HQZ87" s="94"/>
      <c r="HRA87" s="95"/>
      <c r="HRB87" s="94"/>
      <c r="HRC87" s="95"/>
      <c r="HRD87" s="94"/>
      <c r="HRE87" s="95"/>
      <c r="HRF87" s="94"/>
      <c r="HRG87" s="95"/>
      <c r="HRH87" s="94"/>
      <c r="HRI87" s="95"/>
      <c r="HRJ87" s="94"/>
      <c r="HRK87" s="95"/>
      <c r="HRL87" s="94"/>
      <c r="HRM87" s="95"/>
      <c r="HRN87" s="94"/>
      <c r="HRO87" s="95"/>
      <c r="HRP87" s="94"/>
      <c r="HRQ87" s="95"/>
      <c r="HRR87" s="94"/>
      <c r="HRS87" s="95"/>
      <c r="HRT87" s="94"/>
      <c r="HRU87" s="95"/>
      <c r="HRV87" s="94"/>
      <c r="HRW87" s="95"/>
      <c r="HRX87" s="94"/>
      <c r="HRY87" s="95"/>
      <c r="HRZ87" s="94"/>
      <c r="HSA87" s="95"/>
      <c r="HSB87" s="94"/>
      <c r="HSC87" s="95"/>
      <c r="HSD87" s="94"/>
      <c r="HSE87" s="95"/>
      <c r="HSF87" s="94"/>
      <c r="HSG87" s="95"/>
      <c r="HSH87" s="94"/>
      <c r="HSI87" s="95"/>
      <c r="HSJ87" s="94"/>
      <c r="HSK87" s="95"/>
      <c r="HSL87" s="94"/>
      <c r="HSM87" s="95"/>
      <c r="HSN87" s="94"/>
      <c r="HSO87" s="95"/>
      <c r="HSP87" s="94"/>
      <c r="HSQ87" s="95"/>
      <c r="HSR87" s="94"/>
      <c r="HSS87" s="95"/>
      <c r="HST87" s="94"/>
      <c r="HSU87" s="95"/>
      <c r="HSV87" s="94"/>
      <c r="HSW87" s="95"/>
      <c r="HSX87" s="94"/>
      <c r="HSY87" s="95"/>
      <c r="HSZ87" s="94"/>
      <c r="HTA87" s="95"/>
      <c r="HTB87" s="94"/>
      <c r="HTC87" s="95"/>
      <c r="HTD87" s="94"/>
      <c r="HTE87" s="95"/>
      <c r="HTF87" s="94"/>
      <c r="HTG87" s="95"/>
      <c r="HTH87" s="94"/>
      <c r="HTI87" s="95"/>
      <c r="HTJ87" s="94"/>
      <c r="HTK87" s="95"/>
      <c r="HTL87" s="94"/>
      <c r="HTM87" s="95"/>
      <c r="HTN87" s="94"/>
      <c r="HTO87" s="95"/>
      <c r="HTP87" s="94"/>
      <c r="HTQ87" s="95"/>
      <c r="HTR87" s="94"/>
      <c r="HTS87" s="95"/>
      <c r="HTT87" s="94"/>
      <c r="HTU87" s="95"/>
      <c r="HTV87" s="94"/>
      <c r="HTW87" s="95"/>
      <c r="HTX87" s="94"/>
      <c r="HTY87" s="95"/>
      <c r="HTZ87" s="94"/>
      <c r="HUA87" s="95"/>
      <c r="HUB87" s="94"/>
      <c r="HUC87" s="95"/>
      <c r="HUD87" s="94"/>
      <c r="HUE87" s="95"/>
      <c r="HUF87" s="94"/>
      <c r="HUG87" s="95"/>
      <c r="HUH87" s="94"/>
      <c r="HUI87" s="95"/>
      <c r="HUJ87" s="94"/>
      <c r="HUK87" s="95"/>
      <c r="HUL87" s="94"/>
      <c r="HUM87" s="95"/>
      <c r="HUN87" s="94"/>
      <c r="HUO87" s="95"/>
      <c r="HUP87" s="94"/>
      <c r="HUQ87" s="95"/>
      <c r="HUR87" s="94"/>
      <c r="HUS87" s="95"/>
      <c r="HUT87" s="94"/>
      <c r="HUU87" s="95"/>
      <c r="HUV87" s="94"/>
      <c r="HUW87" s="95"/>
      <c r="HUX87" s="94"/>
      <c r="HUY87" s="95"/>
      <c r="HUZ87" s="94"/>
      <c r="HVA87" s="95"/>
      <c r="HVB87" s="94"/>
      <c r="HVC87" s="95"/>
      <c r="HVD87" s="94"/>
      <c r="HVE87" s="95"/>
      <c r="HVF87" s="94"/>
      <c r="HVG87" s="95"/>
      <c r="HVH87" s="94"/>
      <c r="HVI87" s="95"/>
      <c r="HVJ87" s="94"/>
      <c r="HVK87" s="95"/>
      <c r="HVL87" s="94"/>
      <c r="HVM87" s="95"/>
      <c r="HVN87" s="94"/>
      <c r="HVO87" s="95"/>
      <c r="HVP87" s="94"/>
      <c r="HVQ87" s="95"/>
      <c r="HVR87" s="94"/>
      <c r="HVS87" s="95"/>
      <c r="HVT87" s="94"/>
      <c r="HVU87" s="95"/>
      <c r="HVV87" s="94"/>
      <c r="HVW87" s="95"/>
      <c r="HVX87" s="94"/>
      <c r="HVY87" s="95"/>
      <c r="HVZ87" s="94"/>
      <c r="HWA87" s="95"/>
      <c r="HWB87" s="94"/>
      <c r="HWC87" s="95"/>
      <c r="HWD87" s="94"/>
      <c r="HWE87" s="95"/>
      <c r="HWF87" s="94"/>
      <c r="HWG87" s="95"/>
      <c r="HWH87" s="94"/>
      <c r="HWI87" s="95"/>
      <c r="HWJ87" s="94"/>
      <c r="HWK87" s="95"/>
      <c r="HWL87" s="94"/>
      <c r="HWM87" s="95"/>
      <c r="HWN87" s="94"/>
      <c r="HWO87" s="95"/>
      <c r="HWP87" s="94"/>
      <c r="HWQ87" s="95"/>
      <c r="HWR87" s="94"/>
      <c r="HWS87" s="95"/>
      <c r="HWT87" s="94"/>
      <c r="HWU87" s="95"/>
      <c r="HWV87" s="94"/>
      <c r="HWW87" s="95"/>
      <c r="HWX87" s="94"/>
      <c r="HWY87" s="95"/>
      <c r="HWZ87" s="94"/>
      <c r="HXA87" s="95"/>
      <c r="HXB87" s="94"/>
      <c r="HXC87" s="95"/>
      <c r="HXD87" s="94"/>
      <c r="HXE87" s="95"/>
      <c r="HXF87" s="94"/>
      <c r="HXG87" s="95"/>
      <c r="HXH87" s="94"/>
      <c r="HXI87" s="95"/>
      <c r="HXJ87" s="94"/>
      <c r="HXK87" s="95"/>
      <c r="HXL87" s="94"/>
      <c r="HXM87" s="95"/>
      <c r="HXN87" s="94"/>
      <c r="HXO87" s="95"/>
      <c r="HXP87" s="94"/>
      <c r="HXQ87" s="95"/>
      <c r="HXR87" s="94"/>
      <c r="HXS87" s="95"/>
      <c r="HXT87" s="94"/>
      <c r="HXU87" s="95"/>
      <c r="HXV87" s="94"/>
      <c r="HXW87" s="95"/>
      <c r="HXX87" s="94"/>
      <c r="HXY87" s="95"/>
      <c r="HXZ87" s="94"/>
      <c r="HYA87" s="95"/>
      <c r="HYB87" s="94"/>
      <c r="HYC87" s="95"/>
      <c r="HYD87" s="94"/>
      <c r="HYE87" s="95"/>
      <c r="HYF87" s="94"/>
      <c r="HYG87" s="95"/>
      <c r="HYH87" s="94"/>
      <c r="HYI87" s="95"/>
      <c r="HYJ87" s="94"/>
      <c r="HYK87" s="95"/>
      <c r="HYL87" s="94"/>
      <c r="HYM87" s="95"/>
      <c r="HYN87" s="94"/>
      <c r="HYO87" s="95"/>
      <c r="HYP87" s="94"/>
      <c r="HYQ87" s="95"/>
      <c r="HYR87" s="94"/>
      <c r="HYS87" s="95"/>
      <c r="HYT87" s="94"/>
      <c r="HYU87" s="95"/>
      <c r="HYV87" s="94"/>
      <c r="HYW87" s="95"/>
      <c r="HYX87" s="94"/>
      <c r="HYY87" s="95"/>
      <c r="HYZ87" s="94"/>
      <c r="HZA87" s="95"/>
      <c r="HZB87" s="94"/>
      <c r="HZC87" s="95"/>
      <c r="HZD87" s="94"/>
      <c r="HZE87" s="95"/>
      <c r="HZF87" s="94"/>
      <c r="HZG87" s="95"/>
      <c r="HZH87" s="94"/>
      <c r="HZI87" s="95"/>
      <c r="HZJ87" s="94"/>
      <c r="HZK87" s="95"/>
      <c r="HZL87" s="94"/>
      <c r="HZM87" s="95"/>
      <c r="HZN87" s="94"/>
      <c r="HZO87" s="95"/>
      <c r="HZP87" s="94"/>
      <c r="HZQ87" s="95"/>
      <c r="HZR87" s="94"/>
      <c r="HZS87" s="95"/>
      <c r="HZT87" s="94"/>
      <c r="HZU87" s="95"/>
      <c r="HZV87" s="94"/>
      <c r="HZW87" s="95"/>
      <c r="HZX87" s="94"/>
      <c r="HZY87" s="95"/>
      <c r="HZZ87" s="94"/>
      <c r="IAA87" s="95"/>
      <c r="IAB87" s="94"/>
      <c r="IAC87" s="95"/>
      <c r="IAD87" s="94"/>
      <c r="IAE87" s="95"/>
      <c r="IAF87" s="94"/>
      <c r="IAG87" s="95"/>
      <c r="IAH87" s="94"/>
      <c r="IAI87" s="95"/>
      <c r="IAJ87" s="94"/>
      <c r="IAK87" s="95"/>
      <c r="IAL87" s="94"/>
      <c r="IAM87" s="95"/>
      <c r="IAN87" s="94"/>
      <c r="IAO87" s="95"/>
      <c r="IAP87" s="94"/>
      <c r="IAQ87" s="95"/>
      <c r="IAR87" s="94"/>
      <c r="IAS87" s="95"/>
      <c r="IAT87" s="94"/>
      <c r="IAU87" s="95"/>
      <c r="IAV87" s="94"/>
      <c r="IAW87" s="95"/>
      <c r="IAX87" s="94"/>
      <c r="IAY87" s="95"/>
      <c r="IAZ87" s="94"/>
      <c r="IBA87" s="95"/>
      <c r="IBB87" s="94"/>
      <c r="IBC87" s="95"/>
      <c r="IBD87" s="94"/>
      <c r="IBE87" s="95"/>
      <c r="IBF87" s="94"/>
      <c r="IBG87" s="95"/>
      <c r="IBH87" s="94"/>
      <c r="IBI87" s="95"/>
      <c r="IBJ87" s="94"/>
      <c r="IBK87" s="95"/>
      <c r="IBL87" s="94"/>
      <c r="IBM87" s="95"/>
      <c r="IBN87" s="94"/>
      <c r="IBO87" s="95"/>
      <c r="IBP87" s="94"/>
      <c r="IBQ87" s="95"/>
      <c r="IBR87" s="94"/>
      <c r="IBS87" s="95"/>
      <c r="IBT87" s="94"/>
      <c r="IBU87" s="95"/>
      <c r="IBV87" s="94"/>
      <c r="IBW87" s="95"/>
      <c r="IBX87" s="94"/>
      <c r="IBY87" s="95"/>
      <c r="IBZ87" s="94"/>
      <c r="ICA87" s="95"/>
      <c r="ICB87" s="94"/>
      <c r="ICC87" s="95"/>
      <c r="ICD87" s="94"/>
      <c r="ICE87" s="95"/>
      <c r="ICF87" s="94"/>
      <c r="ICG87" s="95"/>
      <c r="ICH87" s="94"/>
      <c r="ICI87" s="95"/>
      <c r="ICJ87" s="94"/>
      <c r="ICK87" s="95"/>
      <c r="ICL87" s="94"/>
      <c r="ICM87" s="95"/>
      <c r="ICN87" s="94"/>
      <c r="ICO87" s="95"/>
      <c r="ICP87" s="94"/>
      <c r="ICQ87" s="95"/>
      <c r="ICR87" s="94"/>
      <c r="ICS87" s="95"/>
      <c r="ICT87" s="94"/>
      <c r="ICU87" s="95"/>
      <c r="ICV87" s="94"/>
      <c r="ICW87" s="95"/>
      <c r="ICX87" s="94"/>
      <c r="ICY87" s="95"/>
      <c r="ICZ87" s="94"/>
      <c r="IDA87" s="95"/>
      <c r="IDB87" s="94"/>
      <c r="IDC87" s="95"/>
      <c r="IDD87" s="94"/>
      <c r="IDE87" s="95"/>
      <c r="IDF87" s="94"/>
      <c r="IDG87" s="95"/>
      <c r="IDH87" s="94"/>
      <c r="IDI87" s="95"/>
      <c r="IDJ87" s="94"/>
      <c r="IDK87" s="95"/>
      <c r="IDL87" s="94"/>
      <c r="IDM87" s="95"/>
      <c r="IDN87" s="94"/>
      <c r="IDO87" s="95"/>
      <c r="IDP87" s="94"/>
      <c r="IDQ87" s="95"/>
      <c r="IDR87" s="94"/>
      <c r="IDS87" s="95"/>
      <c r="IDT87" s="94"/>
      <c r="IDU87" s="95"/>
      <c r="IDV87" s="94"/>
      <c r="IDW87" s="95"/>
      <c r="IDX87" s="94"/>
      <c r="IDY87" s="95"/>
      <c r="IDZ87" s="94"/>
      <c r="IEA87" s="95"/>
      <c r="IEB87" s="94"/>
      <c r="IEC87" s="95"/>
      <c r="IED87" s="94"/>
      <c r="IEE87" s="95"/>
      <c r="IEF87" s="94"/>
      <c r="IEG87" s="95"/>
      <c r="IEH87" s="94"/>
      <c r="IEI87" s="95"/>
      <c r="IEJ87" s="94"/>
      <c r="IEK87" s="95"/>
      <c r="IEL87" s="94"/>
      <c r="IEM87" s="95"/>
      <c r="IEN87" s="94"/>
      <c r="IEO87" s="95"/>
      <c r="IEP87" s="94"/>
      <c r="IEQ87" s="95"/>
      <c r="IER87" s="94"/>
      <c r="IES87" s="95"/>
      <c r="IET87" s="94"/>
      <c r="IEU87" s="95"/>
      <c r="IEV87" s="94"/>
      <c r="IEW87" s="95"/>
      <c r="IEX87" s="94"/>
      <c r="IEY87" s="95"/>
      <c r="IEZ87" s="94"/>
      <c r="IFA87" s="95"/>
      <c r="IFB87" s="94"/>
      <c r="IFC87" s="95"/>
      <c r="IFD87" s="94"/>
      <c r="IFE87" s="95"/>
      <c r="IFF87" s="94"/>
      <c r="IFG87" s="95"/>
      <c r="IFH87" s="94"/>
      <c r="IFI87" s="95"/>
      <c r="IFJ87" s="94"/>
      <c r="IFK87" s="95"/>
      <c r="IFL87" s="94"/>
      <c r="IFM87" s="95"/>
      <c r="IFN87" s="94"/>
      <c r="IFO87" s="95"/>
      <c r="IFP87" s="94"/>
      <c r="IFQ87" s="95"/>
      <c r="IFR87" s="94"/>
      <c r="IFS87" s="95"/>
      <c r="IFT87" s="94"/>
      <c r="IFU87" s="95"/>
      <c r="IFV87" s="94"/>
      <c r="IFW87" s="95"/>
      <c r="IFX87" s="94"/>
      <c r="IFY87" s="95"/>
      <c r="IFZ87" s="94"/>
      <c r="IGA87" s="95"/>
      <c r="IGB87" s="94"/>
      <c r="IGC87" s="95"/>
      <c r="IGD87" s="94"/>
      <c r="IGE87" s="95"/>
      <c r="IGF87" s="94"/>
      <c r="IGG87" s="95"/>
      <c r="IGH87" s="94"/>
      <c r="IGI87" s="95"/>
      <c r="IGJ87" s="94"/>
      <c r="IGK87" s="95"/>
      <c r="IGL87" s="94"/>
      <c r="IGM87" s="95"/>
      <c r="IGN87" s="94"/>
      <c r="IGO87" s="95"/>
      <c r="IGP87" s="94"/>
      <c r="IGQ87" s="95"/>
      <c r="IGR87" s="94"/>
      <c r="IGS87" s="95"/>
      <c r="IGT87" s="94"/>
      <c r="IGU87" s="95"/>
      <c r="IGV87" s="94"/>
      <c r="IGW87" s="95"/>
      <c r="IGX87" s="94"/>
      <c r="IGY87" s="95"/>
      <c r="IGZ87" s="94"/>
      <c r="IHA87" s="95"/>
      <c r="IHB87" s="94"/>
      <c r="IHC87" s="95"/>
      <c r="IHD87" s="94"/>
      <c r="IHE87" s="95"/>
      <c r="IHF87" s="94"/>
      <c r="IHG87" s="95"/>
      <c r="IHH87" s="94"/>
      <c r="IHI87" s="95"/>
      <c r="IHJ87" s="94"/>
      <c r="IHK87" s="95"/>
      <c r="IHL87" s="94"/>
      <c r="IHM87" s="95"/>
      <c r="IHN87" s="94"/>
      <c r="IHO87" s="95"/>
      <c r="IHP87" s="94"/>
      <c r="IHQ87" s="95"/>
      <c r="IHR87" s="94"/>
      <c r="IHS87" s="95"/>
      <c r="IHT87" s="94"/>
      <c r="IHU87" s="95"/>
      <c r="IHV87" s="94"/>
      <c r="IHW87" s="95"/>
      <c r="IHX87" s="94"/>
      <c r="IHY87" s="95"/>
      <c r="IHZ87" s="94"/>
      <c r="IIA87" s="95"/>
      <c r="IIB87" s="94"/>
      <c r="IIC87" s="95"/>
      <c r="IID87" s="94"/>
      <c r="IIE87" s="95"/>
      <c r="IIF87" s="94"/>
      <c r="IIG87" s="95"/>
      <c r="IIH87" s="94"/>
      <c r="III87" s="95"/>
      <c r="IIJ87" s="94"/>
      <c r="IIK87" s="95"/>
      <c r="IIL87" s="94"/>
      <c r="IIM87" s="95"/>
      <c r="IIN87" s="94"/>
      <c r="IIO87" s="95"/>
      <c r="IIP87" s="94"/>
      <c r="IIQ87" s="95"/>
      <c r="IIR87" s="94"/>
      <c r="IIS87" s="95"/>
      <c r="IIT87" s="94"/>
      <c r="IIU87" s="95"/>
      <c r="IIV87" s="94"/>
      <c r="IIW87" s="95"/>
      <c r="IIX87" s="94"/>
      <c r="IIY87" s="95"/>
      <c r="IIZ87" s="94"/>
      <c r="IJA87" s="95"/>
      <c r="IJB87" s="94"/>
      <c r="IJC87" s="95"/>
      <c r="IJD87" s="94"/>
      <c r="IJE87" s="95"/>
      <c r="IJF87" s="94"/>
      <c r="IJG87" s="95"/>
      <c r="IJH87" s="94"/>
      <c r="IJI87" s="95"/>
      <c r="IJJ87" s="94"/>
      <c r="IJK87" s="95"/>
      <c r="IJL87" s="94"/>
      <c r="IJM87" s="95"/>
      <c r="IJN87" s="94"/>
      <c r="IJO87" s="95"/>
      <c r="IJP87" s="94"/>
      <c r="IJQ87" s="95"/>
      <c r="IJR87" s="94"/>
      <c r="IJS87" s="95"/>
      <c r="IJT87" s="94"/>
      <c r="IJU87" s="95"/>
      <c r="IJV87" s="94"/>
      <c r="IJW87" s="95"/>
      <c r="IJX87" s="94"/>
      <c r="IJY87" s="95"/>
      <c r="IJZ87" s="94"/>
      <c r="IKA87" s="95"/>
      <c r="IKB87" s="94"/>
      <c r="IKC87" s="95"/>
      <c r="IKD87" s="94"/>
      <c r="IKE87" s="95"/>
      <c r="IKF87" s="94"/>
      <c r="IKG87" s="95"/>
      <c r="IKH87" s="94"/>
      <c r="IKI87" s="95"/>
      <c r="IKJ87" s="94"/>
      <c r="IKK87" s="95"/>
      <c r="IKL87" s="94"/>
      <c r="IKM87" s="95"/>
      <c r="IKN87" s="94"/>
      <c r="IKO87" s="95"/>
      <c r="IKP87" s="94"/>
      <c r="IKQ87" s="95"/>
      <c r="IKR87" s="94"/>
      <c r="IKS87" s="95"/>
      <c r="IKT87" s="94"/>
      <c r="IKU87" s="95"/>
      <c r="IKV87" s="94"/>
      <c r="IKW87" s="95"/>
      <c r="IKX87" s="94"/>
      <c r="IKY87" s="95"/>
      <c r="IKZ87" s="94"/>
      <c r="ILA87" s="95"/>
      <c r="ILB87" s="94"/>
      <c r="ILC87" s="95"/>
      <c r="ILD87" s="94"/>
      <c r="ILE87" s="95"/>
      <c r="ILF87" s="94"/>
      <c r="ILG87" s="95"/>
      <c r="ILH87" s="94"/>
      <c r="ILI87" s="95"/>
      <c r="ILJ87" s="94"/>
      <c r="ILK87" s="95"/>
      <c r="ILL87" s="94"/>
      <c r="ILM87" s="95"/>
      <c r="ILN87" s="94"/>
      <c r="ILO87" s="95"/>
      <c r="ILP87" s="94"/>
      <c r="ILQ87" s="95"/>
      <c r="ILR87" s="94"/>
      <c r="ILS87" s="95"/>
      <c r="ILT87" s="94"/>
      <c r="ILU87" s="95"/>
      <c r="ILV87" s="94"/>
      <c r="ILW87" s="95"/>
      <c r="ILX87" s="94"/>
      <c r="ILY87" s="95"/>
      <c r="ILZ87" s="94"/>
      <c r="IMA87" s="95"/>
      <c r="IMB87" s="94"/>
      <c r="IMC87" s="95"/>
      <c r="IMD87" s="94"/>
      <c r="IME87" s="95"/>
      <c r="IMF87" s="94"/>
      <c r="IMG87" s="95"/>
      <c r="IMH87" s="94"/>
      <c r="IMI87" s="95"/>
      <c r="IMJ87" s="94"/>
      <c r="IMK87" s="95"/>
      <c r="IML87" s="94"/>
      <c r="IMM87" s="95"/>
      <c r="IMN87" s="94"/>
      <c r="IMO87" s="95"/>
      <c r="IMP87" s="94"/>
      <c r="IMQ87" s="95"/>
      <c r="IMR87" s="94"/>
      <c r="IMS87" s="95"/>
      <c r="IMT87" s="94"/>
      <c r="IMU87" s="95"/>
      <c r="IMV87" s="94"/>
      <c r="IMW87" s="95"/>
      <c r="IMX87" s="94"/>
      <c r="IMY87" s="95"/>
      <c r="IMZ87" s="94"/>
      <c r="INA87" s="95"/>
      <c r="INB87" s="94"/>
      <c r="INC87" s="95"/>
      <c r="IND87" s="94"/>
      <c r="INE87" s="95"/>
      <c r="INF87" s="94"/>
      <c r="ING87" s="95"/>
      <c r="INH87" s="94"/>
      <c r="INI87" s="95"/>
      <c r="INJ87" s="94"/>
      <c r="INK87" s="95"/>
      <c r="INL87" s="94"/>
      <c r="INM87" s="95"/>
      <c r="INN87" s="94"/>
      <c r="INO87" s="95"/>
      <c r="INP87" s="94"/>
      <c r="INQ87" s="95"/>
      <c r="INR87" s="94"/>
      <c r="INS87" s="95"/>
      <c r="INT87" s="94"/>
      <c r="INU87" s="95"/>
      <c r="INV87" s="94"/>
      <c r="INW87" s="95"/>
      <c r="INX87" s="94"/>
      <c r="INY87" s="95"/>
      <c r="INZ87" s="94"/>
      <c r="IOA87" s="95"/>
      <c r="IOB87" s="94"/>
      <c r="IOC87" s="95"/>
      <c r="IOD87" s="94"/>
      <c r="IOE87" s="95"/>
      <c r="IOF87" s="94"/>
      <c r="IOG87" s="95"/>
      <c r="IOH87" s="94"/>
      <c r="IOI87" s="95"/>
      <c r="IOJ87" s="94"/>
      <c r="IOK87" s="95"/>
      <c r="IOL87" s="94"/>
      <c r="IOM87" s="95"/>
      <c r="ION87" s="94"/>
      <c r="IOO87" s="95"/>
      <c r="IOP87" s="94"/>
      <c r="IOQ87" s="95"/>
      <c r="IOR87" s="94"/>
      <c r="IOS87" s="95"/>
      <c r="IOT87" s="94"/>
      <c r="IOU87" s="95"/>
      <c r="IOV87" s="94"/>
      <c r="IOW87" s="95"/>
      <c r="IOX87" s="94"/>
      <c r="IOY87" s="95"/>
      <c r="IOZ87" s="94"/>
      <c r="IPA87" s="95"/>
      <c r="IPB87" s="94"/>
      <c r="IPC87" s="95"/>
      <c r="IPD87" s="94"/>
      <c r="IPE87" s="95"/>
      <c r="IPF87" s="94"/>
      <c r="IPG87" s="95"/>
      <c r="IPH87" s="94"/>
      <c r="IPI87" s="95"/>
      <c r="IPJ87" s="94"/>
      <c r="IPK87" s="95"/>
      <c r="IPL87" s="94"/>
      <c r="IPM87" s="95"/>
      <c r="IPN87" s="94"/>
      <c r="IPO87" s="95"/>
      <c r="IPP87" s="94"/>
      <c r="IPQ87" s="95"/>
      <c r="IPR87" s="94"/>
      <c r="IPS87" s="95"/>
      <c r="IPT87" s="94"/>
      <c r="IPU87" s="95"/>
      <c r="IPV87" s="94"/>
      <c r="IPW87" s="95"/>
      <c r="IPX87" s="94"/>
      <c r="IPY87" s="95"/>
      <c r="IPZ87" s="94"/>
      <c r="IQA87" s="95"/>
      <c r="IQB87" s="94"/>
      <c r="IQC87" s="95"/>
      <c r="IQD87" s="94"/>
      <c r="IQE87" s="95"/>
      <c r="IQF87" s="94"/>
      <c r="IQG87" s="95"/>
      <c r="IQH87" s="94"/>
      <c r="IQI87" s="95"/>
      <c r="IQJ87" s="94"/>
      <c r="IQK87" s="95"/>
      <c r="IQL87" s="94"/>
      <c r="IQM87" s="95"/>
      <c r="IQN87" s="94"/>
      <c r="IQO87" s="95"/>
      <c r="IQP87" s="94"/>
      <c r="IQQ87" s="95"/>
      <c r="IQR87" s="94"/>
      <c r="IQS87" s="95"/>
      <c r="IQT87" s="94"/>
      <c r="IQU87" s="95"/>
      <c r="IQV87" s="94"/>
      <c r="IQW87" s="95"/>
      <c r="IQX87" s="94"/>
      <c r="IQY87" s="95"/>
      <c r="IQZ87" s="94"/>
      <c r="IRA87" s="95"/>
      <c r="IRB87" s="94"/>
      <c r="IRC87" s="95"/>
      <c r="IRD87" s="94"/>
      <c r="IRE87" s="95"/>
      <c r="IRF87" s="94"/>
      <c r="IRG87" s="95"/>
      <c r="IRH87" s="94"/>
      <c r="IRI87" s="95"/>
      <c r="IRJ87" s="94"/>
      <c r="IRK87" s="95"/>
      <c r="IRL87" s="94"/>
      <c r="IRM87" s="95"/>
      <c r="IRN87" s="94"/>
      <c r="IRO87" s="95"/>
      <c r="IRP87" s="94"/>
      <c r="IRQ87" s="95"/>
      <c r="IRR87" s="94"/>
      <c r="IRS87" s="95"/>
      <c r="IRT87" s="94"/>
      <c r="IRU87" s="95"/>
      <c r="IRV87" s="94"/>
      <c r="IRW87" s="95"/>
      <c r="IRX87" s="94"/>
      <c r="IRY87" s="95"/>
      <c r="IRZ87" s="94"/>
      <c r="ISA87" s="95"/>
      <c r="ISB87" s="94"/>
      <c r="ISC87" s="95"/>
      <c r="ISD87" s="94"/>
      <c r="ISE87" s="95"/>
      <c r="ISF87" s="94"/>
      <c r="ISG87" s="95"/>
      <c r="ISH87" s="94"/>
      <c r="ISI87" s="95"/>
      <c r="ISJ87" s="94"/>
      <c r="ISK87" s="95"/>
      <c r="ISL87" s="94"/>
      <c r="ISM87" s="95"/>
      <c r="ISN87" s="94"/>
      <c r="ISO87" s="95"/>
      <c r="ISP87" s="94"/>
      <c r="ISQ87" s="95"/>
      <c r="ISR87" s="94"/>
      <c r="ISS87" s="95"/>
      <c r="IST87" s="94"/>
      <c r="ISU87" s="95"/>
      <c r="ISV87" s="94"/>
      <c r="ISW87" s="95"/>
      <c r="ISX87" s="94"/>
      <c r="ISY87" s="95"/>
      <c r="ISZ87" s="94"/>
      <c r="ITA87" s="95"/>
      <c r="ITB87" s="94"/>
      <c r="ITC87" s="95"/>
      <c r="ITD87" s="94"/>
      <c r="ITE87" s="95"/>
      <c r="ITF87" s="94"/>
      <c r="ITG87" s="95"/>
      <c r="ITH87" s="94"/>
      <c r="ITI87" s="95"/>
      <c r="ITJ87" s="94"/>
      <c r="ITK87" s="95"/>
      <c r="ITL87" s="94"/>
      <c r="ITM87" s="95"/>
      <c r="ITN87" s="94"/>
      <c r="ITO87" s="95"/>
      <c r="ITP87" s="94"/>
      <c r="ITQ87" s="95"/>
      <c r="ITR87" s="94"/>
      <c r="ITS87" s="95"/>
      <c r="ITT87" s="94"/>
      <c r="ITU87" s="95"/>
      <c r="ITV87" s="94"/>
      <c r="ITW87" s="95"/>
      <c r="ITX87" s="94"/>
      <c r="ITY87" s="95"/>
      <c r="ITZ87" s="94"/>
      <c r="IUA87" s="95"/>
      <c r="IUB87" s="94"/>
      <c r="IUC87" s="95"/>
      <c r="IUD87" s="94"/>
      <c r="IUE87" s="95"/>
      <c r="IUF87" s="94"/>
      <c r="IUG87" s="95"/>
      <c r="IUH87" s="94"/>
      <c r="IUI87" s="95"/>
      <c r="IUJ87" s="94"/>
      <c r="IUK87" s="95"/>
      <c r="IUL87" s="94"/>
      <c r="IUM87" s="95"/>
      <c r="IUN87" s="94"/>
      <c r="IUO87" s="95"/>
      <c r="IUP87" s="94"/>
      <c r="IUQ87" s="95"/>
      <c r="IUR87" s="94"/>
      <c r="IUS87" s="95"/>
      <c r="IUT87" s="94"/>
      <c r="IUU87" s="95"/>
      <c r="IUV87" s="94"/>
      <c r="IUW87" s="95"/>
      <c r="IUX87" s="94"/>
      <c r="IUY87" s="95"/>
      <c r="IUZ87" s="94"/>
      <c r="IVA87" s="95"/>
      <c r="IVB87" s="94"/>
      <c r="IVC87" s="95"/>
      <c r="IVD87" s="94"/>
      <c r="IVE87" s="95"/>
      <c r="IVF87" s="94"/>
      <c r="IVG87" s="95"/>
      <c r="IVH87" s="94"/>
      <c r="IVI87" s="95"/>
      <c r="IVJ87" s="94"/>
      <c r="IVK87" s="95"/>
      <c r="IVL87" s="94"/>
      <c r="IVM87" s="95"/>
      <c r="IVN87" s="94"/>
      <c r="IVO87" s="95"/>
      <c r="IVP87" s="94"/>
      <c r="IVQ87" s="95"/>
      <c r="IVR87" s="94"/>
      <c r="IVS87" s="95"/>
      <c r="IVT87" s="94"/>
      <c r="IVU87" s="95"/>
      <c r="IVV87" s="94"/>
      <c r="IVW87" s="95"/>
      <c r="IVX87" s="94"/>
      <c r="IVY87" s="95"/>
      <c r="IVZ87" s="94"/>
      <c r="IWA87" s="95"/>
      <c r="IWB87" s="94"/>
      <c r="IWC87" s="95"/>
      <c r="IWD87" s="94"/>
      <c r="IWE87" s="95"/>
      <c r="IWF87" s="94"/>
      <c r="IWG87" s="95"/>
      <c r="IWH87" s="94"/>
      <c r="IWI87" s="95"/>
      <c r="IWJ87" s="94"/>
      <c r="IWK87" s="95"/>
      <c r="IWL87" s="94"/>
      <c r="IWM87" s="95"/>
      <c r="IWN87" s="94"/>
      <c r="IWO87" s="95"/>
      <c r="IWP87" s="94"/>
      <c r="IWQ87" s="95"/>
      <c r="IWR87" s="94"/>
      <c r="IWS87" s="95"/>
      <c r="IWT87" s="94"/>
      <c r="IWU87" s="95"/>
      <c r="IWV87" s="94"/>
      <c r="IWW87" s="95"/>
      <c r="IWX87" s="94"/>
      <c r="IWY87" s="95"/>
      <c r="IWZ87" s="94"/>
      <c r="IXA87" s="95"/>
      <c r="IXB87" s="94"/>
      <c r="IXC87" s="95"/>
      <c r="IXD87" s="94"/>
      <c r="IXE87" s="95"/>
      <c r="IXF87" s="94"/>
      <c r="IXG87" s="95"/>
      <c r="IXH87" s="94"/>
      <c r="IXI87" s="95"/>
      <c r="IXJ87" s="94"/>
      <c r="IXK87" s="95"/>
      <c r="IXL87" s="94"/>
      <c r="IXM87" s="95"/>
      <c r="IXN87" s="94"/>
      <c r="IXO87" s="95"/>
      <c r="IXP87" s="94"/>
      <c r="IXQ87" s="95"/>
      <c r="IXR87" s="94"/>
      <c r="IXS87" s="95"/>
      <c r="IXT87" s="94"/>
      <c r="IXU87" s="95"/>
      <c r="IXV87" s="94"/>
      <c r="IXW87" s="95"/>
      <c r="IXX87" s="94"/>
      <c r="IXY87" s="95"/>
      <c r="IXZ87" s="94"/>
      <c r="IYA87" s="95"/>
      <c r="IYB87" s="94"/>
      <c r="IYC87" s="95"/>
      <c r="IYD87" s="94"/>
      <c r="IYE87" s="95"/>
      <c r="IYF87" s="94"/>
      <c r="IYG87" s="95"/>
      <c r="IYH87" s="94"/>
      <c r="IYI87" s="95"/>
      <c r="IYJ87" s="94"/>
      <c r="IYK87" s="95"/>
      <c r="IYL87" s="94"/>
      <c r="IYM87" s="95"/>
      <c r="IYN87" s="94"/>
      <c r="IYO87" s="95"/>
      <c r="IYP87" s="94"/>
      <c r="IYQ87" s="95"/>
      <c r="IYR87" s="94"/>
      <c r="IYS87" s="95"/>
      <c r="IYT87" s="94"/>
      <c r="IYU87" s="95"/>
      <c r="IYV87" s="94"/>
      <c r="IYW87" s="95"/>
      <c r="IYX87" s="94"/>
      <c r="IYY87" s="95"/>
      <c r="IYZ87" s="94"/>
      <c r="IZA87" s="95"/>
      <c r="IZB87" s="94"/>
      <c r="IZC87" s="95"/>
      <c r="IZD87" s="94"/>
      <c r="IZE87" s="95"/>
      <c r="IZF87" s="94"/>
      <c r="IZG87" s="95"/>
      <c r="IZH87" s="94"/>
      <c r="IZI87" s="95"/>
      <c r="IZJ87" s="94"/>
      <c r="IZK87" s="95"/>
      <c r="IZL87" s="94"/>
      <c r="IZM87" s="95"/>
      <c r="IZN87" s="94"/>
      <c r="IZO87" s="95"/>
      <c r="IZP87" s="94"/>
      <c r="IZQ87" s="95"/>
      <c r="IZR87" s="94"/>
      <c r="IZS87" s="95"/>
      <c r="IZT87" s="94"/>
      <c r="IZU87" s="95"/>
      <c r="IZV87" s="94"/>
      <c r="IZW87" s="95"/>
      <c r="IZX87" s="94"/>
      <c r="IZY87" s="95"/>
      <c r="IZZ87" s="94"/>
      <c r="JAA87" s="95"/>
      <c r="JAB87" s="94"/>
      <c r="JAC87" s="95"/>
      <c r="JAD87" s="94"/>
      <c r="JAE87" s="95"/>
      <c r="JAF87" s="94"/>
      <c r="JAG87" s="95"/>
      <c r="JAH87" s="94"/>
      <c r="JAI87" s="95"/>
      <c r="JAJ87" s="94"/>
      <c r="JAK87" s="95"/>
      <c r="JAL87" s="94"/>
      <c r="JAM87" s="95"/>
      <c r="JAN87" s="94"/>
      <c r="JAO87" s="95"/>
      <c r="JAP87" s="94"/>
      <c r="JAQ87" s="95"/>
      <c r="JAR87" s="94"/>
      <c r="JAS87" s="95"/>
      <c r="JAT87" s="94"/>
      <c r="JAU87" s="95"/>
      <c r="JAV87" s="94"/>
      <c r="JAW87" s="95"/>
      <c r="JAX87" s="94"/>
      <c r="JAY87" s="95"/>
      <c r="JAZ87" s="94"/>
      <c r="JBA87" s="95"/>
      <c r="JBB87" s="94"/>
      <c r="JBC87" s="95"/>
      <c r="JBD87" s="94"/>
      <c r="JBE87" s="95"/>
      <c r="JBF87" s="94"/>
      <c r="JBG87" s="95"/>
      <c r="JBH87" s="94"/>
      <c r="JBI87" s="95"/>
      <c r="JBJ87" s="94"/>
      <c r="JBK87" s="95"/>
      <c r="JBL87" s="94"/>
      <c r="JBM87" s="95"/>
      <c r="JBN87" s="94"/>
      <c r="JBO87" s="95"/>
      <c r="JBP87" s="94"/>
      <c r="JBQ87" s="95"/>
      <c r="JBR87" s="94"/>
      <c r="JBS87" s="95"/>
      <c r="JBT87" s="94"/>
      <c r="JBU87" s="95"/>
      <c r="JBV87" s="94"/>
      <c r="JBW87" s="95"/>
      <c r="JBX87" s="94"/>
      <c r="JBY87" s="95"/>
      <c r="JBZ87" s="94"/>
      <c r="JCA87" s="95"/>
      <c r="JCB87" s="94"/>
      <c r="JCC87" s="95"/>
      <c r="JCD87" s="94"/>
      <c r="JCE87" s="95"/>
      <c r="JCF87" s="94"/>
      <c r="JCG87" s="95"/>
      <c r="JCH87" s="94"/>
      <c r="JCI87" s="95"/>
      <c r="JCJ87" s="94"/>
      <c r="JCK87" s="95"/>
      <c r="JCL87" s="94"/>
      <c r="JCM87" s="95"/>
      <c r="JCN87" s="94"/>
      <c r="JCO87" s="95"/>
      <c r="JCP87" s="94"/>
      <c r="JCQ87" s="95"/>
      <c r="JCR87" s="94"/>
      <c r="JCS87" s="95"/>
      <c r="JCT87" s="94"/>
      <c r="JCU87" s="95"/>
      <c r="JCV87" s="94"/>
      <c r="JCW87" s="95"/>
      <c r="JCX87" s="94"/>
      <c r="JCY87" s="95"/>
      <c r="JCZ87" s="94"/>
      <c r="JDA87" s="95"/>
      <c r="JDB87" s="94"/>
      <c r="JDC87" s="95"/>
      <c r="JDD87" s="94"/>
      <c r="JDE87" s="95"/>
      <c r="JDF87" s="94"/>
      <c r="JDG87" s="95"/>
      <c r="JDH87" s="94"/>
      <c r="JDI87" s="95"/>
      <c r="JDJ87" s="94"/>
      <c r="JDK87" s="95"/>
      <c r="JDL87" s="94"/>
      <c r="JDM87" s="95"/>
      <c r="JDN87" s="94"/>
      <c r="JDO87" s="95"/>
      <c r="JDP87" s="94"/>
      <c r="JDQ87" s="95"/>
      <c r="JDR87" s="94"/>
      <c r="JDS87" s="95"/>
      <c r="JDT87" s="94"/>
      <c r="JDU87" s="95"/>
      <c r="JDV87" s="94"/>
      <c r="JDW87" s="95"/>
      <c r="JDX87" s="94"/>
      <c r="JDY87" s="95"/>
      <c r="JDZ87" s="94"/>
      <c r="JEA87" s="95"/>
      <c r="JEB87" s="94"/>
      <c r="JEC87" s="95"/>
      <c r="JED87" s="94"/>
      <c r="JEE87" s="95"/>
      <c r="JEF87" s="94"/>
      <c r="JEG87" s="95"/>
      <c r="JEH87" s="94"/>
      <c r="JEI87" s="95"/>
      <c r="JEJ87" s="94"/>
      <c r="JEK87" s="95"/>
      <c r="JEL87" s="94"/>
      <c r="JEM87" s="95"/>
      <c r="JEN87" s="94"/>
      <c r="JEO87" s="95"/>
      <c r="JEP87" s="94"/>
      <c r="JEQ87" s="95"/>
      <c r="JER87" s="94"/>
      <c r="JES87" s="95"/>
      <c r="JET87" s="94"/>
      <c r="JEU87" s="95"/>
      <c r="JEV87" s="94"/>
      <c r="JEW87" s="95"/>
      <c r="JEX87" s="94"/>
      <c r="JEY87" s="95"/>
      <c r="JEZ87" s="94"/>
      <c r="JFA87" s="95"/>
      <c r="JFB87" s="94"/>
      <c r="JFC87" s="95"/>
      <c r="JFD87" s="94"/>
      <c r="JFE87" s="95"/>
      <c r="JFF87" s="94"/>
      <c r="JFG87" s="95"/>
      <c r="JFH87" s="94"/>
      <c r="JFI87" s="95"/>
      <c r="JFJ87" s="94"/>
      <c r="JFK87" s="95"/>
      <c r="JFL87" s="94"/>
      <c r="JFM87" s="95"/>
      <c r="JFN87" s="94"/>
      <c r="JFO87" s="95"/>
      <c r="JFP87" s="94"/>
      <c r="JFQ87" s="95"/>
      <c r="JFR87" s="94"/>
      <c r="JFS87" s="95"/>
      <c r="JFT87" s="94"/>
      <c r="JFU87" s="95"/>
      <c r="JFV87" s="94"/>
      <c r="JFW87" s="95"/>
      <c r="JFX87" s="94"/>
      <c r="JFY87" s="95"/>
      <c r="JFZ87" s="94"/>
      <c r="JGA87" s="95"/>
      <c r="JGB87" s="94"/>
      <c r="JGC87" s="95"/>
      <c r="JGD87" s="94"/>
      <c r="JGE87" s="95"/>
      <c r="JGF87" s="94"/>
      <c r="JGG87" s="95"/>
      <c r="JGH87" s="94"/>
      <c r="JGI87" s="95"/>
      <c r="JGJ87" s="94"/>
      <c r="JGK87" s="95"/>
      <c r="JGL87" s="94"/>
      <c r="JGM87" s="95"/>
      <c r="JGN87" s="94"/>
      <c r="JGO87" s="95"/>
      <c r="JGP87" s="94"/>
      <c r="JGQ87" s="95"/>
      <c r="JGR87" s="94"/>
      <c r="JGS87" s="95"/>
      <c r="JGT87" s="94"/>
      <c r="JGU87" s="95"/>
      <c r="JGV87" s="94"/>
      <c r="JGW87" s="95"/>
      <c r="JGX87" s="94"/>
      <c r="JGY87" s="95"/>
      <c r="JGZ87" s="94"/>
      <c r="JHA87" s="95"/>
      <c r="JHB87" s="94"/>
      <c r="JHC87" s="95"/>
      <c r="JHD87" s="94"/>
      <c r="JHE87" s="95"/>
      <c r="JHF87" s="94"/>
      <c r="JHG87" s="95"/>
      <c r="JHH87" s="94"/>
      <c r="JHI87" s="95"/>
      <c r="JHJ87" s="94"/>
      <c r="JHK87" s="95"/>
      <c r="JHL87" s="94"/>
      <c r="JHM87" s="95"/>
      <c r="JHN87" s="94"/>
      <c r="JHO87" s="95"/>
      <c r="JHP87" s="94"/>
      <c r="JHQ87" s="95"/>
      <c r="JHR87" s="94"/>
      <c r="JHS87" s="95"/>
      <c r="JHT87" s="94"/>
      <c r="JHU87" s="95"/>
      <c r="JHV87" s="94"/>
      <c r="JHW87" s="95"/>
      <c r="JHX87" s="94"/>
      <c r="JHY87" s="95"/>
      <c r="JHZ87" s="94"/>
      <c r="JIA87" s="95"/>
      <c r="JIB87" s="94"/>
      <c r="JIC87" s="95"/>
      <c r="JID87" s="94"/>
      <c r="JIE87" s="95"/>
      <c r="JIF87" s="94"/>
      <c r="JIG87" s="95"/>
      <c r="JIH87" s="94"/>
      <c r="JII87" s="95"/>
      <c r="JIJ87" s="94"/>
      <c r="JIK87" s="95"/>
      <c r="JIL87" s="94"/>
      <c r="JIM87" s="95"/>
      <c r="JIN87" s="94"/>
      <c r="JIO87" s="95"/>
      <c r="JIP87" s="94"/>
      <c r="JIQ87" s="95"/>
      <c r="JIR87" s="94"/>
      <c r="JIS87" s="95"/>
      <c r="JIT87" s="94"/>
      <c r="JIU87" s="95"/>
      <c r="JIV87" s="94"/>
      <c r="JIW87" s="95"/>
      <c r="JIX87" s="94"/>
      <c r="JIY87" s="95"/>
      <c r="JIZ87" s="94"/>
      <c r="JJA87" s="95"/>
      <c r="JJB87" s="94"/>
      <c r="JJC87" s="95"/>
      <c r="JJD87" s="94"/>
      <c r="JJE87" s="95"/>
      <c r="JJF87" s="94"/>
      <c r="JJG87" s="95"/>
      <c r="JJH87" s="94"/>
      <c r="JJI87" s="95"/>
      <c r="JJJ87" s="94"/>
      <c r="JJK87" s="95"/>
      <c r="JJL87" s="94"/>
      <c r="JJM87" s="95"/>
      <c r="JJN87" s="94"/>
      <c r="JJO87" s="95"/>
      <c r="JJP87" s="94"/>
      <c r="JJQ87" s="95"/>
      <c r="JJR87" s="94"/>
      <c r="JJS87" s="95"/>
      <c r="JJT87" s="94"/>
      <c r="JJU87" s="95"/>
      <c r="JJV87" s="94"/>
      <c r="JJW87" s="95"/>
      <c r="JJX87" s="94"/>
      <c r="JJY87" s="95"/>
      <c r="JJZ87" s="94"/>
      <c r="JKA87" s="95"/>
      <c r="JKB87" s="94"/>
      <c r="JKC87" s="95"/>
      <c r="JKD87" s="94"/>
      <c r="JKE87" s="95"/>
      <c r="JKF87" s="94"/>
      <c r="JKG87" s="95"/>
      <c r="JKH87" s="94"/>
      <c r="JKI87" s="95"/>
      <c r="JKJ87" s="94"/>
      <c r="JKK87" s="95"/>
      <c r="JKL87" s="94"/>
      <c r="JKM87" s="95"/>
      <c r="JKN87" s="94"/>
      <c r="JKO87" s="95"/>
      <c r="JKP87" s="94"/>
      <c r="JKQ87" s="95"/>
      <c r="JKR87" s="94"/>
      <c r="JKS87" s="95"/>
      <c r="JKT87" s="94"/>
      <c r="JKU87" s="95"/>
      <c r="JKV87" s="94"/>
      <c r="JKW87" s="95"/>
      <c r="JKX87" s="94"/>
      <c r="JKY87" s="95"/>
      <c r="JKZ87" s="94"/>
      <c r="JLA87" s="95"/>
      <c r="JLB87" s="94"/>
      <c r="JLC87" s="95"/>
      <c r="JLD87" s="94"/>
      <c r="JLE87" s="95"/>
      <c r="JLF87" s="94"/>
      <c r="JLG87" s="95"/>
      <c r="JLH87" s="94"/>
      <c r="JLI87" s="95"/>
      <c r="JLJ87" s="94"/>
      <c r="JLK87" s="95"/>
      <c r="JLL87" s="94"/>
      <c r="JLM87" s="95"/>
      <c r="JLN87" s="94"/>
      <c r="JLO87" s="95"/>
      <c r="JLP87" s="94"/>
      <c r="JLQ87" s="95"/>
      <c r="JLR87" s="94"/>
      <c r="JLS87" s="95"/>
      <c r="JLT87" s="94"/>
      <c r="JLU87" s="95"/>
      <c r="JLV87" s="94"/>
      <c r="JLW87" s="95"/>
      <c r="JLX87" s="94"/>
      <c r="JLY87" s="95"/>
      <c r="JLZ87" s="94"/>
      <c r="JMA87" s="95"/>
      <c r="JMB87" s="94"/>
      <c r="JMC87" s="95"/>
      <c r="JMD87" s="94"/>
      <c r="JME87" s="95"/>
      <c r="JMF87" s="94"/>
      <c r="JMG87" s="95"/>
      <c r="JMH87" s="94"/>
      <c r="JMI87" s="95"/>
      <c r="JMJ87" s="94"/>
      <c r="JMK87" s="95"/>
      <c r="JML87" s="94"/>
      <c r="JMM87" s="95"/>
      <c r="JMN87" s="94"/>
      <c r="JMO87" s="95"/>
      <c r="JMP87" s="94"/>
      <c r="JMQ87" s="95"/>
      <c r="JMR87" s="94"/>
      <c r="JMS87" s="95"/>
      <c r="JMT87" s="94"/>
      <c r="JMU87" s="95"/>
      <c r="JMV87" s="94"/>
      <c r="JMW87" s="95"/>
      <c r="JMX87" s="94"/>
      <c r="JMY87" s="95"/>
      <c r="JMZ87" s="94"/>
      <c r="JNA87" s="95"/>
      <c r="JNB87" s="94"/>
      <c r="JNC87" s="95"/>
      <c r="JND87" s="94"/>
      <c r="JNE87" s="95"/>
      <c r="JNF87" s="94"/>
      <c r="JNG87" s="95"/>
      <c r="JNH87" s="94"/>
      <c r="JNI87" s="95"/>
      <c r="JNJ87" s="94"/>
      <c r="JNK87" s="95"/>
      <c r="JNL87" s="94"/>
      <c r="JNM87" s="95"/>
      <c r="JNN87" s="94"/>
      <c r="JNO87" s="95"/>
      <c r="JNP87" s="94"/>
      <c r="JNQ87" s="95"/>
      <c r="JNR87" s="94"/>
      <c r="JNS87" s="95"/>
      <c r="JNT87" s="94"/>
      <c r="JNU87" s="95"/>
      <c r="JNV87" s="94"/>
      <c r="JNW87" s="95"/>
      <c r="JNX87" s="94"/>
      <c r="JNY87" s="95"/>
      <c r="JNZ87" s="94"/>
      <c r="JOA87" s="95"/>
      <c r="JOB87" s="94"/>
      <c r="JOC87" s="95"/>
      <c r="JOD87" s="94"/>
      <c r="JOE87" s="95"/>
      <c r="JOF87" s="94"/>
      <c r="JOG87" s="95"/>
      <c r="JOH87" s="94"/>
      <c r="JOI87" s="95"/>
      <c r="JOJ87" s="94"/>
      <c r="JOK87" s="95"/>
      <c r="JOL87" s="94"/>
      <c r="JOM87" s="95"/>
      <c r="JON87" s="94"/>
      <c r="JOO87" s="95"/>
      <c r="JOP87" s="94"/>
      <c r="JOQ87" s="95"/>
      <c r="JOR87" s="94"/>
      <c r="JOS87" s="95"/>
      <c r="JOT87" s="94"/>
      <c r="JOU87" s="95"/>
      <c r="JOV87" s="94"/>
      <c r="JOW87" s="95"/>
      <c r="JOX87" s="94"/>
      <c r="JOY87" s="95"/>
      <c r="JOZ87" s="94"/>
      <c r="JPA87" s="95"/>
      <c r="JPB87" s="94"/>
      <c r="JPC87" s="95"/>
      <c r="JPD87" s="94"/>
      <c r="JPE87" s="95"/>
      <c r="JPF87" s="94"/>
      <c r="JPG87" s="95"/>
      <c r="JPH87" s="94"/>
      <c r="JPI87" s="95"/>
      <c r="JPJ87" s="94"/>
      <c r="JPK87" s="95"/>
      <c r="JPL87" s="94"/>
      <c r="JPM87" s="95"/>
      <c r="JPN87" s="94"/>
      <c r="JPO87" s="95"/>
      <c r="JPP87" s="94"/>
      <c r="JPQ87" s="95"/>
      <c r="JPR87" s="94"/>
      <c r="JPS87" s="95"/>
      <c r="JPT87" s="94"/>
      <c r="JPU87" s="95"/>
      <c r="JPV87" s="94"/>
      <c r="JPW87" s="95"/>
      <c r="JPX87" s="94"/>
      <c r="JPY87" s="95"/>
      <c r="JPZ87" s="94"/>
      <c r="JQA87" s="95"/>
      <c r="JQB87" s="94"/>
      <c r="JQC87" s="95"/>
      <c r="JQD87" s="94"/>
      <c r="JQE87" s="95"/>
      <c r="JQF87" s="94"/>
      <c r="JQG87" s="95"/>
      <c r="JQH87" s="94"/>
      <c r="JQI87" s="95"/>
      <c r="JQJ87" s="94"/>
      <c r="JQK87" s="95"/>
      <c r="JQL87" s="94"/>
      <c r="JQM87" s="95"/>
      <c r="JQN87" s="94"/>
      <c r="JQO87" s="95"/>
      <c r="JQP87" s="94"/>
      <c r="JQQ87" s="95"/>
      <c r="JQR87" s="94"/>
      <c r="JQS87" s="95"/>
      <c r="JQT87" s="94"/>
      <c r="JQU87" s="95"/>
      <c r="JQV87" s="94"/>
      <c r="JQW87" s="95"/>
      <c r="JQX87" s="94"/>
      <c r="JQY87" s="95"/>
      <c r="JQZ87" s="94"/>
      <c r="JRA87" s="95"/>
      <c r="JRB87" s="94"/>
      <c r="JRC87" s="95"/>
      <c r="JRD87" s="94"/>
      <c r="JRE87" s="95"/>
      <c r="JRF87" s="94"/>
      <c r="JRG87" s="95"/>
      <c r="JRH87" s="94"/>
      <c r="JRI87" s="95"/>
      <c r="JRJ87" s="94"/>
      <c r="JRK87" s="95"/>
      <c r="JRL87" s="94"/>
      <c r="JRM87" s="95"/>
      <c r="JRN87" s="94"/>
      <c r="JRO87" s="95"/>
      <c r="JRP87" s="94"/>
      <c r="JRQ87" s="95"/>
      <c r="JRR87" s="94"/>
      <c r="JRS87" s="95"/>
      <c r="JRT87" s="94"/>
      <c r="JRU87" s="95"/>
      <c r="JRV87" s="94"/>
      <c r="JRW87" s="95"/>
      <c r="JRX87" s="94"/>
      <c r="JRY87" s="95"/>
      <c r="JRZ87" s="94"/>
      <c r="JSA87" s="95"/>
      <c r="JSB87" s="94"/>
      <c r="JSC87" s="95"/>
      <c r="JSD87" s="94"/>
      <c r="JSE87" s="95"/>
      <c r="JSF87" s="94"/>
      <c r="JSG87" s="95"/>
      <c r="JSH87" s="94"/>
      <c r="JSI87" s="95"/>
      <c r="JSJ87" s="94"/>
      <c r="JSK87" s="95"/>
      <c r="JSL87" s="94"/>
      <c r="JSM87" s="95"/>
      <c r="JSN87" s="94"/>
      <c r="JSO87" s="95"/>
      <c r="JSP87" s="94"/>
      <c r="JSQ87" s="95"/>
      <c r="JSR87" s="94"/>
      <c r="JSS87" s="95"/>
      <c r="JST87" s="94"/>
      <c r="JSU87" s="95"/>
      <c r="JSV87" s="94"/>
      <c r="JSW87" s="95"/>
      <c r="JSX87" s="94"/>
      <c r="JSY87" s="95"/>
      <c r="JSZ87" s="94"/>
      <c r="JTA87" s="95"/>
      <c r="JTB87" s="94"/>
      <c r="JTC87" s="95"/>
      <c r="JTD87" s="94"/>
      <c r="JTE87" s="95"/>
      <c r="JTF87" s="94"/>
      <c r="JTG87" s="95"/>
      <c r="JTH87" s="94"/>
      <c r="JTI87" s="95"/>
      <c r="JTJ87" s="94"/>
      <c r="JTK87" s="95"/>
      <c r="JTL87" s="94"/>
      <c r="JTM87" s="95"/>
      <c r="JTN87" s="94"/>
      <c r="JTO87" s="95"/>
      <c r="JTP87" s="94"/>
      <c r="JTQ87" s="95"/>
      <c r="JTR87" s="94"/>
      <c r="JTS87" s="95"/>
      <c r="JTT87" s="94"/>
      <c r="JTU87" s="95"/>
      <c r="JTV87" s="94"/>
      <c r="JTW87" s="95"/>
      <c r="JTX87" s="94"/>
      <c r="JTY87" s="95"/>
      <c r="JTZ87" s="94"/>
      <c r="JUA87" s="95"/>
      <c r="JUB87" s="94"/>
      <c r="JUC87" s="95"/>
      <c r="JUD87" s="94"/>
      <c r="JUE87" s="95"/>
      <c r="JUF87" s="94"/>
      <c r="JUG87" s="95"/>
      <c r="JUH87" s="94"/>
      <c r="JUI87" s="95"/>
      <c r="JUJ87" s="94"/>
      <c r="JUK87" s="95"/>
      <c r="JUL87" s="94"/>
      <c r="JUM87" s="95"/>
      <c r="JUN87" s="94"/>
      <c r="JUO87" s="95"/>
      <c r="JUP87" s="94"/>
      <c r="JUQ87" s="95"/>
      <c r="JUR87" s="94"/>
      <c r="JUS87" s="95"/>
      <c r="JUT87" s="94"/>
      <c r="JUU87" s="95"/>
      <c r="JUV87" s="94"/>
      <c r="JUW87" s="95"/>
      <c r="JUX87" s="94"/>
      <c r="JUY87" s="95"/>
      <c r="JUZ87" s="94"/>
      <c r="JVA87" s="95"/>
      <c r="JVB87" s="94"/>
      <c r="JVC87" s="95"/>
      <c r="JVD87" s="94"/>
      <c r="JVE87" s="95"/>
      <c r="JVF87" s="94"/>
      <c r="JVG87" s="95"/>
      <c r="JVH87" s="94"/>
      <c r="JVI87" s="95"/>
      <c r="JVJ87" s="94"/>
      <c r="JVK87" s="95"/>
      <c r="JVL87" s="94"/>
      <c r="JVM87" s="95"/>
      <c r="JVN87" s="94"/>
      <c r="JVO87" s="95"/>
      <c r="JVP87" s="94"/>
      <c r="JVQ87" s="95"/>
      <c r="JVR87" s="94"/>
      <c r="JVS87" s="95"/>
      <c r="JVT87" s="94"/>
      <c r="JVU87" s="95"/>
      <c r="JVV87" s="94"/>
      <c r="JVW87" s="95"/>
      <c r="JVX87" s="94"/>
      <c r="JVY87" s="95"/>
      <c r="JVZ87" s="94"/>
      <c r="JWA87" s="95"/>
      <c r="JWB87" s="94"/>
      <c r="JWC87" s="95"/>
      <c r="JWD87" s="94"/>
      <c r="JWE87" s="95"/>
      <c r="JWF87" s="94"/>
      <c r="JWG87" s="95"/>
      <c r="JWH87" s="94"/>
      <c r="JWI87" s="95"/>
      <c r="JWJ87" s="94"/>
      <c r="JWK87" s="95"/>
      <c r="JWL87" s="94"/>
      <c r="JWM87" s="95"/>
      <c r="JWN87" s="94"/>
      <c r="JWO87" s="95"/>
      <c r="JWP87" s="94"/>
      <c r="JWQ87" s="95"/>
      <c r="JWR87" s="94"/>
      <c r="JWS87" s="95"/>
      <c r="JWT87" s="94"/>
      <c r="JWU87" s="95"/>
      <c r="JWV87" s="94"/>
      <c r="JWW87" s="95"/>
      <c r="JWX87" s="94"/>
      <c r="JWY87" s="95"/>
      <c r="JWZ87" s="94"/>
      <c r="JXA87" s="95"/>
      <c r="JXB87" s="94"/>
      <c r="JXC87" s="95"/>
      <c r="JXD87" s="94"/>
      <c r="JXE87" s="95"/>
      <c r="JXF87" s="94"/>
      <c r="JXG87" s="95"/>
      <c r="JXH87" s="94"/>
      <c r="JXI87" s="95"/>
      <c r="JXJ87" s="94"/>
      <c r="JXK87" s="95"/>
      <c r="JXL87" s="94"/>
      <c r="JXM87" s="95"/>
      <c r="JXN87" s="94"/>
      <c r="JXO87" s="95"/>
      <c r="JXP87" s="94"/>
      <c r="JXQ87" s="95"/>
      <c r="JXR87" s="94"/>
      <c r="JXS87" s="95"/>
      <c r="JXT87" s="94"/>
      <c r="JXU87" s="95"/>
      <c r="JXV87" s="94"/>
      <c r="JXW87" s="95"/>
      <c r="JXX87" s="94"/>
      <c r="JXY87" s="95"/>
      <c r="JXZ87" s="94"/>
      <c r="JYA87" s="95"/>
      <c r="JYB87" s="94"/>
      <c r="JYC87" s="95"/>
      <c r="JYD87" s="94"/>
      <c r="JYE87" s="95"/>
      <c r="JYF87" s="94"/>
      <c r="JYG87" s="95"/>
      <c r="JYH87" s="94"/>
      <c r="JYI87" s="95"/>
      <c r="JYJ87" s="94"/>
      <c r="JYK87" s="95"/>
      <c r="JYL87" s="94"/>
      <c r="JYM87" s="95"/>
      <c r="JYN87" s="94"/>
      <c r="JYO87" s="95"/>
      <c r="JYP87" s="94"/>
      <c r="JYQ87" s="95"/>
      <c r="JYR87" s="94"/>
      <c r="JYS87" s="95"/>
      <c r="JYT87" s="94"/>
      <c r="JYU87" s="95"/>
      <c r="JYV87" s="94"/>
      <c r="JYW87" s="95"/>
      <c r="JYX87" s="94"/>
      <c r="JYY87" s="95"/>
      <c r="JYZ87" s="94"/>
      <c r="JZA87" s="95"/>
      <c r="JZB87" s="94"/>
      <c r="JZC87" s="95"/>
      <c r="JZD87" s="94"/>
      <c r="JZE87" s="95"/>
      <c r="JZF87" s="94"/>
      <c r="JZG87" s="95"/>
      <c r="JZH87" s="94"/>
      <c r="JZI87" s="95"/>
      <c r="JZJ87" s="94"/>
      <c r="JZK87" s="95"/>
      <c r="JZL87" s="94"/>
      <c r="JZM87" s="95"/>
      <c r="JZN87" s="94"/>
      <c r="JZO87" s="95"/>
      <c r="JZP87" s="94"/>
      <c r="JZQ87" s="95"/>
      <c r="JZR87" s="94"/>
      <c r="JZS87" s="95"/>
      <c r="JZT87" s="94"/>
      <c r="JZU87" s="95"/>
      <c r="JZV87" s="94"/>
      <c r="JZW87" s="95"/>
      <c r="JZX87" s="94"/>
      <c r="JZY87" s="95"/>
      <c r="JZZ87" s="94"/>
      <c r="KAA87" s="95"/>
      <c r="KAB87" s="94"/>
      <c r="KAC87" s="95"/>
      <c r="KAD87" s="94"/>
      <c r="KAE87" s="95"/>
      <c r="KAF87" s="94"/>
      <c r="KAG87" s="95"/>
      <c r="KAH87" s="94"/>
      <c r="KAI87" s="95"/>
      <c r="KAJ87" s="94"/>
      <c r="KAK87" s="95"/>
      <c r="KAL87" s="94"/>
      <c r="KAM87" s="95"/>
      <c r="KAN87" s="94"/>
      <c r="KAO87" s="95"/>
      <c r="KAP87" s="94"/>
      <c r="KAQ87" s="95"/>
      <c r="KAR87" s="94"/>
      <c r="KAS87" s="95"/>
      <c r="KAT87" s="94"/>
      <c r="KAU87" s="95"/>
      <c r="KAV87" s="94"/>
      <c r="KAW87" s="95"/>
      <c r="KAX87" s="94"/>
      <c r="KAY87" s="95"/>
      <c r="KAZ87" s="94"/>
      <c r="KBA87" s="95"/>
      <c r="KBB87" s="94"/>
      <c r="KBC87" s="95"/>
      <c r="KBD87" s="94"/>
      <c r="KBE87" s="95"/>
      <c r="KBF87" s="94"/>
      <c r="KBG87" s="95"/>
      <c r="KBH87" s="94"/>
      <c r="KBI87" s="95"/>
      <c r="KBJ87" s="94"/>
      <c r="KBK87" s="95"/>
      <c r="KBL87" s="94"/>
      <c r="KBM87" s="95"/>
      <c r="KBN87" s="94"/>
      <c r="KBO87" s="95"/>
      <c r="KBP87" s="94"/>
      <c r="KBQ87" s="95"/>
      <c r="KBR87" s="94"/>
      <c r="KBS87" s="95"/>
      <c r="KBT87" s="94"/>
      <c r="KBU87" s="95"/>
      <c r="KBV87" s="94"/>
      <c r="KBW87" s="95"/>
      <c r="KBX87" s="94"/>
      <c r="KBY87" s="95"/>
      <c r="KBZ87" s="94"/>
      <c r="KCA87" s="95"/>
      <c r="KCB87" s="94"/>
      <c r="KCC87" s="95"/>
      <c r="KCD87" s="94"/>
      <c r="KCE87" s="95"/>
      <c r="KCF87" s="94"/>
      <c r="KCG87" s="95"/>
      <c r="KCH87" s="94"/>
      <c r="KCI87" s="95"/>
      <c r="KCJ87" s="94"/>
      <c r="KCK87" s="95"/>
      <c r="KCL87" s="94"/>
      <c r="KCM87" s="95"/>
      <c r="KCN87" s="94"/>
      <c r="KCO87" s="95"/>
      <c r="KCP87" s="94"/>
      <c r="KCQ87" s="95"/>
      <c r="KCR87" s="94"/>
      <c r="KCS87" s="95"/>
      <c r="KCT87" s="94"/>
      <c r="KCU87" s="95"/>
      <c r="KCV87" s="94"/>
      <c r="KCW87" s="95"/>
      <c r="KCX87" s="94"/>
      <c r="KCY87" s="95"/>
      <c r="KCZ87" s="94"/>
      <c r="KDA87" s="95"/>
      <c r="KDB87" s="94"/>
      <c r="KDC87" s="95"/>
      <c r="KDD87" s="94"/>
      <c r="KDE87" s="95"/>
      <c r="KDF87" s="94"/>
      <c r="KDG87" s="95"/>
      <c r="KDH87" s="94"/>
      <c r="KDI87" s="95"/>
      <c r="KDJ87" s="94"/>
      <c r="KDK87" s="95"/>
      <c r="KDL87" s="94"/>
      <c r="KDM87" s="95"/>
      <c r="KDN87" s="94"/>
      <c r="KDO87" s="95"/>
      <c r="KDP87" s="94"/>
      <c r="KDQ87" s="95"/>
      <c r="KDR87" s="94"/>
      <c r="KDS87" s="95"/>
      <c r="KDT87" s="94"/>
      <c r="KDU87" s="95"/>
      <c r="KDV87" s="94"/>
      <c r="KDW87" s="95"/>
      <c r="KDX87" s="94"/>
      <c r="KDY87" s="95"/>
      <c r="KDZ87" s="94"/>
      <c r="KEA87" s="95"/>
      <c r="KEB87" s="94"/>
      <c r="KEC87" s="95"/>
      <c r="KED87" s="94"/>
      <c r="KEE87" s="95"/>
      <c r="KEF87" s="94"/>
      <c r="KEG87" s="95"/>
      <c r="KEH87" s="94"/>
      <c r="KEI87" s="95"/>
      <c r="KEJ87" s="94"/>
      <c r="KEK87" s="95"/>
      <c r="KEL87" s="94"/>
      <c r="KEM87" s="95"/>
      <c r="KEN87" s="94"/>
      <c r="KEO87" s="95"/>
      <c r="KEP87" s="94"/>
      <c r="KEQ87" s="95"/>
      <c r="KER87" s="94"/>
      <c r="KES87" s="95"/>
      <c r="KET87" s="94"/>
      <c r="KEU87" s="95"/>
      <c r="KEV87" s="94"/>
      <c r="KEW87" s="95"/>
      <c r="KEX87" s="94"/>
      <c r="KEY87" s="95"/>
      <c r="KEZ87" s="94"/>
      <c r="KFA87" s="95"/>
      <c r="KFB87" s="94"/>
      <c r="KFC87" s="95"/>
      <c r="KFD87" s="94"/>
      <c r="KFE87" s="95"/>
      <c r="KFF87" s="94"/>
      <c r="KFG87" s="95"/>
      <c r="KFH87" s="94"/>
      <c r="KFI87" s="95"/>
      <c r="KFJ87" s="94"/>
      <c r="KFK87" s="95"/>
      <c r="KFL87" s="94"/>
      <c r="KFM87" s="95"/>
      <c r="KFN87" s="94"/>
      <c r="KFO87" s="95"/>
      <c r="KFP87" s="94"/>
      <c r="KFQ87" s="95"/>
      <c r="KFR87" s="94"/>
      <c r="KFS87" s="95"/>
      <c r="KFT87" s="94"/>
      <c r="KFU87" s="95"/>
      <c r="KFV87" s="94"/>
      <c r="KFW87" s="95"/>
      <c r="KFX87" s="94"/>
      <c r="KFY87" s="95"/>
      <c r="KFZ87" s="94"/>
      <c r="KGA87" s="95"/>
      <c r="KGB87" s="94"/>
      <c r="KGC87" s="95"/>
      <c r="KGD87" s="94"/>
      <c r="KGE87" s="95"/>
      <c r="KGF87" s="94"/>
      <c r="KGG87" s="95"/>
      <c r="KGH87" s="94"/>
      <c r="KGI87" s="95"/>
      <c r="KGJ87" s="94"/>
      <c r="KGK87" s="95"/>
      <c r="KGL87" s="94"/>
      <c r="KGM87" s="95"/>
      <c r="KGN87" s="94"/>
      <c r="KGO87" s="95"/>
      <c r="KGP87" s="94"/>
      <c r="KGQ87" s="95"/>
      <c r="KGR87" s="94"/>
      <c r="KGS87" s="95"/>
      <c r="KGT87" s="94"/>
      <c r="KGU87" s="95"/>
      <c r="KGV87" s="94"/>
      <c r="KGW87" s="95"/>
      <c r="KGX87" s="94"/>
      <c r="KGY87" s="95"/>
      <c r="KGZ87" s="94"/>
      <c r="KHA87" s="95"/>
      <c r="KHB87" s="94"/>
      <c r="KHC87" s="95"/>
      <c r="KHD87" s="94"/>
      <c r="KHE87" s="95"/>
      <c r="KHF87" s="94"/>
      <c r="KHG87" s="95"/>
      <c r="KHH87" s="94"/>
      <c r="KHI87" s="95"/>
      <c r="KHJ87" s="94"/>
      <c r="KHK87" s="95"/>
      <c r="KHL87" s="94"/>
      <c r="KHM87" s="95"/>
      <c r="KHN87" s="94"/>
      <c r="KHO87" s="95"/>
      <c r="KHP87" s="94"/>
      <c r="KHQ87" s="95"/>
      <c r="KHR87" s="94"/>
      <c r="KHS87" s="95"/>
      <c r="KHT87" s="94"/>
      <c r="KHU87" s="95"/>
      <c r="KHV87" s="94"/>
      <c r="KHW87" s="95"/>
      <c r="KHX87" s="94"/>
      <c r="KHY87" s="95"/>
      <c r="KHZ87" s="94"/>
      <c r="KIA87" s="95"/>
      <c r="KIB87" s="94"/>
      <c r="KIC87" s="95"/>
      <c r="KID87" s="94"/>
      <c r="KIE87" s="95"/>
      <c r="KIF87" s="94"/>
      <c r="KIG87" s="95"/>
      <c r="KIH87" s="94"/>
      <c r="KII87" s="95"/>
      <c r="KIJ87" s="94"/>
      <c r="KIK87" s="95"/>
      <c r="KIL87" s="94"/>
      <c r="KIM87" s="95"/>
      <c r="KIN87" s="94"/>
      <c r="KIO87" s="95"/>
      <c r="KIP87" s="94"/>
      <c r="KIQ87" s="95"/>
      <c r="KIR87" s="94"/>
      <c r="KIS87" s="95"/>
      <c r="KIT87" s="94"/>
      <c r="KIU87" s="95"/>
      <c r="KIV87" s="94"/>
      <c r="KIW87" s="95"/>
      <c r="KIX87" s="94"/>
      <c r="KIY87" s="95"/>
      <c r="KIZ87" s="94"/>
      <c r="KJA87" s="95"/>
      <c r="KJB87" s="94"/>
      <c r="KJC87" s="95"/>
      <c r="KJD87" s="94"/>
      <c r="KJE87" s="95"/>
      <c r="KJF87" s="94"/>
      <c r="KJG87" s="95"/>
      <c r="KJH87" s="94"/>
      <c r="KJI87" s="95"/>
      <c r="KJJ87" s="94"/>
      <c r="KJK87" s="95"/>
      <c r="KJL87" s="94"/>
      <c r="KJM87" s="95"/>
      <c r="KJN87" s="94"/>
      <c r="KJO87" s="95"/>
      <c r="KJP87" s="94"/>
      <c r="KJQ87" s="95"/>
      <c r="KJR87" s="94"/>
      <c r="KJS87" s="95"/>
      <c r="KJT87" s="94"/>
      <c r="KJU87" s="95"/>
      <c r="KJV87" s="94"/>
      <c r="KJW87" s="95"/>
      <c r="KJX87" s="94"/>
      <c r="KJY87" s="95"/>
      <c r="KJZ87" s="94"/>
      <c r="KKA87" s="95"/>
      <c r="KKB87" s="94"/>
      <c r="KKC87" s="95"/>
      <c r="KKD87" s="94"/>
      <c r="KKE87" s="95"/>
      <c r="KKF87" s="94"/>
      <c r="KKG87" s="95"/>
      <c r="KKH87" s="94"/>
      <c r="KKI87" s="95"/>
      <c r="KKJ87" s="94"/>
      <c r="KKK87" s="95"/>
      <c r="KKL87" s="94"/>
      <c r="KKM87" s="95"/>
      <c r="KKN87" s="94"/>
      <c r="KKO87" s="95"/>
      <c r="KKP87" s="94"/>
      <c r="KKQ87" s="95"/>
      <c r="KKR87" s="94"/>
      <c r="KKS87" s="95"/>
      <c r="KKT87" s="94"/>
      <c r="KKU87" s="95"/>
      <c r="KKV87" s="94"/>
      <c r="KKW87" s="95"/>
      <c r="KKX87" s="94"/>
      <c r="KKY87" s="95"/>
      <c r="KKZ87" s="94"/>
      <c r="KLA87" s="95"/>
      <c r="KLB87" s="94"/>
      <c r="KLC87" s="95"/>
      <c r="KLD87" s="94"/>
      <c r="KLE87" s="95"/>
      <c r="KLF87" s="94"/>
      <c r="KLG87" s="95"/>
      <c r="KLH87" s="94"/>
      <c r="KLI87" s="95"/>
      <c r="KLJ87" s="94"/>
      <c r="KLK87" s="95"/>
      <c r="KLL87" s="94"/>
      <c r="KLM87" s="95"/>
      <c r="KLN87" s="94"/>
      <c r="KLO87" s="95"/>
      <c r="KLP87" s="94"/>
      <c r="KLQ87" s="95"/>
      <c r="KLR87" s="94"/>
      <c r="KLS87" s="95"/>
      <c r="KLT87" s="94"/>
      <c r="KLU87" s="95"/>
      <c r="KLV87" s="94"/>
      <c r="KLW87" s="95"/>
      <c r="KLX87" s="94"/>
      <c r="KLY87" s="95"/>
      <c r="KLZ87" s="94"/>
      <c r="KMA87" s="95"/>
      <c r="KMB87" s="94"/>
      <c r="KMC87" s="95"/>
      <c r="KMD87" s="94"/>
      <c r="KME87" s="95"/>
      <c r="KMF87" s="94"/>
      <c r="KMG87" s="95"/>
      <c r="KMH87" s="94"/>
      <c r="KMI87" s="95"/>
      <c r="KMJ87" s="94"/>
      <c r="KMK87" s="95"/>
      <c r="KML87" s="94"/>
      <c r="KMM87" s="95"/>
      <c r="KMN87" s="94"/>
      <c r="KMO87" s="95"/>
      <c r="KMP87" s="94"/>
      <c r="KMQ87" s="95"/>
      <c r="KMR87" s="94"/>
      <c r="KMS87" s="95"/>
      <c r="KMT87" s="94"/>
      <c r="KMU87" s="95"/>
      <c r="KMV87" s="94"/>
      <c r="KMW87" s="95"/>
      <c r="KMX87" s="94"/>
      <c r="KMY87" s="95"/>
      <c r="KMZ87" s="94"/>
      <c r="KNA87" s="95"/>
      <c r="KNB87" s="94"/>
      <c r="KNC87" s="95"/>
      <c r="KND87" s="94"/>
      <c r="KNE87" s="95"/>
      <c r="KNF87" s="94"/>
      <c r="KNG87" s="95"/>
      <c r="KNH87" s="94"/>
      <c r="KNI87" s="95"/>
      <c r="KNJ87" s="94"/>
      <c r="KNK87" s="95"/>
      <c r="KNL87" s="94"/>
      <c r="KNM87" s="95"/>
      <c r="KNN87" s="94"/>
      <c r="KNO87" s="95"/>
      <c r="KNP87" s="94"/>
      <c r="KNQ87" s="95"/>
      <c r="KNR87" s="94"/>
      <c r="KNS87" s="95"/>
      <c r="KNT87" s="94"/>
      <c r="KNU87" s="95"/>
      <c r="KNV87" s="94"/>
      <c r="KNW87" s="95"/>
      <c r="KNX87" s="94"/>
      <c r="KNY87" s="95"/>
      <c r="KNZ87" s="94"/>
      <c r="KOA87" s="95"/>
      <c r="KOB87" s="94"/>
      <c r="KOC87" s="95"/>
      <c r="KOD87" s="94"/>
      <c r="KOE87" s="95"/>
      <c r="KOF87" s="94"/>
      <c r="KOG87" s="95"/>
      <c r="KOH87" s="94"/>
      <c r="KOI87" s="95"/>
      <c r="KOJ87" s="94"/>
      <c r="KOK87" s="95"/>
      <c r="KOL87" s="94"/>
      <c r="KOM87" s="95"/>
      <c r="KON87" s="94"/>
      <c r="KOO87" s="95"/>
      <c r="KOP87" s="94"/>
      <c r="KOQ87" s="95"/>
      <c r="KOR87" s="94"/>
      <c r="KOS87" s="95"/>
      <c r="KOT87" s="94"/>
      <c r="KOU87" s="95"/>
      <c r="KOV87" s="94"/>
      <c r="KOW87" s="95"/>
      <c r="KOX87" s="94"/>
      <c r="KOY87" s="95"/>
      <c r="KOZ87" s="94"/>
      <c r="KPA87" s="95"/>
      <c r="KPB87" s="94"/>
      <c r="KPC87" s="95"/>
      <c r="KPD87" s="94"/>
      <c r="KPE87" s="95"/>
      <c r="KPF87" s="94"/>
      <c r="KPG87" s="95"/>
      <c r="KPH87" s="94"/>
      <c r="KPI87" s="95"/>
      <c r="KPJ87" s="94"/>
      <c r="KPK87" s="95"/>
      <c r="KPL87" s="94"/>
      <c r="KPM87" s="95"/>
      <c r="KPN87" s="94"/>
      <c r="KPO87" s="95"/>
      <c r="KPP87" s="94"/>
      <c r="KPQ87" s="95"/>
      <c r="KPR87" s="94"/>
      <c r="KPS87" s="95"/>
      <c r="KPT87" s="94"/>
      <c r="KPU87" s="95"/>
      <c r="KPV87" s="94"/>
      <c r="KPW87" s="95"/>
      <c r="KPX87" s="94"/>
      <c r="KPY87" s="95"/>
      <c r="KPZ87" s="94"/>
      <c r="KQA87" s="95"/>
      <c r="KQB87" s="94"/>
      <c r="KQC87" s="95"/>
      <c r="KQD87" s="94"/>
      <c r="KQE87" s="95"/>
      <c r="KQF87" s="94"/>
      <c r="KQG87" s="95"/>
      <c r="KQH87" s="94"/>
      <c r="KQI87" s="95"/>
      <c r="KQJ87" s="94"/>
      <c r="KQK87" s="95"/>
      <c r="KQL87" s="94"/>
      <c r="KQM87" s="95"/>
      <c r="KQN87" s="94"/>
      <c r="KQO87" s="95"/>
      <c r="KQP87" s="94"/>
      <c r="KQQ87" s="95"/>
      <c r="KQR87" s="94"/>
      <c r="KQS87" s="95"/>
      <c r="KQT87" s="94"/>
      <c r="KQU87" s="95"/>
      <c r="KQV87" s="94"/>
      <c r="KQW87" s="95"/>
      <c r="KQX87" s="94"/>
      <c r="KQY87" s="95"/>
      <c r="KQZ87" s="94"/>
      <c r="KRA87" s="95"/>
      <c r="KRB87" s="94"/>
      <c r="KRC87" s="95"/>
      <c r="KRD87" s="94"/>
      <c r="KRE87" s="95"/>
      <c r="KRF87" s="94"/>
      <c r="KRG87" s="95"/>
      <c r="KRH87" s="94"/>
      <c r="KRI87" s="95"/>
      <c r="KRJ87" s="94"/>
      <c r="KRK87" s="95"/>
      <c r="KRL87" s="94"/>
      <c r="KRM87" s="95"/>
      <c r="KRN87" s="94"/>
      <c r="KRO87" s="95"/>
      <c r="KRP87" s="94"/>
      <c r="KRQ87" s="95"/>
      <c r="KRR87" s="94"/>
      <c r="KRS87" s="95"/>
      <c r="KRT87" s="94"/>
      <c r="KRU87" s="95"/>
      <c r="KRV87" s="94"/>
      <c r="KRW87" s="95"/>
      <c r="KRX87" s="94"/>
      <c r="KRY87" s="95"/>
      <c r="KRZ87" s="94"/>
      <c r="KSA87" s="95"/>
      <c r="KSB87" s="94"/>
      <c r="KSC87" s="95"/>
      <c r="KSD87" s="94"/>
      <c r="KSE87" s="95"/>
      <c r="KSF87" s="94"/>
      <c r="KSG87" s="95"/>
      <c r="KSH87" s="94"/>
      <c r="KSI87" s="95"/>
      <c r="KSJ87" s="94"/>
      <c r="KSK87" s="95"/>
      <c r="KSL87" s="94"/>
      <c r="KSM87" s="95"/>
      <c r="KSN87" s="94"/>
      <c r="KSO87" s="95"/>
      <c r="KSP87" s="94"/>
      <c r="KSQ87" s="95"/>
      <c r="KSR87" s="94"/>
      <c r="KSS87" s="95"/>
      <c r="KST87" s="94"/>
      <c r="KSU87" s="95"/>
      <c r="KSV87" s="94"/>
      <c r="KSW87" s="95"/>
      <c r="KSX87" s="94"/>
      <c r="KSY87" s="95"/>
      <c r="KSZ87" s="94"/>
      <c r="KTA87" s="95"/>
      <c r="KTB87" s="94"/>
      <c r="KTC87" s="95"/>
      <c r="KTD87" s="94"/>
      <c r="KTE87" s="95"/>
      <c r="KTF87" s="94"/>
      <c r="KTG87" s="95"/>
      <c r="KTH87" s="94"/>
      <c r="KTI87" s="95"/>
      <c r="KTJ87" s="94"/>
      <c r="KTK87" s="95"/>
      <c r="KTL87" s="94"/>
      <c r="KTM87" s="95"/>
      <c r="KTN87" s="94"/>
      <c r="KTO87" s="95"/>
      <c r="KTP87" s="94"/>
      <c r="KTQ87" s="95"/>
      <c r="KTR87" s="94"/>
      <c r="KTS87" s="95"/>
      <c r="KTT87" s="94"/>
      <c r="KTU87" s="95"/>
      <c r="KTV87" s="94"/>
      <c r="KTW87" s="95"/>
      <c r="KTX87" s="94"/>
      <c r="KTY87" s="95"/>
      <c r="KTZ87" s="94"/>
      <c r="KUA87" s="95"/>
      <c r="KUB87" s="94"/>
      <c r="KUC87" s="95"/>
      <c r="KUD87" s="94"/>
      <c r="KUE87" s="95"/>
      <c r="KUF87" s="94"/>
      <c r="KUG87" s="95"/>
      <c r="KUH87" s="94"/>
      <c r="KUI87" s="95"/>
      <c r="KUJ87" s="94"/>
      <c r="KUK87" s="95"/>
      <c r="KUL87" s="94"/>
      <c r="KUM87" s="95"/>
      <c r="KUN87" s="94"/>
      <c r="KUO87" s="95"/>
      <c r="KUP87" s="94"/>
      <c r="KUQ87" s="95"/>
      <c r="KUR87" s="94"/>
      <c r="KUS87" s="95"/>
      <c r="KUT87" s="94"/>
      <c r="KUU87" s="95"/>
      <c r="KUV87" s="94"/>
      <c r="KUW87" s="95"/>
      <c r="KUX87" s="94"/>
      <c r="KUY87" s="95"/>
      <c r="KUZ87" s="94"/>
      <c r="KVA87" s="95"/>
      <c r="KVB87" s="94"/>
      <c r="KVC87" s="95"/>
      <c r="KVD87" s="94"/>
      <c r="KVE87" s="95"/>
      <c r="KVF87" s="94"/>
      <c r="KVG87" s="95"/>
      <c r="KVH87" s="94"/>
      <c r="KVI87" s="95"/>
      <c r="KVJ87" s="94"/>
      <c r="KVK87" s="95"/>
      <c r="KVL87" s="94"/>
      <c r="KVM87" s="95"/>
      <c r="KVN87" s="94"/>
      <c r="KVO87" s="95"/>
      <c r="KVP87" s="94"/>
      <c r="KVQ87" s="95"/>
      <c r="KVR87" s="94"/>
      <c r="KVS87" s="95"/>
      <c r="KVT87" s="94"/>
      <c r="KVU87" s="95"/>
      <c r="KVV87" s="94"/>
      <c r="KVW87" s="95"/>
      <c r="KVX87" s="94"/>
      <c r="KVY87" s="95"/>
      <c r="KVZ87" s="94"/>
      <c r="KWA87" s="95"/>
      <c r="KWB87" s="94"/>
      <c r="KWC87" s="95"/>
      <c r="KWD87" s="94"/>
      <c r="KWE87" s="95"/>
      <c r="KWF87" s="94"/>
      <c r="KWG87" s="95"/>
      <c r="KWH87" s="94"/>
      <c r="KWI87" s="95"/>
      <c r="KWJ87" s="94"/>
      <c r="KWK87" s="95"/>
      <c r="KWL87" s="94"/>
      <c r="KWM87" s="95"/>
      <c r="KWN87" s="94"/>
      <c r="KWO87" s="95"/>
      <c r="KWP87" s="94"/>
      <c r="KWQ87" s="95"/>
      <c r="KWR87" s="94"/>
      <c r="KWS87" s="95"/>
      <c r="KWT87" s="94"/>
      <c r="KWU87" s="95"/>
      <c r="KWV87" s="94"/>
      <c r="KWW87" s="95"/>
      <c r="KWX87" s="94"/>
      <c r="KWY87" s="95"/>
      <c r="KWZ87" s="94"/>
      <c r="KXA87" s="95"/>
      <c r="KXB87" s="94"/>
      <c r="KXC87" s="95"/>
      <c r="KXD87" s="94"/>
      <c r="KXE87" s="95"/>
      <c r="KXF87" s="94"/>
      <c r="KXG87" s="95"/>
      <c r="KXH87" s="94"/>
      <c r="KXI87" s="95"/>
      <c r="KXJ87" s="94"/>
      <c r="KXK87" s="95"/>
      <c r="KXL87" s="94"/>
      <c r="KXM87" s="95"/>
      <c r="KXN87" s="94"/>
      <c r="KXO87" s="95"/>
      <c r="KXP87" s="94"/>
      <c r="KXQ87" s="95"/>
      <c r="KXR87" s="94"/>
      <c r="KXS87" s="95"/>
      <c r="KXT87" s="94"/>
      <c r="KXU87" s="95"/>
      <c r="KXV87" s="94"/>
      <c r="KXW87" s="95"/>
      <c r="KXX87" s="94"/>
      <c r="KXY87" s="95"/>
      <c r="KXZ87" s="94"/>
      <c r="KYA87" s="95"/>
      <c r="KYB87" s="94"/>
      <c r="KYC87" s="95"/>
      <c r="KYD87" s="94"/>
      <c r="KYE87" s="95"/>
      <c r="KYF87" s="94"/>
      <c r="KYG87" s="95"/>
      <c r="KYH87" s="94"/>
      <c r="KYI87" s="95"/>
      <c r="KYJ87" s="94"/>
      <c r="KYK87" s="95"/>
      <c r="KYL87" s="94"/>
      <c r="KYM87" s="95"/>
      <c r="KYN87" s="94"/>
      <c r="KYO87" s="95"/>
      <c r="KYP87" s="94"/>
      <c r="KYQ87" s="95"/>
      <c r="KYR87" s="94"/>
      <c r="KYS87" s="95"/>
      <c r="KYT87" s="94"/>
      <c r="KYU87" s="95"/>
      <c r="KYV87" s="94"/>
      <c r="KYW87" s="95"/>
      <c r="KYX87" s="94"/>
      <c r="KYY87" s="95"/>
      <c r="KYZ87" s="94"/>
      <c r="KZA87" s="95"/>
      <c r="KZB87" s="94"/>
      <c r="KZC87" s="95"/>
      <c r="KZD87" s="94"/>
      <c r="KZE87" s="95"/>
      <c r="KZF87" s="94"/>
      <c r="KZG87" s="95"/>
      <c r="KZH87" s="94"/>
      <c r="KZI87" s="95"/>
      <c r="KZJ87" s="94"/>
      <c r="KZK87" s="95"/>
      <c r="KZL87" s="94"/>
      <c r="KZM87" s="95"/>
      <c r="KZN87" s="94"/>
      <c r="KZO87" s="95"/>
      <c r="KZP87" s="94"/>
      <c r="KZQ87" s="95"/>
      <c r="KZR87" s="94"/>
      <c r="KZS87" s="95"/>
      <c r="KZT87" s="94"/>
      <c r="KZU87" s="95"/>
      <c r="KZV87" s="94"/>
      <c r="KZW87" s="95"/>
      <c r="KZX87" s="94"/>
      <c r="KZY87" s="95"/>
      <c r="KZZ87" s="94"/>
      <c r="LAA87" s="95"/>
      <c r="LAB87" s="94"/>
      <c r="LAC87" s="95"/>
      <c r="LAD87" s="94"/>
      <c r="LAE87" s="95"/>
      <c r="LAF87" s="94"/>
      <c r="LAG87" s="95"/>
      <c r="LAH87" s="94"/>
      <c r="LAI87" s="95"/>
      <c r="LAJ87" s="94"/>
      <c r="LAK87" s="95"/>
      <c r="LAL87" s="94"/>
      <c r="LAM87" s="95"/>
      <c r="LAN87" s="94"/>
      <c r="LAO87" s="95"/>
      <c r="LAP87" s="94"/>
      <c r="LAQ87" s="95"/>
      <c r="LAR87" s="94"/>
      <c r="LAS87" s="95"/>
      <c r="LAT87" s="94"/>
      <c r="LAU87" s="95"/>
      <c r="LAV87" s="94"/>
      <c r="LAW87" s="95"/>
      <c r="LAX87" s="94"/>
      <c r="LAY87" s="95"/>
      <c r="LAZ87" s="94"/>
      <c r="LBA87" s="95"/>
      <c r="LBB87" s="94"/>
      <c r="LBC87" s="95"/>
      <c r="LBD87" s="94"/>
      <c r="LBE87" s="95"/>
      <c r="LBF87" s="94"/>
      <c r="LBG87" s="95"/>
      <c r="LBH87" s="94"/>
      <c r="LBI87" s="95"/>
      <c r="LBJ87" s="94"/>
      <c r="LBK87" s="95"/>
      <c r="LBL87" s="94"/>
      <c r="LBM87" s="95"/>
      <c r="LBN87" s="94"/>
      <c r="LBO87" s="95"/>
      <c r="LBP87" s="94"/>
      <c r="LBQ87" s="95"/>
      <c r="LBR87" s="94"/>
      <c r="LBS87" s="95"/>
      <c r="LBT87" s="94"/>
      <c r="LBU87" s="95"/>
      <c r="LBV87" s="94"/>
      <c r="LBW87" s="95"/>
      <c r="LBX87" s="94"/>
      <c r="LBY87" s="95"/>
      <c r="LBZ87" s="94"/>
      <c r="LCA87" s="95"/>
      <c r="LCB87" s="94"/>
      <c r="LCC87" s="95"/>
      <c r="LCD87" s="94"/>
      <c r="LCE87" s="95"/>
      <c r="LCF87" s="94"/>
      <c r="LCG87" s="95"/>
      <c r="LCH87" s="94"/>
      <c r="LCI87" s="95"/>
      <c r="LCJ87" s="94"/>
      <c r="LCK87" s="95"/>
      <c r="LCL87" s="94"/>
      <c r="LCM87" s="95"/>
      <c r="LCN87" s="94"/>
      <c r="LCO87" s="95"/>
      <c r="LCP87" s="94"/>
      <c r="LCQ87" s="95"/>
      <c r="LCR87" s="94"/>
      <c r="LCS87" s="95"/>
      <c r="LCT87" s="94"/>
      <c r="LCU87" s="95"/>
      <c r="LCV87" s="94"/>
      <c r="LCW87" s="95"/>
      <c r="LCX87" s="94"/>
      <c r="LCY87" s="95"/>
      <c r="LCZ87" s="94"/>
      <c r="LDA87" s="95"/>
      <c r="LDB87" s="94"/>
      <c r="LDC87" s="95"/>
      <c r="LDD87" s="94"/>
      <c r="LDE87" s="95"/>
      <c r="LDF87" s="94"/>
      <c r="LDG87" s="95"/>
      <c r="LDH87" s="94"/>
      <c r="LDI87" s="95"/>
      <c r="LDJ87" s="94"/>
      <c r="LDK87" s="95"/>
      <c r="LDL87" s="94"/>
      <c r="LDM87" s="95"/>
      <c r="LDN87" s="94"/>
      <c r="LDO87" s="95"/>
      <c r="LDP87" s="94"/>
      <c r="LDQ87" s="95"/>
      <c r="LDR87" s="94"/>
      <c r="LDS87" s="95"/>
      <c r="LDT87" s="94"/>
      <c r="LDU87" s="95"/>
      <c r="LDV87" s="94"/>
      <c r="LDW87" s="95"/>
      <c r="LDX87" s="94"/>
      <c r="LDY87" s="95"/>
      <c r="LDZ87" s="94"/>
      <c r="LEA87" s="95"/>
      <c r="LEB87" s="94"/>
      <c r="LEC87" s="95"/>
      <c r="LED87" s="94"/>
      <c r="LEE87" s="95"/>
      <c r="LEF87" s="94"/>
      <c r="LEG87" s="95"/>
      <c r="LEH87" s="94"/>
      <c r="LEI87" s="95"/>
      <c r="LEJ87" s="94"/>
      <c r="LEK87" s="95"/>
      <c r="LEL87" s="94"/>
      <c r="LEM87" s="95"/>
      <c r="LEN87" s="94"/>
      <c r="LEO87" s="95"/>
      <c r="LEP87" s="94"/>
      <c r="LEQ87" s="95"/>
      <c r="LER87" s="94"/>
      <c r="LES87" s="95"/>
      <c r="LET87" s="94"/>
      <c r="LEU87" s="95"/>
      <c r="LEV87" s="94"/>
      <c r="LEW87" s="95"/>
      <c r="LEX87" s="94"/>
      <c r="LEY87" s="95"/>
      <c r="LEZ87" s="94"/>
      <c r="LFA87" s="95"/>
      <c r="LFB87" s="94"/>
      <c r="LFC87" s="95"/>
      <c r="LFD87" s="94"/>
      <c r="LFE87" s="95"/>
      <c r="LFF87" s="94"/>
      <c r="LFG87" s="95"/>
      <c r="LFH87" s="94"/>
      <c r="LFI87" s="95"/>
      <c r="LFJ87" s="94"/>
      <c r="LFK87" s="95"/>
      <c r="LFL87" s="94"/>
      <c r="LFM87" s="95"/>
      <c r="LFN87" s="94"/>
      <c r="LFO87" s="95"/>
      <c r="LFP87" s="94"/>
      <c r="LFQ87" s="95"/>
      <c r="LFR87" s="94"/>
      <c r="LFS87" s="95"/>
      <c r="LFT87" s="94"/>
      <c r="LFU87" s="95"/>
      <c r="LFV87" s="94"/>
      <c r="LFW87" s="95"/>
      <c r="LFX87" s="94"/>
      <c r="LFY87" s="95"/>
      <c r="LFZ87" s="94"/>
      <c r="LGA87" s="95"/>
      <c r="LGB87" s="94"/>
      <c r="LGC87" s="95"/>
      <c r="LGD87" s="94"/>
      <c r="LGE87" s="95"/>
      <c r="LGF87" s="94"/>
      <c r="LGG87" s="95"/>
      <c r="LGH87" s="94"/>
      <c r="LGI87" s="95"/>
      <c r="LGJ87" s="94"/>
      <c r="LGK87" s="95"/>
      <c r="LGL87" s="94"/>
      <c r="LGM87" s="95"/>
      <c r="LGN87" s="94"/>
      <c r="LGO87" s="95"/>
      <c r="LGP87" s="94"/>
      <c r="LGQ87" s="95"/>
      <c r="LGR87" s="94"/>
      <c r="LGS87" s="95"/>
      <c r="LGT87" s="94"/>
      <c r="LGU87" s="95"/>
      <c r="LGV87" s="94"/>
      <c r="LGW87" s="95"/>
      <c r="LGX87" s="94"/>
      <c r="LGY87" s="95"/>
      <c r="LGZ87" s="94"/>
      <c r="LHA87" s="95"/>
      <c r="LHB87" s="94"/>
      <c r="LHC87" s="95"/>
      <c r="LHD87" s="94"/>
      <c r="LHE87" s="95"/>
      <c r="LHF87" s="94"/>
      <c r="LHG87" s="95"/>
      <c r="LHH87" s="94"/>
      <c r="LHI87" s="95"/>
      <c r="LHJ87" s="94"/>
      <c r="LHK87" s="95"/>
      <c r="LHL87" s="94"/>
      <c r="LHM87" s="95"/>
      <c r="LHN87" s="94"/>
      <c r="LHO87" s="95"/>
      <c r="LHP87" s="94"/>
      <c r="LHQ87" s="95"/>
      <c r="LHR87" s="94"/>
      <c r="LHS87" s="95"/>
      <c r="LHT87" s="94"/>
      <c r="LHU87" s="95"/>
      <c r="LHV87" s="94"/>
      <c r="LHW87" s="95"/>
      <c r="LHX87" s="94"/>
      <c r="LHY87" s="95"/>
      <c r="LHZ87" s="94"/>
      <c r="LIA87" s="95"/>
      <c r="LIB87" s="94"/>
      <c r="LIC87" s="95"/>
      <c r="LID87" s="94"/>
      <c r="LIE87" s="95"/>
      <c r="LIF87" s="94"/>
      <c r="LIG87" s="95"/>
      <c r="LIH87" s="94"/>
      <c r="LII87" s="95"/>
      <c r="LIJ87" s="94"/>
      <c r="LIK87" s="95"/>
      <c r="LIL87" s="94"/>
      <c r="LIM87" s="95"/>
      <c r="LIN87" s="94"/>
      <c r="LIO87" s="95"/>
      <c r="LIP87" s="94"/>
      <c r="LIQ87" s="95"/>
      <c r="LIR87" s="94"/>
      <c r="LIS87" s="95"/>
      <c r="LIT87" s="94"/>
      <c r="LIU87" s="95"/>
      <c r="LIV87" s="94"/>
      <c r="LIW87" s="95"/>
      <c r="LIX87" s="94"/>
      <c r="LIY87" s="95"/>
      <c r="LIZ87" s="94"/>
      <c r="LJA87" s="95"/>
      <c r="LJB87" s="94"/>
      <c r="LJC87" s="95"/>
      <c r="LJD87" s="94"/>
      <c r="LJE87" s="95"/>
      <c r="LJF87" s="94"/>
      <c r="LJG87" s="95"/>
      <c r="LJH87" s="94"/>
      <c r="LJI87" s="95"/>
      <c r="LJJ87" s="94"/>
      <c r="LJK87" s="95"/>
      <c r="LJL87" s="94"/>
      <c r="LJM87" s="95"/>
      <c r="LJN87" s="94"/>
      <c r="LJO87" s="95"/>
      <c r="LJP87" s="94"/>
      <c r="LJQ87" s="95"/>
      <c r="LJR87" s="94"/>
      <c r="LJS87" s="95"/>
      <c r="LJT87" s="94"/>
      <c r="LJU87" s="95"/>
      <c r="LJV87" s="94"/>
      <c r="LJW87" s="95"/>
      <c r="LJX87" s="94"/>
      <c r="LJY87" s="95"/>
      <c r="LJZ87" s="94"/>
      <c r="LKA87" s="95"/>
      <c r="LKB87" s="94"/>
      <c r="LKC87" s="95"/>
      <c r="LKD87" s="94"/>
      <c r="LKE87" s="95"/>
      <c r="LKF87" s="94"/>
      <c r="LKG87" s="95"/>
      <c r="LKH87" s="94"/>
      <c r="LKI87" s="95"/>
      <c r="LKJ87" s="94"/>
      <c r="LKK87" s="95"/>
      <c r="LKL87" s="94"/>
      <c r="LKM87" s="95"/>
      <c r="LKN87" s="94"/>
      <c r="LKO87" s="95"/>
      <c r="LKP87" s="94"/>
      <c r="LKQ87" s="95"/>
      <c r="LKR87" s="94"/>
      <c r="LKS87" s="95"/>
      <c r="LKT87" s="94"/>
      <c r="LKU87" s="95"/>
      <c r="LKV87" s="94"/>
      <c r="LKW87" s="95"/>
      <c r="LKX87" s="94"/>
      <c r="LKY87" s="95"/>
      <c r="LKZ87" s="94"/>
      <c r="LLA87" s="95"/>
      <c r="LLB87" s="94"/>
      <c r="LLC87" s="95"/>
      <c r="LLD87" s="94"/>
      <c r="LLE87" s="95"/>
      <c r="LLF87" s="94"/>
      <c r="LLG87" s="95"/>
      <c r="LLH87" s="94"/>
      <c r="LLI87" s="95"/>
      <c r="LLJ87" s="94"/>
      <c r="LLK87" s="95"/>
      <c r="LLL87" s="94"/>
      <c r="LLM87" s="95"/>
      <c r="LLN87" s="94"/>
      <c r="LLO87" s="95"/>
      <c r="LLP87" s="94"/>
      <c r="LLQ87" s="95"/>
      <c r="LLR87" s="94"/>
      <c r="LLS87" s="95"/>
      <c r="LLT87" s="94"/>
      <c r="LLU87" s="95"/>
      <c r="LLV87" s="94"/>
      <c r="LLW87" s="95"/>
      <c r="LLX87" s="94"/>
      <c r="LLY87" s="95"/>
      <c r="LLZ87" s="94"/>
      <c r="LMA87" s="95"/>
      <c r="LMB87" s="94"/>
      <c r="LMC87" s="95"/>
      <c r="LMD87" s="94"/>
      <c r="LME87" s="95"/>
      <c r="LMF87" s="94"/>
      <c r="LMG87" s="95"/>
      <c r="LMH87" s="94"/>
      <c r="LMI87" s="95"/>
      <c r="LMJ87" s="94"/>
      <c r="LMK87" s="95"/>
      <c r="LML87" s="94"/>
      <c r="LMM87" s="95"/>
      <c r="LMN87" s="94"/>
      <c r="LMO87" s="95"/>
      <c r="LMP87" s="94"/>
      <c r="LMQ87" s="95"/>
      <c r="LMR87" s="94"/>
      <c r="LMS87" s="95"/>
      <c r="LMT87" s="94"/>
      <c r="LMU87" s="95"/>
      <c r="LMV87" s="94"/>
      <c r="LMW87" s="95"/>
      <c r="LMX87" s="94"/>
      <c r="LMY87" s="95"/>
      <c r="LMZ87" s="94"/>
      <c r="LNA87" s="95"/>
      <c r="LNB87" s="94"/>
      <c r="LNC87" s="95"/>
      <c r="LND87" s="94"/>
      <c r="LNE87" s="95"/>
      <c r="LNF87" s="94"/>
      <c r="LNG87" s="95"/>
      <c r="LNH87" s="94"/>
      <c r="LNI87" s="95"/>
      <c r="LNJ87" s="94"/>
      <c r="LNK87" s="95"/>
      <c r="LNL87" s="94"/>
      <c r="LNM87" s="95"/>
      <c r="LNN87" s="94"/>
      <c r="LNO87" s="95"/>
      <c r="LNP87" s="94"/>
      <c r="LNQ87" s="95"/>
      <c r="LNR87" s="94"/>
      <c r="LNS87" s="95"/>
      <c r="LNT87" s="94"/>
      <c r="LNU87" s="95"/>
      <c r="LNV87" s="94"/>
      <c r="LNW87" s="95"/>
      <c r="LNX87" s="94"/>
      <c r="LNY87" s="95"/>
      <c r="LNZ87" s="94"/>
      <c r="LOA87" s="95"/>
      <c r="LOB87" s="94"/>
      <c r="LOC87" s="95"/>
      <c r="LOD87" s="94"/>
      <c r="LOE87" s="95"/>
      <c r="LOF87" s="94"/>
      <c r="LOG87" s="95"/>
      <c r="LOH87" s="94"/>
      <c r="LOI87" s="95"/>
      <c r="LOJ87" s="94"/>
      <c r="LOK87" s="95"/>
      <c r="LOL87" s="94"/>
      <c r="LOM87" s="95"/>
      <c r="LON87" s="94"/>
      <c r="LOO87" s="95"/>
      <c r="LOP87" s="94"/>
      <c r="LOQ87" s="95"/>
      <c r="LOR87" s="94"/>
      <c r="LOS87" s="95"/>
      <c r="LOT87" s="94"/>
      <c r="LOU87" s="95"/>
      <c r="LOV87" s="94"/>
      <c r="LOW87" s="95"/>
      <c r="LOX87" s="94"/>
      <c r="LOY87" s="95"/>
      <c r="LOZ87" s="94"/>
      <c r="LPA87" s="95"/>
      <c r="LPB87" s="94"/>
      <c r="LPC87" s="95"/>
      <c r="LPD87" s="94"/>
      <c r="LPE87" s="95"/>
      <c r="LPF87" s="94"/>
      <c r="LPG87" s="95"/>
      <c r="LPH87" s="94"/>
      <c r="LPI87" s="95"/>
      <c r="LPJ87" s="94"/>
      <c r="LPK87" s="95"/>
      <c r="LPL87" s="94"/>
      <c r="LPM87" s="95"/>
      <c r="LPN87" s="94"/>
      <c r="LPO87" s="95"/>
      <c r="LPP87" s="94"/>
      <c r="LPQ87" s="95"/>
      <c r="LPR87" s="94"/>
      <c r="LPS87" s="95"/>
      <c r="LPT87" s="94"/>
      <c r="LPU87" s="95"/>
      <c r="LPV87" s="94"/>
      <c r="LPW87" s="95"/>
      <c r="LPX87" s="94"/>
      <c r="LPY87" s="95"/>
      <c r="LPZ87" s="94"/>
      <c r="LQA87" s="95"/>
      <c r="LQB87" s="94"/>
      <c r="LQC87" s="95"/>
      <c r="LQD87" s="94"/>
      <c r="LQE87" s="95"/>
      <c r="LQF87" s="94"/>
      <c r="LQG87" s="95"/>
      <c r="LQH87" s="94"/>
      <c r="LQI87" s="95"/>
      <c r="LQJ87" s="94"/>
      <c r="LQK87" s="95"/>
      <c r="LQL87" s="94"/>
      <c r="LQM87" s="95"/>
      <c r="LQN87" s="94"/>
      <c r="LQO87" s="95"/>
      <c r="LQP87" s="94"/>
      <c r="LQQ87" s="95"/>
      <c r="LQR87" s="94"/>
      <c r="LQS87" s="95"/>
      <c r="LQT87" s="94"/>
      <c r="LQU87" s="95"/>
      <c r="LQV87" s="94"/>
      <c r="LQW87" s="95"/>
      <c r="LQX87" s="94"/>
      <c r="LQY87" s="95"/>
      <c r="LQZ87" s="94"/>
      <c r="LRA87" s="95"/>
      <c r="LRB87" s="94"/>
      <c r="LRC87" s="95"/>
      <c r="LRD87" s="94"/>
      <c r="LRE87" s="95"/>
      <c r="LRF87" s="94"/>
      <c r="LRG87" s="95"/>
      <c r="LRH87" s="94"/>
      <c r="LRI87" s="95"/>
      <c r="LRJ87" s="94"/>
      <c r="LRK87" s="95"/>
      <c r="LRL87" s="94"/>
      <c r="LRM87" s="95"/>
      <c r="LRN87" s="94"/>
      <c r="LRO87" s="95"/>
      <c r="LRP87" s="94"/>
      <c r="LRQ87" s="95"/>
      <c r="LRR87" s="94"/>
      <c r="LRS87" s="95"/>
      <c r="LRT87" s="94"/>
      <c r="LRU87" s="95"/>
      <c r="LRV87" s="94"/>
      <c r="LRW87" s="95"/>
      <c r="LRX87" s="94"/>
      <c r="LRY87" s="95"/>
      <c r="LRZ87" s="94"/>
      <c r="LSA87" s="95"/>
      <c r="LSB87" s="94"/>
      <c r="LSC87" s="95"/>
      <c r="LSD87" s="94"/>
      <c r="LSE87" s="95"/>
      <c r="LSF87" s="94"/>
      <c r="LSG87" s="95"/>
      <c r="LSH87" s="94"/>
      <c r="LSI87" s="95"/>
      <c r="LSJ87" s="94"/>
      <c r="LSK87" s="95"/>
      <c r="LSL87" s="94"/>
      <c r="LSM87" s="95"/>
      <c r="LSN87" s="94"/>
      <c r="LSO87" s="95"/>
      <c r="LSP87" s="94"/>
      <c r="LSQ87" s="95"/>
      <c r="LSR87" s="94"/>
      <c r="LSS87" s="95"/>
      <c r="LST87" s="94"/>
      <c r="LSU87" s="95"/>
      <c r="LSV87" s="94"/>
      <c r="LSW87" s="95"/>
      <c r="LSX87" s="94"/>
      <c r="LSY87" s="95"/>
      <c r="LSZ87" s="94"/>
      <c r="LTA87" s="95"/>
      <c r="LTB87" s="94"/>
      <c r="LTC87" s="95"/>
      <c r="LTD87" s="94"/>
      <c r="LTE87" s="95"/>
      <c r="LTF87" s="94"/>
      <c r="LTG87" s="95"/>
      <c r="LTH87" s="94"/>
      <c r="LTI87" s="95"/>
      <c r="LTJ87" s="94"/>
      <c r="LTK87" s="95"/>
      <c r="LTL87" s="94"/>
      <c r="LTM87" s="95"/>
      <c r="LTN87" s="94"/>
      <c r="LTO87" s="95"/>
      <c r="LTP87" s="94"/>
      <c r="LTQ87" s="95"/>
      <c r="LTR87" s="94"/>
      <c r="LTS87" s="95"/>
      <c r="LTT87" s="94"/>
      <c r="LTU87" s="95"/>
      <c r="LTV87" s="94"/>
      <c r="LTW87" s="95"/>
      <c r="LTX87" s="94"/>
      <c r="LTY87" s="95"/>
      <c r="LTZ87" s="94"/>
      <c r="LUA87" s="95"/>
      <c r="LUB87" s="94"/>
      <c r="LUC87" s="95"/>
      <c r="LUD87" s="94"/>
      <c r="LUE87" s="95"/>
      <c r="LUF87" s="94"/>
      <c r="LUG87" s="95"/>
      <c r="LUH87" s="94"/>
      <c r="LUI87" s="95"/>
      <c r="LUJ87" s="94"/>
      <c r="LUK87" s="95"/>
      <c r="LUL87" s="94"/>
      <c r="LUM87" s="95"/>
      <c r="LUN87" s="94"/>
      <c r="LUO87" s="95"/>
      <c r="LUP87" s="94"/>
      <c r="LUQ87" s="95"/>
      <c r="LUR87" s="94"/>
      <c r="LUS87" s="95"/>
      <c r="LUT87" s="94"/>
      <c r="LUU87" s="95"/>
      <c r="LUV87" s="94"/>
      <c r="LUW87" s="95"/>
      <c r="LUX87" s="94"/>
      <c r="LUY87" s="95"/>
      <c r="LUZ87" s="94"/>
      <c r="LVA87" s="95"/>
      <c r="LVB87" s="94"/>
      <c r="LVC87" s="95"/>
      <c r="LVD87" s="94"/>
      <c r="LVE87" s="95"/>
      <c r="LVF87" s="94"/>
      <c r="LVG87" s="95"/>
      <c r="LVH87" s="94"/>
      <c r="LVI87" s="95"/>
      <c r="LVJ87" s="94"/>
      <c r="LVK87" s="95"/>
      <c r="LVL87" s="94"/>
      <c r="LVM87" s="95"/>
      <c r="LVN87" s="94"/>
      <c r="LVO87" s="95"/>
      <c r="LVP87" s="94"/>
      <c r="LVQ87" s="95"/>
      <c r="LVR87" s="94"/>
      <c r="LVS87" s="95"/>
      <c r="LVT87" s="94"/>
      <c r="LVU87" s="95"/>
      <c r="LVV87" s="94"/>
      <c r="LVW87" s="95"/>
      <c r="LVX87" s="94"/>
      <c r="LVY87" s="95"/>
      <c r="LVZ87" s="94"/>
      <c r="LWA87" s="95"/>
      <c r="LWB87" s="94"/>
      <c r="LWC87" s="95"/>
      <c r="LWD87" s="94"/>
      <c r="LWE87" s="95"/>
      <c r="LWF87" s="94"/>
      <c r="LWG87" s="95"/>
      <c r="LWH87" s="94"/>
      <c r="LWI87" s="95"/>
      <c r="LWJ87" s="94"/>
      <c r="LWK87" s="95"/>
      <c r="LWL87" s="94"/>
      <c r="LWM87" s="95"/>
      <c r="LWN87" s="94"/>
      <c r="LWO87" s="95"/>
      <c r="LWP87" s="94"/>
      <c r="LWQ87" s="95"/>
      <c r="LWR87" s="94"/>
      <c r="LWS87" s="95"/>
      <c r="LWT87" s="94"/>
      <c r="LWU87" s="95"/>
      <c r="LWV87" s="94"/>
      <c r="LWW87" s="95"/>
      <c r="LWX87" s="94"/>
      <c r="LWY87" s="95"/>
      <c r="LWZ87" s="94"/>
      <c r="LXA87" s="95"/>
      <c r="LXB87" s="94"/>
      <c r="LXC87" s="95"/>
      <c r="LXD87" s="94"/>
      <c r="LXE87" s="95"/>
      <c r="LXF87" s="94"/>
      <c r="LXG87" s="95"/>
      <c r="LXH87" s="94"/>
      <c r="LXI87" s="95"/>
      <c r="LXJ87" s="94"/>
      <c r="LXK87" s="95"/>
      <c r="LXL87" s="94"/>
      <c r="LXM87" s="95"/>
      <c r="LXN87" s="94"/>
      <c r="LXO87" s="95"/>
      <c r="LXP87" s="94"/>
      <c r="LXQ87" s="95"/>
      <c r="LXR87" s="94"/>
      <c r="LXS87" s="95"/>
      <c r="LXT87" s="94"/>
      <c r="LXU87" s="95"/>
      <c r="LXV87" s="94"/>
      <c r="LXW87" s="95"/>
      <c r="LXX87" s="94"/>
      <c r="LXY87" s="95"/>
      <c r="LXZ87" s="94"/>
      <c r="LYA87" s="95"/>
      <c r="LYB87" s="94"/>
      <c r="LYC87" s="95"/>
      <c r="LYD87" s="94"/>
      <c r="LYE87" s="95"/>
      <c r="LYF87" s="94"/>
      <c r="LYG87" s="95"/>
      <c r="LYH87" s="94"/>
      <c r="LYI87" s="95"/>
      <c r="LYJ87" s="94"/>
      <c r="LYK87" s="95"/>
      <c r="LYL87" s="94"/>
      <c r="LYM87" s="95"/>
      <c r="LYN87" s="94"/>
      <c r="LYO87" s="95"/>
      <c r="LYP87" s="94"/>
      <c r="LYQ87" s="95"/>
      <c r="LYR87" s="94"/>
      <c r="LYS87" s="95"/>
      <c r="LYT87" s="94"/>
      <c r="LYU87" s="95"/>
      <c r="LYV87" s="94"/>
      <c r="LYW87" s="95"/>
      <c r="LYX87" s="94"/>
      <c r="LYY87" s="95"/>
      <c r="LYZ87" s="94"/>
      <c r="LZA87" s="95"/>
      <c r="LZB87" s="94"/>
      <c r="LZC87" s="95"/>
      <c r="LZD87" s="94"/>
      <c r="LZE87" s="95"/>
      <c r="LZF87" s="94"/>
      <c r="LZG87" s="95"/>
      <c r="LZH87" s="94"/>
      <c r="LZI87" s="95"/>
      <c r="LZJ87" s="94"/>
      <c r="LZK87" s="95"/>
      <c r="LZL87" s="94"/>
      <c r="LZM87" s="95"/>
      <c r="LZN87" s="94"/>
      <c r="LZO87" s="95"/>
      <c r="LZP87" s="94"/>
      <c r="LZQ87" s="95"/>
      <c r="LZR87" s="94"/>
      <c r="LZS87" s="95"/>
      <c r="LZT87" s="94"/>
      <c r="LZU87" s="95"/>
      <c r="LZV87" s="94"/>
      <c r="LZW87" s="95"/>
      <c r="LZX87" s="94"/>
      <c r="LZY87" s="95"/>
      <c r="LZZ87" s="94"/>
      <c r="MAA87" s="95"/>
      <c r="MAB87" s="94"/>
      <c r="MAC87" s="95"/>
      <c r="MAD87" s="94"/>
      <c r="MAE87" s="95"/>
      <c r="MAF87" s="94"/>
      <c r="MAG87" s="95"/>
      <c r="MAH87" s="94"/>
      <c r="MAI87" s="95"/>
      <c r="MAJ87" s="94"/>
      <c r="MAK87" s="95"/>
      <c r="MAL87" s="94"/>
      <c r="MAM87" s="95"/>
      <c r="MAN87" s="94"/>
      <c r="MAO87" s="95"/>
      <c r="MAP87" s="94"/>
      <c r="MAQ87" s="95"/>
      <c r="MAR87" s="94"/>
      <c r="MAS87" s="95"/>
      <c r="MAT87" s="94"/>
      <c r="MAU87" s="95"/>
      <c r="MAV87" s="94"/>
      <c r="MAW87" s="95"/>
      <c r="MAX87" s="94"/>
      <c r="MAY87" s="95"/>
      <c r="MAZ87" s="94"/>
      <c r="MBA87" s="95"/>
      <c r="MBB87" s="94"/>
      <c r="MBC87" s="95"/>
      <c r="MBD87" s="94"/>
      <c r="MBE87" s="95"/>
      <c r="MBF87" s="94"/>
      <c r="MBG87" s="95"/>
      <c r="MBH87" s="94"/>
      <c r="MBI87" s="95"/>
      <c r="MBJ87" s="94"/>
      <c r="MBK87" s="95"/>
      <c r="MBL87" s="94"/>
      <c r="MBM87" s="95"/>
      <c r="MBN87" s="94"/>
      <c r="MBO87" s="95"/>
      <c r="MBP87" s="94"/>
      <c r="MBQ87" s="95"/>
      <c r="MBR87" s="94"/>
      <c r="MBS87" s="95"/>
      <c r="MBT87" s="94"/>
      <c r="MBU87" s="95"/>
      <c r="MBV87" s="94"/>
      <c r="MBW87" s="95"/>
      <c r="MBX87" s="94"/>
      <c r="MBY87" s="95"/>
      <c r="MBZ87" s="94"/>
      <c r="MCA87" s="95"/>
      <c r="MCB87" s="94"/>
      <c r="MCC87" s="95"/>
      <c r="MCD87" s="94"/>
      <c r="MCE87" s="95"/>
      <c r="MCF87" s="94"/>
      <c r="MCG87" s="95"/>
      <c r="MCH87" s="94"/>
      <c r="MCI87" s="95"/>
      <c r="MCJ87" s="94"/>
      <c r="MCK87" s="95"/>
      <c r="MCL87" s="94"/>
      <c r="MCM87" s="95"/>
      <c r="MCN87" s="94"/>
      <c r="MCO87" s="95"/>
      <c r="MCP87" s="94"/>
      <c r="MCQ87" s="95"/>
      <c r="MCR87" s="94"/>
      <c r="MCS87" s="95"/>
      <c r="MCT87" s="94"/>
      <c r="MCU87" s="95"/>
      <c r="MCV87" s="94"/>
      <c r="MCW87" s="95"/>
      <c r="MCX87" s="94"/>
      <c r="MCY87" s="95"/>
      <c r="MCZ87" s="94"/>
      <c r="MDA87" s="95"/>
      <c r="MDB87" s="94"/>
      <c r="MDC87" s="95"/>
      <c r="MDD87" s="94"/>
      <c r="MDE87" s="95"/>
      <c r="MDF87" s="94"/>
      <c r="MDG87" s="95"/>
      <c r="MDH87" s="94"/>
      <c r="MDI87" s="95"/>
      <c r="MDJ87" s="94"/>
      <c r="MDK87" s="95"/>
      <c r="MDL87" s="94"/>
      <c r="MDM87" s="95"/>
      <c r="MDN87" s="94"/>
      <c r="MDO87" s="95"/>
      <c r="MDP87" s="94"/>
      <c r="MDQ87" s="95"/>
      <c r="MDR87" s="94"/>
      <c r="MDS87" s="95"/>
      <c r="MDT87" s="94"/>
      <c r="MDU87" s="95"/>
      <c r="MDV87" s="94"/>
      <c r="MDW87" s="95"/>
      <c r="MDX87" s="94"/>
      <c r="MDY87" s="95"/>
      <c r="MDZ87" s="94"/>
      <c r="MEA87" s="95"/>
      <c r="MEB87" s="94"/>
      <c r="MEC87" s="95"/>
      <c r="MED87" s="94"/>
      <c r="MEE87" s="95"/>
      <c r="MEF87" s="94"/>
      <c r="MEG87" s="95"/>
      <c r="MEH87" s="94"/>
      <c r="MEI87" s="95"/>
      <c r="MEJ87" s="94"/>
      <c r="MEK87" s="95"/>
      <c r="MEL87" s="94"/>
      <c r="MEM87" s="95"/>
      <c r="MEN87" s="94"/>
      <c r="MEO87" s="95"/>
      <c r="MEP87" s="94"/>
      <c r="MEQ87" s="95"/>
      <c r="MER87" s="94"/>
      <c r="MES87" s="95"/>
      <c r="MET87" s="94"/>
      <c r="MEU87" s="95"/>
      <c r="MEV87" s="94"/>
      <c r="MEW87" s="95"/>
      <c r="MEX87" s="94"/>
      <c r="MEY87" s="95"/>
      <c r="MEZ87" s="94"/>
      <c r="MFA87" s="95"/>
      <c r="MFB87" s="94"/>
      <c r="MFC87" s="95"/>
      <c r="MFD87" s="94"/>
      <c r="MFE87" s="95"/>
      <c r="MFF87" s="94"/>
      <c r="MFG87" s="95"/>
      <c r="MFH87" s="94"/>
      <c r="MFI87" s="95"/>
      <c r="MFJ87" s="94"/>
      <c r="MFK87" s="95"/>
      <c r="MFL87" s="94"/>
      <c r="MFM87" s="95"/>
      <c r="MFN87" s="94"/>
      <c r="MFO87" s="95"/>
      <c r="MFP87" s="94"/>
      <c r="MFQ87" s="95"/>
      <c r="MFR87" s="94"/>
      <c r="MFS87" s="95"/>
      <c r="MFT87" s="94"/>
      <c r="MFU87" s="95"/>
      <c r="MFV87" s="94"/>
      <c r="MFW87" s="95"/>
      <c r="MFX87" s="94"/>
      <c r="MFY87" s="95"/>
      <c r="MFZ87" s="94"/>
      <c r="MGA87" s="95"/>
      <c r="MGB87" s="94"/>
      <c r="MGC87" s="95"/>
      <c r="MGD87" s="94"/>
      <c r="MGE87" s="95"/>
      <c r="MGF87" s="94"/>
      <c r="MGG87" s="95"/>
      <c r="MGH87" s="94"/>
      <c r="MGI87" s="95"/>
      <c r="MGJ87" s="94"/>
      <c r="MGK87" s="95"/>
      <c r="MGL87" s="94"/>
      <c r="MGM87" s="95"/>
      <c r="MGN87" s="94"/>
      <c r="MGO87" s="95"/>
      <c r="MGP87" s="94"/>
      <c r="MGQ87" s="95"/>
      <c r="MGR87" s="94"/>
      <c r="MGS87" s="95"/>
      <c r="MGT87" s="94"/>
      <c r="MGU87" s="95"/>
      <c r="MGV87" s="94"/>
      <c r="MGW87" s="95"/>
      <c r="MGX87" s="94"/>
      <c r="MGY87" s="95"/>
      <c r="MGZ87" s="94"/>
      <c r="MHA87" s="95"/>
      <c r="MHB87" s="94"/>
      <c r="MHC87" s="95"/>
      <c r="MHD87" s="94"/>
      <c r="MHE87" s="95"/>
      <c r="MHF87" s="94"/>
      <c r="MHG87" s="95"/>
      <c r="MHH87" s="94"/>
      <c r="MHI87" s="95"/>
      <c r="MHJ87" s="94"/>
      <c r="MHK87" s="95"/>
      <c r="MHL87" s="94"/>
      <c r="MHM87" s="95"/>
      <c r="MHN87" s="94"/>
      <c r="MHO87" s="95"/>
      <c r="MHP87" s="94"/>
      <c r="MHQ87" s="95"/>
      <c r="MHR87" s="94"/>
      <c r="MHS87" s="95"/>
      <c r="MHT87" s="94"/>
      <c r="MHU87" s="95"/>
      <c r="MHV87" s="94"/>
      <c r="MHW87" s="95"/>
      <c r="MHX87" s="94"/>
      <c r="MHY87" s="95"/>
      <c r="MHZ87" s="94"/>
      <c r="MIA87" s="95"/>
      <c r="MIB87" s="94"/>
      <c r="MIC87" s="95"/>
      <c r="MID87" s="94"/>
      <c r="MIE87" s="95"/>
      <c r="MIF87" s="94"/>
      <c r="MIG87" s="95"/>
      <c r="MIH87" s="94"/>
      <c r="MII87" s="95"/>
      <c r="MIJ87" s="94"/>
      <c r="MIK87" s="95"/>
      <c r="MIL87" s="94"/>
      <c r="MIM87" s="95"/>
      <c r="MIN87" s="94"/>
      <c r="MIO87" s="95"/>
      <c r="MIP87" s="94"/>
      <c r="MIQ87" s="95"/>
      <c r="MIR87" s="94"/>
      <c r="MIS87" s="95"/>
      <c r="MIT87" s="94"/>
      <c r="MIU87" s="95"/>
      <c r="MIV87" s="94"/>
      <c r="MIW87" s="95"/>
      <c r="MIX87" s="94"/>
      <c r="MIY87" s="95"/>
      <c r="MIZ87" s="94"/>
      <c r="MJA87" s="95"/>
      <c r="MJB87" s="94"/>
      <c r="MJC87" s="95"/>
      <c r="MJD87" s="94"/>
      <c r="MJE87" s="95"/>
      <c r="MJF87" s="94"/>
      <c r="MJG87" s="95"/>
      <c r="MJH87" s="94"/>
      <c r="MJI87" s="95"/>
      <c r="MJJ87" s="94"/>
      <c r="MJK87" s="95"/>
      <c r="MJL87" s="94"/>
      <c r="MJM87" s="95"/>
      <c r="MJN87" s="94"/>
      <c r="MJO87" s="95"/>
      <c r="MJP87" s="94"/>
      <c r="MJQ87" s="95"/>
      <c r="MJR87" s="94"/>
      <c r="MJS87" s="95"/>
      <c r="MJT87" s="94"/>
      <c r="MJU87" s="95"/>
      <c r="MJV87" s="94"/>
      <c r="MJW87" s="95"/>
      <c r="MJX87" s="94"/>
      <c r="MJY87" s="95"/>
      <c r="MJZ87" s="94"/>
      <c r="MKA87" s="95"/>
      <c r="MKB87" s="94"/>
      <c r="MKC87" s="95"/>
      <c r="MKD87" s="94"/>
      <c r="MKE87" s="95"/>
      <c r="MKF87" s="94"/>
      <c r="MKG87" s="95"/>
      <c r="MKH87" s="94"/>
      <c r="MKI87" s="95"/>
      <c r="MKJ87" s="94"/>
      <c r="MKK87" s="95"/>
      <c r="MKL87" s="94"/>
      <c r="MKM87" s="95"/>
      <c r="MKN87" s="94"/>
      <c r="MKO87" s="95"/>
      <c r="MKP87" s="94"/>
      <c r="MKQ87" s="95"/>
      <c r="MKR87" s="94"/>
      <c r="MKS87" s="95"/>
      <c r="MKT87" s="94"/>
      <c r="MKU87" s="95"/>
      <c r="MKV87" s="94"/>
      <c r="MKW87" s="95"/>
      <c r="MKX87" s="94"/>
      <c r="MKY87" s="95"/>
      <c r="MKZ87" s="94"/>
      <c r="MLA87" s="95"/>
      <c r="MLB87" s="94"/>
      <c r="MLC87" s="95"/>
      <c r="MLD87" s="94"/>
      <c r="MLE87" s="95"/>
      <c r="MLF87" s="94"/>
      <c r="MLG87" s="95"/>
      <c r="MLH87" s="94"/>
      <c r="MLI87" s="95"/>
      <c r="MLJ87" s="94"/>
      <c r="MLK87" s="95"/>
      <c r="MLL87" s="94"/>
      <c r="MLM87" s="95"/>
      <c r="MLN87" s="94"/>
      <c r="MLO87" s="95"/>
      <c r="MLP87" s="94"/>
      <c r="MLQ87" s="95"/>
      <c r="MLR87" s="94"/>
      <c r="MLS87" s="95"/>
      <c r="MLT87" s="94"/>
      <c r="MLU87" s="95"/>
      <c r="MLV87" s="94"/>
      <c r="MLW87" s="95"/>
      <c r="MLX87" s="94"/>
      <c r="MLY87" s="95"/>
      <c r="MLZ87" s="94"/>
      <c r="MMA87" s="95"/>
      <c r="MMB87" s="94"/>
      <c r="MMC87" s="95"/>
      <c r="MMD87" s="94"/>
      <c r="MME87" s="95"/>
      <c r="MMF87" s="94"/>
      <c r="MMG87" s="95"/>
      <c r="MMH87" s="94"/>
      <c r="MMI87" s="95"/>
      <c r="MMJ87" s="94"/>
      <c r="MMK87" s="95"/>
      <c r="MML87" s="94"/>
      <c r="MMM87" s="95"/>
      <c r="MMN87" s="94"/>
      <c r="MMO87" s="95"/>
      <c r="MMP87" s="94"/>
      <c r="MMQ87" s="95"/>
      <c r="MMR87" s="94"/>
      <c r="MMS87" s="95"/>
      <c r="MMT87" s="94"/>
      <c r="MMU87" s="95"/>
      <c r="MMV87" s="94"/>
      <c r="MMW87" s="95"/>
      <c r="MMX87" s="94"/>
      <c r="MMY87" s="95"/>
      <c r="MMZ87" s="94"/>
      <c r="MNA87" s="95"/>
      <c r="MNB87" s="94"/>
      <c r="MNC87" s="95"/>
      <c r="MND87" s="94"/>
      <c r="MNE87" s="95"/>
      <c r="MNF87" s="94"/>
      <c r="MNG87" s="95"/>
      <c r="MNH87" s="94"/>
      <c r="MNI87" s="95"/>
      <c r="MNJ87" s="94"/>
      <c r="MNK87" s="95"/>
      <c r="MNL87" s="94"/>
      <c r="MNM87" s="95"/>
      <c r="MNN87" s="94"/>
      <c r="MNO87" s="95"/>
      <c r="MNP87" s="94"/>
      <c r="MNQ87" s="95"/>
      <c r="MNR87" s="94"/>
      <c r="MNS87" s="95"/>
      <c r="MNT87" s="94"/>
      <c r="MNU87" s="95"/>
      <c r="MNV87" s="94"/>
      <c r="MNW87" s="95"/>
      <c r="MNX87" s="94"/>
      <c r="MNY87" s="95"/>
      <c r="MNZ87" s="94"/>
      <c r="MOA87" s="95"/>
      <c r="MOB87" s="94"/>
      <c r="MOC87" s="95"/>
      <c r="MOD87" s="94"/>
      <c r="MOE87" s="95"/>
      <c r="MOF87" s="94"/>
      <c r="MOG87" s="95"/>
      <c r="MOH87" s="94"/>
      <c r="MOI87" s="95"/>
      <c r="MOJ87" s="94"/>
      <c r="MOK87" s="95"/>
      <c r="MOL87" s="94"/>
      <c r="MOM87" s="95"/>
      <c r="MON87" s="94"/>
      <c r="MOO87" s="95"/>
      <c r="MOP87" s="94"/>
      <c r="MOQ87" s="95"/>
      <c r="MOR87" s="94"/>
      <c r="MOS87" s="95"/>
      <c r="MOT87" s="94"/>
      <c r="MOU87" s="95"/>
      <c r="MOV87" s="94"/>
      <c r="MOW87" s="95"/>
      <c r="MOX87" s="94"/>
      <c r="MOY87" s="95"/>
      <c r="MOZ87" s="94"/>
      <c r="MPA87" s="95"/>
      <c r="MPB87" s="94"/>
      <c r="MPC87" s="95"/>
      <c r="MPD87" s="94"/>
      <c r="MPE87" s="95"/>
      <c r="MPF87" s="94"/>
      <c r="MPG87" s="95"/>
      <c r="MPH87" s="94"/>
      <c r="MPI87" s="95"/>
      <c r="MPJ87" s="94"/>
      <c r="MPK87" s="95"/>
      <c r="MPL87" s="94"/>
      <c r="MPM87" s="95"/>
      <c r="MPN87" s="94"/>
      <c r="MPO87" s="95"/>
      <c r="MPP87" s="94"/>
      <c r="MPQ87" s="95"/>
      <c r="MPR87" s="94"/>
      <c r="MPS87" s="95"/>
      <c r="MPT87" s="94"/>
      <c r="MPU87" s="95"/>
      <c r="MPV87" s="94"/>
      <c r="MPW87" s="95"/>
      <c r="MPX87" s="94"/>
      <c r="MPY87" s="95"/>
      <c r="MPZ87" s="94"/>
      <c r="MQA87" s="95"/>
      <c r="MQB87" s="94"/>
      <c r="MQC87" s="95"/>
      <c r="MQD87" s="94"/>
      <c r="MQE87" s="95"/>
      <c r="MQF87" s="94"/>
      <c r="MQG87" s="95"/>
      <c r="MQH87" s="94"/>
      <c r="MQI87" s="95"/>
      <c r="MQJ87" s="94"/>
      <c r="MQK87" s="95"/>
      <c r="MQL87" s="94"/>
      <c r="MQM87" s="95"/>
      <c r="MQN87" s="94"/>
      <c r="MQO87" s="95"/>
      <c r="MQP87" s="94"/>
      <c r="MQQ87" s="95"/>
      <c r="MQR87" s="94"/>
      <c r="MQS87" s="95"/>
      <c r="MQT87" s="94"/>
      <c r="MQU87" s="95"/>
      <c r="MQV87" s="94"/>
      <c r="MQW87" s="95"/>
      <c r="MQX87" s="94"/>
      <c r="MQY87" s="95"/>
      <c r="MQZ87" s="94"/>
      <c r="MRA87" s="95"/>
      <c r="MRB87" s="94"/>
      <c r="MRC87" s="95"/>
      <c r="MRD87" s="94"/>
      <c r="MRE87" s="95"/>
      <c r="MRF87" s="94"/>
      <c r="MRG87" s="95"/>
      <c r="MRH87" s="94"/>
      <c r="MRI87" s="95"/>
      <c r="MRJ87" s="94"/>
      <c r="MRK87" s="95"/>
      <c r="MRL87" s="94"/>
      <c r="MRM87" s="95"/>
      <c r="MRN87" s="94"/>
      <c r="MRO87" s="95"/>
      <c r="MRP87" s="94"/>
      <c r="MRQ87" s="95"/>
      <c r="MRR87" s="94"/>
      <c r="MRS87" s="95"/>
      <c r="MRT87" s="94"/>
      <c r="MRU87" s="95"/>
      <c r="MRV87" s="94"/>
      <c r="MRW87" s="95"/>
      <c r="MRX87" s="94"/>
      <c r="MRY87" s="95"/>
      <c r="MRZ87" s="94"/>
      <c r="MSA87" s="95"/>
      <c r="MSB87" s="94"/>
      <c r="MSC87" s="95"/>
      <c r="MSD87" s="94"/>
      <c r="MSE87" s="95"/>
      <c r="MSF87" s="94"/>
      <c r="MSG87" s="95"/>
      <c r="MSH87" s="94"/>
      <c r="MSI87" s="95"/>
      <c r="MSJ87" s="94"/>
      <c r="MSK87" s="95"/>
      <c r="MSL87" s="94"/>
      <c r="MSM87" s="95"/>
      <c r="MSN87" s="94"/>
      <c r="MSO87" s="95"/>
      <c r="MSP87" s="94"/>
      <c r="MSQ87" s="95"/>
      <c r="MSR87" s="94"/>
      <c r="MSS87" s="95"/>
      <c r="MST87" s="94"/>
      <c r="MSU87" s="95"/>
      <c r="MSV87" s="94"/>
      <c r="MSW87" s="95"/>
      <c r="MSX87" s="94"/>
      <c r="MSY87" s="95"/>
      <c r="MSZ87" s="94"/>
      <c r="MTA87" s="95"/>
      <c r="MTB87" s="94"/>
      <c r="MTC87" s="95"/>
      <c r="MTD87" s="94"/>
      <c r="MTE87" s="95"/>
      <c r="MTF87" s="94"/>
      <c r="MTG87" s="95"/>
      <c r="MTH87" s="94"/>
      <c r="MTI87" s="95"/>
      <c r="MTJ87" s="94"/>
      <c r="MTK87" s="95"/>
      <c r="MTL87" s="94"/>
      <c r="MTM87" s="95"/>
      <c r="MTN87" s="94"/>
      <c r="MTO87" s="95"/>
      <c r="MTP87" s="94"/>
      <c r="MTQ87" s="95"/>
      <c r="MTR87" s="94"/>
      <c r="MTS87" s="95"/>
      <c r="MTT87" s="94"/>
      <c r="MTU87" s="95"/>
      <c r="MTV87" s="94"/>
      <c r="MTW87" s="95"/>
      <c r="MTX87" s="94"/>
      <c r="MTY87" s="95"/>
      <c r="MTZ87" s="94"/>
      <c r="MUA87" s="95"/>
      <c r="MUB87" s="94"/>
      <c r="MUC87" s="95"/>
      <c r="MUD87" s="94"/>
      <c r="MUE87" s="95"/>
      <c r="MUF87" s="94"/>
      <c r="MUG87" s="95"/>
      <c r="MUH87" s="94"/>
      <c r="MUI87" s="95"/>
      <c r="MUJ87" s="94"/>
      <c r="MUK87" s="95"/>
      <c r="MUL87" s="94"/>
      <c r="MUM87" s="95"/>
      <c r="MUN87" s="94"/>
      <c r="MUO87" s="95"/>
      <c r="MUP87" s="94"/>
      <c r="MUQ87" s="95"/>
      <c r="MUR87" s="94"/>
      <c r="MUS87" s="95"/>
      <c r="MUT87" s="94"/>
      <c r="MUU87" s="95"/>
      <c r="MUV87" s="94"/>
      <c r="MUW87" s="95"/>
      <c r="MUX87" s="94"/>
      <c r="MUY87" s="95"/>
      <c r="MUZ87" s="94"/>
      <c r="MVA87" s="95"/>
      <c r="MVB87" s="94"/>
      <c r="MVC87" s="95"/>
      <c r="MVD87" s="94"/>
      <c r="MVE87" s="95"/>
      <c r="MVF87" s="94"/>
      <c r="MVG87" s="95"/>
      <c r="MVH87" s="94"/>
      <c r="MVI87" s="95"/>
      <c r="MVJ87" s="94"/>
      <c r="MVK87" s="95"/>
      <c r="MVL87" s="94"/>
      <c r="MVM87" s="95"/>
      <c r="MVN87" s="94"/>
      <c r="MVO87" s="95"/>
      <c r="MVP87" s="94"/>
      <c r="MVQ87" s="95"/>
      <c r="MVR87" s="94"/>
      <c r="MVS87" s="95"/>
      <c r="MVT87" s="94"/>
      <c r="MVU87" s="95"/>
      <c r="MVV87" s="94"/>
      <c r="MVW87" s="95"/>
      <c r="MVX87" s="94"/>
      <c r="MVY87" s="95"/>
      <c r="MVZ87" s="94"/>
      <c r="MWA87" s="95"/>
      <c r="MWB87" s="94"/>
      <c r="MWC87" s="95"/>
      <c r="MWD87" s="94"/>
      <c r="MWE87" s="95"/>
      <c r="MWF87" s="94"/>
      <c r="MWG87" s="95"/>
      <c r="MWH87" s="94"/>
      <c r="MWI87" s="95"/>
      <c r="MWJ87" s="94"/>
      <c r="MWK87" s="95"/>
      <c r="MWL87" s="94"/>
      <c r="MWM87" s="95"/>
      <c r="MWN87" s="94"/>
      <c r="MWO87" s="95"/>
      <c r="MWP87" s="94"/>
      <c r="MWQ87" s="95"/>
      <c r="MWR87" s="94"/>
      <c r="MWS87" s="95"/>
      <c r="MWT87" s="94"/>
      <c r="MWU87" s="95"/>
      <c r="MWV87" s="94"/>
      <c r="MWW87" s="95"/>
      <c r="MWX87" s="94"/>
      <c r="MWY87" s="95"/>
      <c r="MWZ87" s="94"/>
      <c r="MXA87" s="95"/>
      <c r="MXB87" s="94"/>
      <c r="MXC87" s="95"/>
      <c r="MXD87" s="94"/>
      <c r="MXE87" s="95"/>
      <c r="MXF87" s="94"/>
      <c r="MXG87" s="95"/>
      <c r="MXH87" s="94"/>
      <c r="MXI87" s="95"/>
      <c r="MXJ87" s="94"/>
      <c r="MXK87" s="95"/>
      <c r="MXL87" s="94"/>
      <c r="MXM87" s="95"/>
      <c r="MXN87" s="94"/>
      <c r="MXO87" s="95"/>
      <c r="MXP87" s="94"/>
      <c r="MXQ87" s="95"/>
      <c r="MXR87" s="94"/>
      <c r="MXS87" s="95"/>
      <c r="MXT87" s="94"/>
      <c r="MXU87" s="95"/>
      <c r="MXV87" s="94"/>
      <c r="MXW87" s="95"/>
      <c r="MXX87" s="94"/>
      <c r="MXY87" s="95"/>
      <c r="MXZ87" s="94"/>
      <c r="MYA87" s="95"/>
      <c r="MYB87" s="94"/>
      <c r="MYC87" s="95"/>
      <c r="MYD87" s="94"/>
      <c r="MYE87" s="95"/>
      <c r="MYF87" s="94"/>
      <c r="MYG87" s="95"/>
      <c r="MYH87" s="94"/>
      <c r="MYI87" s="95"/>
      <c r="MYJ87" s="94"/>
      <c r="MYK87" s="95"/>
      <c r="MYL87" s="94"/>
      <c r="MYM87" s="95"/>
      <c r="MYN87" s="94"/>
      <c r="MYO87" s="95"/>
      <c r="MYP87" s="94"/>
      <c r="MYQ87" s="95"/>
      <c r="MYR87" s="94"/>
      <c r="MYS87" s="95"/>
      <c r="MYT87" s="94"/>
      <c r="MYU87" s="95"/>
      <c r="MYV87" s="94"/>
      <c r="MYW87" s="95"/>
      <c r="MYX87" s="94"/>
      <c r="MYY87" s="95"/>
      <c r="MYZ87" s="94"/>
      <c r="MZA87" s="95"/>
      <c r="MZB87" s="94"/>
      <c r="MZC87" s="95"/>
      <c r="MZD87" s="94"/>
      <c r="MZE87" s="95"/>
      <c r="MZF87" s="94"/>
      <c r="MZG87" s="95"/>
      <c r="MZH87" s="94"/>
      <c r="MZI87" s="95"/>
      <c r="MZJ87" s="94"/>
      <c r="MZK87" s="95"/>
      <c r="MZL87" s="94"/>
      <c r="MZM87" s="95"/>
      <c r="MZN87" s="94"/>
      <c r="MZO87" s="95"/>
      <c r="MZP87" s="94"/>
      <c r="MZQ87" s="95"/>
      <c r="MZR87" s="94"/>
      <c r="MZS87" s="95"/>
      <c r="MZT87" s="94"/>
      <c r="MZU87" s="95"/>
      <c r="MZV87" s="94"/>
      <c r="MZW87" s="95"/>
      <c r="MZX87" s="94"/>
      <c r="MZY87" s="95"/>
      <c r="MZZ87" s="94"/>
      <c r="NAA87" s="95"/>
      <c r="NAB87" s="94"/>
      <c r="NAC87" s="95"/>
      <c r="NAD87" s="94"/>
      <c r="NAE87" s="95"/>
      <c r="NAF87" s="94"/>
      <c r="NAG87" s="95"/>
      <c r="NAH87" s="94"/>
      <c r="NAI87" s="95"/>
      <c r="NAJ87" s="94"/>
      <c r="NAK87" s="95"/>
      <c r="NAL87" s="94"/>
      <c r="NAM87" s="95"/>
      <c r="NAN87" s="94"/>
      <c r="NAO87" s="95"/>
      <c r="NAP87" s="94"/>
      <c r="NAQ87" s="95"/>
      <c r="NAR87" s="94"/>
      <c r="NAS87" s="95"/>
      <c r="NAT87" s="94"/>
      <c r="NAU87" s="95"/>
      <c r="NAV87" s="94"/>
      <c r="NAW87" s="95"/>
      <c r="NAX87" s="94"/>
      <c r="NAY87" s="95"/>
      <c r="NAZ87" s="94"/>
      <c r="NBA87" s="95"/>
      <c r="NBB87" s="94"/>
      <c r="NBC87" s="95"/>
      <c r="NBD87" s="94"/>
      <c r="NBE87" s="95"/>
      <c r="NBF87" s="94"/>
      <c r="NBG87" s="95"/>
      <c r="NBH87" s="94"/>
      <c r="NBI87" s="95"/>
      <c r="NBJ87" s="94"/>
      <c r="NBK87" s="95"/>
      <c r="NBL87" s="94"/>
      <c r="NBM87" s="95"/>
      <c r="NBN87" s="94"/>
      <c r="NBO87" s="95"/>
      <c r="NBP87" s="94"/>
      <c r="NBQ87" s="95"/>
      <c r="NBR87" s="94"/>
      <c r="NBS87" s="95"/>
      <c r="NBT87" s="94"/>
      <c r="NBU87" s="95"/>
      <c r="NBV87" s="94"/>
      <c r="NBW87" s="95"/>
      <c r="NBX87" s="94"/>
      <c r="NBY87" s="95"/>
      <c r="NBZ87" s="94"/>
      <c r="NCA87" s="95"/>
      <c r="NCB87" s="94"/>
      <c r="NCC87" s="95"/>
      <c r="NCD87" s="94"/>
      <c r="NCE87" s="95"/>
      <c r="NCF87" s="94"/>
      <c r="NCG87" s="95"/>
      <c r="NCH87" s="94"/>
      <c r="NCI87" s="95"/>
      <c r="NCJ87" s="94"/>
      <c r="NCK87" s="95"/>
      <c r="NCL87" s="94"/>
      <c r="NCM87" s="95"/>
      <c r="NCN87" s="94"/>
      <c r="NCO87" s="95"/>
      <c r="NCP87" s="94"/>
      <c r="NCQ87" s="95"/>
      <c r="NCR87" s="94"/>
      <c r="NCS87" s="95"/>
      <c r="NCT87" s="94"/>
      <c r="NCU87" s="95"/>
      <c r="NCV87" s="94"/>
      <c r="NCW87" s="95"/>
      <c r="NCX87" s="94"/>
      <c r="NCY87" s="95"/>
      <c r="NCZ87" s="94"/>
      <c r="NDA87" s="95"/>
      <c r="NDB87" s="94"/>
      <c r="NDC87" s="95"/>
      <c r="NDD87" s="94"/>
      <c r="NDE87" s="95"/>
      <c r="NDF87" s="94"/>
      <c r="NDG87" s="95"/>
      <c r="NDH87" s="94"/>
      <c r="NDI87" s="95"/>
      <c r="NDJ87" s="94"/>
      <c r="NDK87" s="95"/>
      <c r="NDL87" s="94"/>
      <c r="NDM87" s="95"/>
      <c r="NDN87" s="94"/>
      <c r="NDO87" s="95"/>
      <c r="NDP87" s="94"/>
      <c r="NDQ87" s="95"/>
      <c r="NDR87" s="94"/>
      <c r="NDS87" s="95"/>
      <c r="NDT87" s="94"/>
      <c r="NDU87" s="95"/>
      <c r="NDV87" s="94"/>
      <c r="NDW87" s="95"/>
      <c r="NDX87" s="94"/>
      <c r="NDY87" s="95"/>
      <c r="NDZ87" s="94"/>
      <c r="NEA87" s="95"/>
      <c r="NEB87" s="94"/>
      <c r="NEC87" s="95"/>
      <c r="NED87" s="94"/>
      <c r="NEE87" s="95"/>
      <c r="NEF87" s="94"/>
      <c r="NEG87" s="95"/>
      <c r="NEH87" s="94"/>
      <c r="NEI87" s="95"/>
      <c r="NEJ87" s="94"/>
      <c r="NEK87" s="95"/>
      <c r="NEL87" s="94"/>
      <c r="NEM87" s="95"/>
      <c r="NEN87" s="94"/>
      <c r="NEO87" s="95"/>
      <c r="NEP87" s="94"/>
      <c r="NEQ87" s="95"/>
      <c r="NER87" s="94"/>
      <c r="NES87" s="95"/>
      <c r="NET87" s="94"/>
      <c r="NEU87" s="95"/>
      <c r="NEV87" s="94"/>
      <c r="NEW87" s="95"/>
      <c r="NEX87" s="94"/>
      <c r="NEY87" s="95"/>
      <c r="NEZ87" s="94"/>
      <c r="NFA87" s="95"/>
      <c r="NFB87" s="94"/>
      <c r="NFC87" s="95"/>
      <c r="NFD87" s="94"/>
      <c r="NFE87" s="95"/>
      <c r="NFF87" s="94"/>
      <c r="NFG87" s="95"/>
      <c r="NFH87" s="94"/>
      <c r="NFI87" s="95"/>
      <c r="NFJ87" s="94"/>
      <c r="NFK87" s="95"/>
      <c r="NFL87" s="94"/>
      <c r="NFM87" s="95"/>
      <c r="NFN87" s="94"/>
      <c r="NFO87" s="95"/>
      <c r="NFP87" s="94"/>
      <c r="NFQ87" s="95"/>
      <c r="NFR87" s="94"/>
      <c r="NFS87" s="95"/>
      <c r="NFT87" s="94"/>
      <c r="NFU87" s="95"/>
      <c r="NFV87" s="94"/>
      <c r="NFW87" s="95"/>
      <c r="NFX87" s="94"/>
      <c r="NFY87" s="95"/>
      <c r="NFZ87" s="94"/>
      <c r="NGA87" s="95"/>
      <c r="NGB87" s="94"/>
      <c r="NGC87" s="95"/>
      <c r="NGD87" s="94"/>
      <c r="NGE87" s="95"/>
      <c r="NGF87" s="94"/>
      <c r="NGG87" s="95"/>
      <c r="NGH87" s="94"/>
      <c r="NGI87" s="95"/>
      <c r="NGJ87" s="94"/>
      <c r="NGK87" s="95"/>
      <c r="NGL87" s="94"/>
      <c r="NGM87" s="95"/>
      <c r="NGN87" s="94"/>
      <c r="NGO87" s="95"/>
      <c r="NGP87" s="94"/>
      <c r="NGQ87" s="95"/>
      <c r="NGR87" s="94"/>
      <c r="NGS87" s="95"/>
      <c r="NGT87" s="94"/>
      <c r="NGU87" s="95"/>
      <c r="NGV87" s="94"/>
      <c r="NGW87" s="95"/>
      <c r="NGX87" s="94"/>
      <c r="NGY87" s="95"/>
      <c r="NGZ87" s="94"/>
      <c r="NHA87" s="95"/>
      <c r="NHB87" s="94"/>
      <c r="NHC87" s="95"/>
      <c r="NHD87" s="94"/>
      <c r="NHE87" s="95"/>
      <c r="NHF87" s="94"/>
      <c r="NHG87" s="95"/>
      <c r="NHH87" s="94"/>
      <c r="NHI87" s="95"/>
      <c r="NHJ87" s="94"/>
      <c r="NHK87" s="95"/>
      <c r="NHL87" s="94"/>
      <c r="NHM87" s="95"/>
      <c r="NHN87" s="94"/>
      <c r="NHO87" s="95"/>
      <c r="NHP87" s="94"/>
      <c r="NHQ87" s="95"/>
      <c r="NHR87" s="94"/>
      <c r="NHS87" s="95"/>
      <c r="NHT87" s="94"/>
      <c r="NHU87" s="95"/>
      <c r="NHV87" s="94"/>
      <c r="NHW87" s="95"/>
      <c r="NHX87" s="94"/>
      <c r="NHY87" s="95"/>
      <c r="NHZ87" s="94"/>
      <c r="NIA87" s="95"/>
      <c r="NIB87" s="94"/>
      <c r="NIC87" s="95"/>
      <c r="NID87" s="94"/>
      <c r="NIE87" s="95"/>
      <c r="NIF87" s="94"/>
      <c r="NIG87" s="95"/>
      <c r="NIH87" s="94"/>
      <c r="NII87" s="95"/>
      <c r="NIJ87" s="94"/>
      <c r="NIK87" s="95"/>
      <c r="NIL87" s="94"/>
      <c r="NIM87" s="95"/>
      <c r="NIN87" s="94"/>
      <c r="NIO87" s="95"/>
      <c r="NIP87" s="94"/>
      <c r="NIQ87" s="95"/>
      <c r="NIR87" s="94"/>
      <c r="NIS87" s="95"/>
      <c r="NIT87" s="94"/>
      <c r="NIU87" s="95"/>
      <c r="NIV87" s="94"/>
      <c r="NIW87" s="95"/>
      <c r="NIX87" s="94"/>
      <c r="NIY87" s="95"/>
      <c r="NIZ87" s="94"/>
      <c r="NJA87" s="95"/>
      <c r="NJB87" s="94"/>
      <c r="NJC87" s="95"/>
      <c r="NJD87" s="94"/>
      <c r="NJE87" s="95"/>
      <c r="NJF87" s="94"/>
      <c r="NJG87" s="95"/>
      <c r="NJH87" s="94"/>
      <c r="NJI87" s="95"/>
      <c r="NJJ87" s="94"/>
      <c r="NJK87" s="95"/>
      <c r="NJL87" s="94"/>
      <c r="NJM87" s="95"/>
      <c r="NJN87" s="94"/>
      <c r="NJO87" s="95"/>
      <c r="NJP87" s="94"/>
      <c r="NJQ87" s="95"/>
      <c r="NJR87" s="94"/>
      <c r="NJS87" s="95"/>
      <c r="NJT87" s="94"/>
      <c r="NJU87" s="95"/>
      <c r="NJV87" s="94"/>
      <c r="NJW87" s="95"/>
      <c r="NJX87" s="94"/>
      <c r="NJY87" s="95"/>
      <c r="NJZ87" s="94"/>
      <c r="NKA87" s="95"/>
      <c r="NKB87" s="94"/>
      <c r="NKC87" s="95"/>
      <c r="NKD87" s="94"/>
      <c r="NKE87" s="95"/>
      <c r="NKF87" s="94"/>
      <c r="NKG87" s="95"/>
      <c r="NKH87" s="94"/>
      <c r="NKI87" s="95"/>
      <c r="NKJ87" s="94"/>
      <c r="NKK87" s="95"/>
      <c r="NKL87" s="94"/>
      <c r="NKM87" s="95"/>
      <c r="NKN87" s="94"/>
      <c r="NKO87" s="95"/>
      <c r="NKP87" s="94"/>
      <c r="NKQ87" s="95"/>
      <c r="NKR87" s="94"/>
      <c r="NKS87" s="95"/>
      <c r="NKT87" s="94"/>
      <c r="NKU87" s="95"/>
      <c r="NKV87" s="94"/>
      <c r="NKW87" s="95"/>
      <c r="NKX87" s="94"/>
      <c r="NKY87" s="95"/>
      <c r="NKZ87" s="94"/>
      <c r="NLA87" s="95"/>
      <c r="NLB87" s="94"/>
      <c r="NLC87" s="95"/>
      <c r="NLD87" s="94"/>
      <c r="NLE87" s="95"/>
      <c r="NLF87" s="94"/>
      <c r="NLG87" s="95"/>
      <c r="NLH87" s="94"/>
      <c r="NLI87" s="95"/>
      <c r="NLJ87" s="94"/>
      <c r="NLK87" s="95"/>
      <c r="NLL87" s="94"/>
      <c r="NLM87" s="95"/>
      <c r="NLN87" s="94"/>
      <c r="NLO87" s="95"/>
      <c r="NLP87" s="94"/>
      <c r="NLQ87" s="95"/>
      <c r="NLR87" s="94"/>
      <c r="NLS87" s="95"/>
      <c r="NLT87" s="94"/>
      <c r="NLU87" s="95"/>
      <c r="NLV87" s="94"/>
      <c r="NLW87" s="95"/>
      <c r="NLX87" s="94"/>
      <c r="NLY87" s="95"/>
      <c r="NLZ87" s="94"/>
      <c r="NMA87" s="95"/>
      <c r="NMB87" s="94"/>
      <c r="NMC87" s="95"/>
      <c r="NMD87" s="94"/>
      <c r="NME87" s="95"/>
      <c r="NMF87" s="94"/>
      <c r="NMG87" s="95"/>
      <c r="NMH87" s="94"/>
      <c r="NMI87" s="95"/>
      <c r="NMJ87" s="94"/>
      <c r="NMK87" s="95"/>
      <c r="NML87" s="94"/>
      <c r="NMM87" s="95"/>
      <c r="NMN87" s="94"/>
      <c r="NMO87" s="95"/>
      <c r="NMP87" s="94"/>
      <c r="NMQ87" s="95"/>
      <c r="NMR87" s="94"/>
      <c r="NMS87" s="95"/>
      <c r="NMT87" s="94"/>
      <c r="NMU87" s="95"/>
      <c r="NMV87" s="94"/>
      <c r="NMW87" s="95"/>
      <c r="NMX87" s="94"/>
      <c r="NMY87" s="95"/>
      <c r="NMZ87" s="94"/>
      <c r="NNA87" s="95"/>
      <c r="NNB87" s="94"/>
      <c r="NNC87" s="95"/>
      <c r="NND87" s="94"/>
      <c r="NNE87" s="95"/>
      <c r="NNF87" s="94"/>
      <c r="NNG87" s="95"/>
      <c r="NNH87" s="94"/>
      <c r="NNI87" s="95"/>
      <c r="NNJ87" s="94"/>
      <c r="NNK87" s="95"/>
      <c r="NNL87" s="94"/>
      <c r="NNM87" s="95"/>
      <c r="NNN87" s="94"/>
      <c r="NNO87" s="95"/>
      <c r="NNP87" s="94"/>
      <c r="NNQ87" s="95"/>
      <c r="NNR87" s="94"/>
      <c r="NNS87" s="95"/>
      <c r="NNT87" s="94"/>
      <c r="NNU87" s="95"/>
      <c r="NNV87" s="94"/>
      <c r="NNW87" s="95"/>
      <c r="NNX87" s="94"/>
      <c r="NNY87" s="95"/>
      <c r="NNZ87" s="94"/>
      <c r="NOA87" s="95"/>
      <c r="NOB87" s="94"/>
      <c r="NOC87" s="95"/>
      <c r="NOD87" s="94"/>
      <c r="NOE87" s="95"/>
      <c r="NOF87" s="94"/>
      <c r="NOG87" s="95"/>
      <c r="NOH87" s="94"/>
      <c r="NOI87" s="95"/>
      <c r="NOJ87" s="94"/>
      <c r="NOK87" s="95"/>
      <c r="NOL87" s="94"/>
      <c r="NOM87" s="95"/>
      <c r="NON87" s="94"/>
      <c r="NOO87" s="95"/>
      <c r="NOP87" s="94"/>
      <c r="NOQ87" s="95"/>
      <c r="NOR87" s="94"/>
      <c r="NOS87" s="95"/>
      <c r="NOT87" s="94"/>
      <c r="NOU87" s="95"/>
      <c r="NOV87" s="94"/>
      <c r="NOW87" s="95"/>
      <c r="NOX87" s="94"/>
      <c r="NOY87" s="95"/>
      <c r="NOZ87" s="94"/>
      <c r="NPA87" s="95"/>
      <c r="NPB87" s="94"/>
      <c r="NPC87" s="95"/>
      <c r="NPD87" s="94"/>
      <c r="NPE87" s="95"/>
      <c r="NPF87" s="94"/>
      <c r="NPG87" s="95"/>
      <c r="NPH87" s="94"/>
      <c r="NPI87" s="95"/>
      <c r="NPJ87" s="94"/>
      <c r="NPK87" s="95"/>
      <c r="NPL87" s="94"/>
      <c r="NPM87" s="95"/>
      <c r="NPN87" s="94"/>
      <c r="NPO87" s="95"/>
      <c r="NPP87" s="94"/>
      <c r="NPQ87" s="95"/>
      <c r="NPR87" s="94"/>
      <c r="NPS87" s="95"/>
      <c r="NPT87" s="94"/>
      <c r="NPU87" s="95"/>
      <c r="NPV87" s="94"/>
      <c r="NPW87" s="95"/>
      <c r="NPX87" s="94"/>
      <c r="NPY87" s="95"/>
      <c r="NPZ87" s="94"/>
      <c r="NQA87" s="95"/>
      <c r="NQB87" s="94"/>
      <c r="NQC87" s="95"/>
      <c r="NQD87" s="94"/>
      <c r="NQE87" s="95"/>
      <c r="NQF87" s="94"/>
      <c r="NQG87" s="95"/>
      <c r="NQH87" s="94"/>
      <c r="NQI87" s="95"/>
      <c r="NQJ87" s="94"/>
      <c r="NQK87" s="95"/>
      <c r="NQL87" s="94"/>
      <c r="NQM87" s="95"/>
      <c r="NQN87" s="94"/>
      <c r="NQO87" s="95"/>
      <c r="NQP87" s="94"/>
      <c r="NQQ87" s="95"/>
      <c r="NQR87" s="94"/>
      <c r="NQS87" s="95"/>
      <c r="NQT87" s="94"/>
      <c r="NQU87" s="95"/>
      <c r="NQV87" s="94"/>
      <c r="NQW87" s="95"/>
      <c r="NQX87" s="94"/>
      <c r="NQY87" s="95"/>
      <c r="NQZ87" s="94"/>
      <c r="NRA87" s="95"/>
      <c r="NRB87" s="94"/>
      <c r="NRC87" s="95"/>
      <c r="NRD87" s="94"/>
      <c r="NRE87" s="95"/>
      <c r="NRF87" s="94"/>
      <c r="NRG87" s="95"/>
      <c r="NRH87" s="94"/>
      <c r="NRI87" s="95"/>
      <c r="NRJ87" s="94"/>
      <c r="NRK87" s="95"/>
      <c r="NRL87" s="94"/>
      <c r="NRM87" s="95"/>
      <c r="NRN87" s="94"/>
      <c r="NRO87" s="95"/>
      <c r="NRP87" s="94"/>
      <c r="NRQ87" s="95"/>
      <c r="NRR87" s="94"/>
      <c r="NRS87" s="95"/>
      <c r="NRT87" s="94"/>
      <c r="NRU87" s="95"/>
      <c r="NRV87" s="94"/>
      <c r="NRW87" s="95"/>
      <c r="NRX87" s="94"/>
      <c r="NRY87" s="95"/>
      <c r="NRZ87" s="94"/>
      <c r="NSA87" s="95"/>
      <c r="NSB87" s="94"/>
      <c r="NSC87" s="95"/>
      <c r="NSD87" s="94"/>
      <c r="NSE87" s="95"/>
      <c r="NSF87" s="94"/>
      <c r="NSG87" s="95"/>
      <c r="NSH87" s="94"/>
      <c r="NSI87" s="95"/>
      <c r="NSJ87" s="94"/>
      <c r="NSK87" s="95"/>
      <c r="NSL87" s="94"/>
      <c r="NSM87" s="95"/>
      <c r="NSN87" s="94"/>
      <c r="NSO87" s="95"/>
      <c r="NSP87" s="94"/>
      <c r="NSQ87" s="95"/>
      <c r="NSR87" s="94"/>
      <c r="NSS87" s="95"/>
      <c r="NST87" s="94"/>
      <c r="NSU87" s="95"/>
      <c r="NSV87" s="94"/>
      <c r="NSW87" s="95"/>
      <c r="NSX87" s="94"/>
      <c r="NSY87" s="95"/>
      <c r="NSZ87" s="94"/>
      <c r="NTA87" s="95"/>
      <c r="NTB87" s="94"/>
      <c r="NTC87" s="95"/>
      <c r="NTD87" s="94"/>
      <c r="NTE87" s="95"/>
      <c r="NTF87" s="94"/>
      <c r="NTG87" s="95"/>
      <c r="NTH87" s="94"/>
      <c r="NTI87" s="95"/>
      <c r="NTJ87" s="94"/>
      <c r="NTK87" s="95"/>
      <c r="NTL87" s="94"/>
      <c r="NTM87" s="95"/>
      <c r="NTN87" s="94"/>
      <c r="NTO87" s="95"/>
      <c r="NTP87" s="94"/>
      <c r="NTQ87" s="95"/>
      <c r="NTR87" s="94"/>
      <c r="NTS87" s="95"/>
      <c r="NTT87" s="94"/>
      <c r="NTU87" s="95"/>
      <c r="NTV87" s="94"/>
      <c r="NTW87" s="95"/>
      <c r="NTX87" s="94"/>
      <c r="NTY87" s="95"/>
      <c r="NTZ87" s="94"/>
      <c r="NUA87" s="95"/>
      <c r="NUB87" s="94"/>
      <c r="NUC87" s="95"/>
      <c r="NUD87" s="94"/>
      <c r="NUE87" s="95"/>
      <c r="NUF87" s="94"/>
      <c r="NUG87" s="95"/>
      <c r="NUH87" s="94"/>
      <c r="NUI87" s="95"/>
      <c r="NUJ87" s="94"/>
      <c r="NUK87" s="95"/>
      <c r="NUL87" s="94"/>
      <c r="NUM87" s="95"/>
      <c r="NUN87" s="94"/>
      <c r="NUO87" s="95"/>
      <c r="NUP87" s="94"/>
      <c r="NUQ87" s="95"/>
      <c r="NUR87" s="94"/>
      <c r="NUS87" s="95"/>
      <c r="NUT87" s="94"/>
      <c r="NUU87" s="95"/>
      <c r="NUV87" s="94"/>
      <c r="NUW87" s="95"/>
      <c r="NUX87" s="94"/>
      <c r="NUY87" s="95"/>
      <c r="NUZ87" s="94"/>
      <c r="NVA87" s="95"/>
      <c r="NVB87" s="94"/>
      <c r="NVC87" s="95"/>
      <c r="NVD87" s="94"/>
      <c r="NVE87" s="95"/>
      <c r="NVF87" s="94"/>
      <c r="NVG87" s="95"/>
      <c r="NVH87" s="94"/>
      <c r="NVI87" s="95"/>
      <c r="NVJ87" s="94"/>
      <c r="NVK87" s="95"/>
      <c r="NVL87" s="94"/>
      <c r="NVM87" s="95"/>
      <c r="NVN87" s="94"/>
      <c r="NVO87" s="95"/>
      <c r="NVP87" s="94"/>
      <c r="NVQ87" s="95"/>
      <c r="NVR87" s="94"/>
      <c r="NVS87" s="95"/>
      <c r="NVT87" s="94"/>
      <c r="NVU87" s="95"/>
      <c r="NVV87" s="94"/>
      <c r="NVW87" s="95"/>
      <c r="NVX87" s="94"/>
      <c r="NVY87" s="95"/>
      <c r="NVZ87" s="94"/>
      <c r="NWA87" s="95"/>
      <c r="NWB87" s="94"/>
      <c r="NWC87" s="95"/>
      <c r="NWD87" s="94"/>
      <c r="NWE87" s="95"/>
      <c r="NWF87" s="94"/>
      <c r="NWG87" s="95"/>
      <c r="NWH87" s="94"/>
      <c r="NWI87" s="95"/>
      <c r="NWJ87" s="94"/>
      <c r="NWK87" s="95"/>
      <c r="NWL87" s="94"/>
      <c r="NWM87" s="95"/>
      <c r="NWN87" s="94"/>
      <c r="NWO87" s="95"/>
      <c r="NWP87" s="94"/>
      <c r="NWQ87" s="95"/>
      <c r="NWR87" s="94"/>
      <c r="NWS87" s="95"/>
      <c r="NWT87" s="94"/>
      <c r="NWU87" s="95"/>
      <c r="NWV87" s="94"/>
      <c r="NWW87" s="95"/>
      <c r="NWX87" s="94"/>
      <c r="NWY87" s="95"/>
      <c r="NWZ87" s="94"/>
      <c r="NXA87" s="95"/>
      <c r="NXB87" s="94"/>
      <c r="NXC87" s="95"/>
      <c r="NXD87" s="94"/>
      <c r="NXE87" s="95"/>
      <c r="NXF87" s="94"/>
      <c r="NXG87" s="95"/>
      <c r="NXH87" s="94"/>
      <c r="NXI87" s="95"/>
      <c r="NXJ87" s="94"/>
      <c r="NXK87" s="95"/>
      <c r="NXL87" s="94"/>
      <c r="NXM87" s="95"/>
      <c r="NXN87" s="94"/>
      <c r="NXO87" s="95"/>
      <c r="NXP87" s="94"/>
      <c r="NXQ87" s="95"/>
      <c r="NXR87" s="94"/>
      <c r="NXS87" s="95"/>
      <c r="NXT87" s="94"/>
      <c r="NXU87" s="95"/>
      <c r="NXV87" s="94"/>
      <c r="NXW87" s="95"/>
      <c r="NXX87" s="94"/>
      <c r="NXY87" s="95"/>
      <c r="NXZ87" s="94"/>
      <c r="NYA87" s="95"/>
      <c r="NYB87" s="94"/>
      <c r="NYC87" s="95"/>
      <c r="NYD87" s="94"/>
      <c r="NYE87" s="95"/>
      <c r="NYF87" s="94"/>
      <c r="NYG87" s="95"/>
      <c r="NYH87" s="94"/>
      <c r="NYI87" s="95"/>
      <c r="NYJ87" s="94"/>
      <c r="NYK87" s="95"/>
      <c r="NYL87" s="94"/>
      <c r="NYM87" s="95"/>
      <c r="NYN87" s="94"/>
      <c r="NYO87" s="95"/>
      <c r="NYP87" s="94"/>
      <c r="NYQ87" s="95"/>
      <c r="NYR87" s="94"/>
      <c r="NYS87" s="95"/>
      <c r="NYT87" s="94"/>
      <c r="NYU87" s="95"/>
      <c r="NYV87" s="94"/>
      <c r="NYW87" s="95"/>
      <c r="NYX87" s="94"/>
      <c r="NYY87" s="95"/>
      <c r="NYZ87" s="94"/>
      <c r="NZA87" s="95"/>
      <c r="NZB87" s="94"/>
      <c r="NZC87" s="95"/>
      <c r="NZD87" s="94"/>
      <c r="NZE87" s="95"/>
      <c r="NZF87" s="94"/>
      <c r="NZG87" s="95"/>
      <c r="NZH87" s="94"/>
      <c r="NZI87" s="95"/>
      <c r="NZJ87" s="94"/>
      <c r="NZK87" s="95"/>
      <c r="NZL87" s="94"/>
      <c r="NZM87" s="95"/>
      <c r="NZN87" s="94"/>
      <c r="NZO87" s="95"/>
      <c r="NZP87" s="94"/>
      <c r="NZQ87" s="95"/>
      <c r="NZR87" s="94"/>
      <c r="NZS87" s="95"/>
      <c r="NZT87" s="94"/>
      <c r="NZU87" s="95"/>
      <c r="NZV87" s="94"/>
      <c r="NZW87" s="95"/>
      <c r="NZX87" s="94"/>
      <c r="NZY87" s="95"/>
      <c r="NZZ87" s="94"/>
      <c r="OAA87" s="95"/>
      <c r="OAB87" s="94"/>
      <c r="OAC87" s="95"/>
      <c r="OAD87" s="94"/>
      <c r="OAE87" s="95"/>
      <c r="OAF87" s="94"/>
      <c r="OAG87" s="95"/>
      <c r="OAH87" s="94"/>
      <c r="OAI87" s="95"/>
      <c r="OAJ87" s="94"/>
      <c r="OAK87" s="95"/>
      <c r="OAL87" s="94"/>
      <c r="OAM87" s="95"/>
      <c r="OAN87" s="94"/>
      <c r="OAO87" s="95"/>
      <c r="OAP87" s="94"/>
      <c r="OAQ87" s="95"/>
      <c r="OAR87" s="94"/>
      <c r="OAS87" s="95"/>
      <c r="OAT87" s="94"/>
      <c r="OAU87" s="95"/>
      <c r="OAV87" s="94"/>
      <c r="OAW87" s="95"/>
      <c r="OAX87" s="94"/>
      <c r="OAY87" s="95"/>
      <c r="OAZ87" s="94"/>
      <c r="OBA87" s="95"/>
      <c r="OBB87" s="94"/>
      <c r="OBC87" s="95"/>
      <c r="OBD87" s="94"/>
      <c r="OBE87" s="95"/>
      <c r="OBF87" s="94"/>
      <c r="OBG87" s="95"/>
      <c r="OBH87" s="94"/>
      <c r="OBI87" s="95"/>
      <c r="OBJ87" s="94"/>
      <c r="OBK87" s="95"/>
      <c r="OBL87" s="94"/>
      <c r="OBM87" s="95"/>
      <c r="OBN87" s="94"/>
      <c r="OBO87" s="95"/>
      <c r="OBP87" s="94"/>
      <c r="OBQ87" s="95"/>
      <c r="OBR87" s="94"/>
      <c r="OBS87" s="95"/>
      <c r="OBT87" s="94"/>
      <c r="OBU87" s="95"/>
      <c r="OBV87" s="94"/>
      <c r="OBW87" s="95"/>
      <c r="OBX87" s="94"/>
      <c r="OBY87" s="95"/>
      <c r="OBZ87" s="94"/>
      <c r="OCA87" s="95"/>
      <c r="OCB87" s="94"/>
      <c r="OCC87" s="95"/>
      <c r="OCD87" s="94"/>
      <c r="OCE87" s="95"/>
      <c r="OCF87" s="94"/>
      <c r="OCG87" s="95"/>
      <c r="OCH87" s="94"/>
      <c r="OCI87" s="95"/>
      <c r="OCJ87" s="94"/>
      <c r="OCK87" s="95"/>
      <c r="OCL87" s="94"/>
      <c r="OCM87" s="95"/>
      <c r="OCN87" s="94"/>
      <c r="OCO87" s="95"/>
      <c r="OCP87" s="94"/>
      <c r="OCQ87" s="95"/>
      <c r="OCR87" s="94"/>
      <c r="OCS87" s="95"/>
      <c r="OCT87" s="94"/>
      <c r="OCU87" s="95"/>
      <c r="OCV87" s="94"/>
      <c r="OCW87" s="95"/>
      <c r="OCX87" s="94"/>
      <c r="OCY87" s="95"/>
      <c r="OCZ87" s="94"/>
      <c r="ODA87" s="95"/>
      <c r="ODB87" s="94"/>
      <c r="ODC87" s="95"/>
      <c r="ODD87" s="94"/>
      <c r="ODE87" s="95"/>
      <c r="ODF87" s="94"/>
      <c r="ODG87" s="95"/>
      <c r="ODH87" s="94"/>
      <c r="ODI87" s="95"/>
      <c r="ODJ87" s="94"/>
      <c r="ODK87" s="95"/>
      <c r="ODL87" s="94"/>
      <c r="ODM87" s="95"/>
      <c r="ODN87" s="94"/>
      <c r="ODO87" s="95"/>
      <c r="ODP87" s="94"/>
      <c r="ODQ87" s="95"/>
      <c r="ODR87" s="94"/>
      <c r="ODS87" s="95"/>
      <c r="ODT87" s="94"/>
      <c r="ODU87" s="95"/>
      <c r="ODV87" s="94"/>
      <c r="ODW87" s="95"/>
      <c r="ODX87" s="94"/>
      <c r="ODY87" s="95"/>
      <c r="ODZ87" s="94"/>
      <c r="OEA87" s="95"/>
      <c r="OEB87" s="94"/>
      <c r="OEC87" s="95"/>
      <c r="OED87" s="94"/>
      <c r="OEE87" s="95"/>
      <c r="OEF87" s="94"/>
      <c r="OEG87" s="95"/>
      <c r="OEH87" s="94"/>
      <c r="OEI87" s="95"/>
      <c r="OEJ87" s="94"/>
      <c r="OEK87" s="95"/>
      <c r="OEL87" s="94"/>
      <c r="OEM87" s="95"/>
      <c r="OEN87" s="94"/>
      <c r="OEO87" s="95"/>
      <c r="OEP87" s="94"/>
      <c r="OEQ87" s="95"/>
      <c r="OER87" s="94"/>
      <c r="OES87" s="95"/>
      <c r="OET87" s="94"/>
      <c r="OEU87" s="95"/>
      <c r="OEV87" s="94"/>
      <c r="OEW87" s="95"/>
      <c r="OEX87" s="94"/>
      <c r="OEY87" s="95"/>
      <c r="OEZ87" s="94"/>
      <c r="OFA87" s="95"/>
      <c r="OFB87" s="94"/>
      <c r="OFC87" s="95"/>
      <c r="OFD87" s="94"/>
      <c r="OFE87" s="95"/>
      <c r="OFF87" s="94"/>
      <c r="OFG87" s="95"/>
      <c r="OFH87" s="94"/>
      <c r="OFI87" s="95"/>
      <c r="OFJ87" s="94"/>
      <c r="OFK87" s="95"/>
      <c r="OFL87" s="94"/>
      <c r="OFM87" s="95"/>
      <c r="OFN87" s="94"/>
      <c r="OFO87" s="95"/>
      <c r="OFP87" s="94"/>
      <c r="OFQ87" s="95"/>
      <c r="OFR87" s="94"/>
      <c r="OFS87" s="95"/>
      <c r="OFT87" s="94"/>
      <c r="OFU87" s="95"/>
      <c r="OFV87" s="94"/>
      <c r="OFW87" s="95"/>
      <c r="OFX87" s="94"/>
      <c r="OFY87" s="95"/>
      <c r="OFZ87" s="94"/>
      <c r="OGA87" s="95"/>
      <c r="OGB87" s="94"/>
      <c r="OGC87" s="95"/>
      <c r="OGD87" s="94"/>
      <c r="OGE87" s="95"/>
      <c r="OGF87" s="94"/>
      <c r="OGG87" s="95"/>
      <c r="OGH87" s="94"/>
      <c r="OGI87" s="95"/>
      <c r="OGJ87" s="94"/>
      <c r="OGK87" s="95"/>
      <c r="OGL87" s="94"/>
      <c r="OGM87" s="95"/>
      <c r="OGN87" s="94"/>
      <c r="OGO87" s="95"/>
      <c r="OGP87" s="94"/>
      <c r="OGQ87" s="95"/>
      <c r="OGR87" s="94"/>
      <c r="OGS87" s="95"/>
      <c r="OGT87" s="94"/>
      <c r="OGU87" s="95"/>
      <c r="OGV87" s="94"/>
      <c r="OGW87" s="95"/>
      <c r="OGX87" s="94"/>
      <c r="OGY87" s="95"/>
      <c r="OGZ87" s="94"/>
      <c r="OHA87" s="95"/>
      <c r="OHB87" s="94"/>
      <c r="OHC87" s="95"/>
      <c r="OHD87" s="94"/>
      <c r="OHE87" s="95"/>
      <c r="OHF87" s="94"/>
      <c r="OHG87" s="95"/>
      <c r="OHH87" s="94"/>
      <c r="OHI87" s="95"/>
      <c r="OHJ87" s="94"/>
      <c r="OHK87" s="95"/>
      <c r="OHL87" s="94"/>
      <c r="OHM87" s="95"/>
      <c r="OHN87" s="94"/>
      <c r="OHO87" s="95"/>
      <c r="OHP87" s="94"/>
      <c r="OHQ87" s="95"/>
      <c r="OHR87" s="94"/>
      <c r="OHS87" s="95"/>
      <c r="OHT87" s="94"/>
      <c r="OHU87" s="95"/>
      <c r="OHV87" s="94"/>
      <c r="OHW87" s="95"/>
      <c r="OHX87" s="94"/>
      <c r="OHY87" s="95"/>
      <c r="OHZ87" s="94"/>
      <c r="OIA87" s="95"/>
      <c r="OIB87" s="94"/>
      <c r="OIC87" s="95"/>
      <c r="OID87" s="94"/>
      <c r="OIE87" s="95"/>
      <c r="OIF87" s="94"/>
      <c r="OIG87" s="95"/>
      <c r="OIH87" s="94"/>
      <c r="OII87" s="95"/>
      <c r="OIJ87" s="94"/>
      <c r="OIK87" s="95"/>
      <c r="OIL87" s="94"/>
      <c r="OIM87" s="95"/>
      <c r="OIN87" s="94"/>
      <c r="OIO87" s="95"/>
      <c r="OIP87" s="94"/>
      <c r="OIQ87" s="95"/>
      <c r="OIR87" s="94"/>
      <c r="OIS87" s="95"/>
      <c r="OIT87" s="94"/>
      <c r="OIU87" s="95"/>
      <c r="OIV87" s="94"/>
      <c r="OIW87" s="95"/>
      <c r="OIX87" s="94"/>
      <c r="OIY87" s="95"/>
      <c r="OIZ87" s="94"/>
      <c r="OJA87" s="95"/>
      <c r="OJB87" s="94"/>
      <c r="OJC87" s="95"/>
      <c r="OJD87" s="94"/>
      <c r="OJE87" s="95"/>
      <c r="OJF87" s="94"/>
      <c r="OJG87" s="95"/>
      <c r="OJH87" s="94"/>
      <c r="OJI87" s="95"/>
      <c r="OJJ87" s="94"/>
      <c r="OJK87" s="95"/>
      <c r="OJL87" s="94"/>
      <c r="OJM87" s="95"/>
      <c r="OJN87" s="94"/>
      <c r="OJO87" s="95"/>
      <c r="OJP87" s="94"/>
      <c r="OJQ87" s="95"/>
      <c r="OJR87" s="94"/>
      <c r="OJS87" s="95"/>
      <c r="OJT87" s="94"/>
      <c r="OJU87" s="95"/>
      <c r="OJV87" s="94"/>
      <c r="OJW87" s="95"/>
      <c r="OJX87" s="94"/>
      <c r="OJY87" s="95"/>
      <c r="OJZ87" s="94"/>
      <c r="OKA87" s="95"/>
      <c r="OKB87" s="94"/>
      <c r="OKC87" s="95"/>
      <c r="OKD87" s="94"/>
      <c r="OKE87" s="95"/>
      <c r="OKF87" s="94"/>
      <c r="OKG87" s="95"/>
      <c r="OKH87" s="94"/>
      <c r="OKI87" s="95"/>
      <c r="OKJ87" s="94"/>
      <c r="OKK87" s="95"/>
      <c r="OKL87" s="94"/>
      <c r="OKM87" s="95"/>
      <c r="OKN87" s="94"/>
      <c r="OKO87" s="95"/>
      <c r="OKP87" s="94"/>
      <c r="OKQ87" s="95"/>
      <c r="OKR87" s="94"/>
      <c r="OKS87" s="95"/>
      <c r="OKT87" s="94"/>
      <c r="OKU87" s="95"/>
      <c r="OKV87" s="94"/>
      <c r="OKW87" s="95"/>
      <c r="OKX87" s="94"/>
      <c r="OKY87" s="95"/>
      <c r="OKZ87" s="94"/>
      <c r="OLA87" s="95"/>
      <c r="OLB87" s="94"/>
      <c r="OLC87" s="95"/>
      <c r="OLD87" s="94"/>
      <c r="OLE87" s="95"/>
      <c r="OLF87" s="94"/>
      <c r="OLG87" s="95"/>
      <c r="OLH87" s="94"/>
      <c r="OLI87" s="95"/>
      <c r="OLJ87" s="94"/>
      <c r="OLK87" s="95"/>
      <c r="OLL87" s="94"/>
      <c r="OLM87" s="95"/>
      <c r="OLN87" s="94"/>
      <c r="OLO87" s="95"/>
      <c r="OLP87" s="94"/>
      <c r="OLQ87" s="95"/>
      <c r="OLR87" s="94"/>
      <c r="OLS87" s="95"/>
      <c r="OLT87" s="94"/>
      <c r="OLU87" s="95"/>
      <c r="OLV87" s="94"/>
      <c r="OLW87" s="95"/>
      <c r="OLX87" s="94"/>
      <c r="OLY87" s="95"/>
      <c r="OLZ87" s="94"/>
      <c r="OMA87" s="95"/>
      <c r="OMB87" s="94"/>
      <c r="OMC87" s="95"/>
      <c r="OMD87" s="94"/>
      <c r="OME87" s="95"/>
      <c r="OMF87" s="94"/>
      <c r="OMG87" s="95"/>
      <c r="OMH87" s="94"/>
      <c r="OMI87" s="95"/>
      <c r="OMJ87" s="94"/>
      <c r="OMK87" s="95"/>
      <c r="OML87" s="94"/>
      <c r="OMM87" s="95"/>
      <c r="OMN87" s="94"/>
      <c r="OMO87" s="95"/>
      <c r="OMP87" s="94"/>
      <c r="OMQ87" s="95"/>
      <c r="OMR87" s="94"/>
      <c r="OMS87" s="95"/>
      <c r="OMT87" s="94"/>
      <c r="OMU87" s="95"/>
      <c r="OMV87" s="94"/>
      <c r="OMW87" s="95"/>
      <c r="OMX87" s="94"/>
      <c r="OMY87" s="95"/>
      <c r="OMZ87" s="94"/>
      <c r="ONA87" s="95"/>
      <c r="ONB87" s="94"/>
      <c r="ONC87" s="95"/>
      <c r="OND87" s="94"/>
      <c r="ONE87" s="95"/>
      <c r="ONF87" s="94"/>
      <c r="ONG87" s="95"/>
      <c r="ONH87" s="94"/>
      <c r="ONI87" s="95"/>
      <c r="ONJ87" s="94"/>
      <c r="ONK87" s="95"/>
      <c r="ONL87" s="94"/>
      <c r="ONM87" s="95"/>
      <c r="ONN87" s="94"/>
      <c r="ONO87" s="95"/>
      <c r="ONP87" s="94"/>
      <c r="ONQ87" s="95"/>
      <c r="ONR87" s="94"/>
      <c r="ONS87" s="95"/>
      <c r="ONT87" s="94"/>
      <c r="ONU87" s="95"/>
      <c r="ONV87" s="94"/>
      <c r="ONW87" s="95"/>
      <c r="ONX87" s="94"/>
      <c r="ONY87" s="95"/>
      <c r="ONZ87" s="94"/>
      <c r="OOA87" s="95"/>
      <c r="OOB87" s="94"/>
      <c r="OOC87" s="95"/>
      <c r="OOD87" s="94"/>
      <c r="OOE87" s="95"/>
      <c r="OOF87" s="94"/>
      <c r="OOG87" s="95"/>
      <c r="OOH87" s="94"/>
      <c r="OOI87" s="95"/>
      <c r="OOJ87" s="94"/>
      <c r="OOK87" s="95"/>
      <c r="OOL87" s="94"/>
      <c r="OOM87" s="95"/>
      <c r="OON87" s="94"/>
      <c r="OOO87" s="95"/>
      <c r="OOP87" s="94"/>
      <c r="OOQ87" s="95"/>
      <c r="OOR87" s="94"/>
      <c r="OOS87" s="95"/>
      <c r="OOT87" s="94"/>
      <c r="OOU87" s="95"/>
      <c r="OOV87" s="94"/>
      <c r="OOW87" s="95"/>
      <c r="OOX87" s="94"/>
      <c r="OOY87" s="95"/>
      <c r="OOZ87" s="94"/>
      <c r="OPA87" s="95"/>
      <c r="OPB87" s="94"/>
      <c r="OPC87" s="95"/>
      <c r="OPD87" s="94"/>
      <c r="OPE87" s="95"/>
      <c r="OPF87" s="94"/>
      <c r="OPG87" s="95"/>
      <c r="OPH87" s="94"/>
      <c r="OPI87" s="95"/>
      <c r="OPJ87" s="94"/>
      <c r="OPK87" s="95"/>
      <c r="OPL87" s="94"/>
      <c r="OPM87" s="95"/>
      <c r="OPN87" s="94"/>
      <c r="OPO87" s="95"/>
      <c r="OPP87" s="94"/>
      <c r="OPQ87" s="95"/>
      <c r="OPR87" s="94"/>
      <c r="OPS87" s="95"/>
      <c r="OPT87" s="94"/>
      <c r="OPU87" s="95"/>
      <c r="OPV87" s="94"/>
      <c r="OPW87" s="95"/>
      <c r="OPX87" s="94"/>
      <c r="OPY87" s="95"/>
      <c r="OPZ87" s="94"/>
      <c r="OQA87" s="95"/>
      <c r="OQB87" s="94"/>
      <c r="OQC87" s="95"/>
      <c r="OQD87" s="94"/>
      <c r="OQE87" s="95"/>
      <c r="OQF87" s="94"/>
      <c r="OQG87" s="95"/>
      <c r="OQH87" s="94"/>
      <c r="OQI87" s="95"/>
      <c r="OQJ87" s="94"/>
      <c r="OQK87" s="95"/>
      <c r="OQL87" s="94"/>
      <c r="OQM87" s="95"/>
      <c r="OQN87" s="94"/>
      <c r="OQO87" s="95"/>
      <c r="OQP87" s="94"/>
      <c r="OQQ87" s="95"/>
      <c r="OQR87" s="94"/>
      <c r="OQS87" s="95"/>
      <c r="OQT87" s="94"/>
      <c r="OQU87" s="95"/>
      <c r="OQV87" s="94"/>
      <c r="OQW87" s="95"/>
      <c r="OQX87" s="94"/>
      <c r="OQY87" s="95"/>
      <c r="OQZ87" s="94"/>
      <c r="ORA87" s="95"/>
      <c r="ORB87" s="94"/>
      <c r="ORC87" s="95"/>
      <c r="ORD87" s="94"/>
      <c r="ORE87" s="95"/>
      <c r="ORF87" s="94"/>
      <c r="ORG87" s="95"/>
      <c r="ORH87" s="94"/>
      <c r="ORI87" s="95"/>
      <c r="ORJ87" s="94"/>
      <c r="ORK87" s="95"/>
      <c r="ORL87" s="94"/>
      <c r="ORM87" s="95"/>
      <c r="ORN87" s="94"/>
      <c r="ORO87" s="95"/>
      <c r="ORP87" s="94"/>
      <c r="ORQ87" s="95"/>
      <c r="ORR87" s="94"/>
      <c r="ORS87" s="95"/>
      <c r="ORT87" s="94"/>
      <c r="ORU87" s="95"/>
      <c r="ORV87" s="94"/>
      <c r="ORW87" s="95"/>
      <c r="ORX87" s="94"/>
      <c r="ORY87" s="95"/>
      <c r="ORZ87" s="94"/>
      <c r="OSA87" s="95"/>
      <c r="OSB87" s="94"/>
      <c r="OSC87" s="95"/>
      <c r="OSD87" s="94"/>
      <c r="OSE87" s="95"/>
      <c r="OSF87" s="94"/>
      <c r="OSG87" s="95"/>
      <c r="OSH87" s="94"/>
      <c r="OSI87" s="95"/>
      <c r="OSJ87" s="94"/>
      <c r="OSK87" s="95"/>
      <c r="OSL87" s="94"/>
      <c r="OSM87" s="95"/>
      <c r="OSN87" s="94"/>
      <c r="OSO87" s="95"/>
      <c r="OSP87" s="94"/>
      <c r="OSQ87" s="95"/>
      <c r="OSR87" s="94"/>
      <c r="OSS87" s="95"/>
      <c r="OST87" s="94"/>
      <c r="OSU87" s="95"/>
      <c r="OSV87" s="94"/>
      <c r="OSW87" s="95"/>
      <c r="OSX87" s="94"/>
      <c r="OSY87" s="95"/>
      <c r="OSZ87" s="94"/>
      <c r="OTA87" s="95"/>
      <c r="OTB87" s="94"/>
      <c r="OTC87" s="95"/>
      <c r="OTD87" s="94"/>
      <c r="OTE87" s="95"/>
      <c r="OTF87" s="94"/>
      <c r="OTG87" s="95"/>
      <c r="OTH87" s="94"/>
      <c r="OTI87" s="95"/>
      <c r="OTJ87" s="94"/>
      <c r="OTK87" s="95"/>
      <c r="OTL87" s="94"/>
      <c r="OTM87" s="95"/>
      <c r="OTN87" s="94"/>
      <c r="OTO87" s="95"/>
      <c r="OTP87" s="94"/>
      <c r="OTQ87" s="95"/>
      <c r="OTR87" s="94"/>
      <c r="OTS87" s="95"/>
      <c r="OTT87" s="94"/>
      <c r="OTU87" s="95"/>
      <c r="OTV87" s="94"/>
      <c r="OTW87" s="95"/>
      <c r="OTX87" s="94"/>
      <c r="OTY87" s="95"/>
      <c r="OTZ87" s="94"/>
      <c r="OUA87" s="95"/>
      <c r="OUB87" s="94"/>
      <c r="OUC87" s="95"/>
      <c r="OUD87" s="94"/>
      <c r="OUE87" s="95"/>
      <c r="OUF87" s="94"/>
      <c r="OUG87" s="95"/>
      <c r="OUH87" s="94"/>
      <c r="OUI87" s="95"/>
      <c r="OUJ87" s="94"/>
      <c r="OUK87" s="95"/>
      <c r="OUL87" s="94"/>
      <c r="OUM87" s="95"/>
      <c r="OUN87" s="94"/>
      <c r="OUO87" s="95"/>
      <c r="OUP87" s="94"/>
      <c r="OUQ87" s="95"/>
      <c r="OUR87" s="94"/>
      <c r="OUS87" s="95"/>
      <c r="OUT87" s="94"/>
      <c r="OUU87" s="95"/>
      <c r="OUV87" s="94"/>
      <c r="OUW87" s="95"/>
      <c r="OUX87" s="94"/>
      <c r="OUY87" s="95"/>
      <c r="OUZ87" s="94"/>
      <c r="OVA87" s="95"/>
      <c r="OVB87" s="94"/>
      <c r="OVC87" s="95"/>
      <c r="OVD87" s="94"/>
      <c r="OVE87" s="95"/>
      <c r="OVF87" s="94"/>
      <c r="OVG87" s="95"/>
      <c r="OVH87" s="94"/>
      <c r="OVI87" s="95"/>
      <c r="OVJ87" s="94"/>
      <c r="OVK87" s="95"/>
      <c r="OVL87" s="94"/>
      <c r="OVM87" s="95"/>
      <c r="OVN87" s="94"/>
      <c r="OVO87" s="95"/>
      <c r="OVP87" s="94"/>
      <c r="OVQ87" s="95"/>
      <c r="OVR87" s="94"/>
      <c r="OVS87" s="95"/>
      <c r="OVT87" s="94"/>
      <c r="OVU87" s="95"/>
      <c r="OVV87" s="94"/>
      <c r="OVW87" s="95"/>
      <c r="OVX87" s="94"/>
      <c r="OVY87" s="95"/>
      <c r="OVZ87" s="94"/>
      <c r="OWA87" s="95"/>
      <c r="OWB87" s="94"/>
      <c r="OWC87" s="95"/>
      <c r="OWD87" s="94"/>
      <c r="OWE87" s="95"/>
      <c r="OWF87" s="94"/>
      <c r="OWG87" s="95"/>
      <c r="OWH87" s="94"/>
      <c r="OWI87" s="95"/>
      <c r="OWJ87" s="94"/>
      <c r="OWK87" s="95"/>
      <c r="OWL87" s="94"/>
      <c r="OWM87" s="95"/>
      <c r="OWN87" s="94"/>
      <c r="OWO87" s="95"/>
      <c r="OWP87" s="94"/>
      <c r="OWQ87" s="95"/>
      <c r="OWR87" s="94"/>
      <c r="OWS87" s="95"/>
      <c r="OWT87" s="94"/>
      <c r="OWU87" s="95"/>
      <c r="OWV87" s="94"/>
      <c r="OWW87" s="95"/>
      <c r="OWX87" s="94"/>
      <c r="OWY87" s="95"/>
      <c r="OWZ87" s="94"/>
      <c r="OXA87" s="95"/>
      <c r="OXB87" s="94"/>
      <c r="OXC87" s="95"/>
      <c r="OXD87" s="94"/>
      <c r="OXE87" s="95"/>
      <c r="OXF87" s="94"/>
      <c r="OXG87" s="95"/>
      <c r="OXH87" s="94"/>
      <c r="OXI87" s="95"/>
      <c r="OXJ87" s="94"/>
      <c r="OXK87" s="95"/>
      <c r="OXL87" s="94"/>
      <c r="OXM87" s="95"/>
      <c r="OXN87" s="94"/>
      <c r="OXO87" s="95"/>
      <c r="OXP87" s="94"/>
      <c r="OXQ87" s="95"/>
      <c r="OXR87" s="94"/>
      <c r="OXS87" s="95"/>
      <c r="OXT87" s="94"/>
      <c r="OXU87" s="95"/>
      <c r="OXV87" s="94"/>
      <c r="OXW87" s="95"/>
      <c r="OXX87" s="94"/>
      <c r="OXY87" s="95"/>
      <c r="OXZ87" s="94"/>
      <c r="OYA87" s="95"/>
      <c r="OYB87" s="94"/>
      <c r="OYC87" s="95"/>
      <c r="OYD87" s="94"/>
      <c r="OYE87" s="95"/>
      <c r="OYF87" s="94"/>
      <c r="OYG87" s="95"/>
      <c r="OYH87" s="94"/>
      <c r="OYI87" s="95"/>
      <c r="OYJ87" s="94"/>
      <c r="OYK87" s="95"/>
      <c r="OYL87" s="94"/>
      <c r="OYM87" s="95"/>
      <c r="OYN87" s="94"/>
      <c r="OYO87" s="95"/>
      <c r="OYP87" s="94"/>
      <c r="OYQ87" s="95"/>
      <c r="OYR87" s="94"/>
      <c r="OYS87" s="95"/>
      <c r="OYT87" s="94"/>
      <c r="OYU87" s="95"/>
      <c r="OYV87" s="94"/>
      <c r="OYW87" s="95"/>
      <c r="OYX87" s="94"/>
      <c r="OYY87" s="95"/>
      <c r="OYZ87" s="94"/>
      <c r="OZA87" s="95"/>
      <c r="OZB87" s="94"/>
      <c r="OZC87" s="95"/>
      <c r="OZD87" s="94"/>
      <c r="OZE87" s="95"/>
      <c r="OZF87" s="94"/>
      <c r="OZG87" s="95"/>
      <c r="OZH87" s="94"/>
      <c r="OZI87" s="95"/>
      <c r="OZJ87" s="94"/>
      <c r="OZK87" s="95"/>
      <c r="OZL87" s="94"/>
      <c r="OZM87" s="95"/>
      <c r="OZN87" s="94"/>
      <c r="OZO87" s="95"/>
      <c r="OZP87" s="94"/>
      <c r="OZQ87" s="95"/>
      <c r="OZR87" s="94"/>
      <c r="OZS87" s="95"/>
      <c r="OZT87" s="94"/>
      <c r="OZU87" s="95"/>
      <c r="OZV87" s="94"/>
      <c r="OZW87" s="95"/>
      <c r="OZX87" s="94"/>
      <c r="OZY87" s="95"/>
      <c r="OZZ87" s="94"/>
      <c r="PAA87" s="95"/>
      <c r="PAB87" s="94"/>
      <c r="PAC87" s="95"/>
      <c r="PAD87" s="94"/>
      <c r="PAE87" s="95"/>
      <c r="PAF87" s="94"/>
      <c r="PAG87" s="95"/>
      <c r="PAH87" s="94"/>
      <c r="PAI87" s="95"/>
      <c r="PAJ87" s="94"/>
      <c r="PAK87" s="95"/>
      <c r="PAL87" s="94"/>
      <c r="PAM87" s="95"/>
      <c r="PAN87" s="94"/>
      <c r="PAO87" s="95"/>
      <c r="PAP87" s="94"/>
      <c r="PAQ87" s="95"/>
      <c r="PAR87" s="94"/>
      <c r="PAS87" s="95"/>
      <c r="PAT87" s="94"/>
      <c r="PAU87" s="95"/>
      <c r="PAV87" s="94"/>
      <c r="PAW87" s="95"/>
      <c r="PAX87" s="94"/>
      <c r="PAY87" s="95"/>
      <c r="PAZ87" s="94"/>
      <c r="PBA87" s="95"/>
      <c r="PBB87" s="94"/>
      <c r="PBC87" s="95"/>
      <c r="PBD87" s="94"/>
      <c r="PBE87" s="95"/>
      <c r="PBF87" s="94"/>
      <c r="PBG87" s="95"/>
      <c r="PBH87" s="94"/>
      <c r="PBI87" s="95"/>
      <c r="PBJ87" s="94"/>
      <c r="PBK87" s="95"/>
      <c r="PBL87" s="94"/>
      <c r="PBM87" s="95"/>
      <c r="PBN87" s="94"/>
      <c r="PBO87" s="95"/>
      <c r="PBP87" s="94"/>
      <c r="PBQ87" s="95"/>
      <c r="PBR87" s="94"/>
      <c r="PBS87" s="95"/>
      <c r="PBT87" s="94"/>
      <c r="PBU87" s="95"/>
      <c r="PBV87" s="94"/>
      <c r="PBW87" s="95"/>
      <c r="PBX87" s="94"/>
      <c r="PBY87" s="95"/>
      <c r="PBZ87" s="94"/>
      <c r="PCA87" s="95"/>
      <c r="PCB87" s="94"/>
      <c r="PCC87" s="95"/>
      <c r="PCD87" s="94"/>
      <c r="PCE87" s="95"/>
      <c r="PCF87" s="94"/>
      <c r="PCG87" s="95"/>
      <c r="PCH87" s="94"/>
      <c r="PCI87" s="95"/>
      <c r="PCJ87" s="94"/>
      <c r="PCK87" s="95"/>
      <c r="PCL87" s="94"/>
      <c r="PCM87" s="95"/>
      <c r="PCN87" s="94"/>
      <c r="PCO87" s="95"/>
      <c r="PCP87" s="94"/>
      <c r="PCQ87" s="95"/>
      <c r="PCR87" s="94"/>
      <c r="PCS87" s="95"/>
      <c r="PCT87" s="94"/>
      <c r="PCU87" s="95"/>
      <c r="PCV87" s="94"/>
      <c r="PCW87" s="95"/>
      <c r="PCX87" s="94"/>
      <c r="PCY87" s="95"/>
      <c r="PCZ87" s="94"/>
      <c r="PDA87" s="95"/>
      <c r="PDB87" s="94"/>
      <c r="PDC87" s="95"/>
      <c r="PDD87" s="94"/>
      <c r="PDE87" s="95"/>
      <c r="PDF87" s="94"/>
      <c r="PDG87" s="95"/>
      <c r="PDH87" s="94"/>
      <c r="PDI87" s="95"/>
      <c r="PDJ87" s="94"/>
      <c r="PDK87" s="95"/>
      <c r="PDL87" s="94"/>
      <c r="PDM87" s="95"/>
      <c r="PDN87" s="94"/>
      <c r="PDO87" s="95"/>
      <c r="PDP87" s="94"/>
      <c r="PDQ87" s="95"/>
      <c r="PDR87" s="94"/>
      <c r="PDS87" s="95"/>
      <c r="PDT87" s="94"/>
      <c r="PDU87" s="95"/>
      <c r="PDV87" s="94"/>
      <c r="PDW87" s="95"/>
      <c r="PDX87" s="94"/>
      <c r="PDY87" s="95"/>
      <c r="PDZ87" s="94"/>
      <c r="PEA87" s="95"/>
      <c r="PEB87" s="94"/>
      <c r="PEC87" s="95"/>
      <c r="PED87" s="94"/>
      <c r="PEE87" s="95"/>
      <c r="PEF87" s="94"/>
      <c r="PEG87" s="95"/>
      <c r="PEH87" s="94"/>
      <c r="PEI87" s="95"/>
      <c r="PEJ87" s="94"/>
      <c r="PEK87" s="95"/>
      <c r="PEL87" s="94"/>
      <c r="PEM87" s="95"/>
      <c r="PEN87" s="94"/>
      <c r="PEO87" s="95"/>
      <c r="PEP87" s="94"/>
      <c r="PEQ87" s="95"/>
      <c r="PER87" s="94"/>
      <c r="PES87" s="95"/>
      <c r="PET87" s="94"/>
      <c r="PEU87" s="95"/>
      <c r="PEV87" s="94"/>
      <c r="PEW87" s="95"/>
      <c r="PEX87" s="94"/>
      <c r="PEY87" s="95"/>
      <c r="PEZ87" s="94"/>
      <c r="PFA87" s="95"/>
      <c r="PFB87" s="94"/>
      <c r="PFC87" s="95"/>
      <c r="PFD87" s="94"/>
      <c r="PFE87" s="95"/>
      <c r="PFF87" s="94"/>
      <c r="PFG87" s="95"/>
      <c r="PFH87" s="94"/>
      <c r="PFI87" s="95"/>
      <c r="PFJ87" s="94"/>
      <c r="PFK87" s="95"/>
      <c r="PFL87" s="94"/>
      <c r="PFM87" s="95"/>
      <c r="PFN87" s="94"/>
      <c r="PFO87" s="95"/>
      <c r="PFP87" s="94"/>
      <c r="PFQ87" s="95"/>
      <c r="PFR87" s="94"/>
      <c r="PFS87" s="95"/>
      <c r="PFT87" s="94"/>
      <c r="PFU87" s="95"/>
      <c r="PFV87" s="94"/>
      <c r="PFW87" s="95"/>
      <c r="PFX87" s="94"/>
      <c r="PFY87" s="95"/>
      <c r="PFZ87" s="94"/>
      <c r="PGA87" s="95"/>
      <c r="PGB87" s="94"/>
      <c r="PGC87" s="95"/>
      <c r="PGD87" s="94"/>
      <c r="PGE87" s="95"/>
      <c r="PGF87" s="94"/>
      <c r="PGG87" s="95"/>
      <c r="PGH87" s="94"/>
      <c r="PGI87" s="95"/>
      <c r="PGJ87" s="94"/>
      <c r="PGK87" s="95"/>
      <c r="PGL87" s="94"/>
      <c r="PGM87" s="95"/>
      <c r="PGN87" s="94"/>
      <c r="PGO87" s="95"/>
      <c r="PGP87" s="94"/>
      <c r="PGQ87" s="95"/>
      <c r="PGR87" s="94"/>
      <c r="PGS87" s="95"/>
      <c r="PGT87" s="94"/>
      <c r="PGU87" s="95"/>
      <c r="PGV87" s="94"/>
      <c r="PGW87" s="95"/>
      <c r="PGX87" s="94"/>
      <c r="PGY87" s="95"/>
      <c r="PGZ87" s="94"/>
      <c r="PHA87" s="95"/>
      <c r="PHB87" s="94"/>
      <c r="PHC87" s="95"/>
      <c r="PHD87" s="94"/>
      <c r="PHE87" s="95"/>
      <c r="PHF87" s="94"/>
      <c r="PHG87" s="95"/>
      <c r="PHH87" s="94"/>
      <c r="PHI87" s="95"/>
      <c r="PHJ87" s="94"/>
      <c r="PHK87" s="95"/>
      <c r="PHL87" s="94"/>
      <c r="PHM87" s="95"/>
      <c r="PHN87" s="94"/>
      <c r="PHO87" s="95"/>
      <c r="PHP87" s="94"/>
      <c r="PHQ87" s="95"/>
      <c r="PHR87" s="94"/>
      <c r="PHS87" s="95"/>
      <c r="PHT87" s="94"/>
      <c r="PHU87" s="95"/>
      <c r="PHV87" s="94"/>
      <c r="PHW87" s="95"/>
      <c r="PHX87" s="94"/>
      <c r="PHY87" s="95"/>
      <c r="PHZ87" s="94"/>
      <c r="PIA87" s="95"/>
      <c r="PIB87" s="94"/>
      <c r="PIC87" s="95"/>
      <c r="PID87" s="94"/>
      <c r="PIE87" s="95"/>
      <c r="PIF87" s="94"/>
      <c r="PIG87" s="95"/>
      <c r="PIH87" s="94"/>
      <c r="PII87" s="95"/>
      <c r="PIJ87" s="94"/>
      <c r="PIK87" s="95"/>
      <c r="PIL87" s="94"/>
      <c r="PIM87" s="95"/>
      <c r="PIN87" s="94"/>
      <c r="PIO87" s="95"/>
      <c r="PIP87" s="94"/>
      <c r="PIQ87" s="95"/>
      <c r="PIR87" s="94"/>
      <c r="PIS87" s="95"/>
      <c r="PIT87" s="94"/>
      <c r="PIU87" s="95"/>
      <c r="PIV87" s="94"/>
      <c r="PIW87" s="95"/>
      <c r="PIX87" s="94"/>
      <c r="PIY87" s="95"/>
      <c r="PIZ87" s="94"/>
      <c r="PJA87" s="95"/>
      <c r="PJB87" s="94"/>
      <c r="PJC87" s="95"/>
      <c r="PJD87" s="94"/>
      <c r="PJE87" s="95"/>
      <c r="PJF87" s="94"/>
      <c r="PJG87" s="95"/>
      <c r="PJH87" s="94"/>
      <c r="PJI87" s="95"/>
      <c r="PJJ87" s="94"/>
      <c r="PJK87" s="95"/>
      <c r="PJL87" s="94"/>
      <c r="PJM87" s="95"/>
      <c r="PJN87" s="94"/>
      <c r="PJO87" s="95"/>
      <c r="PJP87" s="94"/>
      <c r="PJQ87" s="95"/>
      <c r="PJR87" s="94"/>
      <c r="PJS87" s="95"/>
      <c r="PJT87" s="94"/>
      <c r="PJU87" s="95"/>
      <c r="PJV87" s="94"/>
      <c r="PJW87" s="95"/>
      <c r="PJX87" s="94"/>
      <c r="PJY87" s="95"/>
      <c r="PJZ87" s="94"/>
      <c r="PKA87" s="95"/>
      <c r="PKB87" s="94"/>
      <c r="PKC87" s="95"/>
      <c r="PKD87" s="94"/>
      <c r="PKE87" s="95"/>
      <c r="PKF87" s="94"/>
      <c r="PKG87" s="95"/>
      <c r="PKH87" s="94"/>
      <c r="PKI87" s="95"/>
      <c r="PKJ87" s="94"/>
      <c r="PKK87" s="95"/>
      <c r="PKL87" s="94"/>
      <c r="PKM87" s="95"/>
      <c r="PKN87" s="94"/>
      <c r="PKO87" s="95"/>
      <c r="PKP87" s="94"/>
      <c r="PKQ87" s="95"/>
      <c r="PKR87" s="94"/>
      <c r="PKS87" s="95"/>
      <c r="PKT87" s="94"/>
      <c r="PKU87" s="95"/>
      <c r="PKV87" s="94"/>
      <c r="PKW87" s="95"/>
      <c r="PKX87" s="94"/>
      <c r="PKY87" s="95"/>
      <c r="PKZ87" s="94"/>
      <c r="PLA87" s="95"/>
      <c r="PLB87" s="94"/>
      <c r="PLC87" s="95"/>
      <c r="PLD87" s="94"/>
      <c r="PLE87" s="95"/>
      <c r="PLF87" s="94"/>
      <c r="PLG87" s="95"/>
      <c r="PLH87" s="94"/>
      <c r="PLI87" s="95"/>
      <c r="PLJ87" s="94"/>
      <c r="PLK87" s="95"/>
      <c r="PLL87" s="94"/>
      <c r="PLM87" s="95"/>
      <c r="PLN87" s="94"/>
      <c r="PLO87" s="95"/>
      <c r="PLP87" s="94"/>
      <c r="PLQ87" s="95"/>
      <c r="PLR87" s="94"/>
      <c r="PLS87" s="95"/>
      <c r="PLT87" s="94"/>
      <c r="PLU87" s="95"/>
      <c r="PLV87" s="94"/>
      <c r="PLW87" s="95"/>
      <c r="PLX87" s="94"/>
      <c r="PLY87" s="95"/>
      <c r="PLZ87" s="94"/>
      <c r="PMA87" s="95"/>
      <c r="PMB87" s="94"/>
      <c r="PMC87" s="95"/>
      <c r="PMD87" s="94"/>
      <c r="PME87" s="95"/>
      <c r="PMF87" s="94"/>
      <c r="PMG87" s="95"/>
      <c r="PMH87" s="94"/>
      <c r="PMI87" s="95"/>
      <c r="PMJ87" s="94"/>
      <c r="PMK87" s="95"/>
      <c r="PML87" s="94"/>
      <c r="PMM87" s="95"/>
      <c r="PMN87" s="94"/>
      <c r="PMO87" s="95"/>
      <c r="PMP87" s="94"/>
      <c r="PMQ87" s="95"/>
      <c r="PMR87" s="94"/>
      <c r="PMS87" s="95"/>
      <c r="PMT87" s="94"/>
      <c r="PMU87" s="95"/>
      <c r="PMV87" s="94"/>
      <c r="PMW87" s="95"/>
      <c r="PMX87" s="94"/>
      <c r="PMY87" s="95"/>
      <c r="PMZ87" s="94"/>
      <c r="PNA87" s="95"/>
      <c r="PNB87" s="94"/>
      <c r="PNC87" s="95"/>
      <c r="PND87" s="94"/>
      <c r="PNE87" s="95"/>
      <c r="PNF87" s="94"/>
      <c r="PNG87" s="95"/>
      <c r="PNH87" s="94"/>
      <c r="PNI87" s="95"/>
      <c r="PNJ87" s="94"/>
      <c r="PNK87" s="95"/>
      <c r="PNL87" s="94"/>
      <c r="PNM87" s="95"/>
      <c r="PNN87" s="94"/>
      <c r="PNO87" s="95"/>
      <c r="PNP87" s="94"/>
      <c r="PNQ87" s="95"/>
      <c r="PNR87" s="94"/>
      <c r="PNS87" s="95"/>
      <c r="PNT87" s="94"/>
      <c r="PNU87" s="95"/>
      <c r="PNV87" s="94"/>
      <c r="PNW87" s="95"/>
      <c r="PNX87" s="94"/>
      <c r="PNY87" s="95"/>
      <c r="PNZ87" s="94"/>
      <c r="POA87" s="95"/>
      <c r="POB87" s="94"/>
      <c r="POC87" s="95"/>
      <c r="POD87" s="94"/>
      <c r="POE87" s="95"/>
      <c r="POF87" s="94"/>
      <c r="POG87" s="95"/>
      <c r="POH87" s="94"/>
      <c r="POI87" s="95"/>
      <c r="POJ87" s="94"/>
      <c r="POK87" s="95"/>
      <c r="POL87" s="94"/>
      <c r="POM87" s="95"/>
      <c r="PON87" s="94"/>
      <c r="POO87" s="95"/>
      <c r="POP87" s="94"/>
      <c r="POQ87" s="95"/>
      <c r="POR87" s="94"/>
      <c r="POS87" s="95"/>
      <c r="POT87" s="94"/>
      <c r="POU87" s="95"/>
      <c r="POV87" s="94"/>
      <c r="POW87" s="95"/>
      <c r="POX87" s="94"/>
      <c r="POY87" s="95"/>
      <c r="POZ87" s="94"/>
      <c r="PPA87" s="95"/>
      <c r="PPB87" s="94"/>
      <c r="PPC87" s="95"/>
      <c r="PPD87" s="94"/>
      <c r="PPE87" s="95"/>
      <c r="PPF87" s="94"/>
      <c r="PPG87" s="95"/>
      <c r="PPH87" s="94"/>
      <c r="PPI87" s="95"/>
      <c r="PPJ87" s="94"/>
      <c r="PPK87" s="95"/>
      <c r="PPL87" s="94"/>
      <c r="PPM87" s="95"/>
      <c r="PPN87" s="94"/>
      <c r="PPO87" s="95"/>
      <c r="PPP87" s="94"/>
      <c r="PPQ87" s="95"/>
      <c r="PPR87" s="94"/>
      <c r="PPS87" s="95"/>
      <c r="PPT87" s="94"/>
      <c r="PPU87" s="95"/>
      <c r="PPV87" s="94"/>
      <c r="PPW87" s="95"/>
      <c r="PPX87" s="94"/>
      <c r="PPY87" s="95"/>
      <c r="PPZ87" s="94"/>
      <c r="PQA87" s="95"/>
      <c r="PQB87" s="94"/>
      <c r="PQC87" s="95"/>
      <c r="PQD87" s="94"/>
      <c r="PQE87" s="95"/>
      <c r="PQF87" s="94"/>
      <c r="PQG87" s="95"/>
      <c r="PQH87" s="94"/>
      <c r="PQI87" s="95"/>
      <c r="PQJ87" s="94"/>
      <c r="PQK87" s="95"/>
      <c r="PQL87" s="94"/>
      <c r="PQM87" s="95"/>
      <c r="PQN87" s="94"/>
      <c r="PQO87" s="95"/>
      <c r="PQP87" s="94"/>
      <c r="PQQ87" s="95"/>
      <c r="PQR87" s="94"/>
      <c r="PQS87" s="95"/>
      <c r="PQT87" s="94"/>
      <c r="PQU87" s="95"/>
      <c r="PQV87" s="94"/>
      <c r="PQW87" s="95"/>
      <c r="PQX87" s="94"/>
      <c r="PQY87" s="95"/>
      <c r="PQZ87" s="94"/>
      <c r="PRA87" s="95"/>
      <c r="PRB87" s="94"/>
      <c r="PRC87" s="95"/>
      <c r="PRD87" s="94"/>
      <c r="PRE87" s="95"/>
      <c r="PRF87" s="94"/>
      <c r="PRG87" s="95"/>
      <c r="PRH87" s="94"/>
      <c r="PRI87" s="95"/>
      <c r="PRJ87" s="94"/>
      <c r="PRK87" s="95"/>
      <c r="PRL87" s="94"/>
      <c r="PRM87" s="95"/>
      <c r="PRN87" s="94"/>
      <c r="PRO87" s="95"/>
      <c r="PRP87" s="94"/>
      <c r="PRQ87" s="95"/>
      <c r="PRR87" s="94"/>
      <c r="PRS87" s="95"/>
      <c r="PRT87" s="94"/>
      <c r="PRU87" s="95"/>
      <c r="PRV87" s="94"/>
      <c r="PRW87" s="95"/>
      <c r="PRX87" s="94"/>
      <c r="PRY87" s="95"/>
      <c r="PRZ87" s="94"/>
      <c r="PSA87" s="95"/>
      <c r="PSB87" s="94"/>
      <c r="PSC87" s="95"/>
      <c r="PSD87" s="94"/>
      <c r="PSE87" s="95"/>
      <c r="PSF87" s="94"/>
      <c r="PSG87" s="95"/>
      <c r="PSH87" s="94"/>
      <c r="PSI87" s="95"/>
      <c r="PSJ87" s="94"/>
      <c r="PSK87" s="95"/>
      <c r="PSL87" s="94"/>
      <c r="PSM87" s="95"/>
      <c r="PSN87" s="94"/>
      <c r="PSO87" s="95"/>
      <c r="PSP87" s="94"/>
      <c r="PSQ87" s="95"/>
      <c r="PSR87" s="94"/>
      <c r="PSS87" s="95"/>
      <c r="PST87" s="94"/>
      <c r="PSU87" s="95"/>
      <c r="PSV87" s="94"/>
      <c r="PSW87" s="95"/>
      <c r="PSX87" s="94"/>
      <c r="PSY87" s="95"/>
      <c r="PSZ87" s="94"/>
      <c r="PTA87" s="95"/>
      <c r="PTB87" s="94"/>
      <c r="PTC87" s="95"/>
      <c r="PTD87" s="94"/>
      <c r="PTE87" s="95"/>
      <c r="PTF87" s="94"/>
      <c r="PTG87" s="95"/>
      <c r="PTH87" s="94"/>
      <c r="PTI87" s="95"/>
      <c r="PTJ87" s="94"/>
      <c r="PTK87" s="95"/>
      <c r="PTL87" s="94"/>
      <c r="PTM87" s="95"/>
      <c r="PTN87" s="94"/>
      <c r="PTO87" s="95"/>
      <c r="PTP87" s="94"/>
      <c r="PTQ87" s="95"/>
      <c r="PTR87" s="94"/>
      <c r="PTS87" s="95"/>
      <c r="PTT87" s="94"/>
      <c r="PTU87" s="95"/>
      <c r="PTV87" s="94"/>
      <c r="PTW87" s="95"/>
      <c r="PTX87" s="94"/>
      <c r="PTY87" s="95"/>
      <c r="PTZ87" s="94"/>
      <c r="PUA87" s="95"/>
      <c r="PUB87" s="94"/>
      <c r="PUC87" s="95"/>
      <c r="PUD87" s="94"/>
      <c r="PUE87" s="95"/>
      <c r="PUF87" s="94"/>
      <c r="PUG87" s="95"/>
      <c r="PUH87" s="94"/>
      <c r="PUI87" s="95"/>
      <c r="PUJ87" s="94"/>
      <c r="PUK87" s="95"/>
      <c r="PUL87" s="94"/>
      <c r="PUM87" s="95"/>
      <c r="PUN87" s="94"/>
      <c r="PUO87" s="95"/>
      <c r="PUP87" s="94"/>
      <c r="PUQ87" s="95"/>
      <c r="PUR87" s="94"/>
      <c r="PUS87" s="95"/>
      <c r="PUT87" s="94"/>
      <c r="PUU87" s="95"/>
      <c r="PUV87" s="94"/>
      <c r="PUW87" s="95"/>
      <c r="PUX87" s="94"/>
      <c r="PUY87" s="95"/>
      <c r="PUZ87" s="94"/>
      <c r="PVA87" s="95"/>
      <c r="PVB87" s="94"/>
      <c r="PVC87" s="95"/>
      <c r="PVD87" s="94"/>
      <c r="PVE87" s="95"/>
      <c r="PVF87" s="94"/>
      <c r="PVG87" s="95"/>
      <c r="PVH87" s="94"/>
      <c r="PVI87" s="95"/>
      <c r="PVJ87" s="94"/>
      <c r="PVK87" s="95"/>
      <c r="PVL87" s="94"/>
      <c r="PVM87" s="95"/>
      <c r="PVN87" s="94"/>
      <c r="PVO87" s="95"/>
      <c r="PVP87" s="94"/>
      <c r="PVQ87" s="95"/>
      <c r="PVR87" s="94"/>
      <c r="PVS87" s="95"/>
      <c r="PVT87" s="94"/>
      <c r="PVU87" s="95"/>
      <c r="PVV87" s="94"/>
      <c r="PVW87" s="95"/>
      <c r="PVX87" s="94"/>
      <c r="PVY87" s="95"/>
      <c r="PVZ87" s="94"/>
      <c r="PWA87" s="95"/>
      <c r="PWB87" s="94"/>
      <c r="PWC87" s="95"/>
      <c r="PWD87" s="94"/>
      <c r="PWE87" s="95"/>
      <c r="PWF87" s="94"/>
      <c r="PWG87" s="95"/>
      <c r="PWH87" s="94"/>
      <c r="PWI87" s="95"/>
      <c r="PWJ87" s="94"/>
      <c r="PWK87" s="95"/>
      <c r="PWL87" s="94"/>
      <c r="PWM87" s="95"/>
      <c r="PWN87" s="94"/>
      <c r="PWO87" s="95"/>
      <c r="PWP87" s="94"/>
      <c r="PWQ87" s="95"/>
      <c r="PWR87" s="94"/>
      <c r="PWS87" s="95"/>
      <c r="PWT87" s="94"/>
      <c r="PWU87" s="95"/>
      <c r="PWV87" s="94"/>
      <c r="PWW87" s="95"/>
      <c r="PWX87" s="94"/>
      <c r="PWY87" s="95"/>
      <c r="PWZ87" s="94"/>
      <c r="PXA87" s="95"/>
      <c r="PXB87" s="94"/>
      <c r="PXC87" s="95"/>
      <c r="PXD87" s="94"/>
      <c r="PXE87" s="95"/>
      <c r="PXF87" s="94"/>
      <c r="PXG87" s="95"/>
      <c r="PXH87" s="94"/>
      <c r="PXI87" s="95"/>
      <c r="PXJ87" s="94"/>
      <c r="PXK87" s="95"/>
      <c r="PXL87" s="94"/>
      <c r="PXM87" s="95"/>
      <c r="PXN87" s="94"/>
      <c r="PXO87" s="95"/>
      <c r="PXP87" s="94"/>
      <c r="PXQ87" s="95"/>
      <c r="PXR87" s="94"/>
      <c r="PXS87" s="95"/>
      <c r="PXT87" s="94"/>
      <c r="PXU87" s="95"/>
      <c r="PXV87" s="94"/>
      <c r="PXW87" s="95"/>
      <c r="PXX87" s="94"/>
      <c r="PXY87" s="95"/>
      <c r="PXZ87" s="94"/>
      <c r="PYA87" s="95"/>
      <c r="PYB87" s="94"/>
      <c r="PYC87" s="95"/>
      <c r="PYD87" s="94"/>
      <c r="PYE87" s="95"/>
      <c r="PYF87" s="94"/>
      <c r="PYG87" s="95"/>
      <c r="PYH87" s="94"/>
      <c r="PYI87" s="95"/>
      <c r="PYJ87" s="94"/>
      <c r="PYK87" s="95"/>
      <c r="PYL87" s="94"/>
      <c r="PYM87" s="95"/>
      <c r="PYN87" s="94"/>
      <c r="PYO87" s="95"/>
      <c r="PYP87" s="94"/>
      <c r="PYQ87" s="95"/>
      <c r="PYR87" s="94"/>
      <c r="PYS87" s="95"/>
      <c r="PYT87" s="94"/>
      <c r="PYU87" s="95"/>
      <c r="PYV87" s="94"/>
      <c r="PYW87" s="95"/>
      <c r="PYX87" s="94"/>
      <c r="PYY87" s="95"/>
      <c r="PYZ87" s="94"/>
      <c r="PZA87" s="95"/>
      <c r="PZB87" s="94"/>
      <c r="PZC87" s="95"/>
      <c r="PZD87" s="94"/>
      <c r="PZE87" s="95"/>
      <c r="PZF87" s="94"/>
      <c r="PZG87" s="95"/>
      <c r="PZH87" s="94"/>
      <c r="PZI87" s="95"/>
      <c r="PZJ87" s="94"/>
      <c r="PZK87" s="95"/>
      <c r="PZL87" s="94"/>
      <c r="PZM87" s="95"/>
      <c r="PZN87" s="94"/>
      <c r="PZO87" s="95"/>
      <c r="PZP87" s="94"/>
      <c r="PZQ87" s="95"/>
      <c r="PZR87" s="94"/>
      <c r="PZS87" s="95"/>
      <c r="PZT87" s="94"/>
      <c r="PZU87" s="95"/>
      <c r="PZV87" s="94"/>
      <c r="PZW87" s="95"/>
      <c r="PZX87" s="94"/>
      <c r="PZY87" s="95"/>
      <c r="PZZ87" s="94"/>
      <c r="QAA87" s="95"/>
      <c r="QAB87" s="94"/>
      <c r="QAC87" s="95"/>
      <c r="QAD87" s="94"/>
      <c r="QAE87" s="95"/>
      <c r="QAF87" s="94"/>
      <c r="QAG87" s="95"/>
      <c r="QAH87" s="94"/>
      <c r="QAI87" s="95"/>
      <c r="QAJ87" s="94"/>
      <c r="QAK87" s="95"/>
      <c r="QAL87" s="94"/>
      <c r="QAM87" s="95"/>
      <c r="QAN87" s="94"/>
      <c r="QAO87" s="95"/>
      <c r="QAP87" s="94"/>
      <c r="QAQ87" s="95"/>
      <c r="QAR87" s="94"/>
      <c r="QAS87" s="95"/>
      <c r="QAT87" s="94"/>
      <c r="QAU87" s="95"/>
      <c r="QAV87" s="94"/>
      <c r="QAW87" s="95"/>
      <c r="QAX87" s="94"/>
      <c r="QAY87" s="95"/>
      <c r="QAZ87" s="94"/>
      <c r="QBA87" s="95"/>
      <c r="QBB87" s="94"/>
      <c r="QBC87" s="95"/>
      <c r="QBD87" s="94"/>
      <c r="QBE87" s="95"/>
      <c r="QBF87" s="94"/>
      <c r="QBG87" s="95"/>
      <c r="QBH87" s="94"/>
      <c r="QBI87" s="95"/>
      <c r="QBJ87" s="94"/>
      <c r="QBK87" s="95"/>
      <c r="QBL87" s="94"/>
      <c r="QBM87" s="95"/>
      <c r="QBN87" s="94"/>
      <c r="QBO87" s="95"/>
      <c r="QBP87" s="94"/>
      <c r="QBQ87" s="95"/>
      <c r="QBR87" s="94"/>
      <c r="QBS87" s="95"/>
      <c r="QBT87" s="94"/>
      <c r="QBU87" s="95"/>
      <c r="QBV87" s="94"/>
      <c r="QBW87" s="95"/>
      <c r="QBX87" s="94"/>
      <c r="QBY87" s="95"/>
      <c r="QBZ87" s="94"/>
      <c r="QCA87" s="95"/>
      <c r="QCB87" s="94"/>
      <c r="QCC87" s="95"/>
      <c r="QCD87" s="94"/>
      <c r="QCE87" s="95"/>
      <c r="QCF87" s="94"/>
      <c r="QCG87" s="95"/>
      <c r="QCH87" s="94"/>
      <c r="QCI87" s="95"/>
      <c r="QCJ87" s="94"/>
      <c r="QCK87" s="95"/>
      <c r="QCL87" s="94"/>
      <c r="QCM87" s="95"/>
      <c r="QCN87" s="94"/>
      <c r="QCO87" s="95"/>
      <c r="QCP87" s="94"/>
      <c r="QCQ87" s="95"/>
      <c r="QCR87" s="94"/>
      <c r="QCS87" s="95"/>
      <c r="QCT87" s="94"/>
      <c r="QCU87" s="95"/>
      <c r="QCV87" s="94"/>
      <c r="QCW87" s="95"/>
      <c r="QCX87" s="94"/>
      <c r="QCY87" s="95"/>
      <c r="QCZ87" s="94"/>
      <c r="QDA87" s="95"/>
      <c r="QDB87" s="94"/>
      <c r="QDC87" s="95"/>
      <c r="QDD87" s="94"/>
      <c r="QDE87" s="95"/>
      <c r="QDF87" s="94"/>
      <c r="QDG87" s="95"/>
      <c r="QDH87" s="94"/>
      <c r="QDI87" s="95"/>
      <c r="QDJ87" s="94"/>
      <c r="QDK87" s="95"/>
      <c r="QDL87" s="94"/>
      <c r="QDM87" s="95"/>
      <c r="QDN87" s="94"/>
      <c r="QDO87" s="95"/>
      <c r="QDP87" s="94"/>
      <c r="QDQ87" s="95"/>
      <c r="QDR87" s="94"/>
      <c r="QDS87" s="95"/>
      <c r="QDT87" s="94"/>
      <c r="QDU87" s="95"/>
      <c r="QDV87" s="94"/>
      <c r="QDW87" s="95"/>
      <c r="QDX87" s="94"/>
      <c r="QDY87" s="95"/>
      <c r="QDZ87" s="94"/>
      <c r="QEA87" s="95"/>
      <c r="QEB87" s="94"/>
      <c r="QEC87" s="95"/>
      <c r="QED87" s="94"/>
      <c r="QEE87" s="95"/>
      <c r="QEF87" s="94"/>
      <c r="QEG87" s="95"/>
      <c r="QEH87" s="94"/>
      <c r="QEI87" s="95"/>
      <c r="QEJ87" s="94"/>
      <c r="QEK87" s="95"/>
      <c r="QEL87" s="94"/>
      <c r="QEM87" s="95"/>
      <c r="QEN87" s="94"/>
      <c r="QEO87" s="95"/>
      <c r="QEP87" s="94"/>
      <c r="QEQ87" s="95"/>
      <c r="QER87" s="94"/>
      <c r="QES87" s="95"/>
      <c r="QET87" s="94"/>
      <c r="QEU87" s="95"/>
      <c r="QEV87" s="94"/>
      <c r="QEW87" s="95"/>
      <c r="QEX87" s="94"/>
      <c r="QEY87" s="95"/>
      <c r="QEZ87" s="94"/>
      <c r="QFA87" s="95"/>
      <c r="QFB87" s="94"/>
      <c r="QFC87" s="95"/>
      <c r="QFD87" s="94"/>
      <c r="QFE87" s="95"/>
      <c r="QFF87" s="94"/>
      <c r="QFG87" s="95"/>
      <c r="QFH87" s="94"/>
      <c r="QFI87" s="95"/>
      <c r="QFJ87" s="94"/>
      <c r="QFK87" s="95"/>
      <c r="QFL87" s="94"/>
      <c r="QFM87" s="95"/>
      <c r="QFN87" s="94"/>
      <c r="QFO87" s="95"/>
      <c r="QFP87" s="94"/>
      <c r="QFQ87" s="95"/>
      <c r="QFR87" s="94"/>
      <c r="QFS87" s="95"/>
      <c r="QFT87" s="94"/>
      <c r="QFU87" s="95"/>
      <c r="QFV87" s="94"/>
      <c r="QFW87" s="95"/>
      <c r="QFX87" s="94"/>
      <c r="QFY87" s="95"/>
      <c r="QFZ87" s="94"/>
      <c r="QGA87" s="95"/>
      <c r="QGB87" s="94"/>
      <c r="QGC87" s="95"/>
      <c r="QGD87" s="94"/>
      <c r="QGE87" s="95"/>
      <c r="QGF87" s="94"/>
      <c r="QGG87" s="95"/>
      <c r="QGH87" s="94"/>
      <c r="QGI87" s="95"/>
      <c r="QGJ87" s="94"/>
      <c r="QGK87" s="95"/>
      <c r="QGL87" s="94"/>
      <c r="QGM87" s="95"/>
      <c r="QGN87" s="94"/>
      <c r="QGO87" s="95"/>
      <c r="QGP87" s="94"/>
      <c r="QGQ87" s="95"/>
      <c r="QGR87" s="94"/>
      <c r="QGS87" s="95"/>
      <c r="QGT87" s="94"/>
      <c r="QGU87" s="95"/>
      <c r="QGV87" s="94"/>
      <c r="QGW87" s="95"/>
      <c r="QGX87" s="94"/>
      <c r="QGY87" s="95"/>
      <c r="QGZ87" s="94"/>
      <c r="QHA87" s="95"/>
      <c r="QHB87" s="94"/>
      <c r="QHC87" s="95"/>
      <c r="QHD87" s="94"/>
      <c r="QHE87" s="95"/>
      <c r="QHF87" s="94"/>
      <c r="QHG87" s="95"/>
      <c r="QHH87" s="94"/>
      <c r="QHI87" s="95"/>
      <c r="QHJ87" s="94"/>
      <c r="QHK87" s="95"/>
      <c r="QHL87" s="94"/>
      <c r="QHM87" s="95"/>
      <c r="QHN87" s="94"/>
      <c r="QHO87" s="95"/>
      <c r="QHP87" s="94"/>
      <c r="QHQ87" s="95"/>
      <c r="QHR87" s="94"/>
      <c r="QHS87" s="95"/>
      <c r="QHT87" s="94"/>
      <c r="QHU87" s="95"/>
      <c r="QHV87" s="94"/>
      <c r="QHW87" s="95"/>
      <c r="QHX87" s="94"/>
      <c r="QHY87" s="95"/>
      <c r="QHZ87" s="94"/>
      <c r="QIA87" s="95"/>
      <c r="QIB87" s="94"/>
      <c r="QIC87" s="95"/>
      <c r="QID87" s="94"/>
      <c r="QIE87" s="95"/>
      <c r="QIF87" s="94"/>
      <c r="QIG87" s="95"/>
      <c r="QIH87" s="94"/>
      <c r="QII87" s="95"/>
      <c r="QIJ87" s="94"/>
      <c r="QIK87" s="95"/>
      <c r="QIL87" s="94"/>
      <c r="QIM87" s="95"/>
      <c r="QIN87" s="94"/>
      <c r="QIO87" s="95"/>
      <c r="QIP87" s="94"/>
      <c r="QIQ87" s="95"/>
      <c r="QIR87" s="94"/>
      <c r="QIS87" s="95"/>
      <c r="QIT87" s="94"/>
      <c r="QIU87" s="95"/>
      <c r="QIV87" s="94"/>
      <c r="QIW87" s="95"/>
      <c r="QIX87" s="94"/>
      <c r="QIY87" s="95"/>
      <c r="QIZ87" s="94"/>
      <c r="QJA87" s="95"/>
      <c r="QJB87" s="94"/>
      <c r="QJC87" s="95"/>
      <c r="QJD87" s="94"/>
      <c r="QJE87" s="95"/>
      <c r="QJF87" s="94"/>
      <c r="QJG87" s="95"/>
      <c r="QJH87" s="94"/>
      <c r="QJI87" s="95"/>
      <c r="QJJ87" s="94"/>
      <c r="QJK87" s="95"/>
      <c r="QJL87" s="94"/>
      <c r="QJM87" s="95"/>
      <c r="QJN87" s="94"/>
      <c r="QJO87" s="95"/>
      <c r="QJP87" s="94"/>
      <c r="QJQ87" s="95"/>
      <c r="QJR87" s="94"/>
      <c r="QJS87" s="95"/>
      <c r="QJT87" s="94"/>
      <c r="QJU87" s="95"/>
      <c r="QJV87" s="94"/>
      <c r="QJW87" s="95"/>
      <c r="QJX87" s="94"/>
      <c r="QJY87" s="95"/>
      <c r="QJZ87" s="94"/>
      <c r="QKA87" s="95"/>
      <c r="QKB87" s="94"/>
      <c r="QKC87" s="95"/>
      <c r="QKD87" s="94"/>
      <c r="QKE87" s="95"/>
      <c r="QKF87" s="94"/>
      <c r="QKG87" s="95"/>
      <c r="QKH87" s="94"/>
      <c r="QKI87" s="95"/>
      <c r="QKJ87" s="94"/>
      <c r="QKK87" s="95"/>
      <c r="QKL87" s="94"/>
      <c r="QKM87" s="95"/>
      <c r="QKN87" s="94"/>
      <c r="QKO87" s="95"/>
      <c r="QKP87" s="94"/>
      <c r="QKQ87" s="95"/>
      <c r="QKR87" s="94"/>
      <c r="QKS87" s="95"/>
      <c r="QKT87" s="94"/>
      <c r="QKU87" s="95"/>
      <c r="QKV87" s="94"/>
      <c r="QKW87" s="95"/>
      <c r="QKX87" s="94"/>
      <c r="QKY87" s="95"/>
      <c r="QKZ87" s="94"/>
      <c r="QLA87" s="95"/>
      <c r="QLB87" s="94"/>
      <c r="QLC87" s="95"/>
      <c r="QLD87" s="94"/>
      <c r="QLE87" s="95"/>
      <c r="QLF87" s="94"/>
      <c r="QLG87" s="95"/>
      <c r="QLH87" s="94"/>
      <c r="QLI87" s="95"/>
      <c r="QLJ87" s="94"/>
      <c r="QLK87" s="95"/>
      <c r="QLL87" s="94"/>
      <c r="QLM87" s="95"/>
      <c r="QLN87" s="94"/>
      <c r="QLO87" s="95"/>
      <c r="QLP87" s="94"/>
      <c r="QLQ87" s="95"/>
      <c r="QLR87" s="94"/>
      <c r="QLS87" s="95"/>
      <c r="QLT87" s="94"/>
      <c r="QLU87" s="95"/>
      <c r="QLV87" s="94"/>
      <c r="QLW87" s="95"/>
      <c r="QLX87" s="94"/>
      <c r="QLY87" s="95"/>
      <c r="QLZ87" s="94"/>
      <c r="QMA87" s="95"/>
      <c r="QMB87" s="94"/>
      <c r="QMC87" s="95"/>
      <c r="QMD87" s="94"/>
      <c r="QME87" s="95"/>
      <c r="QMF87" s="94"/>
      <c r="QMG87" s="95"/>
      <c r="QMH87" s="94"/>
      <c r="QMI87" s="95"/>
      <c r="QMJ87" s="94"/>
      <c r="QMK87" s="95"/>
      <c r="QML87" s="94"/>
      <c r="QMM87" s="95"/>
      <c r="QMN87" s="94"/>
      <c r="QMO87" s="95"/>
      <c r="QMP87" s="94"/>
      <c r="QMQ87" s="95"/>
      <c r="QMR87" s="94"/>
      <c r="QMS87" s="95"/>
      <c r="QMT87" s="94"/>
      <c r="QMU87" s="95"/>
      <c r="QMV87" s="94"/>
      <c r="QMW87" s="95"/>
      <c r="QMX87" s="94"/>
      <c r="QMY87" s="95"/>
      <c r="QMZ87" s="94"/>
      <c r="QNA87" s="95"/>
      <c r="QNB87" s="94"/>
      <c r="QNC87" s="95"/>
      <c r="QND87" s="94"/>
      <c r="QNE87" s="95"/>
      <c r="QNF87" s="94"/>
      <c r="QNG87" s="95"/>
      <c r="QNH87" s="94"/>
      <c r="QNI87" s="95"/>
      <c r="QNJ87" s="94"/>
      <c r="QNK87" s="95"/>
      <c r="QNL87" s="94"/>
      <c r="QNM87" s="95"/>
      <c r="QNN87" s="94"/>
      <c r="QNO87" s="95"/>
      <c r="QNP87" s="94"/>
      <c r="QNQ87" s="95"/>
      <c r="QNR87" s="94"/>
      <c r="QNS87" s="95"/>
      <c r="QNT87" s="94"/>
      <c r="QNU87" s="95"/>
      <c r="QNV87" s="94"/>
      <c r="QNW87" s="95"/>
      <c r="QNX87" s="94"/>
      <c r="QNY87" s="95"/>
      <c r="QNZ87" s="94"/>
      <c r="QOA87" s="95"/>
      <c r="QOB87" s="94"/>
      <c r="QOC87" s="95"/>
      <c r="QOD87" s="94"/>
      <c r="QOE87" s="95"/>
      <c r="QOF87" s="94"/>
      <c r="QOG87" s="95"/>
      <c r="QOH87" s="94"/>
      <c r="QOI87" s="95"/>
      <c r="QOJ87" s="94"/>
      <c r="QOK87" s="95"/>
      <c r="QOL87" s="94"/>
      <c r="QOM87" s="95"/>
      <c r="QON87" s="94"/>
      <c r="QOO87" s="95"/>
      <c r="QOP87" s="94"/>
      <c r="QOQ87" s="95"/>
      <c r="QOR87" s="94"/>
      <c r="QOS87" s="95"/>
      <c r="QOT87" s="94"/>
      <c r="QOU87" s="95"/>
      <c r="QOV87" s="94"/>
      <c r="QOW87" s="95"/>
      <c r="QOX87" s="94"/>
      <c r="QOY87" s="95"/>
      <c r="QOZ87" s="94"/>
      <c r="QPA87" s="95"/>
      <c r="QPB87" s="94"/>
      <c r="QPC87" s="95"/>
      <c r="QPD87" s="94"/>
      <c r="QPE87" s="95"/>
      <c r="QPF87" s="94"/>
      <c r="QPG87" s="95"/>
      <c r="QPH87" s="94"/>
      <c r="QPI87" s="95"/>
      <c r="QPJ87" s="94"/>
      <c r="QPK87" s="95"/>
      <c r="QPL87" s="94"/>
      <c r="QPM87" s="95"/>
      <c r="QPN87" s="94"/>
      <c r="QPO87" s="95"/>
      <c r="QPP87" s="94"/>
      <c r="QPQ87" s="95"/>
      <c r="QPR87" s="94"/>
      <c r="QPS87" s="95"/>
      <c r="QPT87" s="94"/>
      <c r="QPU87" s="95"/>
      <c r="QPV87" s="94"/>
      <c r="QPW87" s="95"/>
      <c r="QPX87" s="94"/>
      <c r="QPY87" s="95"/>
      <c r="QPZ87" s="94"/>
      <c r="QQA87" s="95"/>
      <c r="QQB87" s="94"/>
      <c r="QQC87" s="95"/>
      <c r="QQD87" s="94"/>
      <c r="QQE87" s="95"/>
      <c r="QQF87" s="94"/>
      <c r="QQG87" s="95"/>
      <c r="QQH87" s="94"/>
      <c r="QQI87" s="95"/>
      <c r="QQJ87" s="94"/>
      <c r="QQK87" s="95"/>
      <c r="QQL87" s="94"/>
      <c r="QQM87" s="95"/>
      <c r="QQN87" s="94"/>
      <c r="QQO87" s="95"/>
      <c r="QQP87" s="94"/>
      <c r="QQQ87" s="95"/>
      <c r="QQR87" s="94"/>
      <c r="QQS87" s="95"/>
      <c r="QQT87" s="94"/>
      <c r="QQU87" s="95"/>
      <c r="QQV87" s="94"/>
      <c r="QQW87" s="95"/>
      <c r="QQX87" s="94"/>
      <c r="QQY87" s="95"/>
      <c r="QQZ87" s="94"/>
      <c r="QRA87" s="95"/>
      <c r="QRB87" s="94"/>
      <c r="QRC87" s="95"/>
      <c r="QRD87" s="94"/>
      <c r="QRE87" s="95"/>
      <c r="QRF87" s="94"/>
      <c r="QRG87" s="95"/>
      <c r="QRH87" s="94"/>
      <c r="QRI87" s="95"/>
      <c r="QRJ87" s="94"/>
      <c r="QRK87" s="95"/>
      <c r="QRL87" s="94"/>
      <c r="QRM87" s="95"/>
      <c r="QRN87" s="94"/>
      <c r="QRO87" s="95"/>
      <c r="QRP87" s="94"/>
      <c r="QRQ87" s="95"/>
      <c r="QRR87" s="94"/>
      <c r="QRS87" s="95"/>
      <c r="QRT87" s="94"/>
      <c r="QRU87" s="95"/>
      <c r="QRV87" s="94"/>
      <c r="QRW87" s="95"/>
      <c r="QRX87" s="94"/>
      <c r="QRY87" s="95"/>
      <c r="QRZ87" s="94"/>
      <c r="QSA87" s="95"/>
      <c r="QSB87" s="94"/>
      <c r="QSC87" s="95"/>
      <c r="QSD87" s="94"/>
      <c r="QSE87" s="95"/>
      <c r="QSF87" s="94"/>
      <c r="QSG87" s="95"/>
      <c r="QSH87" s="94"/>
      <c r="QSI87" s="95"/>
      <c r="QSJ87" s="94"/>
      <c r="QSK87" s="95"/>
      <c r="QSL87" s="94"/>
      <c r="QSM87" s="95"/>
      <c r="QSN87" s="94"/>
      <c r="QSO87" s="95"/>
      <c r="QSP87" s="94"/>
      <c r="QSQ87" s="95"/>
      <c r="QSR87" s="94"/>
      <c r="QSS87" s="95"/>
      <c r="QST87" s="94"/>
      <c r="QSU87" s="95"/>
      <c r="QSV87" s="94"/>
      <c r="QSW87" s="95"/>
      <c r="QSX87" s="94"/>
      <c r="QSY87" s="95"/>
      <c r="QSZ87" s="94"/>
      <c r="QTA87" s="95"/>
      <c r="QTB87" s="94"/>
      <c r="QTC87" s="95"/>
      <c r="QTD87" s="94"/>
      <c r="QTE87" s="95"/>
      <c r="QTF87" s="94"/>
      <c r="QTG87" s="95"/>
      <c r="QTH87" s="94"/>
      <c r="QTI87" s="95"/>
      <c r="QTJ87" s="94"/>
      <c r="QTK87" s="95"/>
      <c r="QTL87" s="94"/>
      <c r="QTM87" s="95"/>
      <c r="QTN87" s="94"/>
      <c r="QTO87" s="95"/>
      <c r="QTP87" s="94"/>
      <c r="QTQ87" s="95"/>
      <c r="QTR87" s="94"/>
      <c r="QTS87" s="95"/>
      <c r="QTT87" s="94"/>
      <c r="QTU87" s="95"/>
      <c r="QTV87" s="94"/>
      <c r="QTW87" s="95"/>
      <c r="QTX87" s="94"/>
      <c r="QTY87" s="95"/>
      <c r="QTZ87" s="94"/>
      <c r="QUA87" s="95"/>
      <c r="QUB87" s="94"/>
      <c r="QUC87" s="95"/>
      <c r="QUD87" s="94"/>
      <c r="QUE87" s="95"/>
      <c r="QUF87" s="94"/>
      <c r="QUG87" s="95"/>
      <c r="QUH87" s="94"/>
      <c r="QUI87" s="95"/>
      <c r="QUJ87" s="94"/>
      <c r="QUK87" s="95"/>
      <c r="QUL87" s="94"/>
      <c r="QUM87" s="95"/>
      <c r="QUN87" s="94"/>
      <c r="QUO87" s="95"/>
      <c r="QUP87" s="94"/>
      <c r="QUQ87" s="95"/>
      <c r="QUR87" s="94"/>
      <c r="QUS87" s="95"/>
      <c r="QUT87" s="94"/>
      <c r="QUU87" s="95"/>
      <c r="QUV87" s="94"/>
      <c r="QUW87" s="95"/>
      <c r="QUX87" s="94"/>
      <c r="QUY87" s="95"/>
      <c r="QUZ87" s="94"/>
      <c r="QVA87" s="95"/>
      <c r="QVB87" s="94"/>
      <c r="QVC87" s="95"/>
      <c r="QVD87" s="94"/>
      <c r="QVE87" s="95"/>
      <c r="QVF87" s="94"/>
      <c r="QVG87" s="95"/>
      <c r="QVH87" s="94"/>
      <c r="QVI87" s="95"/>
      <c r="QVJ87" s="94"/>
      <c r="QVK87" s="95"/>
      <c r="QVL87" s="94"/>
      <c r="QVM87" s="95"/>
      <c r="QVN87" s="94"/>
      <c r="QVO87" s="95"/>
      <c r="QVP87" s="94"/>
      <c r="QVQ87" s="95"/>
      <c r="QVR87" s="94"/>
      <c r="QVS87" s="95"/>
      <c r="QVT87" s="94"/>
      <c r="QVU87" s="95"/>
      <c r="QVV87" s="94"/>
      <c r="QVW87" s="95"/>
      <c r="QVX87" s="94"/>
      <c r="QVY87" s="95"/>
      <c r="QVZ87" s="94"/>
      <c r="QWA87" s="95"/>
      <c r="QWB87" s="94"/>
      <c r="QWC87" s="95"/>
      <c r="QWD87" s="94"/>
      <c r="QWE87" s="95"/>
      <c r="QWF87" s="94"/>
      <c r="QWG87" s="95"/>
      <c r="QWH87" s="94"/>
      <c r="QWI87" s="95"/>
      <c r="QWJ87" s="94"/>
      <c r="QWK87" s="95"/>
      <c r="QWL87" s="94"/>
      <c r="QWM87" s="95"/>
      <c r="QWN87" s="94"/>
      <c r="QWO87" s="95"/>
      <c r="QWP87" s="94"/>
      <c r="QWQ87" s="95"/>
      <c r="QWR87" s="94"/>
      <c r="QWS87" s="95"/>
      <c r="QWT87" s="94"/>
      <c r="QWU87" s="95"/>
      <c r="QWV87" s="94"/>
      <c r="QWW87" s="95"/>
      <c r="QWX87" s="94"/>
      <c r="QWY87" s="95"/>
      <c r="QWZ87" s="94"/>
      <c r="QXA87" s="95"/>
      <c r="QXB87" s="94"/>
      <c r="QXC87" s="95"/>
      <c r="QXD87" s="94"/>
      <c r="QXE87" s="95"/>
      <c r="QXF87" s="94"/>
      <c r="QXG87" s="95"/>
      <c r="QXH87" s="94"/>
      <c r="QXI87" s="95"/>
      <c r="QXJ87" s="94"/>
      <c r="QXK87" s="95"/>
      <c r="QXL87" s="94"/>
      <c r="QXM87" s="95"/>
      <c r="QXN87" s="94"/>
      <c r="QXO87" s="95"/>
      <c r="QXP87" s="94"/>
      <c r="QXQ87" s="95"/>
      <c r="QXR87" s="94"/>
      <c r="QXS87" s="95"/>
      <c r="QXT87" s="94"/>
      <c r="QXU87" s="95"/>
      <c r="QXV87" s="94"/>
      <c r="QXW87" s="95"/>
      <c r="QXX87" s="94"/>
      <c r="QXY87" s="95"/>
      <c r="QXZ87" s="94"/>
      <c r="QYA87" s="95"/>
      <c r="QYB87" s="94"/>
      <c r="QYC87" s="95"/>
      <c r="QYD87" s="94"/>
      <c r="QYE87" s="95"/>
      <c r="QYF87" s="94"/>
      <c r="QYG87" s="95"/>
      <c r="QYH87" s="94"/>
      <c r="QYI87" s="95"/>
      <c r="QYJ87" s="94"/>
      <c r="QYK87" s="95"/>
      <c r="QYL87" s="94"/>
      <c r="QYM87" s="95"/>
      <c r="QYN87" s="94"/>
      <c r="QYO87" s="95"/>
      <c r="QYP87" s="94"/>
      <c r="QYQ87" s="95"/>
      <c r="QYR87" s="94"/>
      <c r="QYS87" s="95"/>
      <c r="QYT87" s="94"/>
      <c r="QYU87" s="95"/>
      <c r="QYV87" s="94"/>
      <c r="QYW87" s="95"/>
      <c r="QYX87" s="94"/>
      <c r="QYY87" s="95"/>
      <c r="QYZ87" s="94"/>
      <c r="QZA87" s="95"/>
      <c r="QZB87" s="94"/>
      <c r="QZC87" s="95"/>
      <c r="QZD87" s="94"/>
      <c r="QZE87" s="95"/>
      <c r="QZF87" s="94"/>
      <c r="QZG87" s="95"/>
      <c r="QZH87" s="94"/>
      <c r="QZI87" s="95"/>
      <c r="QZJ87" s="94"/>
      <c r="QZK87" s="95"/>
      <c r="QZL87" s="94"/>
      <c r="QZM87" s="95"/>
      <c r="QZN87" s="94"/>
      <c r="QZO87" s="95"/>
      <c r="QZP87" s="94"/>
      <c r="QZQ87" s="95"/>
      <c r="QZR87" s="94"/>
      <c r="QZS87" s="95"/>
      <c r="QZT87" s="94"/>
      <c r="QZU87" s="95"/>
      <c r="QZV87" s="94"/>
      <c r="QZW87" s="95"/>
      <c r="QZX87" s="94"/>
      <c r="QZY87" s="95"/>
      <c r="QZZ87" s="94"/>
      <c r="RAA87" s="95"/>
      <c r="RAB87" s="94"/>
      <c r="RAC87" s="95"/>
      <c r="RAD87" s="94"/>
      <c r="RAE87" s="95"/>
      <c r="RAF87" s="94"/>
      <c r="RAG87" s="95"/>
      <c r="RAH87" s="94"/>
      <c r="RAI87" s="95"/>
      <c r="RAJ87" s="94"/>
      <c r="RAK87" s="95"/>
      <c r="RAL87" s="94"/>
      <c r="RAM87" s="95"/>
      <c r="RAN87" s="94"/>
      <c r="RAO87" s="95"/>
      <c r="RAP87" s="94"/>
      <c r="RAQ87" s="95"/>
      <c r="RAR87" s="94"/>
      <c r="RAS87" s="95"/>
      <c r="RAT87" s="94"/>
      <c r="RAU87" s="95"/>
      <c r="RAV87" s="94"/>
      <c r="RAW87" s="95"/>
      <c r="RAX87" s="94"/>
      <c r="RAY87" s="95"/>
      <c r="RAZ87" s="94"/>
      <c r="RBA87" s="95"/>
      <c r="RBB87" s="94"/>
      <c r="RBC87" s="95"/>
      <c r="RBD87" s="94"/>
      <c r="RBE87" s="95"/>
      <c r="RBF87" s="94"/>
      <c r="RBG87" s="95"/>
      <c r="RBH87" s="94"/>
      <c r="RBI87" s="95"/>
      <c r="RBJ87" s="94"/>
      <c r="RBK87" s="95"/>
      <c r="RBL87" s="94"/>
      <c r="RBM87" s="95"/>
      <c r="RBN87" s="94"/>
      <c r="RBO87" s="95"/>
      <c r="RBP87" s="94"/>
      <c r="RBQ87" s="95"/>
      <c r="RBR87" s="94"/>
      <c r="RBS87" s="95"/>
      <c r="RBT87" s="94"/>
      <c r="RBU87" s="95"/>
      <c r="RBV87" s="94"/>
      <c r="RBW87" s="95"/>
      <c r="RBX87" s="94"/>
      <c r="RBY87" s="95"/>
      <c r="RBZ87" s="94"/>
      <c r="RCA87" s="95"/>
      <c r="RCB87" s="94"/>
      <c r="RCC87" s="95"/>
      <c r="RCD87" s="94"/>
      <c r="RCE87" s="95"/>
      <c r="RCF87" s="94"/>
      <c r="RCG87" s="95"/>
      <c r="RCH87" s="94"/>
      <c r="RCI87" s="95"/>
      <c r="RCJ87" s="94"/>
      <c r="RCK87" s="95"/>
      <c r="RCL87" s="94"/>
      <c r="RCM87" s="95"/>
      <c r="RCN87" s="94"/>
      <c r="RCO87" s="95"/>
      <c r="RCP87" s="94"/>
      <c r="RCQ87" s="95"/>
      <c r="RCR87" s="94"/>
      <c r="RCS87" s="95"/>
      <c r="RCT87" s="94"/>
      <c r="RCU87" s="95"/>
      <c r="RCV87" s="94"/>
      <c r="RCW87" s="95"/>
      <c r="RCX87" s="94"/>
      <c r="RCY87" s="95"/>
      <c r="RCZ87" s="94"/>
      <c r="RDA87" s="95"/>
      <c r="RDB87" s="94"/>
      <c r="RDC87" s="95"/>
      <c r="RDD87" s="94"/>
      <c r="RDE87" s="95"/>
      <c r="RDF87" s="94"/>
      <c r="RDG87" s="95"/>
      <c r="RDH87" s="94"/>
      <c r="RDI87" s="95"/>
      <c r="RDJ87" s="94"/>
      <c r="RDK87" s="95"/>
      <c r="RDL87" s="94"/>
      <c r="RDM87" s="95"/>
      <c r="RDN87" s="94"/>
      <c r="RDO87" s="95"/>
      <c r="RDP87" s="94"/>
      <c r="RDQ87" s="95"/>
      <c r="RDR87" s="94"/>
      <c r="RDS87" s="95"/>
      <c r="RDT87" s="94"/>
      <c r="RDU87" s="95"/>
      <c r="RDV87" s="94"/>
      <c r="RDW87" s="95"/>
      <c r="RDX87" s="94"/>
      <c r="RDY87" s="95"/>
      <c r="RDZ87" s="94"/>
      <c r="REA87" s="95"/>
      <c r="REB87" s="94"/>
      <c r="REC87" s="95"/>
      <c r="RED87" s="94"/>
      <c r="REE87" s="95"/>
      <c r="REF87" s="94"/>
      <c r="REG87" s="95"/>
      <c r="REH87" s="94"/>
      <c r="REI87" s="95"/>
      <c r="REJ87" s="94"/>
      <c r="REK87" s="95"/>
      <c r="REL87" s="94"/>
      <c r="REM87" s="95"/>
      <c r="REN87" s="94"/>
      <c r="REO87" s="95"/>
      <c r="REP87" s="94"/>
      <c r="REQ87" s="95"/>
      <c r="RER87" s="94"/>
      <c r="RES87" s="95"/>
      <c r="RET87" s="94"/>
      <c r="REU87" s="95"/>
      <c r="REV87" s="94"/>
      <c r="REW87" s="95"/>
      <c r="REX87" s="94"/>
      <c r="REY87" s="95"/>
      <c r="REZ87" s="94"/>
      <c r="RFA87" s="95"/>
      <c r="RFB87" s="94"/>
      <c r="RFC87" s="95"/>
      <c r="RFD87" s="94"/>
      <c r="RFE87" s="95"/>
      <c r="RFF87" s="94"/>
      <c r="RFG87" s="95"/>
      <c r="RFH87" s="94"/>
      <c r="RFI87" s="95"/>
      <c r="RFJ87" s="94"/>
      <c r="RFK87" s="95"/>
      <c r="RFL87" s="94"/>
      <c r="RFM87" s="95"/>
      <c r="RFN87" s="94"/>
      <c r="RFO87" s="95"/>
      <c r="RFP87" s="94"/>
      <c r="RFQ87" s="95"/>
      <c r="RFR87" s="94"/>
      <c r="RFS87" s="95"/>
      <c r="RFT87" s="94"/>
      <c r="RFU87" s="95"/>
      <c r="RFV87" s="94"/>
      <c r="RFW87" s="95"/>
      <c r="RFX87" s="94"/>
      <c r="RFY87" s="95"/>
      <c r="RFZ87" s="94"/>
      <c r="RGA87" s="95"/>
      <c r="RGB87" s="94"/>
      <c r="RGC87" s="95"/>
      <c r="RGD87" s="94"/>
      <c r="RGE87" s="95"/>
      <c r="RGF87" s="94"/>
      <c r="RGG87" s="95"/>
      <c r="RGH87" s="94"/>
      <c r="RGI87" s="95"/>
      <c r="RGJ87" s="94"/>
      <c r="RGK87" s="95"/>
      <c r="RGL87" s="94"/>
      <c r="RGM87" s="95"/>
      <c r="RGN87" s="94"/>
      <c r="RGO87" s="95"/>
      <c r="RGP87" s="94"/>
      <c r="RGQ87" s="95"/>
      <c r="RGR87" s="94"/>
      <c r="RGS87" s="95"/>
      <c r="RGT87" s="94"/>
      <c r="RGU87" s="95"/>
      <c r="RGV87" s="94"/>
      <c r="RGW87" s="95"/>
      <c r="RGX87" s="94"/>
      <c r="RGY87" s="95"/>
      <c r="RGZ87" s="94"/>
      <c r="RHA87" s="95"/>
      <c r="RHB87" s="94"/>
      <c r="RHC87" s="95"/>
      <c r="RHD87" s="94"/>
      <c r="RHE87" s="95"/>
      <c r="RHF87" s="94"/>
      <c r="RHG87" s="95"/>
      <c r="RHH87" s="94"/>
      <c r="RHI87" s="95"/>
      <c r="RHJ87" s="94"/>
      <c r="RHK87" s="95"/>
      <c r="RHL87" s="94"/>
      <c r="RHM87" s="95"/>
      <c r="RHN87" s="94"/>
      <c r="RHO87" s="95"/>
      <c r="RHP87" s="94"/>
      <c r="RHQ87" s="95"/>
      <c r="RHR87" s="94"/>
      <c r="RHS87" s="95"/>
      <c r="RHT87" s="94"/>
      <c r="RHU87" s="95"/>
      <c r="RHV87" s="94"/>
      <c r="RHW87" s="95"/>
      <c r="RHX87" s="94"/>
      <c r="RHY87" s="95"/>
      <c r="RHZ87" s="94"/>
      <c r="RIA87" s="95"/>
      <c r="RIB87" s="94"/>
      <c r="RIC87" s="95"/>
      <c r="RID87" s="94"/>
      <c r="RIE87" s="95"/>
      <c r="RIF87" s="94"/>
      <c r="RIG87" s="95"/>
      <c r="RIH87" s="94"/>
      <c r="RII87" s="95"/>
      <c r="RIJ87" s="94"/>
      <c r="RIK87" s="95"/>
      <c r="RIL87" s="94"/>
      <c r="RIM87" s="95"/>
      <c r="RIN87" s="94"/>
      <c r="RIO87" s="95"/>
      <c r="RIP87" s="94"/>
      <c r="RIQ87" s="95"/>
      <c r="RIR87" s="94"/>
      <c r="RIS87" s="95"/>
      <c r="RIT87" s="94"/>
      <c r="RIU87" s="95"/>
      <c r="RIV87" s="94"/>
      <c r="RIW87" s="95"/>
      <c r="RIX87" s="94"/>
      <c r="RIY87" s="95"/>
      <c r="RIZ87" s="94"/>
      <c r="RJA87" s="95"/>
      <c r="RJB87" s="94"/>
      <c r="RJC87" s="95"/>
      <c r="RJD87" s="94"/>
      <c r="RJE87" s="95"/>
      <c r="RJF87" s="94"/>
      <c r="RJG87" s="95"/>
      <c r="RJH87" s="94"/>
      <c r="RJI87" s="95"/>
      <c r="RJJ87" s="94"/>
      <c r="RJK87" s="95"/>
      <c r="RJL87" s="94"/>
      <c r="RJM87" s="95"/>
      <c r="RJN87" s="94"/>
      <c r="RJO87" s="95"/>
      <c r="RJP87" s="94"/>
      <c r="RJQ87" s="95"/>
      <c r="RJR87" s="94"/>
      <c r="RJS87" s="95"/>
      <c r="RJT87" s="94"/>
      <c r="RJU87" s="95"/>
      <c r="RJV87" s="94"/>
      <c r="RJW87" s="95"/>
      <c r="RJX87" s="94"/>
      <c r="RJY87" s="95"/>
      <c r="RJZ87" s="94"/>
      <c r="RKA87" s="95"/>
      <c r="RKB87" s="94"/>
      <c r="RKC87" s="95"/>
      <c r="RKD87" s="94"/>
      <c r="RKE87" s="95"/>
      <c r="RKF87" s="94"/>
      <c r="RKG87" s="95"/>
      <c r="RKH87" s="94"/>
      <c r="RKI87" s="95"/>
      <c r="RKJ87" s="94"/>
      <c r="RKK87" s="95"/>
      <c r="RKL87" s="94"/>
      <c r="RKM87" s="95"/>
      <c r="RKN87" s="94"/>
      <c r="RKO87" s="95"/>
      <c r="RKP87" s="94"/>
      <c r="RKQ87" s="95"/>
      <c r="RKR87" s="94"/>
      <c r="RKS87" s="95"/>
      <c r="RKT87" s="94"/>
      <c r="RKU87" s="95"/>
      <c r="RKV87" s="94"/>
      <c r="RKW87" s="95"/>
      <c r="RKX87" s="94"/>
      <c r="RKY87" s="95"/>
      <c r="RKZ87" s="94"/>
      <c r="RLA87" s="95"/>
      <c r="RLB87" s="94"/>
      <c r="RLC87" s="95"/>
      <c r="RLD87" s="94"/>
      <c r="RLE87" s="95"/>
      <c r="RLF87" s="94"/>
      <c r="RLG87" s="95"/>
      <c r="RLH87" s="94"/>
      <c r="RLI87" s="95"/>
      <c r="RLJ87" s="94"/>
      <c r="RLK87" s="95"/>
      <c r="RLL87" s="94"/>
      <c r="RLM87" s="95"/>
      <c r="RLN87" s="94"/>
      <c r="RLO87" s="95"/>
      <c r="RLP87" s="94"/>
      <c r="RLQ87" s="95"/>
      <c r="RLR87" s="94"/>
      <c r="RLS87" s="95"/>
      <c r="RLT87" s="94"/>
      <c r="RLU87" s="95"/>
      <c r="RLV87" s="94"/>
      <c r="RLW87" s="95"/>
      <c r="RLX87" s="94"/>
      <c r="RLY87" s="95"/>
      <c r="RLZ87" s="94"/>
      <c r="RMA87" s="95"/>
      <c r="RMB87" s="94"/>
      <c r="RMC87" s="95"/>
      <c r="RMD87" s="94"/>
      <c r="RME87" s="95"/>
      <c r="RMF87" s="94"/>
      <c r="RMG87" s="95"/>
      <c r="RMH87" s="94"/>
      <c r="RMI87" s="95"/>
      <c r="RMJ87" s="94"/>
      <c r="RMK87" s="95"/>
      <c r="RML87" s="94"/>
      <c r="RMM87" s="95"/>
      <c r="RMN87" s="94"/>
      <c r="RMO87" s="95"/>
      <c r="RMP87" s="94"/>
      <c r="RMQ87" s="95"/>
      <c r="RMR87" s="94"/>
      <c r="RMS87" s="95"/>
      <c r="RMT87" s="94"/>
      <c r="RMU87" s="95"/>
      <c r="RMV87" s="94"/>
      <c r="RMW87" s="95"/>
      <c r="RMX87" s="94"/>
      <c r="RMY87" s="95"/>
      <c r="RMZ87" s="94"/>
      <c r="RNA87" s="95"/>
      <c r="RNB87" s="94"/>
      <c r="RNC87" s="95"/>
      <c r="RND87" s="94"/>
      <c r="RNE87" s="95"/>
      <c r="RNF87" s="94"/>
      <c r="RNG87" s="95"/>
      <c r="RNH87" s="94"/>
      <c r="RNI87" s="95"/>
      <c r="RNJ87" s="94"/>
      <c r="RNK87" s="95"/>
      <c r="RNL87" s="94"/>
      <c r="RNM87" s="95"/>
      <c r="RNN87" s="94"/>
      <c r="RNO87" s="95"/>
      <c r="RNP87" s="94"/>
      <c r="RNQ87" s="95"/>
      <c r="RNR87" s="94"/>
      <c r="RNS87" s="95"/>
      <c r="RNT87" s="94"/>
      <c r="RNU87" s="95"/>
      <c r="RNV87" s="94"/>
      <c r="RNW87" s="95"/>
      <c r="RNX87" s="94"/>
      <c r="RNY87" s="95"/>
      <c r="RNZ87" s="94"/>
      <c r="ROA87" s="95"/>
      <c r="ROB87" s="94"/>
      <c r="ROC87" s="95"/>
      <c r="ROD87" s="94"/>
      <c r="ROE87" s="95"/>
      <c r="ROF87" s="94"/>
      <c r="ROG87" s="95"/>
      <c r="ROH87" s="94"/>
      <c r="ROI87" s="95"/>
      <c r="ROJ87" s="94"/>
      <c r="ROK87" s="95"/>
      <c r="ROL87" s="94"/>
      <c r="ROM87" s="95"/>
      <c r="RON87" s="94"/>
      <c r="ROO87" s="95"/>
      <c r="ROP87" s="94"/>
      <c r="ROQ87" s="95"/>
      <c r="ROR87" s="94"/>
      <c r="ROS87" s="95"/>
      <c r="ROT87" s="94"/>
      <c r="ROU87" s="95"/>
      <c r="ROV87" s="94"/>
      <c r="ROW87" s="95"/>
      <c r="ROX87" s="94"/>
      <c r="ROY87" s="95"/>
      <c r="ROZ87" s="94"/>
      <c r="RPA87" s="95"/>
      <c r="RPB87" s="94"/>
      <c r="RPC87" s="95"/>
      <c r="RPD87" s="94"/>
      <c r="RPE87" s="95"/>
      <c r="RPF87" s="94"/>
      <c r="RPG87" s="95"/>
      <c r="RPH87" s="94"/>
      <c r="RPI87" s="95"/>
      <c r="RPJ87" s="94"/>
      <c r="RPK87" s="95"/>
      <c r="RPL87" s="94"/>
      <c r="RPM87" s="95"/>
      <c r="RPN87" s="94"/>
      <c r="RPO87" s="95"/>
      <c r="RPP87" s="94"/>
      <c r="RPQ87" s="95"/>
      <c r="RPR87" s="94"/>
      <c r="RPS87" s="95"/>
      <c r="RPT87" s="94"/>
      <c r="RPU87" s="95"/>
      <c r="RPV87" s="94"/>
      <c r="RPW87" s="95"/>
      <c r="RPX87" s="94"/>
      <c r="RPY87" s="95"/>
      <c r="RPZ87" s="94"/>
      <c r="RQA87" s="95"/>
      <c r="RQB87" s="94"/>
      <c r="RQC87" s="95"/>
      <c r="RQD87" s="94"/>
      <c r="RQE87" s="95"/>
      <c r="RQF87" s="94"/>
      <c r="RQG87" s="95"/>
      <c r="RQH87" s="94"/>
      <c r="RQI87" s="95"/>
      <c r="RQJ87" s="94"/>
      <c r="RQK87" s="95"/>
      <c r="RQL87" s="94"/>
      <c r="RQM87" s="95"/>
      <c r="RQN87" s="94"/>
      <c r="RQO87" s="95"/>
      <c r="RQP87" s="94"/>
      <c r="RQQ87" s="95"/>
      <c r="RQR87" s="94"/>
      <c r="RQS87" s="95"/>
      <c r="RQT87" s="94"/>
      <c r="RQU87" s="95"/>
      <c r="RQV87" s="94"/>
      <c r="RQW87" s="95"/>
      <c r="RQX87" s="94"/>
      <c r="RQY87" s="95"/>
      <c r="RQZ87" s="94"/>
      <c r="RRA87" s="95"/>
      <c r="RRB87" s="94"/>
      <c r="RRC87" s="95"/>
      <c r="RRD87" s="94"/>
      <c r="RRE87" s="95"/>
      <c r="RRF87" s="94"/>
      <c r="RRG87" s="95"/>
      <c r="RRH87" s="94"/>
      <c r="RRI87" s="95"/>
      <c r="RRJ87" s="94"/>
      <c r="RRK87" s="95"/>
      <c r="RRL87" s="94"/>
      <c r="RRM87" s="95"/>
      <c r="RRN87" s="94"/>
      <c r="RRO87" s="95"/>
      <c r="RRP87" s="94"/>
      <c r="RRQ87" s="95"/>
      <c r="RRR87" s="94"/>
      <c r="RRS87" s="95"/>
      <c r="RRT87" s="94"/>
      <c r="RRU87" s="95"/>
      <c r="RRV87" s="94"/>
      <c r="RRW87" s="95"/>
      <c r="RRX87" s="94"/>
      <c r="RRY87" s="95"/>
      <c r="RRZ87" s="94"/>
      <c r="RSA87" s="95"/>
      <c r="RSB87" s="94"/>
      <c r="RSC87" s="95"/>
      <c r="RSD87" s="94"/>
      <c r="RSE87" s="95"/>
      <c r="RSF87" s="94"/>
      <c r="RSG87" s="95"/>
      <c r="RSH87" s="94"/>
      <c r="RSI87" s="95"/>
      <c r="RSJ87" s="94"/>
      <c r="RSK87" s="95"/>
      <c r="RSL87" s="94"/>
      <c r="RSM87" s="95"/>
      <c r="RSN87" s="94"/>
      <c r="RSO87" s="95"/>
      <c r="RSP87" s="94"/>
      <c r="RSQ87" s="95"/>
      <c r="RSR87" s="94"/>
      <c r="RSS87" s="95"/>
      <c r="RST87" s="94"/>
      <c r="RSU87" s="95"/>
      <c r="RSV87" s="94"/>
      <c r="RSW87" s="95"/>
      <c r="RSX87" s="94"/>
      <c r="RSY87" s="95"/>
      <c r="RSZ87" s="94"/>
      <c r="RTA87" s="95"/>
      <c r="RTB87" s="94"/>
      <c r="RTC87" s="95"/>
      <c r="RTD87" s="94"/>
      <c r="RTE87" s="95"/>
      <c r="RTF87" s="94"/>
      <c r="RTG87" s="95"/>
      <c r="RTH87" s="94"/>
      <c r="RTI87" s="95"/>
      <c r="RTJ87" s="94"/>
      <c r="RTK87" s="95"/>
      <c r="RTL87" s="94"/>
      <c r="RTM87" s="95"/>
      <c r="RTN87" s="94"/>
      <c r="RTO87" s="95"/>
      <c r="RTP87" s="94"/>
      <c r="RTQ87" s="95"/>
      <c r="RTR87" s="94"/>
      <c r="RTS87" s="95"/>
      <c r="RTT87" s="94"/>
      <c r="RTU87" s="95"/>
      <c r="RTV87" s="94"/>
      <c r="RTW87" s="95"/>
      <c r="RTX87" s="94"/>
      <c r="RTY87" s="95"/>
      <c r="RTZ87" s="94"/>
      <c r="RUA87" s="95"/>
      <c r="RUB87" s="94"/>
      <c r="RUC87" s="95"/>
      <c r="RUD87" s="94"/>
      <c r="RUE87" s="95"/>
      <c r="RUF87" s="94"/>
      <c r="RUG87" s="95"/>
      <c r="RUH87" s="94"/>
      <c r="RUI87" s="95"/>
      <c r="RUJ87" s="94"/>
      <c r="RUK87" s="95"/>
      <c r="RUL87" s="94"/>
      <c r="RUM87" s="95"/>
      <c r="RUN87" s="94"/>
      <c r="RUO87" s="95"/>
      <c r="RUP87" s="94"/>
      <c r="RUQ87" s="95"/>
      <c r="RUR87" s="94"/>
      <c r="RUS87" s="95"/>
      <c r="RUT87" s="94"/>
      <c r="RUU87" s="95"/>
      <c r="RUV87" s="94"/>
      <c r="RUW87" s="95"/>
      <c r="RUX87" s="94"/>
      <c r="RUY87" s="95"/>
      <c r="RUZ87" s="94"/>
      <c r="RVA87" s="95"/>
      <c r="RVB87" s="94"/>
      <c r="RVC87" s="95"/>
      <c r="RVD87" s="94"/>
      <c r="RVE87" s="95"/>
      <c r="RVF87" s="94"/>
      <c r="RVG87" s="95"/>
      <c r="RVH87" s="94"/>
      <c r="RVI87" s="95"/>
      <c r="RVJ87" s="94"/>
      <c r="RVK87" s="95"/>
      <c r="RVL87" s="94"/>
      <c r="RVM87" s="95"/>
      <c r="RVN87" s="94"/>
      <c r="RVO87" s="95"/>
      <c r="RVP87" s="94"/>
      <c r="RVQ87" s="95"/>
      <c r="RVR87" s="94"/>
      <c r="RVS87" s="95"/>
      <c r="RVT87" s="94"/>
      <c r="RVU87" s="95"/>
      <c r="RVV87" s="94"/>
      <c r="RVW87" s="95"/>
      <c r="RVX87" s="94"/>
      <c r="RVY87" s="95"/>
      <c r="RVZ87" s="94"/>
      <c r="RWA87" s="95"/>
      <c r="RWB87" s="94"/>
      <c r="RWC87" s="95"/>
      <c r="RWD87" s="94"/>
      <c r="RWE87" s="95"/>
      <c r="RWF87" s="94"/>
      <c r="RWG87" s="95"/>
      <c r="RWH87" s="94"/>
      <c r="RWI87" s="95"/>
      <c r="RWJ87" s="94"/>
      <c r="RWK87" s="95"/>
      <c r="RWL87" s="94"/>
      <c r="RWM87" s="95"/>
      <c r="RWN87" s="94"/>
      <c r="RWO87" s="95"/>
      <c r="RWP87" s="94"/>
      <c r="RWQ87" s="95"/>
      <c r="RWR87" s="94"/>
      <c r="RWS87" s="95"/>
      <c r="RWT87" s="94"/>
      <c r="RWU87" s="95"/>
      <c r="RWV87" s="94"/>
      <c r="RWW87" s="95"/>
      <c r="RWX87" s="94"/>
      <c r="RWY87" s="95"/>
      <c r="RWZ87" s="94"/>
      <c r="RXA87" s="95"/>
      <c r="RXB87" s="94"/>
      <c r="RXC87" s="95"/>
      <c r="RXD87" s="94"/>
      <c r="RXE87" s="95"/>
      <c r="RXF87" s="94"/>
      <c r="RXG87" s="95"/>
      <c r="RXH87" s="94"/>
      <c r="RXI87" s="95"/>
      <c r="RXJ87" s="94"/>
      <c r="RXK87" s="95"/>
      <c r="RXL87" s="94"/>
      <c r="RXM87" s="95"/>
      <c r="RXN87" s="94"/>
      <c r="RXO87" s="95"/>
      <c r="RXP87" s="94"/>
      <c r="RXQ87" s="95"/>
      <c r="RXR87" s="94"/>
      <c r="RXS87" s="95"/>
      <c r="RXT87" s="94"/>
      <c r="RXU87" s="95"/>
      <c r="RXV87" s="94"/>
      <c r="RXW87" s="95"/>
      <c r="RXX87" s="94"/>
      <c r="RXY87" s="95"/>
      <c r="RXZ87" s="94"/>
      <c r="RYA87" s="95"/>
      <c r="RYB87" s="94"/>
      <c r="RYC87" s="95"/>
      <c r="RYD87" s="94"/>
      <c r="RYE87" s="95"/>
      <c r="RYF87" s="94"/>
      <c r="RYG87" s="95"/>
      <c r="RYH87" s="94"/>
      <c r="RYI87" s="95"/>
      <c r="RYJ87" s="94"/>
      <c r="RYK87" s="95"/>
      <c r="RYL87" s="94"/>
      <c r="RYM87" s="95"/>
      <c r="RYN87" s="94"/>
      <c r="RYO87" s="95"/>
      <c r="RYP87" s="94"/>
      <c r="RYQ87" s="95"/>
      <c r="RYR87" s="94"/>
      <c r="RYS87" s="95"/>
      <c r="RYT87" s="94"/>
      <c r="RYU87" s="95"/>
      <c r="RYV87" s="94"/>
      <c r="RYW87" s="95"/>
      <c r="RYX87" s="94"/>
      <c r="RYY87" s="95"/>
      <c r="RYZ87" s="94"/>
      <c r="RZA87" s="95"/>
      <c r="RZB87" s="94"/>
      <c r="RZC87" s="95"/>
      <c r="RZD87" s="94"/>
      <c r="RZE87" s="95"/>
      <c r="RZF87" s="94"/>
      <c r="RZG87" s="95"/>
      <c r="RZH87" s="94"/>
      <c r="RZI87" s="95"/>
      <c r="RZJ87" s="94"/>
      <c r="RZK87" s="95"/>
      <c r="RZL87" s="94"/>
      <c r="RZM87" s="95"/>
      <c r="RZN87" s="94"/>
      <c r="RZO87" s="95"/>
      <c r="RZP87" s="94"/>
      <c r="RZQ87" s="95"/>
      <c r="RZR87" s="94"/>
      <c r="RZS87" s="95"/>
      <c r="RZT87" s="94"/>
      <c r="RZU87" s="95"/>
      <c r="RZV87" s="94"/>
      <c r="RZW87" s="95"/>
      <c r="RZX87" s="94"/>
      <c r="RZY87" s="95"/>
      <c r="RZZ87" s="94"/>
      <c r="SAA87" s="95"/>
      <c r="SAB87" s="94"/>
      <c r="SAC87" s="95"/>
      <c r="SAD87" s="94"/>
      <c r="SAE87" s="95"/>
      <c r="SAF87" s="94"/>
      <c r="SAG87" s="95"/>
      <c r="SAH87" s="94"/>
      <c r="SAI87" s="95"/>
      <c r="SAJ87" s="94"/>
      <c r="SAK87" s="95"/>
      <c r="SAL87" s="94"/>
      <c r="SAM87" s="95"/>
      <c r="SAN87" s="94"/>
      <c r="SAO87" s="95"/>
      <c r="SAP87" s="94"/>
      <c r="SAQ87" s="95"/>
      <c r="SAR87" s="94"/>
      <c r="SAS87" s="95"/>
      <c r="SAT87" s="94"/>
      <c r="SAU87" s="95"/>
      <c r="SAV87" s="94"/>
      <c r="SAW87" s="95"/>
      <c r="SAX87" s="94"/>
      <c r="SAY87" s="95"/>
      <c r="SAZ87" s="94"/>
      <c r="SBA87" s="95"/>
      <c r="SBB87" s="94"/>
      <c r="SBC87" s="95"/>
      <c r="SBD87" s="94"/>
      <c r="SBE87" s="95"/>
      <c r="SBF87" s="94"/>
      <c r="SBG87" s="95"/>
      <c r="SBH87" s="94"/>
      <c r="SBI87" s="95"/>
      <c r="SBJ87" s="94"/>
      <c r="SBK87" s="95"/>
      <c r="SBL87" s="94"/>
      <c r="SBM87" s="95"/>
      <c r="SBN87" s="94"/>
      <c r="SBO87" s="95"/>
      <c r="SBP87" s="94"/>
      <c r="SBQ87" s="95"/>
      <c r="SBR87" s="94"/>
      <c r="SBS87" s="95"/>
      <c r="SBT87" s="94"/>
      <c r="SBU87" s="95"/>
      <c r="SBV87" s="94"/>
      <c r="SBW87" s="95"/>
      <c r="SBX87" s="94"/>
      <c r="SBY87" s="95"/>
      <c r="SBZ87" s="94"/>
      <c r="SCA87" s="95"/>
      <c r="SCB87" s="94"/>
      <c r="SCC87" s="95"/>
      <c r="SCD87" s="94"/>
      <c r="SCE87" s="95"/>
      <c r="SCF87" s="94"/>
      <c r="SCG87" s="95"/>
      <c r="SCH87" s="94"/>
      <c r="SCI87" s="95"/>
      <c r="SCJ87" s="94"/>
      <c r="SCK87" s="95"/>
      <c r="SCL87" s="94"/>
      <c r="SCM87" s="95"/>
      <c r="SCN87" s="94"/>
      <c r="SCO87" s="95"/>
      <c r="SCP87" s="94"/>
      <c r="SCQ87" s="95"/>
      <c r="SCR87" s="94"/>
      <c r="SCS87" s="95"/>
      <c r="SCT87" s="94"/>
      <c r="SCU87" s="95"/>
      <c r="SCV87" s="94"/>
      <c r="SCW87" s="95"/>
      <c r="SCX87" s="94"/>
      <c r="SCY87" s="95"/>
      <c r="SCZ87" s="94"/>
      <c r="SDA87" s="95"/>
      <c r="SDB87" s="94"/>
      <c r="SDC87" s="95"/>
      <c r="SDD87" s="94"/>
      <c r="SDE87" s="95"/>
      <c r="SDF87" s="94"/>
      <c r="SDG87" s="95"/>
      <c r="SDH87" s="94"/>
      <c r="SDI87" s="95"/>
      <c r="SDJ87" s="94"/>
      <c r="SDK87" s="95"/>
      <c r="SDL87" s="94"/>
      <c r="SDM87" s="95"/>
      <c r="SDN87" s="94"/>
      <c r="SDO87" s="95"/>
      <c r="SDP87" s="94"/>
      <c r="SDQ87" s="95"/>
      <c r="SDR87" s="94"/>
      <c r="SDS87" s="95"/>
      <c r="SDT87" s="94"/>
      <c r="SDU87" s="95"/>
      <c r="SDV87" s="94"/>
      <c r="SDW87" s="95"/>
      <c r="SDX87" s="94"/>
      <c r="SDY87" s="95"/>
      <c r="SDZ87" s="94"/>
      <c r="SEA87" s="95"/>
      <c r="SEB87" s="94"/>
      <c r="SEC87" s="95"/>
      <c r="SED87" s="94"/>
      <c r="SEE87" s="95"/>
      <c r="SEF87" s="94"/>
      <c r="SEG87" s="95"/>
      <c r="SEH87" s="94"/>
      <c r="SEI87" s="95"/>
      <c r="SEJ87" s="94"/>
      <c r="SEK87" s="95"/>
      <c r="SEL87" s="94"/>
      <c r="SEM87" s="95"/>
      <c r="SEN87" s="94"/>
      <c r="SEO87" s="95"/>
      <c r="SEP87" s="94"/>
      <c r="SEQ87" s="95"/>
      <c r="SER87" s="94"/>
      <c r="SES87" s="95"/>
      <c r="SET87" s="94"/>
      <c r="SEU87" s="95"/>
      <c r="SEV87" s="94"/>
      <c r="SEW87" s="95"/>
      <c r="SEX87" s="94"/>
      <c r="SEY87" s="95"/>
      <c r="SEZ87" s="94"/>
      <c r="SFA87" s="95"/>
      <c r="SFB87" s="94"/>
      <c r="SFC87" s="95"/>
      <c r="SFD87" s="94"/>
      <c r="SFE87" s="95"/>
      <c r="SFF87" s="94"/>
      <c r="SFG87" s="95"/>
      <c r="SFH87" s="94"/>
      <c r="SFI87" s="95"/>
      <c r="SFJ87" s="94"/>
      <c r="SFK87" s="95"/>
      <c r="SFL87" s="94"/>
      <c r="SFM87" s="95"/>
      <c r="SFN87" s="94"/>
      <c r="SFO87" s="95"/>
      <c r="SFP87" s="94"/>
      <c r="SFQ87" s="95"/>
      <c r="SFR87" s="94"/>
      <c r="SFS87" s="95"/>
      <c r="SFT87" s="94"/>
      <c r="SFU87" s="95"/>
      <c r="SFV87" s="94"/>
      <c r="SFW87" s="95"/>
      <c r="SFX87" s="94"/>
      <c r="SFY87" s="95"/>
      <c r="SFZ87" s="94"/>
      <c r="SGA87" s="95"/>
      <c r="SGB87" s="94"/>
      <c r="SGC87" s="95"/>
      <c r="SGD87" s="94"/>
      <c r="SGE87" s="95"/>
      <c r="SGF87" s="94"/>
      <c r="SGG87" s="95"/>
      <c r="SGH87" s="94"/>
      <c r="SGI87" s="95"/>
      <c r="SGJ87" s="94"/>
      <c r="SGK87" s="95"/>
      <c r="SGL87" s="94"/>
      <c r="SGM87" s="95"/>
      <c r="SGN87" s="94"/>
      <c r="SGO87" s="95"/>
      <c r="SGP87" s="94"/>
      <c r="SGQ87" s="95"/>
      <c r="SGR87" s="94"/>
      <c r="SGS87" s="95"/>
      <c r="SGT87" s="94"/>
      <c r="SGU87" s="95"/>
      <c r="SGV87" s="94"/>
      <c r="SGW87" s="95"/>
      <c r="SGX87" s="94"/>
      <c r="SGY87" s="95"/>
      <c r="SGZ87" s="94"/>
      <c r="SHA87" s="95"/>
      <c r="SHB87" s="94"/>
      <c r="SHC87" s="95"/>
      <c r="SHD87" s="94"/>
      <c r="SHE87" s="95"/>
      <c r="SHF87" s="94"/>
      <c r="SHG87" s="95"/>
      <c r="SHH87" s="94"/>
      <c r="SHI87" s="95"/>
      <c r="SHJ87" s="94"/>
      <c r="SHK87" s="95"/>
      <c r="SHL87" s="94"/>
      <c r="SHM87" s="95"/>
      <c r="SHN87" s="94"/>
      <c r="SHO87" s="95"/>
      <c r="SHP87" s="94"/>
      <c r="SHQ87" s="95"/>
      <c r="SHR87" s="94"/>
      <c r="SHS87" s="95"/>
      <c r="SHT87" s="94"/>
      <c r="SHU87" s="95"/>
      <c r="SHV87" s="94"/>
      <c r="SHW87" s="95"/>
      <c r="SHX87" s="94"/>
      <c r="SHY87" s="95"/>
      <c r="SHZ87" s="94"/>
      <c r="SIA87" s="95"/>
      <c r="SIB87" s="94"/>
      <c r="SIC87" s="95"/>
      <c r="SID87" s="94"/>
      <c r="SIE87" s="95"/>
      <c r="SIF87" s="94"/>
      <c r="SIG87" s="95"/>
      <c r="SIH87" s="94"/>
      <c r="SII87" s="95"/>
      <c r="SIJ87" s="94"/>
      <c r="SIK87" s="95"/>
      <c r="SIL87" s="94"/>
      <c r="SIM87" s="95"/>
      <c r="SIN87" s="94"/>
      <c r="SIO87" s="95"/>
      <c r="SIP87" s="94"/>
      <c r="SIQ87" s="95"/>
      <c r="SIR87" s="94"/>
      <c r="SIS87" s="95"/>
      <c r="SIT87" s="94"/>
      <c r="SIU87" s="95"/>
      <c r="SIV87" s="94"/>
      <c r="SIW87" s="95"/>
      <c r="SIX87" s="94"/>
      <c r="SIY87" s="95"/>
      <c r="SIZ87" s="94"/>
      <c r="SJA87" s="95"/>
      <c r="SJB87" s="94"/>
      <c r="SJC87" s="95"/>
      <c r="SJD87" s="94"/>
      <c r="SJE87" s="95"/>
      <c r="SJF87" s="94"/>
      <c r="SJG87" s="95"/>
      <c r="SJH87" s="94"/>
      <c r="SJI87" s="95"/>
      <c r="SJJ87" s="94"/>
      <c r="SJK87" s="95"/>
      <c r="SJL87" s="94"/>
      <c r="SJM87" s="95"/>
      <c r="SJN87" s="94"/>
      <c r="SJO87" s="95"/>
      <c r="SJP87" s="94"/>
      <c r="SJQ87" s="95"/>
      <c r="SJR87" s="94"/>
      <c r="SJS87" s="95"/>
      <c r="SJT87" s="94"/>
      <c r="SJU87" s="95"/>
      <c r="SJV87" s="94"/>
      <c r="SJW87" s="95"/>
      <c r="SJX87" s="94"/>
      <c r="SJY87" s="95"/>
      <c r="SJZ87" s="94"/>
      <c r="SKA87" s="95"/>
      <c r="SKB87" s="94"/>
      <c r="SKC87" s="95"/>
      <c r="SKD87" s="94"/>
      <c r="SKE87" s="95"/>
      <c r="SKF87" s="94"/>
      <c r="SKG87" s="95"/>
      <c r="SKH87" s="94"/>
      <c r="SKI87" s="95"/>
      <c r="SKJ87" s="94"/>
      <c r="SKK87" s="95"/>
      <c r="SKL87" s="94"/>
      <c r="SKM87" s="95"/>
      <c r="SKN87" s="94"/>
      <c r="SKO87" s="95"/>
      <c r="SKP87" s="94"/>
      <c r="SKQ87" s="95"/>
      <c r="SKR87" s="94"/>
      <c r="SKS87" s="95"/>
      <c r="SKT87" s="94"/>
      <c r="SKU87" s="95"/>
      <c r="SKV87" s="94"/>
      <c r="SKW87" s="95"/>
      <c r="SKX87" s="94"/>
      <c r="SKY87" s="95"/>
      <c r="SKZ87" s="94"/>
      <c r="SLA87" s="95"/>
      <c r="SLB87" s="94"/>
      <c r="SLC87" s="95"/>
      <c r="SLD87" s="94"/>
      <c r="SLE87" s="95"/>
      <c r="SLF87" s="94"/>
      <c r="SLG87" s="95"/>
      <c r="SLH87" s="94"/>
      <c r="SLI87" s="95"/>
      <c r="SLJ87" s="94"/>
      <c r="SLK87" s="95"/>
      <c r="SLL87" s="94"/>
      <c r="SLM87" s="95"/>
      <c r="SLN87" s="94"/>
      <c r="SLO87" s="95"/>
      <c r="SLP87" s="94"/>
      <c r="SLQ87" s="95"/>
      <c r="SLR87" s="94"/>
      <c r="SLS87" s="95"/>
      <c r="SLT87" s="94"/>
      <c r="SLU87" s="95"/>
      <c r="SLV87" s="94"/>
      <c r="SLW87" s="95"/>
      <c r="SLX87" s="94"/>
      <c r="SLY87" s="95"/>
      <c r="SLZ87" s="94"/>
      <c r="SMA87" s="95"/>
      <c r="SMB87" s="94"/>
      <c r="SMC87" s="95"/>
      <c r="SMD87" s="94"/>
      <c r="SME87" s="95"/>
      <c r="SMF87" s="94"/>
      <c r="SMG87" s="95"/>
      <c r="SMH87" s="94"/>
      <c r="SMI87" s="95"/>
      <c r="SMJ87" s="94"/>
      <c r="SMK87" s="95"/>
      <c r="SML87" s="94"/>
      <c r="SMM87" s="95"/>
      <c r="SMN87" s="94"/>
      <c r="SMO87" s="95"/>
      <c r="SMP87" s="94"/>
      <c r="SMQ87" s="95"/>
      <c r="SMR87" s="94"/>
      <c r="SMS87" s="95"/>
      <c r="SMT87" s="94"/>
      <c r="SMU87" s="95"/>
      <c r="SMV87" s="94"/>
      <c r="SMW87" s="95"/>
      <c r="SMX87" s="94"/>
      <c r="SMY87" s="95"/>
      <c r="SMZ87" s="94"/>
      <c r="SNA87" s="95"/>
      <c r="SNB87" s="94"/>
      <c r="SNC87" s="95"/>
      <c r="SND87" s="94"/>
      <c r="SNE87" s="95"/>
      <c r="SNF87" s="94"/>
      <c r="SNG87" s="95"/>
      <c r="SNH87" s="94"/>
      <c r="SNI87" s="95"/>
      <c r="SNJ87" s="94"/>
      <c r="SNK87" s="95"/>
      <c r="SNL87" s="94"/>
      <c r="SNM87" s="95"/>
      <c r="SNN87" s="94"/>
      <c r="SNO87" s="95"/>
      <c r="SNP87" s="94"/>
      <c r="SNQ87" s="95"/>
      <c r="SNR87" s="94"/>
      <c r="SNS87" s="95"/>
      <c r="SNT87" s="94"/>
      <c r="SNU87" s="95"/>
      <c r="SNV87" s="94"/>
      <c r="SNW87" s="95"/>
      <c r="SNX87" s="94"/>
      <c r="SNY87" s="95"/>
      <c r="SNZ87" s="94"/>
      <c r="SOA87" s="95"/>
      <c r="SOB87" s="94"/>
      <c r="SOC87" s="95"/>
      <c r="SOD87" s="94"/>
      <c r="SOE87" s="95"/>
      <c r="SOF87" s="94"/>
      <c r="SOG87" s="95"/>
      <c r="SOH87" s="94"/>
      <c r="SOI87" s="95"/>
      <c r="SOJ87" s="94"/>
      <c r="SOK87" s="95"/>
      <c r="SOL87" s="94"/>
      <c r="SOM87" s="95"/>
      <c r="SON87" s="94"/>
      <c r="SOO87" s="95"/>
      <c r="SOP87" s="94"/>
      <c r="SOQ87" s="95"/>
      <c r="SOR87" s="94"/>
      <c r="SOS87" s="95"/>
      <c r="SOT87" s="94"/>
      <c r="SOU87" s="95"/>
      <c r="SOV87" s="94"/>
      <c r="SOW87" s="95"/>
      <c r="SOX87" s="94"/>
      <c r="SOY87" s="95"/>
      <c r="SOZ87" s="94"/>
      <c r="SPA87" s="95"/>
      <c r="SPB87" s="94"/>
      <c r="SPC87" s="95"/>
      <c r="SPD87" s="94"/>
      <c r="SPE87" s="95"/>
      <c r="SPF87" s="94"/>
      <c r="SPG87" s="95"/>
      <c r="SPH87" s="94"/>
      <c r="SPI87" s="95"/>
      <c r="SPJ87" s="94"/>
      <c r="SPK87" s="95"/>
      <c r="SPL87" s="94"/>
      <c r="SPM87" s="95"/>
      <c r="SPN87" s="94"/>
      <c r="SPO87" s="95"/>
      <c r="SPP87" s="94"/>
      <c r="SPQ87" s="95"/>
      <c r="SPR87" s="94"/>
      <c r="SPS87" s="95"/>
      <c r="SPT87" s="94"/>
      <c r="SPU87" s="95"/>
      <c r="SPV87" s="94"/>
      <c r="SPW87" s="95"/>
      <c r="SPX87" s="94"/>
      <c r="SPY87" s="95"/>
      <c r="SPZ87" s="94"/>
      <c r="SQA87" s="95"/>
      <c r="SQB87" s="94"/>
      <c r="SQC87" s="95"/>
      <c r="SQD87" s="94"/>
      <c r="SQE87" s="95"/>
      <c r="SQF87" s="94"/>
      <c r="SQG87" s="95"/>
      <c r="SQH87" s="94"/>
      <c r="SQI87" s="95"/>
      <c r="SQJ87" s="94"/>
      <c r="SQK87" s="95"/>
      <c r="SQL87" s="94"/>
      <c r="SQM87" s="95"/>
      <c r="SQN87" s="94"/>
      <c r="SQO87" s="95"/>
      <c r="SQP87" s="94"/>
      <c r="SQQ87" s="95"/>
      <c r="SQR87" s="94"/>
      <c r="SQS87" s="95"/>
      <c r="SQT87" s="94"/>
      <c r="SQU87" s="95"/>
      <c r="SQV87" s="94"/>
      <c r="SQW87" s="95"/>
      <c r="SQX87" s="94"/>
      <c r="SQY87" s="95"/>
      <c r="SQZ87" s="94"/>
      <c r="SRA87" s="95"/>
      <c r="SRB87" s="94"/>
      <c r="SRC87" s="95"/>
      <c r="SRD87" s="94"/>
      <c r="SRE87" s="95"/>
      <c r="SRF87" s="94"/>
      <c r="SRG87" s="95"/>
      <c r="SRH87" s="94"/>
      <c r="SRI87" s="95"/>
      <c r="SRJ87" s="94"/>
      <c r="SRK87" s="95"/>
      <c r="SRL87" s="94"/>
      <c r="SRM87" s="95"/>
      <c r="SRN87" s="94"/>
      <c r="SRO87" s="95"/>
      <c r="SRP87" s="94"/>
      <c r="SRQ87" s="95"/>
      <c r="SRR87" s="94"/>
      <c r="SRS87" s="95"/>
      <c r="SRT87" s="94"/>
      <c r="SRU87" s="95"/>
      <c r="SRV87" s="94"/>
      <c r="SRW87" s="95"/>
      <c r="SRX87" s="94"/>
      <c r="SRY87" s="95"/>
      <c r="SRZ87" s="94"/>
      <c r="SSA87" s="95"/>
      <c r="SSB87" s="94"/>
      <c r="SSC87" s="95"/>
      <c r="SSD87" s="94"/>
      <c r="SSE87" s="95"/>
      <c r="SSF87" s="94"/>
      <c r="SSG87" s="95"/>
      <c r="SSH87" s="94"/>
      <c r="SSI87" s="95"/>
      <c r="SSJ87" s="94"/>
      <c r="SSK87" s="95"/>
      <c r="SSL87" s="94"/>
      <c r="SSM87" s="95"/>
      <c r="SSN87" s="94"/>
      <c r="SSO87" s="95"/>
      <c r="SSP87" s="94"/>
      <c r="SSQ87" s="95"/>
      <c r="SSR87" s="94"/>
      <c r="SSS87" s="95"/>
      <c r="SST87" s="94"/>
      <c r="SSU87" s="95"/>
      <c r="SSV87" s="94"/>
      <c r="SSW87" s="95"/>
      <c r="SSX87" s="94"/>
      <c r="SSY87" s="95"/>
      <c r="SSZ87" s="94"/>
      <c r="STA87" s="95"/>
      <c r="STB87" s="94"/>
      <c r="STC87" s="95"/>
      <c r="STD87" s="94"/>
      <c r="STE87" s="95"/>
      <c r="STF87" s="94"/>
      <c r="STG87" s="95"/>
      <c r="STH87" s="94"/>
      <c r="STI87" s="95"/>
      <c r="STJ87" s="94"/>
      <c r="STK87" s="95"/>
      <c r="STL87" s="94"/>
      <c r="STM87" s="95"/>
      <c r="STN87" s="94"/>
      <c r="STO87" s="95"/>
      <c r="STP87" s="94"/>
      <c r="STQ87" s="95"/>
      <c r="STR87" s="94"/>
      <c r="STS87" s="95"/>
      <c r="STT87" s="94"/>
      <c r="STU87" s="95"/>
      <c r="STV87" s="94"/>
      <c r="STW87" s="95"/>
      <c r="STX87" s="94"/>
      <c r="STY87" s="95"/>
      <c r="STZ87" s="94"/>
      <c r="SUA87" s="95"/>
      <c r="SUB87" s="94"/>
      <c r="SUC87" s="95"/>
      <c r="SUD87" s="94"/>
      <c r="SUE87" s="95"/>
      <c r="SUF87" s="94"/>
      <c r="SUG87" s="95"/>
      <c r="SUH87" s="94"/>
      <c r="SUI87" s="95"/>
      <c r="SUJ87" s="94"/>
      <c r="SUK87" s="95"/>
      <c r="SUL87" s="94"/>
      <c r="SUM87" s="95"/>
      <c r="SUN87" s="94"/>
      <c r="SUO87" s="95"/>
      <c r="SUP87" s="94"/>
      <c r="SUQ87" s="95"/>
      <c r="SUR87" s="94"/>
      <c r="SUS87" s="95"/>
      <c r="SUT87" s="94"/>
      <c r="SUU87" s="95"/>
      <c r="SUV87" s="94"/>
      <c r="SUW87" s="95"/>
      <c r="SUX87" s="94"/>
      <c r="SUY87" s="95"/>
      <c r="SUZ87" s="94"/>
      <c r="SVA87" s="95"/>
      <c r="SVB87" s="94"/>
      <c r="SVC87" s="95"/>
      <c r="SVD87" s="94"/>
      <c r="SVE87" s="95"/>
      <c r="SVF87" s="94"/>
      <c r="SVG87" s="95"/>
      <c r="SVH87" s="94"/>
      <c r="SVI87" s="95"/>
      <c r="SVJ87" s="94"/>
      <c r="SVK87" s="95"/>
      <c r="SVL87" s="94"/>
      <c r="SVM87" s="95"/>
      <c r="SVN87" s="94"/>
      <c r="SVO87" s="95"/>
      <c r="SVP87" s="94"/>
      <c r="SVQ87" s="95"/>
      <c r="SVR87" s="94"/>
      <c r="SVS87" s="95"/>
      <c r="SVT87" s="94"/>
      <c r="SVU87" s="95"/>
      <c r="SVV87" s="94"/>
      <c r="SVW87" s="95"/>
      <c r="SVX87" s="94"/>
      <c r="SVY87" s="95"/>
      <c r="SVZ87" s="94"/>
      <c r="SWA87" s="95"/>
      <c r="SWB87" s="94"/>
      <c r="SWC87" s="95"/>
      <c r="SWD87" s="94"/>
      <c r="SWE87" s="95"/>
      <c r="SWF87" s="94"/>
      <c r="SWG87" s="95"/>
      <c r="SWH87" s="94"/>
      <c r="SWI87" s="95"/>
      <c r="SWJ87" s="94"/>
      <c r="SWK87" s="95"/>
      <c r="SWL87" s="94"/>
      <c r="SWM87" s="95"/>
      <c r="SWN87" s="94"/>
      <c r="SWO87" s="95"/>
      <c r="SWP87" s="94"/>
      <c r="SWQ87" s="95"/>
      <c r="SWR87" s="94"/>
      <c r="SWS87" s="95"/>
      <c r="SWT87" s="94"/>
      <c r="SWU87" s="95"/>
      <c r="SWV87" s="94"/>
      <c r="SWW87" s="95"/>
      <c r="SWX87" s="94"/>
      <c r="SWY87" s="95"/>
      <c r="SWZ87" s="94"/>
      <c r="SXA87" s="95"/>
      <c r="SXB87" s="94"/>
      <c r="SXC87" s="95"/>
      <c r="SXD87" s="94"/>
      <c r="SXE87" s="95"/>
      <c r="SXF87" s="94"/>
      <c r="SXG87" s="95"/>
      <c r="SXH87" s="94"/>
      <c r="SXI87" s="95"/>
      <c r="SXJ87" s="94"/>
      <c r="SXK87" s="95"/>
      <c r="SXL87" s="94"/>
      <c r="SXM87" s="95"/>
      <c r="SXN87" s="94"/>
      <c r="SXO87" s="95"/>
      <c r="SXP87" s="94"/>
      <c r="SXQ87" s="95"/>
      <c r="SXR87" s="94"/>
      <c r="SXS87" s="95"/>
      <c r="SXT87" s="94"/>
      <c r="SXU87" s="95"/>
      <c r="SXV87" s="94"/>
      <c r="SXW87" s="95"/>
      <c r="SXX87" s="94"/>
      <c r="SXY87" s="95"/>
      <c r="SXZ87" s="94"/>
      <c r="SYA87" s="95"/>
      <c r="SYB87" s="94"/>
      <c r="SYC87" s="95"/>
      <c r="SYD87" s="94"/>
      <c r="SYE87" s="95"/>
      <c r="SYF87" s="94"/>
      <c r="SYG87" s="95"/>
      <c r="SYH87" s="94"/>
      <c r="SYI87" s="95"/>
      <c r="SYJ87" s="94"/>
      <c r="SYK87" s="95"/>
      <c r="SYL87" s="94"/>
      <c r="SYM87" s="95"/>
      <c r="SYN87" s="94"/>
      <c r="SYO87" s="95"/>
      <c r="SYP87" s="94"/>
      <c r="SYQ87" s="95"/>
      <c r="SYR87" s="94"/>
      <c r="SYS87" s="95"/>
      <c r="SYT87" s="94"/>
      <c r="SYU87" s="95"/>
      <c r="SYV87" s="94"/>
      <c r="SYW87" s="95"/>
      <c r="SYX87" s="94"/>
      <c r="SYY87" s="95"/>
      <c r="SYZ87" s="94"/>
      <c r="SZA87" s="95"/>
      <c r="SZB87" s="94"/>
      <c r="SZC87" s="95"/>
      <c r="SZD87" s="94"/>
      <c r="SZE87" s="95"/>
      <c r="SZF87" s="94"/>
      <c r="SZG87" s="95"/>
      <c r="SZH87" s="94"/>
      <c r="SZI87" s="95"/>
      <c r="SZJ87" s="94"/>
      <c r="SZK87" s="95"/>
      <c r="SZL87" s="94"/>
      <c r="SZM87" s="95"/>
      <c r="SZN87" s="94"/>
      <c r="SZO87" s="95"/>
      <c r="SZP87" s="94"/>
      <c r="SZQ87" s="95"/>
      <c r="SZR87" s="94"/>
      <c r="SZS87" s="95"/>
      <c r="SZT87" s="94"/>
      <c r="SZU87" s="95"/>
      <c r="SZV87" s="94"/>
      <c r="SZW87" s="95"/>
      <c r="SZX87" s="94"/>
      <c r="SZY87" s="95"/>
      <c r="SZZ87" s="94"/>
      <c r="TAA87" s="95"/>
      <c r="TAB87" s="94"/>
      <c r="TAC87" s="95"/>
      <c r="TAD87" s="94"/>
      <c r="TAE87" s="95"/>
      <c r="TAF87" s="94"/>
      <c r="TAG87" s="95"/>
      <c r="TAH87" s="94"/>
      <c r="TAI87" s="95"/>
      <c r="TAJ87" s="94"/>
      <c r="TAK87" s="95"/>
      <c r="TAL87" s="94"/>
      <c r="TAM87" s="95"/>
      <c r="TAN87" s="94"/>
      <c r="TAO87" s="95"/>
      <c r="TAP87" s="94"/>
      <c r="TAQ87" s="95"/>
      <c r="TAR87" s="94"/>
      <c r="TAS87" s="95"/>
      <c r="TAT87" s="94"/>
      <c r="TAU87" s="95"/>
      <c r="TAV87" s="94"/>
      <c r="TAW87" s="95"/>
      <c r="TAX87" s="94"/>
      <c r="TAY87" s="95"/>
      <c r="TAZ87" s="94"/>
      <c r="TBA87" s="95"/>
      <c r="TBB87" s="94"/>
      <c r="TBC87" s="95"/>
      <c r="TBD87" s="94"/>
      <c r="TBE87" s="95"/>
      <c r="TBF87" s="94"/>
      <c r="TBG87" s="95"/>
      <c r="TBH87" s="94"/>
      <c r="TBI87" s="95"/>
      <c r="TBJ87" s="94"/>
      <c r="TBK87" s="95"/>
      <c r="TBL87" s="94"/>
      <c r="TBM87" s="95"/>
      <c r="TBN87" s="94"/>
      <c r="TBO87" s="95"/>
      <c r="TBP87" s="94"/>
      <c r="TBQ87" s="95"/>
      <c r="TBR87" s="94"/>
      <c r="TBS87" s="95"/>
      <c r="TBT87" s="94"/>
      <c r="TBU87" s="95"/>
      <c r="TBV87" s="94"/>
      <c r="TBW87" s="95"/>
      <c r="TBX87" s="94"/>
      <c r="TBY87" s="95"/>
      <c r="TBZ87" s="94"/>
      <c r="TCA87" s="95"/>
      <c r="TCB87" s="94"/>
      <c r="TCC87" s="95"/>
      <c r="TCD87" s="94"/>
      <c r="TCE87" s="95"/>
      <c r="TCF87" s="94"/>
      <c r="TCG87" s="95"/>
      <c r="TCH87" s="94"/>
      <c r="TCI87" s="95"/>
      <c r="TCJ87" s="94"/>
      <c r="TCK87" s="95"/>
      <c r="TCL87" s="94"/>
      <c r="TCM87" s="95"/>
      <c r="TCN87" s="94"/>
      <c r="TCO87" s="95"/>
      <c r="TCP87" s="94"/>
      <c r="TCQ87" s="95"/>
      <c r="TCR87" s="94"/>
      <c r="TCS87" s="95"/>
      <c r="TCT87" s="94"/>
      <c r="TCU87" s="95"/>
      <c r="TCV87" s="94"/>
      <c r="TCW87" s="95"/>
      <c r="TCX87" s="94"/>
      <c r="TCY87" s="95"/>
      <c r="TCZ87" s="94"/>
      <c r="TDA87" s="95"/>
      <c r="TDB87" s="94"/>
      <c r="TDC87" s="95"/>
      <c r="TDD87" s="94"/>
      <c r="TDE87" s="95"/>
      <c r="TDF87" s="94"/>
      <c r="TDG87" s="95"/>
      <c r="TDH87" s="94"/>
      <c r="TDI87" s="95"/>
      <c r="TDJ87" s="94"/>
      <c r="TDK87" s="95"/>
      <c r="TDL87" s="94"/>
      <c r="TDM87" s="95"/>
      <c r="TDN87" s="94"/>
      <c r="TDO87" s="95"/>
      <c r="TDP87" s="94"/>
      <c r="TDQ87" s="95"/>
      <c r="TDR87" s="94"/>
      <c r="TDS87" s="95"/>
      <c r="TDT87" s="94"/>
      <c r="TDU87" s="95"/>
      <c r="TDV87" s="94"/>
      <c r="TDW87" s="95"/>
      <c r="TDX87" s="94"/>
      <c r="TDY87" s="95"/>
      <c r="TDZ87" s="94"/>
      <c r="TEA87" s="95"/>
      <c r="TEB87" s="94"/>
      <c r="TEC87" s="95"/>
      <c r="TED87" s="94"/>
      <c r="TEE87" s="95"/>
      <c r="TEF87" s="94"/>
      <c r="TEG87" s="95"/>
      <c r="TEH87" s="94"/>
      <c r="TEI87" s="95"/>
      <c r="TEJ87" s="94"/>
      <c r="TEK87" s="95"/>
      <c r="TEL87" s="94"/>
      <c r="TEM87" s="95"/>
      <c r="TEN87" s="94"/>
      <c r="TEO87" s="95"/>
      <c r="TEP87" s="94"/>
      <c r="TEQ87" s="95"/>
      <c r="TER87" s="94"/>
      <c r="TES87" s="95"/>
      <c r="TET87" s="94"/>
      <c r="TEU87" s="95"/>
      <c r="TEV87" s="94"/>
      <c r="TEW87" s="95"/>
      <c r="TEX87" s="94"/>
      <c r="TEY87" s="95"/>
      <c r="TEZ87" s="94"/>
      <c r="TFA87" s="95"/>
      <c r="TFB87" s="94"/>
      <c r="TFC87" s="95"/>
      <c r="TFD87" s="94"/>
      <c r="TFE87" s="95"/>
      <c r="TFF87" s="94"/>
      <c r="TFG87" s="95"/>
      <c r="TFH87" s="94"/>
      <c r="TFI87" s="95"/>
      <c r="TFJ87" s="94"/>
      <c r="TFK87" s="95"/>
      <c r="TFL87" s="94"/>
      <c r="TFM87" s="95"/>
      <c r="TFN87" s="94"/>
      <c r="TFO87" s="95"/>
      <c r="TFP87" s="94"/>
      <c r="TFQ87" s="95"/>
      <c r="TFR87" s="94"/>
      <c r="TFS87" s="95"/>
      <c r="TFT87" s="94"/>
      <c r="TFU87" s="95"/>
      <c r="TFV87" s="94"/>
      <c r="TFW87" s="95"/>
      <c r="TFX87" s="94"/>
      <c r="TFY87" s="95"/>
      <c r="TFZ87" s="94"/>
      <c r="TGA87" s="95"/>
      <c r="TGB87" s="94"/>
      <c r="TGC87" s="95"/>
      <c r="TGD87" s="94"/>
      <c r="TGE87" s="95"/>
      <c r="TGF87" s="94"/>
      <c r="TGG87" s="95"/>
      <c r="TGH87" s="94"/>
      <c r="TGI87" s="95"/>
      <c r="TGJ87" s="94"/>
      <c r="TGK87" s="95"/>
      <c r="TGL87" s="94"/>
      <c r="TGM87" s="95"/>
      <c r="TGN87" s="94"/>
      <c r="TGO87" s="95"/>
      <c r="TGP87" s="94"/>
      <c r="TGQ87" s="95"/>
      <c r="TGR87" s="94"/>
      <c r="TGS87" s="95"/>
      <c r="TGT87" s="94"/>
      <c r="TGU87" s="95"/>
      <c r="TGV87" s="94"/>
      <c r="TGW87" s="95"/>
      <c r="TGX87" s="94"/>
      <c r="TGY87" s="95"/>
      <c r="TGZ87" s="94"/>
      <c r="THA87" s="95"/>
      <c r="THB87" s="94"/>
      <c r="THC87" s="95"/>
      <c r="THD87" s="94"/>
      <c r="THE87" s="95"/>
      <c r="THF87" s="94"/>
      <c r="THG87" s="95"/>
      <c r="THH87" s="94"/>
      <c r="THI87" s="95"/>
      <c r="THJ87" s="94"/>
      <c r="THK87" s="95"/>
      <c r="THL87" s="94"/>
      <c r="THM87" s="95"/>
      <c r="THN87" s="94"/>
      <c r="THO87" s="95"/>
      <c r="THP87" s="94"/>
      <c r="THQ87" s="95"/>
      <c r="THR87" s="94"/>
      <c r="THS87" s="95"/>
      <c r="THT87" s="94"/>
      <c r="THU87" s="95"/>
      <c r="THV87" s="94"/>
      <c r="THW87" s="95"/>
      <c r="THX87" s="94"/>
      <c r="THY87" s="95"/>
      <c r="THZ87" s="94"/>
      <c r="TIA87" s="95"/>
      <c r="TIB87" s="94"/>
      <c r="TIC87" s="95"/>
      <c r="TID87" s="94"/>
      <c r="TIE87" s="95"/>
      <c r="TIF87" s="94"/>
      <c r="TIG87" s="95"/>
      <c r="TIH87" s="94"/>
      <c r="TII87" s="95"/>
      <c r="TIJ87" s="94"/>
      <c r="TIK87" s="95"/>
      <c r="TIL87" s="94"/>
      <c r="TIM87" s="95"/>
      <c r="TIN87" s="94"/>
      <c r="TIO87" s="95"/>
      <c r="TIP87" s="94"/>
      <c r="TIQ87" s="95"/>
      <c r="TIR87" s="94"/>
      <c r="TIS87" s="95"/>
      <c r="TIT87" s="94"/>
      <c r="TIU87" s="95"/>
      <c r="TIV87" s="94"/>
      <c r="TIW87" s="95"/>
      <c r="TIX87" s="94"/>
      <c r="TIY87" s="95"/>
      <c r="TIZ87" s="94"/>
      <c r="TJA87" s="95"/>
      <c r="TJB87" s="94"/>
      <c r="TJC87" s="95"/>
      <c r="TJD87" s="94"/>
      <c r="TJE87" s="95"/>
      <c r="TJF87" s="94"/>
      <c r="TJG87" s="95"/>
      <c r="TJH87" s="94"/>
      <c r="TJI87" s="95"/>
      <c r="TJJ87" s="94"/>
      <c r="TJK87" s="95"/>
      <c r="TJL87" s="94"/>
      <c r="TJM87" s="95"/>
      <c r="TJN87" s="94"/>
      <c r="TJO87" s="95"/>
      <c r="TJP87" s="94"/>
      <c r="TJQ87" s="95"/>
      <c r="TJR87" s="94"/>
      <c r="TJS87" s="95"/>
      <c r="TJT87" s="94"/>
      <c r="TJU87" s="95"/>
      <c r="TJV87" s="94"/>
      <c r="TJW87" s="95"/>
      <c r="TJX87" s="94"/>
      <c r="TJY87" s="95"/>
      <c r="TJZ87" s="94"/>
      <c r="TKA87" s="95"/>
      <c r="TKB87" s="94"/>
      <c r="TKC87" s="95"/>
      <c r="TKD87" s="94"/>
      <c r="TKE87" s="95"/>
      <c r="TKF87" s="94"/>
      <c r="TKG87" s="95"/>
      <c r="TKH87" s="94"/>
      <c r="TKI87" s="95"/>
      <c r="TKJ87" s="94"/>
      <c r="TKK87" s="95"/>
      <c r="TKL87" s="94"/>
      <c r="TKM87" s="95"/>
      <c r="TKN87" s="94"/>
      <c r="TKO87" s="95"/>
      <c r="TKP87" s="94"/>
      <c r="TKQ87" s="95"/>
      <c r="TKR87" s="94"/>
      <c r="TKS87" s="95"/>
      <c r="TKT87" s="94"/>
      <c r="TKU87" s="95"/>
      <c r="TKV87" s="94"/>
      <c r="TKW87" s="95"/>
      <c r="TKX87" s="94"/>
      <c r="TKY87" s="95"/>
      <c r="TKZ87" s="94"/>
      <c r="TLA87" s="95"/>
      <c r="TLB87" s="94"/>
      <c r="TLC87" s="95"/>
      <c r="TLD87" s="94"/>
      <c r="TLE87" s="95"/>
      <c r="TLF87" s="94"/>
      <c r="TLG87" s="95"/>
      <c r="TLH87" s="94"/>
      <c r="TLI87" s="95"/>
      <c r="TLJ87" s="94"/>
      <c r="TLK87" s="95"/>
      <c r="TLL87" s="94"/>
      <c r="TLM87" s="95"/>
      <c r="TLN87" s="94"/>
      <c r="TLO87" s="95"/>
      <c r="TLP87" s="94"/>
      <c r="TLQ87" s="95"/>
      <c r="TLR87" s="94"/>
      <c r="TLS87" s="95"/>
      <c r="TLT87" s="94"/>
      <c r="TLU87" s="95"/>
      <c r="TLV87" s="94"/>
      <c r="TLW87" s="95"/>
      <c r="TLX87" s="94"/>
      <c r="TLY87" s="95"/>
      <c r="TLZ87" s="94"/>
      <c r="TMA87" s="95"/>
      <c r="TMB87" s="94"/>
      <c r="TMC87" s="95"/>
      <c r="TMD87" s="94"/>
      <c r="TME87" s="95"/>
      <c r="TMF87" s="94"/>
      <c r="TMG87" s="95"/>
      <c r="TMH87" s="94"/>
      <c r="TMI87" s="95"/>
      <c r="TMJ87" s="94"/>
      <c r="TMK87" s="95"/>
      <c r="TML87" s="94"/>
      <c r="TMM87" s="95"/>
      <c r="TMN87" s="94"/>
      <c r="TMO87" s="95"/>
      <c r="TMP87" s="94"/>
      <c r="TMQ87" s="95"/>
      <c r="TMR87" s="94"/>
      <c r="TMS87" s="95"/>
      <c r="TMT87" s="94"/>
      <c r="TMU87" s="95"/>
      <c r="TMV87" s="94"/>
      <c r="TMW87" s="95"/>
      <c r="TMX87" s="94"/>
      <c r="TMY87" s="95"/>
      <c r="TMZ87" s="94"/>
      <c r="TNA87" s="95"/>
      <c r="TNB87" s="94"/>
      <c r="TNC87" s="95"/>
      <c r="TND87" s="94"/>
      <c r="TNE87" s="95"/>
      <c r="TNF87" s="94"/>
      <c r="TNG87" s="95"/>
      <c r="TNH87" s="94"/>
      <c r="TNI87" s="95"/>
      <c r="TNJ87" s="94"/>
      <c r="TNK87" s="95"/>
      <c r="TNL87" s="94"/>
      <c r="TNM87" s="95"/>
      <c r="TNN87" s="94"/>
      <c r="TNO87" s="95"/>
      <c r="TNP87" s="94"/>
      <c r="TNQ87" s="95"/>
      <c r="TNR87" s="94"/>
      <c r="TNS87" s="95"/>
      <c r="TNT87" s="94"/>
      <c r="TNU87" s="95"/>
      <c r="TNV87" s="94"/>
      <c r="TNW87" s="95"/>
      <c r="TNX87" s="94"/>
      <c r="TNY87" s="95"/>
      <c r="TNZ87" s="94"/>
      <c r="TOA87" s="95"/>
      <c r="TOB87" s="94"/>
      <c r="TOC87" s="95"/>
      <c r="TOD87" s="94"/>
      <c r="TOE87" s="95"/>
      <c r="TOF87" s="94"/>
      <c r="TOG87" s="95"/>
      <c r="TOH87" s="94"/>
      <c r="TOI87" s="95"/>
      <c r="TOJ87" s="94"/>
      <c r="TOK87" s="95"/>
      <c r="TOL87" s="94"/>
      <c r="TOM87" s="95"/>
      <c r="TON87" s="94"/>
      <c r="TOO87" s="95"/>
      <c r="TOP87" s="94"/>
      <c r="TOQ87" s="95"/>
      <c r="TOR87" s="94"/>
      <c r="TOS87" s="95"/>
      <c r="TOT87" s="94"/>
      <c r="TOU87" s="95"/>
      <c r="TOV87" s="94"/>
      <c r="TOW87" s="95"/>
      <c r="TOX87" s="94"/>
      <c r="TOY87" s="95"/>
      <c r="TOZ87" s="94"/>
      <c r="TPA87" s="95"/>
      <c r="TPB87" s="94"/>
      <c r="TPC87" s="95"/>
      <c r="TPD87" s="94"/>
      <c r="TPE87" s="95"/>
      <c r="TPF87" s="94"/>
      <c r="TPG87" s="95"/>
      <c r="TPH87" s="94"/>
      <c r="TPI87" s="95"/>
      <c r="TPJ87" s="94"/>
      <c r="TPK87" s="95"/>
      <c r="TPL87" s="94"/>
      <c r="TPM87" s="95"/>
      <c r="TPN87" s="94"/>
      <c r="TPO87" s="95"/>
      <c r="TPP87" s="94"/>
      <c r="TPQ87" s="95"/>
      <c r="TPR87" s="94"/>
      <c r="TPS87" s="95"/>
      <c r="TPT87" s="94"/>
      <c r="TPU87" s="95"/>
      <c r="TPV87" s="94"/>
      <c r="TPW87" s="95"/>
      <c r="TPX87" s="94"/>
      <c r="TPY87" s="95"/>
      <c r="TPZ87" s="94"/>
      <c r="TQA87" s="95"/>
      <c r="TQB87" s="94"/>
      <c r="TQC87" s="95"/>
      <c r="TQD87" s="94"/>
      <c r="TQE87" s="95"/>
      <c r="TQF87" s="94"/>
      <c r="TQG87" s="95"/>
      <c r="TQH87" s="94"/>
      <c r="TQI87" s="95"/>
      <c r="TQJ87" s="94"/>
      <c r="TQK87" s="95"/>
      <c r="TQL87" s="94"/>
      <c r="TQM87" s="95"/>
      <c r="TQN87" s="94"/>
      <c r="TQO87" s="95"/>
      <c r="TQP87" s="94"/>
      <c r="TQQ87" s="95"/>
      <c r="TQR87" s="94"/>
      <c r="TQS87" s="95"/>
      <c r="TQT87" s="94"/>
      <c r="TQU87" s="95"/>
      <c r="TQV87" s="94"/>
      <c r="TQW87" s="95"/>
      <c r="TQX87" s="94"/>
      <c r="TQY87" s="95"/>
      <c r="TQZ87" s="94"/>
      <c r="TRA87" s="95"/>
      <c r="TRB87" s="94"/>
      <c r="TRC87" s="95"/>
      <c r="TRD87" s="94"/>
      <c r="TRE87" s="95"/>
      <c r="TRF87" s="94"/>
      <c r="TRG87" s="95"/>
      <c r="TRH87" s="94"/>
      <c r="TRI87" s="95"/>
      <c r="TRJ87" s="94"/>
      <c r="TRK87" s="95"/>
      <c r="TRL87" s="94"/>
      <c r="TRM87" s="95"/>
      <c r="TRN87" s="94"/>
      <c r="TRO87" s="95"/>
      <c r="TRP87" s="94"/>
      <c r="TRQ87" s="95"/>
      <c r="TRR87" s="94"/>
      <c r="TRS87" s="95"/>
      <c r="TRT87" s="94"/>
      <c r="TRU87" s="95"/>
      <c r="TRV87" s="94"/>
      <c r="TRW87" s="95"/>
      <c r="TRX87" s="94"/>
      <c r="TRY87" s="95"/>
      <c r="TRZ87" s="94"/>
      <c r="TSA87" s="95"/>
      <c r="TSB87" s="94"/>
      <c r="TSC87" s="95"/>
      <c r="TSD87" s="94"/>
      <c r="TSE87" s="95"/>
      <c r="TSF87" s="94"/>
      <c r="TSG87" s="95"/>
      <c r="TSH87" s="94"/>
      <c r="TSI87" s="95"/>
      <c r="TSJ87" s="94"/>
      <c r="TSK87" s="95"/>
      <c r="TSL87" s="94"/>
      <c r="TSM87" s="95"/>
      <c r="TSN87" s="94"/>
      <c r="TSO87" s="95"/>
      <c r="TSP87" s="94"/>
      <c r="TSQ87" s="95"/>
      <c r="TSR87" s="94"/>
      <c r="TSS87" s="95"/>
      <c r="TST87" s="94"/>
      <c r="TSU87" s="95"/>
      <c r="TSV87" s="94"/>
      <c r="TSW87" s="95"/>
      <c r="TSX87" s="94"/>
      <c r="TSY87" s="95"/>
      <c r="TSZ87" s="94"/>
      <c r="TTA87" s="95"/>
      <c r="TTB87" s="94"/>
      <c r="TTC87" s="95"/>
      <c r="TTD87" s="94"/>
      <c r="TTE87" s="95"/>
      <c r="TTF87" s="94"/>
      <c r="TTG87" s="95"/>
      <c r="TTH87" s="94"/>
      <c r="TTI87" s="95"/>
      <c r="TTJ87" s="94"/>
      <c r="TTK87" s="95"/>
      <c r="TTL87" s="94"/>
      <c r="TTM87" s="95"/>
      <c r="TTN87" s="94"/>
      <c r="TTO87" s="95"/>
      <c r="TTP87" s="94"/>
      <c r="TTQ87" s="95"/>
      <c r="TTR87" s="94"/>
      <c r="TTS87" s="95"/>
      <c r="TTT87" s="94"/>
      <c r="TTU87" s="95"/>
      <c r="TTV87" s="94"/>
      <c r="TTW87" s="95"/>
      <c r="TTX87" s="94"/>
      <c r="TTY87" s="95"/>
      <c r="TTZ87" s="94"/>
      <c r="TUA87" s="95"/>
      <c r="TUB87" s="94"/>
      <c r="TUC87" s="95"/>
      <c r="TUD87" s="94"/>
      <c r="TUE87" s="95"/>
      <c r="TUF87" s="94"/>
      <c r="TUG87" s="95"/>
      <c r="TUH87" s="94"/>
      <c r="TUI87" s="95"/>
      <c r="TUJ87" s="94"/>
      <c r="TUK87" s="95"/>
      <c r="TUL87" s="94"/>
      <c r="TUM87" s="95"/>
      <c r="TUN87" s="94"/>
      <c r="TUO87" s="95"/>
      <c r="TUP87" s="94"/>
      <c r="TUQ87" s="95"/>
      <c r="TUR87" s="94"/>
      <c r="TUS87" s="95"/>
      <c r="TUT87" s="94"/>
      <c r="TUU87" s="95"/>
      <c r="TUV87" s="94"/>
      <c r="TUW87" s="95"/>
      <c r="TUX87" s="94"/>
      <c r="TUY87" s="95"/>
      <c r="TUZ87" s="94"/>
      <c r="TVA87" s="95"/>
      <c r="TVB87" s="94"/>
      <c r="TVC87" s="95"/>
      <c r="TVD87" s="94"/>
      <c r="TVE87" s="95"/>
      <c r="TVF87" s="94"/>
      <c r="TVG87" s="95"/>
      <c r="TVH87" s="94"/>
      <c r="TVI87" s="95"/>
      <c r="TVJ87" s="94"/>
      <c r="TVK87" s="95"/>
      <c r="TVL87" s="94"/>
      <c r="TVM87" s="95"/>
      <c r="TVN87" s="94"/>
      <c r="TVO87" s="95"/>
      <c r="TVP87" s="94"/>
      <c r="TVQ87" s="95"/>
      <c r="TVR87" s="94"/>
      <c r="TVS87" s="95"/>
      <c r="TVT87" s="94"/>
      <c r="TVU87" s="95"/>
      <c r="TVV87" s="94"/>
      <c r="TVW87" s="95"/>
      <c r="TVX87" s="94"/>
      <c r="TVY87" s="95"/>
      <c r="TVZ87" s="94"/>
      <c r="TWA87" s="95"/>
      <c r="TWB87" s="94"/>
      <c r="TWC87" s="95"/>
      <c r="TWD87" s="94"/>
      <c r="TWE87" s="95"/>
      <c r="TWF87" s="94"/>
      <c r="TWG87" s="95"/>
      <c r="TWH87" s="94"/>
      <c r="TWI87" s="95"/>
      <c r="TWJ87" s="94"/>
      <c r="TWK87" s="95"/>
      <c r="TWL87" s="94"/>
      <c r="TWM87" s="95"/>
      <c r="TWN87" s="94"/>
      <c r="TWO87" s="95"/>
      <c r="TWP87" s="94"/>
      <c r="TWQ87" s="95"/>
      <c r="TWR87" s="94"/>
      <c r="TWS87" s="95"/>
      <c r="TWT87" s="94"/>
      <c r="TWU87" s="95"/>
      <c r="TWV87" s="94"/>
      <c r="TWW87" s="95"/>
      <c r="TWX87" s="94"/>
      <c r="TWY87" s="95"/>
      <c r="TWZ87" s="94"/>
      <c r="TXA87" s="95"/>
      <c r="TXB87" s="94"/>
      <c r="TXC87" s="95"/>
      <c r="TXD87" s="94"/>
      <c r="TXE87" s="95"/>
      <c r="TXF87" s="94"/>
      <c r="TXG87" s="95"/>
      <c r="TXH87" s="94"/>
      <c r="TXI87" s="95"/>
      <c r="TXJ87" s="94"/>
      <c r="TXK87" s="95"/>
      <c r="TXL87" s="94"/>
      <c r="TXM87" s="95"/>
      <c r="TXN87" s="94"/>
      <c r="TXO87" s="95"/>
      <c r="TXP87" s="94"/>
      <c r="TXQ87" s="95"/>
      <c r="TXR87" s="94"/>
      <c r="TXS87" s="95"/>
      <c r="TXT87" s="94"/>
      <c r="TXU87" s="95"/>
      <c r="TXV87" s="94"/>
      <c r="TXW87" s="95"/>
      <c r="TXX87" s="94"/>
      <c r="TXY87" s="95"/>
      <c r="TXZ87" s="94"/>
      <c r="TYA87" s="95"/>
      <c r="TYB87" s="94"/>
      <c r="TYC87" s="95"/>
      <c r="TYD87" s="94"/>
      <c r="TYE87" s="95"/>
      <c r="TYF87" s="94"/>
      <c r="TYG87" s="95"/>
      <c r="TYH87" s="94"/>
      <c r="TYI87" s="95"/>
      <c r="TYJ87" s="94"/>
      <c r="TYK87" s="95"/>
      <c r="TYL87" s="94"/>
      <c r="TYM87" s="95"/>
      <c r="TYN87" s="94"/>
      <c r="TYO87" s="95"/>
      <c r="TYP87" s="94"/>
      <c r="TYQ87" s="95"/>
      <c r="TYR87" s="94"/>
      <c r="TYS87" s="95"/>
      <c r="TYT87" s="94"/>
      <c r="TYU87" s="95"/>
      <c r="TYV87" s="94"/>
      <c r="TYW87" s="95"/>
      <c r="TYX87" s="94"/>
      <c r="TYY87" s="95"/>
      <c r="TYZ87" s="94"/>
      <c r="TZA87" s="95"/>
      <c r="TZB87" s="94"/>
      <c r="TZC87" s="95"/>
      <c r="TZD87" s="94"/>
      <c r="TZE87" s="95"/>
      <c r="TZF87" s="94"/>
      <c r="TZG87" s="95"/>
      <c r="TZH87" s="94"/>
      <c r="TZI87" s="95"/>
      <c r="TZJ87" s="94"/>
      <c r="TZK87" s="95"/>
      <c r="TZL87" s="94"/>
      <c r="TZM87" s="95"/>
      <c r="TZN87" s="94"/>
      <c r="TZO87" s="95"/>
      <c r="TZP87" s="94"/>
      <c r="TZQ87" s="95"/>
      <c r="TZR87" s="94"/>
      <c r="TZS87" s="95"/>
      <c r="TZT87" s="94"/>
      <c r="TZU87" s="95"/>
      <c r="TZV87" s="94"/>
      <c r="TZW87" s="95"/>
      <c r="TZX87" s="94"/>
      <c r="TZY87" s="95"/>
      <c r="TZZ87" s="94"/>
      <c r="UAA87" s="95"/>
      <c r="UAB87" s="94"/>
      <c r="UAC87" s="95"/>
      <c r="UAD87" s="94"/>
      <c r="UAE87" s="95"/>
      <c r="UAF87" s="94"/>
      <c r="UAG87" s="95"/>
      <c r="UAH87" s="94"/>
      <c r="UAI87" s="95"/>
      <c r="UAJ87" s="94"/>
      <c r="UAK87" s="95"/>
      <c r="UAL87" s="94"/>
      <c r="UAM87" s="95"/>
      <c r="UAN87" s="94"/>
      <c r="UAO87" s="95"/>
      <c r="UAP87" s="94"/>
      <c r="UAQ87" s="95"/>
      <c r="UAR87" s="94"/>
      <c r="UAS87" s="95"/>
      <c r="UAT87" s="94"/>
      <c r="UAU87" s="95"/>
      <c r="UAV87" s="94"/>
      <c r="UAW87" s="95"/>
      <c r="UAX87" s="94"/>
      <c r="UAY87" s="95"/>
      <c r="UAZ87" s="94"/>
      <c r="UBA87" s="95"/>
      <c r="UBB87" s="94"/>
      <c r="UBC87" s="95"/>
      <c r="UBD87" s="94"/>
      <c r="UBE87" s="95"/>
      <c r="UBF87" s="94"/>
      <c r="UBG87" s="95"/>
      <c r="UBH87" s="94"/>
      <c r="UBI87" s="95"/>
      <c r="UBJ87" s="94"/>
      <c r="UBK87" s="95"/>
      <c r="UBL87" s="94"/>
      <c r="UBM87" s="95"/>
      <c r="UBN87" s="94"/>
      <c r="UBO87" s="95"/>
      <c r="UBP87" s="94"/>
      <c r="UBQ87" s="95"/>
      <c r="UBR87" s="94"/>
      <c r="UBS87" s="95"/>
      <c r="UBT87" s="94"/>
      <c r="UBU87" s="95"/>
      <c r="UBV87" s="94"/>
      <c r="UBW87" s="95"/>
      <c r="UBX87" s="94"/>
      <c r="UBY87" s="95"/>
      <c r="UBZ87" s="94"/>
      <c r="UCA87" s="95"/>
      <c r="UCB87" s="94"/>
      <c r="UCC87" s="95"/>
      <c r="UCD87" s="94"/>
      <c r="UCE87" s="95"/>
      <c r="UCF87" s="94"/>
      <c r="UCG87" s="95"/>
      <c r="UCH87" s="94"/>
      <c r="UCI87" s="95"/>
      <c r="UCJ87" s="94"/>
      <c r="UCK87" s="95"/>
      <c r="UCL87" s="94"/>
      <c r="UCM87" s="95"/>
      <c r="UCN87" s="94"/>
      <c r="UCO87" s="95"/>
      <c r="UCP87" s="94"/>
      <c r="UCQ87" s="95"/>
      <c r="UCR87" s="94"/>
      <c r="UCS87" s="95"/>
      <c r="UCT87" s="94"/>
      <c r="UCU87" s="95"/>
      <c r="UCV87" s="94"/>
      <c r="UCW87" s="95"/>
      <c r="UCX87" s="94"/>
      <c r="UCY87" s="95"/>
      <c r="UCZ87" s="94"/>
      <c r="UDA87" s="95"/>
      <c r="UDB87" s="94"/>
      <c r="UDC87" s="95"/>
      <c r="UDD87" s="94"/>
      <c r="UDE87" s="95"/>
      <c r="UDF87" s="94"/>
      <c r="UDG87" s="95"/>
      <c r="UDH87" s="94"/>
      <c r="UDI87" s="95"/>
      <c r="UDJ87" s="94"/>
      <c r="UDK87" s="95"/>
      <c r="UDL87" s="94"/>
      <c r="UDM87" s="95"/>
      <c r="UDN87" s="94"/>
      <c r="UDO87" s="95"/>
      <c r="UDP87" s="94"/>
      <c r="UDQ87" s="95"/>
      <c r="UDR87" s="94"/>
      <c r="UDS87" s="95"/>
      <c r="UDT87" s="94"/>
      <c r="UDU87" s="95"/>
      <c r="UDV87" s="94"/>
      <c r="UDW87" s="95"/>
      <c r="UDX87" s="94"/>
      <c r="UDY87" s="95"/>
      <c r="UDZ87" s="94"/>
      <c r="UEA87" s="95"/>
      <c r="UEB87" s="94"/>
      <c r="UEC87" s="95"/>
      <c r="UED87" s="94"/>
      <c r="UEE87" s="95"/>
      <c r="UEF87" s="94"/>
      <c r="UEG87" s="95"/>
      <c r="UEH87" s="94"/>
      <c r="UEI87" s="95"/>
      <c r="UEJ87" s="94"/>
      <c r="UEK87" s="95"/>
      <c r="UEL87" s="94"/>
      <c r="UEM87" s="95"/>
      <c r="UEN87" s="94"/>
      <c r="UEO87" s="95"/>
      <c r="UEP87" s="94"/>
      <c r="UEQ87" s="95"/>
      <c r="UER87" s="94"/>
      <c r="UES87" s="95"/>
      <c r="UET87" s="94"/>
      <c r="UEU87" s="95"/>
      <c r="UEV87" s="94"/>
      <c r="UEW87" s="95"/>
      <c r="UEX87" s="94"/>
      <c r="UEY87" s="95"/>
      <c r="UEZ87" s="94"/>
      <c r="UFA87" s="95"/>
      <c r="UFB87" s="94"/>
      <c r="UFC87" s="95"/>
      <c r="UFD87" s="94"/>
      <c r="UFE87" s="95"/>
      <c r="UFF87" s="94"/>
      <c r="UFG87" s="95"/>
      <c r="UFH87" s="94"/>
      <c r="UFI87" s="95"/>
      <c r="UFJ87" s="94"/>
      <c r="UFK87" s="95"/>
      <c r="UFL87" s="94"/>
      <c r="UFM87" s="95"/>
      <c r="UFN87" s="94"/>
      <c r="UFO87" s="95"/>
      <c r="UFP87" s="94"/>
      <c r="UFQ87" s="95"/>
      <c r="UFR87" s="94"/>
      <c r="UFS87" s="95"/>
      <c r="UFT87" s="94"/>
      <c r="UFU87" s="95"/>
      <c r="UFV87" s="94"/>
      <c r="UFW87" s="95"/>
      <c r="UFX87" s="94"/>
      <c r="UFY87" s="95"/>
      <c r="UFZ87" s="94"/>
      <c r="UGA87" s="95"/>
      <c r="UGB87" s="94"/>
      <c r="UGC87" s="95"/>
      <c r="UGD87" s="94"/>
      <c r="UGE87" s="95"/>
      <c r="UGF87" s="94"/>
      <c r="UGG87" s="95"/>
      <c r="UGH87" s="94"/>
      <c r="UGI87" s="95"/>
      <c r="UGJ87" s="94"/>
      <c r="UGK87" s="95"/>
      <c r="UGL87" s="94"/>
      <c r="UGM87" s="95"/>
      <c r="UGN87" s="94"/>
      <c r="UGO87" s="95"/>
      <c r="UGP87" s="94"/>
      <c r="UGQ87" s="95"/>
      <c r="UGR87" s="94"/>
      <c r="UGS87" s="95"/>
      <c r="UGT87" s="94"/>
      <c r="UGU87" s="95"/>
      <c r="UGV87" s="94"/>
      <c r="UGW87" s="95"/>
      <c r="UGX87" s="94"/>
      <c r="UGY87" s="95"/>
      <c r="UGZ87" s="94"/>
      <c r="UHA87" s="95"/>
      <c r="UHB87" s="94"/>
      <c r="UHC87" s="95"/>
      <c r="UHD87" s="94"/>
      <c r="UHE87" s="95"/>
      <c r="UHF87" s="94"/>
      <c r="UHG87" s="95"/>
      <c r="UHH87" s="94"/>
      <c r="UHI87" s="95"/>
      <c r="UHJ87" s="94"/>
      <c r="UHK87" s="95"/>
      <c r="UHL87" s="94"/>
      <c r="UHM87" s="95"/>
      <c r="UHN87" s="94"/>
      <c r="UHO87" s="95"/>
      <c r="UHP87" s="94"/>
      <c r="UHQ87" s="95"/>
      <c r="UHR87" s="94"/>
      <c r="UHS87" s="95"/>
      <c r="UHT87" s="94"/>
      <c r="UHU87" s="95"/>
      <c r="UHV87" s="94"/>
      <c r="UHW87" s="95"/>
      <c r="UHX87" s="94"/>
      <c r="UHY87" s="95"/>
      <c r="UHZ87" s="94"/>
      <c r="UIA87" s="95"/>
      <c r="UIB87" s="94"/>
      <c r="UIC87" s="95"/>
      <c r="UID87" s="94"/>
      <c r="UIE87" s="95"/>
      <c r="UIF87" s="94"/>
      <c r="UIG87" s="95"/>
      <c r="UIH87" s="94"/>
      <c r="UII87" s="95"/>
      <c r="UIJ87" s="94"/>
      <c r="UIK87" s="95"/>
      <c r="UIL87" s="94"/>
      <c r="UIM87" s="95"/>
      <c r="UIN87" s="94"/>
      <c r="UIO87" s="95"/>
      <c r="UIP87" s="94"/>
      <c r="UIQ87" s="95"/>
      <c r="UIR87" s="94"/>
      <c r="UIS87" s="95"/>
      <c r="UIT87" s="94"/>
      <c r="UIU87" s="95"/>
      <c r="UIV87" s="94"/>
      <c r="UIW87" s="95"/>
      <c r="UIX87" s="94"/>
      <c r="UIY87" s="95"/>
      <c r="UIZ87" s="94"/>
      <c r="UJA87" s="95"/>
      <c r="UJB87" s="94"/>
      <c r="UJC87" s="95"/>
      <c r="UJD87" s="94"/>
      <c r="UJE87" s="95"/>
      <c r="UJF87" s="94"/>
      <c r="UJG87" s="95"/>
      <c r="UJH87" s="94"/>
      <c r="UJI87" s="95"/>
      <c r="UJJ87" s="94"/>
      <c r="UJK87" s="95"/>
      <c r="UJL87" s="94"/>
      <c r="UJM87" s="95"/>
      <c r="UJN87" s="94"/>
      <c r="UJO87" s="95"/>
      <c r="UJP87" s="94"/>
      <c r="UJQ87" s="95"/>
      <c r="UJR87" s="94"/>
      <c r="UJS87" s="95"/>
      <c r="UJT87" s="94"/>
      <c r="UJU87" s="95"/>
      <c r="UJV87" s="94"/>
      <c r="UJW87" s="95"/>
      <c r="UJX87" s="94"/>
      <c r="UJY87" s="95"/>
      <c r="UJZ87" s="94"/>
      <c r="UKA87" s="95"/>
      <c r="UKB87" s="94"/>
      <c r="UKC87" s="95"/>
      <c r="UKD87" s="94"/>
      <c r="UKE87" s="95"/>
      <c r="UKF87" s="94"/>
      <c r="UKG87" s="95"/>
      <c r="UKH87" s="94"/>
      <c r="UKI87" s="95"/>
      <c r="UKJ87" s="94"/>
      <c r="UKK87" s="95"/>
      <c r="UKL87" s="94"/>
      <c r="UKM87" s="95"/>
      <c r="UKN87" s="94"/>
      <c r="UKO87" s="95"/>
      <c r="UKP87" s="94"/>
      <c r="UKQ87" s="95"/>
      <c r="UKR87" s="94"/>
      <c r="UKS87" s="95"/>
      <c r="UKT87" s="94"/>
      <c r="UKU87" s="95"/>
      <c r="UKV87" s="94"/>
      <c r="UKW87" s="95"/>
      <c r="UKX87" s="94"/>
      <c r="UKY87" s="95"/>
      <c r="UKZ87" s="94"/>
      <c r="ULA87" s="95"/>
      <c r="ULB87" s="94"/>
      <c r="ULC87" s="95"/>
      <c r="ULD87" s="94"/>
      <c r="ULE87" s="95"/>
      <c r="ULF87" s="94"/>
      <c r="ULG87" s="95"/>
      <c r="ULH87" s="94"/>
      <c r="ULI87" s="95"/>
      <c r="ULJ87" s="94"/>
      <c r="ULK87" s="95"/>
      <c r="ULL87" s="94"/>
      <c r="ULM87" s="95"/>
      <c r="ULN87" s="94"/>
      <c r="ULO87" s="95"/>
      <c r="ULP87" s="94"/>
      <c r="ULQ87" s="95"/>
      <c r="ULR87" s="94"/>
      <c r="ULS87" s="95"/>
      <c r="ULT87" s="94"/>
      <c r="ULU87" s="95"/>
      <c r="ULV87" s="94"/>
      <c r="ULW87" s="95"/>
      <c r="ULX87" s="94"/>
      <c r="ULY87" s="95"/>
      <c r="ULZ87" s="94"/>
      <c r="UMA87" s="95"/>
      <c r="UMB87" s="94"/>
      <c r="UMC87" s="95"/>
      <c r="UMD87" s="94"/>
      <c r="UME87" s="95"/>
      <c r="UMF87" s="94"/>
      <c r="UMG87" s="95"/>
      <c r="UMH87" s="94"/>
      <c r="UMI87" s="95"/>
      <c r="UMJ87" s="94"/>
      <c r="UMK87" s="95"/>
      <c r="UML87" s="94"/>
      <c r="UMM87" s="95"/>
      <c r="UMN87" s="94"/>
      <c r="UMO87" s="95"/>
      <c r="UMP87" s="94"/>
      <c r="UMQ87" s="95"/>
      <c r="UMR87" s="94"/>
      <c r="UMS87" s="95"/>
      <c r="UMT87" s="94"/>
      <c r="UMU87" s="95"/>
      <c r="UMV87" s="94"/>
      <c r="UMW87" s="95"/>
      <c r="UMX87" s="94"/>
      <c r="UMY87" s="95"/>
      <c r="UMZ87" s="94"/>
      <c r="UNA87" s="95"/>
      <c r="UNB87" s="94"/>
      <c r="UNC87" s="95"/>
      <c r="UND87" s="94"/>
      <c r="UNE87" s="95"/>
      <c r="UNF87" s="94"/>
      <c r="UNG87" s="95"/>
      <c r="UNH87" s="94"/>
      <c r="UNI87" s="95"/>
      <c r="UNJ87" s="94"/>
      <c r="UNK87" s="95"/>
      <c r="UNL87" s="94"/>
      <c r="UNM87" s="95"/>
      <c r="UNN87" s="94"/>
      <c r="UNO87" s="95"/>
      <c r="UNP87" s="94"/>
      <c r="UNQ87" s="95"/>
      <c r="UNR87" s="94"/>
      <c r="UNS87" s="95"/>
      <c r="UNT87" s="94"/>
      <c r="UNU87" s="95"/>
      <c r="UNV87" s="94"/>
      <c r="UNW87" s="95"/>
      <c r="UNX87" s="94"/>
      <c r="UNY87" s="95"/>
      <c r="UNZ87" s="94"/>
      <c r="UOA87" s="95"/>
      <c r="UOB87" s="94"/>
      <c r="UOC87" s="95"/>
      <c r="UOD87" s="94"/>
      <c r="UOE87" s="95"/>
      <c r="UOF87" s="94"/>
      <c r="UOG87" s="95"/>
      <c r="UOH87" s="94"/>
      <c r="UOI87" s="95"/>
      <c r="UOJ87" s="94"/>
      <c r="UOK87" s="95"/>
      <c r="UOL87" s="94"/>
      <c r="UOM87" s="95"/>
      <c r="UON87" s="94"/>
      <c r="UOO87" s="95"/>
      <c r="UOP87" s="94"/>
      <c r="UOQ87" s="95"/>
      <c r="UOR87" s="94"/>
      <c r="UOS87" s="95"/>
      <c r="UOT87" s="94"/>
      <c r="UOU87" s="95"/>
      <c r="UOV87" s="94"/>
      <c r="UOW87" s="95"/>
      <c r="UOX87" s="94"/>
      <c r="UOY87" s="95"/>
      <c r="UOZ87" s="94"/>
      <c r="UPA87" s="95"/>
      <c r="UPB87" s="94"/>
      <c r="UPC87" s="95"/>
      <c r="UPD87" s="94"/>
      <c r="UPE87" s="95"/>
      <c r="UPF87" s="94"/>
      <c r="UPG87" s="95"/>
      <c r="UPH87" s="94"/>
      <c r="UPI87" s="95"/>
      <c r="UPJ87" s="94"/>
      <c r="UPK87" s="95"/>
      <c r="UPL87" s="94"/>
      <c r="UPM87" s="95"/>
      <c r="UPN87" s="94"/>
      <c r="UPO87" s="95"/>
      <c r="UPP87" s="94"/>
      <c r="UPQ87" s="95"/>
      <c r="UPR87" s="94"/>
      <c r="UPS87" s="95"/>
      <c r="UPT87" s="94"/>
      <c r="UPU87" s="95"/>
      <c r="UPV87" s="94"/>
      <c r="UPW87" s="95"/>
      <c r="UPX87" s="94"/>
      <c r="UPY87" s="95"/>
      <c r="UPZ87" s="94"/>
      <c r="UQA87" s="95"/>
      <c r="UQB87" s="94"/>
      <c r="UQC87" s="95"/>
      <c r="UQD87" s="94"/>
      <c r="UQE87" s="95"/>
      <c r="UQF87" s="94"/>
      <c r="UQG87" s="95"/>
      <c r="UQH87" s="94"/>
      <c r="UQI87" s="95"/>
      <c r="UQJ87" s="94"/>
      <c r="UQK87" s="95"/>
      <c r="UQL87" s="94"/>
      <c r="UQM87" s="95"/>
      <c r="UQN87" s="94"/>
      <c r="UQO87" s="95"/>
      <c r="UQP87" s="94"/>
      <c r="UQQ87" s="95"/>
      <c r="UQR87" s="94"/>
      <c r="UQS87" s="95"/>
      <c r="UQT87" s="94"/>
      <c r="UQU87" s="95"/>
      <c r="UQV87" s="94"/>
      <c r="UQW87" s="95"/>
      <c r="UQX87" s="94"/>
      <c r="UQY87" s="95"/>
      <c r="UQZ87" s="94"/>
      <c r="URA87" s="95"/>
      <c r="URB87" s="94"/>
      <c r="URC87" s="95"/>
      <c r="URD87" s="94"/>
      <c r="URE87" s="95"/>
      <c r="URF87" s="94"/>
      <c r="URG87" s="95"/>
      <c r="URH87" s="94"/>
      <c r="URI87" s="95"/>
      <c r="URJ87" s="94"/>
      <c r="URK87" s="95"/>
      <c r="URL87" s="94"/>
      <c r="URM87" s="95"/>
      <c r="URN87" s="94"/>
      <c r="URO87" s="95"/>
      <c r="URP87" s="94"/>
      <c r="URQ87" s="95"/>
      <c r="URR87" s="94"/>
      <c r="URS87" s="95"/>
      <c r="URT87" s="94"/>
      <c r="URU87" s="95"/>
      <c r="URV87" s="94"/>
      <c r="URW87" s="95"/>
      <c r="URX87" s="94"/>
      <c r="URY87" s="95"/>
      <c r="URZ87" s="94"/>
      <c r="USA87" s="95"/>
      <c r="USB87" s="94"/>
      <c r="USC87" s="95"/>
      <c r="USD87" s="94"/>
      <c r="USE87" s="95"/>
      <c r="USF87" s="94"/>
      <c r="USG87" s="95"/>
      <c r="USH87" s="94"/>
      <c r="USI87" s="95"/>
      <c r="USJ87" s="94"/>
      <c r="USK87" s="95"/>
      <c r="USL87" s="94"/>
      <c r="USM87" s="95"/>
      <c r="USN87" s="94"/>
      <c r="USO87" s="95"/>
      <c r="USP87" s="94"/>
      <c r="USQ87" s="95"/>
      <c r="USR87" s="94"/>
      <c r="USS87" s="95"/>
      <c r="UST87" s="94"/>
      <c r="USU87" s="95"/>
      <c r="USV87" s="94"/>
      <c r="USW87" s="95"/>
      <c r="USX87" s="94"/>
      <c r="USY87" s="95"/>
      <c r="USZ87" s="94"/>
      <c r="UTA87" s="95"/>
      <c r="UTB87" s="94"/>
      <c r="UTC87" s="95"/>
      <c r="UTD87" s="94"/>
      <c r="UTE87" s="95"/>
      <c r="UTF87" s="94"/>
      <c r="UTG87" s="95"/>
      <c r="UTH87" s="94"/>
      <c r="UTI87" s="95"/>
      <c r="UTJ87" s="94"/>
      <c r="UTK87" s="95"/>
      <c r="UTL87" s="94"/>
      <c r="UTM87" s="95"/>
      <c r="UTN87" s="94"/>
      <c r="UTO87" s="95"/>
      <c r="UTP87" s="94"/>
      <c r="UTQ87" s="95"/>
      <c r="UTR87" s="94"/>
      <c r="UTS87" s="95"/>
      <c r="UTT87" s="94"/>
      <c r="UTU87" s="95"/>
      <c r="UTV87" s="94"/>
      <c r="UTW87" s="95"/>
      <c r="UTX87" s="94"/>
      <c r="UTY87" s="95"/>
      <c r="UTZ87" s="94"/>
      <c r="UUA87" s="95"/>
      <c r="UUB87" s="94"/>
      <c r="UUC87" s="95"/>
      <c r="UUD87" s="94"/>
      <c r="UUE87" s="95"/>
      <c r="UUF87" s="94"/>
      <c r="UUG87" s="95"/>
      <c r="UUH87" s="94"/>
      <c r="UUI87" s="95"/>
      <c r="UUJ87" s="94"/>
      <c r="UUK87" s="95"/>
      <c r="UUL87" s="94"/>
      <c r="UUM87" s="95"/>
      <c r="UUN87" s="94"/>
      <c r="UUO87" s="95"/>
      <c r="UUP87" s="94"/>
      <c r="UUQ87" s="95"/>
      <c r="UUR87" s="94"/>
      <c r="UUS87" s="95"/>
      <c r="UUT87" s="94"/>
      <c r="UUU87" s="95"/>
      <c r="UUV87" s="94"/>
      <c r="UUW87" s="95"/>
      <c r="UUX87" s="94"/>
      <c r="UUY87" s="95"/>
      <c r="UUZ87" s="94"/>
      <c r="UVA87" s="95"/>
      <c r="UVB87" s="94"/>
      <c r="UVC87" s="95"/>
      <c r="UVD87" s="94"/>
      <c r="UVE87" s="95"/>
      <c r="UVF87" s="94"/>
      <c r="UVG87" s="95"/>
      <c r="UVH87" s="94"/>
      <c r="UVI87" s="95"/>
      <c r="UVJ87" s="94"/>
      <c r="UVK87" s="95"/>
      <c r="UVL87" s="94"/>
      <c r="UVM87" s="95"/>
      <c r="UVN87" s="94"/>
      <c r="UVO87" s="95"/>
      <c r="UVP87" s="94"/>
      <c r="UVQ87" s="95"/>
      <c r="UVR87" s="94"/>
      <c r="UVS87" s="95"/>
      <c r="UVT87" s="94"/>
      <c r="UVU87" s="95"/>
      <c r="UVV87" s="94"/>
      <c r="UVW87" s="95"/>
      <c r="UVX87" s="94"/>
      <c r="UVY87" s="95"/>
      <c r="UVZ87" s="94"/>
      <c r="UWA87" s="95"/>
      <c r="UWB87" s="94"/>
      <c r="UWC87" s="95"/>
      <c r="UWD87" s="94"/>
      <c r="UWE87" s="95"/>
      <c r="UWF87" s="94"/>
      <c r="UWG87" s="95"/>
      <c r="UWH87" s="94"/>
      <c r="UWI87" s="95"/>
      <c r="UWJ87" s="94"/>
      <c r="UWK87" s="95"/>
      <c r="UWL87" s="94"/>
      <c r="UWM87" s="95"/>
      <c r="UWN87" s="94"/>
      <c r="UWO87" s="95"/>
      <c r="UWP87" s="94"/>
      <c r="UWQ87" s="95"/>
      <c r="UWR87" s="94"/>
      <c r="UWS87" s="95"/>
      <c r="UWT87" s="94"/>
      <c r="UWU87" s="95"/>
      <c r="UWV87" s="94"/>
      <c r="UWW87" s="95"/>
      <c r="UWX87" s="94"/>
      <c r="UWY87" s="95"/>
      <c r="UWZ87" s="94"/>
      <c r="UXA87" s="95"/>
      <c r="UXB87" s="94"/>
      <c r="UXC87" s="95"/>
      <c r="UXD87" s="94"/>
      <c r="UXE87" s="95"/>
      <c r="UXF87" s="94"/>
      <c r="UXG87" s="95"/>
      <c r="UXH87" s="94"/>
      <c r="UXI87" s="95"/>
      <c r="UXJ87" s="94"/>
      <c r="UXK87" s="95"/>
      <c r="UXL87" s="94"/>
      <c r="UXM87" s="95"/>
      <c r="UXN87" s="94"/>
      <c r="UXO87" s="95"/>
      <c r="UXP87" s="94"/>
      <c r="UXQ87" s="95"/>
      <c r="UXR87" s="94"/>
      <c r="UXS87" s="95"/>
      <c r="UXT87" s="94"/>
      <c r="UXU87" s="95"/>
      <c r="UXV87" s="94"/>
      <c r="UXW87" s="95"/>
      <c r="UXX87" s="94"/>
      <c r="UXY87" s="95"/>
      <c r="UXZ87" s="94"/>
      <c r="UYA87" s="95"/>
      <c r="UYB87" s="94"/>
      <c r="UYC87" s="95"/>
      <c r="UYD87" s="94"/>
      <c r="UYE87" s="95"/>
      <c r="UYF87" s="94"/>
      <c r="UYG87" s="95"/>
      <c r="UYH87" s="94"/>
      <c r="UYI87" s="95"/>
      <c r="UYJ87" s="94"/>
      <c r="UYK87" s="95"/>
      <c r="UYL87" s="94"/>
      <c r="UYM87" s="95"/>
      <c r="UYN87" s="94"/>
      <c r="UYO87" s="95"/>
      <c r="UYP87" s="94"/>
      <c r="UYQ87" s="95"/>
      <c r="UYR87" s="94"/>
      <c r="UYS87" s="95"/>
      <c r="UYT87" s="94"/>
      <c r="UYU87" s="95"/>
      <c r="UYV87" s="94"/>
      <c r="UYW87" s="95"/>
      <c r="UYX87" s="94"/>
      <c r="UYY87" s="95"/>
      <c r="UYZ87" s="94"/>
      <c r="UZA87" s="95"/>
      <c r="UZB87" s="94"/>
      <c r="UZC87" s="95"/>
      <c r="UZD87" s="94"/>
      <c r="UZE87" s="95"/>
      <c r="UZF87" s="94"/>
      <c r="UZG87" s="95"/>
      <c r="UZH87" s="94"/>
      <c r="UZI87" s="95"/>
      <c r="UZJ87" s="94"/>
      <c r="UZK87" s="95"/>
      <c r="UZL87" s="94"/>
      <c r="UZM87" s="95"/>
      <c r="UZN87" s="94"/>
      <c r="UZO87" s="95"/>
      <c r="UZP87" s="94"/>
      <c r="UZQ87" s="95"/>
      <c r="UZR87" s="94"/>
      <c r="UZS87" s="95"/>
      <c r="UZT87" s="94"/>
      <c r="UZU87" s="95"/>
      <c r="UZV87" s="94"/>
      <c r="UZW87" s="95"/>
      <c r="UZX87" s="94"/>
      <c r="UZY87" s="95"/>
      <c r="UZZ87" s="94"/>
      <c r="VAA87" s="95"/>
      <c r="VAB87" s="94"/>
      <c r="VAC87" s="95"/>
      <c r="VAD87" s="94"/>
      <c r="VAE87" s="95"/>
      <c r="VAF87" s="94"/>
      <c r="VAG87" s="95"/>
      <c r="VAH87" s="94"/>
      <c r="VAI87" s="95"/>
      <c r="VAJ87" s="94"/>
      <c r="VAK87" s="95"/>
      <c r="VAL87" s="94"/>
      <c r="VAM87" s="95"/>
      <c r="VAN87" s="94"/>
      <c r="VAO87" s="95"/>
      <c r="VAP87" s="94"/>
      <c r="VAQ87" s="95"/>
      <c r="VAR87" s="94"/>
      <c r="VAS87" s="95"/>
      <c r="VAT87" s="94"/>
      <c r="VAU87" s="95"/>
      <c r="VAV87" s="94"/>
      <c r="VAW87" s="95"/>
      <c r="VAX87" s="94"/>
      <c r="VAY87" s="95"/>
      <c r="VAZ87" s="94"/>
      <c r="VBA87" s="95"/>
      <c r="VBB87" s="94"/>
      <c r="VBC87" s="95"/>
      <c r="VBD87" s="94"/>
      <c r="VBE87" s="95"/>
      <c r="VBF87" s="94"/>
      <c r="VBG87" s="95"/>
      <c r="VBH87" s="94"/>
      <c r="VBI87" s="95"/>
      <c r="VBJ87" s="94"/>
      <c r="VBK87" s="95"/>
      <c r="VBL87" s="94"/>
      <c r="VBM87" s="95"/>
      <c r="VBN87" s="94"/>
      <c r="VBO87" s="95"/>
      <c r="VBP87" s="94"/>
      <c r="VBQ87" s="95"/>
      <c r="VBR87" s="94"/>
      <c r="VBS87" s="95"/>
      <c r="VBT87" s="94"/>
      <c r="VBU87" s="95"/>
      <c r="VBV87" s="94"/>
      <c r="VBW87" s="95"/>
      <c r="VBX87" s="94"/>
      <c r="VBY87" s="95"/>
      <c r="VBZ87" s="94"/>
      <c r="VCA87" s="95"/>
      <c r="VCB87" s="94"/>
      <c r="VCC87" s="95"/>
      <c r="VCD87" s="94"/>
      <c r="VCE87" s="95"/>
      <c r="VCF87" s="94"/>
      <c r="VCG87" s="95"/>
      <c r="VCH87" s="94"/>
      <c r="VCI87" s="95"/>
      <c r="VCJ87" s="94"/>
      <c r="VCK87" s="95"/>
      <c r="VCL87" s="94"/>
      <c r="VCM87" s="95"/>
      <c r="VCN87" s="94"/>
      <c r="VCO87" s="95"/>
      <c r="VCP87" s="94"/>
      <c r="VCQ87" s="95"/>
      <c r="VCR87" s="94"/>
      <c r="VCS87" s="95"/>
      <c r="VCT87" s="94"/>
      <c r="VCU87" s="95"/>
      <c r="VCV87" s="94"/>
      <c r="VCW87" s="95"/>
      <c r="VCX87" s="94"/>
      <c r="VCY87" s="95"/>
      <c r="VCZ87" s="94"/>
      <c r="VDA87" s="95"/>
      <c r="VDB87" s="94"/>
      <c r="VDC87" s="95"/>
      <c r="VDD87" s="94"/>
      <c r="VDE87" s="95"/>
      <c r="VDF87" s="94"/>
      <c r="VDG87" s="95"/>
      <c r="VDH87" s="94"/>
      <c r="VDI87" s="95"/>
      <c r="VDJ87" s="94"/>
      <c r="VDK87" s="95"/>
      <c r="VDL87" s="94"/>
      <c r="VDM87" s="95"/>
      <c r="VDN87" s="94"/>
      <c r="VDO87" s="95"/>
      <c r="VDP87" s="94"/>
      <c r="VDQ87" s="95"/>
      <c r="VDR87" s="94"/>
      <c r="VDS87" s="95"/>
      <c r="VDT87" s="94"/>
      <c r="VDU87" s="95"/>
      <c r="VDV87" s="94"/>
      <c r="VDW87" s="95"/>
      <c r="VDX87" s="94"/>
      <c r="VDY87" s="95"/>
      <c r="VDZ87" s="94"/>
      <c r="VEA87" s="95"/>
      <c r="VEB87" s="94"/>
      <c r="VEC87" s="95"/>
      <c r="VED87" s="94"/>
      <c r="VEE87" s="95"/>
      <c r="VEF87" s="94"/>
      <c r="VEG87" s="95"/>
      <c r="VEH87" s="94"/>
      <c r="VEI87" s="95"/>
      <c r="VEJ87" s="94"/>
      <c r="VEK87" s="95"/>
      <c r="VEL87" s="94"/>
      <c r="VEM87" s="95"/>
      <c r="VEN87" s="94"/>
      <c r="VEO87" s="95"/>
      <c r="VEP87" s="94"/>
      <c r="VEQ87" s="95"/>
      <c r="VER87" s="94"/>
      <c r="VES87" s="95"/>
      <c r="VET87" s="94"/>
      <c r="VEU87" s="95"/>
      <c r="VEV87" s="94"/>
      <c r="VEW87" s="95"/>
      <c r="VEX87" s="94"/>
      <c r="VEY87" s="95"/>
      <c r="VEZ87" s="94"/>
      <c r="VFA87" s="95"/>
      <c r="VFB87" s="94"/>
      <c r="VFC87" s="95"/>
      <c r="VFD87" s="94"/>
      <c r="VFE87" s="95"/>
      <c r="VFF87" s="94"/>
      <c r="VFG87" s="95"/>
      <c r="VFH87" s="94"/>
      <c r="VFI87" s="95"/>
      <c r="VFJ87" s="94"/>
      <c r="VFK87" s="95"/>
      <c r="VFL87" s="94"/>
      <c r="VFM87" s="95"/>
      <c r="VFN87" s="94"/>
      <c r="VFO87" s="95"/>
      <c r="VFP87" s="94"/>
      <c r="VFQ87" s="95"/>
      <c r="VFR87" s="94"/>
      <c r="VFS87" s="95"/>
      <c r="VFT87" s="94"/>
      <c r="VFU87" s="95"/>
      <c r="VFV87" s="94"/>
      <c r="VFW87" s="95"/>
      <c r="VFX87" s="94"/>
      <c r="VFY87" s="95"/>
      <c r="VFZ87" s="94"/>
      <c r="VGA87" s="95"/>
      <c r="VGB87" s="94"/>
      <c r="VGC87" s="95"/>
      <c r="VGD87" s="94"/>
      <c r="VGE87" s="95"/>
      <c r="VGF87" s="94"/>
      <c r="VGG87" s="95"/>
      <c r="VGH87" s="94"/>
      <c r="VGI87" s="95"/>
      <c r="VGJ87" s="94"/>
      <c r="VGK87" s="95"/>
      <c r="VGL87" s="94"/>
      <c r="VGM87" s="95"/>
      <c r="VGN87" s="94"/>
      <c r="VGO87" s="95"/>
      <c r="VGP87" s="94"/>
      <c r="VGQ87" s="95"/>
      <c r="VGR87" s="94"/>
      <c r="VGS87" s="95"/>
      <c r="VGT87" s="94"/>
      <c r="VGU87" s="95"/>
      <c r="VGV87" s="94"/>
      <c r="VGW87" s="95"/>
      <c r="VGX87" s="94"/>
      <c r="VGY87" s="95"/>
      <c r="VGZ87" s="94"/>
      <c r="VHA87" s="95"/>
      <c r="VHB87" s="94"/>
      <c r="VHC87" s="95"/>
      <c r="VHD87" s="94"/>
      <c r="VHE87" s="95"/>
      <c r="VHF87" s="94"/>
      <c r="VHG87" s="95"/>
      <c r="VHH87" s="94"/>
      <c r="VHI87" s="95"/>
      <c r="VHJ87" s="94"/>
      <c r="VHK87" s="95"/>
      <c r="VHL87" s="94"/>
      <c r="VHM87" s="95"/>
      <c r="VHN87" s="94"/>
      <c r="VHO87" s="95"/>
      <c r="VHP87" s="94"/>
      <c r="VHQ87" s="95"/>
      <c r="VHR87" s="94"/>
      <c r="VHS87" s="95"/>
      <c r="VHT87" s="94"/>
      <c r="VHU87" s="95"/>
      <c r="VHV87" s="94"/>
      <c r="VHW87" s="95"/>
      <c r="VHX87" s="94"/>
      <c r="VHY87" s="95"/>
      <c r="VHZ87" s="94"/>
      <c r="VIA87" s="95"/>
      <c r="VIB87" s="94"/>
      <c r="VIC87" s="95"/>
      <c r="VID87" s="94"/>
      <c r="VIE87" s="95"/>
      <c r="VIF87" s="94"/>
      <c r="VIG87" s="95"/>
      <c r="VIH87" s="94"/>
      <c r="VII87" s="95"/>
      <c r="VIJ87" s="94"/>
      <c r="VIK87" s="95"/>
      <c r="VIL87" s="94"/>
      <c r="VIM87" s="95"/>
      <c r="VIN87" s="94"/>
      <c r="VIO87" s="95"/>
      <c r="VIP87" s="94"/>
      <c r="VIQ87" s="95"/>
      <c r="VIR87" s="94"/>
      <c r="VIS87" s="95"/>
      <c r="VIT87" s="94"/>
      <c r="VIU87" s="95"/>
      <c r="VIV87" s="94"/>
      <c r="VIW87" s="95"/>
      <c r="VIX87" s="94"/>
      <c r="VIY87" s="95"/>
      <c r="VIZ87" s="94"/>
      <c r="VJA87" s="95"/>
      <c r="VJB87" s="94"/>
      <c r="VJC87" s="95"/>
      <c r="VJD87" s="94"/>
      <c r="VJE87" s="95"/>
      <c r="VJF87" s="94"/>
      <c r="VJG87" s="95"/>
      <c r="VJH87" s="94"/>
      <c r="VJI87" s="95"/>
      <c r="VJJ87" s="94"/>
      <c r="VJK87" s="95"/>
      <c r="VJL87" s="94"/>
      <c r="VJM87" s="95"/>
      <c r="VJN87" s="94"/>
      <c r="VJO87" s="95"/>
      <c r="VJP87" s="94"/>
      <c r="VJQ87" s="95"/>
      <c r="VJR87" s="94"/>
      <c r="VJS87" s="95"/>
      <c r="VJT87" s="94"/>
      <c r="VJU87" s="95"/>
      <c r="VJV87" s="94"/>
      <c r="VJW87" s="95"/>
      <c r="VJX87" s="94"/>
      <c r="VJY87" s="95"/>
      <c r="VJZ87" s="94"/>
      <c r="VKA87" s="95"/>
      <c r="VKB87" s="94"/>
      <c r="VKC87" s="95"/>
      <c r="VKD87" s="94"/>
      <c r="VKE87" s="95"/>
      <c r="VKF87" s="94"/>
      <c r="VKG87" s="95"/>
      <c r="VKH87" s="94"/>
      <c r="VKI87" s="95"/>
      <c r="VKJ87" s="94"/>
      <c r="VKK87" s="95"/>
      <c r="VKL87" s="94"/>
      <c r="VKM87" s="95"/>
      <c r="VKN87" s="94"/>
      <c r="VKO87" s="95"/>
      <c r="VKP87" s="94"/>
      <c r="VKQ87" s="95"/>
      <c r="VKR87" s="94"/>
      <c r="VKS87" s="95"/>
      <c r="VKT87" s="94"/>
      <c r="VKU87" s="95"/>
      <c r="VKV87" s="94"/>
      <c r="VKW87" s="95"/>
      <c r="VKX87" s="94"/>
      <c r="VKY87" s="95"/>
      <c r="VKZ87" s="94"/>
      <c r="VLA87" s="95"/>
      <c r="VLB87" s="94"/>
      <c r="VLC87" s="95"/>
      <c r="VLD87" s="94"/>
      <c r="VLE87" s="95"/>
      <c r="VLF87" s="94"/>
      <c r="VLG87" s="95"/>
      <c r="VLH87" s="94"/>
      <c r="VLI87" s="95"/>
      <c r="VLJ87" s="94"/>
      <c r="VLK87" s="95"/>
      <c r="VLL87" s="94"/>
      <c r="VLM87" s="95"/>
      <c r="VLN87" s="94"/>
      <c r="VLO87" s="95"/>
      <c r="VLP87" s="94"/>
      <c r="VLQ87" s="95"/>
      <c r="VLR87" s="94"/>
      <c r="VLS87" s="95"/>
      <c r="VLT87" s="94"/>
      <c r="VLU87" s="95"/>
      <c r="VLV87" s="94"/>
      <c r="VLW87" s="95"/>
      <c r="VLX87" s="94"/>
      <c r="VLY87" s="95"/>
      <c r="VLZ87" s="94"/>
      <c r="VMA87" s="95"/>
      <c r="VMB87" s="94"/>
      <c r="VMC87" s="95"/>
      <c r="VMD87" s="94"/>
      <c r="VME87" s="95"/>
      <c r="VMF87" s="94"/>
      <c r="VMG87" s="95"/>
      <c r="VMH87" s="94"/>
      <c r="VMI87" s="95"/>
      <c r="VMJ87" s="94"/>
      <c r="VMK87" s="95"/>
      <c r="VML87" s="94"/>
      <c r="VMM87" s="95"/>
      <c r="VMN87" s="94"/>
      <c r="VMO87" s="95"/>
      <c r="VMP87" s="94"/>
      <c r="VMQ87" s="95"/>
      <c r="VMR87" s="94"/>
      <c r="VMS87" s="95"/>
      <c r="VMT87" s="94"/>
      <c r="VMU87" s="95"/>
      <c r="VMV87" s="94"/>
      <c r="VMW87" s="95"/>
      <c r="VMX87" s="94"/>
      <c r="VMY87" s="95"/>
      <c r="VMZ87" s="94"/>
      <c r="VNA87" s="95"/>
      <c r="VNB87" s="94"/>
      <c r="VNC87" s="95"/>
      <c r="VND87" s="94"/>
      <c r="VNE87" s="95"/>
      <c r="VNF87" s="94"/>
      <c r="VNG87" s="95"/>
      <c r="VNH87" s="94"/>
      <c r="VNI87" s="95"/>
      <c r="VNJ87" s="94"/>
      <c r="VNK87" s="95"/>
      <c r="VNL87" s="94"/>
      <c r="VNM87" s="95"/>
      <c r="VNN87" s="94"/>
      <c r="VNO87" s="95"/>
      <c r="VNP87" s="94"/>
      <c r="VNQ87" s="95"/>
      <c r="VNR87" s="94"/>
      <c r="VNS87" s="95"/>
      <c r="VNT87" s="94"/>
      <c r="VNU87" s="95"/>
      <c r="VNV87" s="94"/>
      <c r="VNW87" s="95"/>
      <c r="VNX87" s="94"/>
      <c r="VNY87" s="95"/>
      <c r="VNZ87" s="94"/>
      <c r="VOA87" s="95"/>
      <c r="VOB87" s="94"/>
      <c r="VOC87" s="95"/>
      <c r="VOD87" s="94"/>
      <c r="VOE87" s="95"/>
      <c r="VOF87" s="94"/>
      <c r="VOG87" s="95"/>
      <c r="VOH87" s="94"/>
      <c r="VOI87" s="95"/>
      <c r="VOJ87" s="94"/>
      <c r="VOK87" s="95"/>
      <c r="VOL87" s="94"/>
      <c r="VOM87" s="95"/>
      <c r="VON87" s="94"/>
      <c r="VOO87" s="95"/>
      <c r="VOP87" s="94"/>
      <c r="VOQ87" s="95"/>
      <c r="VOR87" s="94"/>
      <c r="VOS87" s="95"/>
      <c r="VOT87" s="94"/>
      <c r="VOU87" s="95"/>
      <c r="VOV87" s="94"/>
      <c r="VOW87" s="95"/>
      <c r="VOX87" s="94"/>
      <c r="VOY87" s="95"/>
      <c r="VOZ87" s="94"/>
      <c r="VPA87" s="95"/>
      <c r="VPB87" s="94"/>
      <c r="VPC87" s="95"/>
      <c r="VPD87" s="94"/>
      <c r="VPE87" s="95"/>
      <c r="VPF87" s="94"/>
      <c r="VPG87" s="95"/>
      <c r="VPH87" s="94"/>
      <c r="VPI87" s="95"/>
      <c r="VPJ87" s="94"/>
      <c r="VPK87" s="95"/>
      <c r="VPL87" s="94"/>
      <c r="VPM87" s="95"/>
      <c r="VPN87" s="94"/>
      <c r="VPO87" s="95"/>
      <c r="VPP87" s="94"/>
      <c r="VPQ87" s="95"/>
      <c r="VPR87" s="94"/>
      <c r="VPS87" s="95"/>
      <c r="VPT87" s="94"/>
      <c r="VPU87" s="95"/>
      <c r="VPV87" s="94"/>
      <c r="VPW87" s="95"/>
      <c r="VPX87" s="94"/>
      <c r="VPY87" s="95"/>
      <c r="VPZ87" s="94"/>
      <c r="VQA87" s="95"/>
      <c r="VQB87" s="94"/>
      <c r="VQC87" s="95"/>
      <c r="VQD87" s="94"/>
      <c r="VQE87" s="95"/>
      <c r="VQF87" s="94"/>
      <c r="VQG87" s="95"/>
      <c r="VQH87" s="94"/>
      <c r="VQI87" s="95"/>
      <c r="VQJ87" s="94"/>
      <c r="VQK87" s="95"/>
      <c r="VQL87" s="94"/>
      <c r="VQM87" s="95"/>
      <c r="VQN87" s="94"/>
      <c r="VQO87" s="95"/>
      <c r="VQP87" s="94"/>
      <c r="VQQ87" s="95"/>
      <c r="VQR87" s="94"/>
      <c r="VQS87" s="95"/>
      <c r="VQT87" s="94"/>
      <c r="VQU87" s="95"/>
      <c r="VQV87" s="94"/>
      <c r="VQW87" s="95"/>
      <c r="VQX87" s="94"/>
      <c r="VQY87" s="95"/>
      <c r="VQZ87" s="94"/>
      <c r="VRA87" s="95"/>
      <c r="VRB87" s="94"/>
      <c r="VRC87" s="95"/>
      <c r="VRD87" s="94"/>
      <c r="VRE87" s="95"/>
      <c r="VRF87" s="94"/>
      <c r="VRG87" s="95"/>
      <c r="VRH87" s="94"/>
      <c r="VRI87" s="95"/>
      <c r="VRJ87" s="94"/>
      <c r="VRK87" s="95"/>
      <c r="VRL87" s="94"/>
      <c r="VRM87" s="95"/>
      <c r="VRN87" s="94"/>
      <c r="VRO87" s="95"/>
      <c r="VRP87" s="94"/>
      <c r="VRQ87" s="95"/>
      <c r="VRR87" s="94"/>
      <c r="VRS87" s="95"/>
      <c r="VRT87" s="94"/>
      <c r="VRU87" s="95"/>
      <c r="VRV87" s="94"/>
      <c r="VRW87" s="95"/>
      <c r="VRX87" s="94"/>
      <c r="VRY87" s="95"/>
      <c r="VRZ87" s="94"/>
      <c r="VSA87" s="95"/>
      <c r="VSB87" s="94"/>
      <c r="VSC87" s="95"/>
      <c r="VSD87" s="94"/>
      <c r="VSE87" s="95"/>
      <c r="VSF87" s="94"/>
      <c r="VSG87" s="95"/>
      <c r="VSH87" s="94"/>
      <c r="VSI87" s="95"/>
      <c r="VSJ87" s="94"/>
      <c r="VSK87" s="95"/>
      <c r="VSL87" s="94"/>
      <c r="VSM87" s="95"/>
      <c r="VSN87" s="94"/>
      <c r="VSO87" s="95"/>
      <c r="VSP87" s="94"/>
      <c r="VSQ87" s="95"/>
      <c r="VSR87" s="94"/>
      <c r="VSS87" s="95"/>
      <c r="VST87" s="94"/>
      <c r="VSU87" s="95"/>
      <c r="VSV87" s="94"/>
      <c r="VSW87" s="95"/>
      <c r="VSX87" s="94"/>
      <c r="VSY87" s="95"/>
      <c r="VSZ87" s="94"/>
      <c r="VTA87" s="95"/>
      <c r="VTB87" s="94"/>
      <c r="VTC87" s="95"/>
      <c r="VTD87" s="94"/>
      <c r="VTE87" s="95"/>
      <c r="VTF87" s="94"/>
      <c r="VTG87" s="95"/>
      <c r="VTH87" s="94"/>
      <c r="VTI87" s="95"/>
      <c r="VTJ87" s="94"/>
      <c r="VTK87" s="95"/>
      <c r="VTL87" s="94"/>
      <c r="VTM87" s="95"/>
      <c r="VTN87" s="94"/>
      <c r="VTO87" s="95"/>
      <c r="VTP87" s="94"/>
      <c r="VTQ87" s="95"/>
      <c r="VTR87" s="94"/>
      <c r="VTS87" s="95"/>
      <c r="VTT87" s="94"/>
      <c r="VTU87" s="95"/>
      <c r="VTV87" s="94"/>
      <c r="VTW87" s="95"/>
      <c r="VTX87" s="94"/>
      <c r="VTY87" s="95"/>
      <c r="VTZ87" s="94"/>
      <c r="VUA87" s="95"/>
      <c r="VUB87" s="94"/>
      <c r="VUC87" s="95"/>
      <c r="VUD87" s="94"/>
      <c r="VUE87" s="95"/>
      <c r="VUF87" s="94"/>
      <c r="VUG87" s="95"/>
      <c r="VUH87" s="94"/>
      <c r="VUI87" s="95"/>
      <c r="VUJ87" s="94"/>
      <c r="VUK87" s="95"/>
      <c r="VUL87" s="94"/>
      <c r="VUM87" s="95"/>
      <c r="VUN87" s="94"/>
      <c r="VUO87" s="95"/>
      <c r="VUP87" s="94"/>
      <c r="VUQ87" s="95"/>
      <c r="VUR87" s="94"/>
      <c r="VUS87" s="95"/>
      <c r="VUT87" s="94"/>
      <c r="VUU87" s="95"/>
      <c r="VUV87" s="94"/>
      <c r="VUW87" s="95"/>
      <c r="VUX87" s="94"/>
      <c r="VUY87" s="95"/>
      <c r="VUZ87" s="94"/>
      <c r="VVA87" s="95"/>
      <c r="VVB87" s="94"/>
      <c r="VVC87" s="95"/>
      <c r="VVD87" s="94"/>
      <c r="VVE87" s="95"/>
      <c r="VVF87" s="94"/>
      <c r="VVG87" s="95"/>
      <c r="VVH87" s="94"/>
      <c r="VVI87" s="95"/>
      <c r="VVJ87" s="94"/>
      <c r="VVK87" s="95"/>
      <c r="VVL87" s="94"/>
      <c r="VVM87" s="95"/>
      <c r="VVN87" s="94"/>
      <c r="VVO87" s="95"/>
      <c r="VVP87" s="94"/>
      <c r="VVQ87" s="95"/>
      <c r="VVR87" s="94"/>
      <c r="VVS87" s="95"/>
      <c r="VVT87" s="94"/>
      <c r="VVU87" s="95"/>
      <c r="VVV87" s="94"/>
      <c r="VVW87" s="95"/>
      <c r="VVX87" s="94"/>
      <c r="VVY87" s="95"/>
      <c r="VVZ87" s="94"/>
      <c r="VWA87" s="95"/>
      <c r="VWB87" s="94"/>
      <c r="VWC87" s="95"/>
      <c r="VWD87" s="94"/>
      <c r="VWE87" s="95"/>
      <c r="VWF87" s="94"/>
      <c r="VWG87" s="95"/>
      <c r="VWH87" s="94"/>
      <c r="VWI87" s="95"/>
      <c r="VWJ87" s="94"/>
      <c r="VWK87" s="95"/>
      <c r="VWL87" s="94"/>
      <c r="VWM87" s="95"/>
      <c r="VWN87" s="94"/>
      <c r="VWO87" s="95"/>
      <c r="VWP87" s="94"/>
      <c r="VWQ87" s="95"/>
      <c r="VWR87" s="94"/>
      <c r="VWS87" s="95"/>
      <c r="VWT87" s="94"/>
      <c r="VWU87" s="95"/>
      <c r="VWV87" s="94"/>
      <c r="VWW87" s="95"/>
      <c r="VWX87" s="94"/>
      <c r="VWY87" s="95"/>
      <c r="VWZ87" s="94"/>
      <c r="VXA87" s="95"/>
      <c r="VXB87" s="94"/>
      <c r="VXC87" s="95"/>
      <c r="VXD87" s="94"/>
      <c r="VXE87" s="95"/>
      <c r="VXF87" s="94"/>
      <c r="VXG87" s="95"/>
      <c r="VXH87" s="94"/>
      <c r="VXI87" s="95"/>
      <c r="VXJ87" s="94"/>
      <c r="VXK87" s="95"/>
      <c r="VXL87" s="94"/>
      <c r="VXM87" s="95"/>
      <c r="VXN87" s="94"/>
      <c r="VXO87" s="95"/>
      <c r="VXP87" s="94"/>
      <c r="VXQ87" s="95"/>
      <c r="VXR87" s="94"/>
      <c r="VXS87" s="95"/>
      <c r="VXT87" s="94"/>
      <c r="VXU87" s="95"/>
      <c r="VXV87" s="94"/>
      <c r="VXW87" s="95"/>
      <c r="VXX87" s="94"/>
      <c r="VXY87" s="95"/>
      <c r="VXZ87" s="94"/>
      <c r="VYA87" s="95"/>
      <c r="VYB87" s="94"/>
      <c r="VYC87" s="95"/>
      <c r="VYD87" s="94"/>
      <c r="VYE87" s="95"/>
      <c r="VYF87" s="94"/>
      <c r="VYG87" s="95"/>
      <c r="VYH87" s="94"/>
      <c r="VYI87" s="95"/>
      <c r="VYJ87" s="94"/>
      <c r="VYK87" s="95"/>
      <c r="VYL87" s="94"/>
      <c r="VYM87" s="95"/>
      <c r="VYN87" s="94"/>
      <c r="VYO87" s="95"/>
      <c r="VYP87" s="94"/>
      <c r="VYQ87" s="95"/>
      <c r="VYR87" s="94"/>
      <c r="VYS87" s="95"/>
      <c r="VYT87" s="94"/>
      <c r="VYU87" s="95"/>
      <c r="VYV87" s="94"/>
      <c r="VYW87" s="95"/>
      <c r="VYX87" s="94"/>
      <c r="VYY87" s="95"/>
      <c r="VYZ87" s="94"/>
      <c r="VZA87" s="95"/>
      <c r="VZB87" s="94"/>
      <c r="VZC87" s="95"/>
      <c r="VZD87" s="94"/>
      <c r="VZE87" s="95"/>
      <c r="VZF87" s="94"/>
      <c r="VZG87" s="95"/>
      <c r="VZH87" s="94"/>
      <c r="VZI87" s="95"/>
      <c r="VZJ87" s="94"/>
      <c r="VZK87" s="95"/>
      <c r="VZL87" s="94"/>
      <c r="VZM87" s="95"/>
      <c r="VZN87" s="94"/>
      <c r="VZO87" s="95"/>
      <c r="VZP87" s="94"/>
      <c r="VZQ87" s="95"/>
      <c r="VZR87" s="94"/>
      <c r="VZS87" s="95"/>
      <c r="VZT87" s="94"/>
      <c r="VZU87" s="95"/>
      <c r="VZV87" s="94"/>
      <c r="VZW87" s="95"/>
      <c r="VZX87" s="94"/>
      <c r="VZY87" s="95"/>
      <c r="VZZ87" s="94"/>
      <c r="WAA87" s="95"/>
      <c r="WAB87" s="94"/>
      <c r="WAC87" s="95"/>
      <c r="WAD87" s="94"/>
      <c r="WAE87" s="95"/>
      <c r="WAF87" s="94"/>
      <c r="WAG87" s="95"/>
      <c r="WAH87" s="94"/>
      <c r="WAI87" s="95"/>
      <c r="WAJ87" s="94"/>
      <c r="WAK87" s="95"/>
      <c r="WAL87" s="94"/>
      <c r="WAM87" s="95"/>
      <c r="WAN87" s="94"/>
      <c r="WAO87" s="95"/>
      <c r="WAP87" s="94"/>
      <c r="WAQ87" s="95"/>
      <c r="WAR87" s="94"/>
      <c r="WAS87" s="95"/>
      <c r="WAT87" s="94"/>
      <c r="WAU87" s="95"/>
      <c r="WAV87" s="94"/>
      <c r="WAW87" s="95"/>
      <c r="WAX87" s="94"/>
      <c r="WAY87" s="95"/>
      <c r="WAZ87" s="94"/>
      <c r="WBA87" s="95"/>
      <c r="WBB87" s="94"/>
      <c r="WBC87" s="95"/>
      <c r="WBD87" s="94"/>
      <c r="WBE87" s="95"/>
      <c r="WBF87" s="94"/>
      <c r="WBG87" s="95"/>
      <c r="WBH87" s="94"/>
      <c r="WBI87" s="95"/>
      <c r="WBJ87" s="94"/>
      <c r="WBK87" s="95"/>
      <c r="WBL87" s="94"/>
      <c r="WBM87" s="95"/>
      <c r="WBN87" s="94"/>
      <c r="WBO87" s="95"/>
      <c r="WBP87" s="94"/>
      <c r="WBQ87" s="95"/>
      <c r="WBR87" s="94"/>
      <c r="WBS87" s="95"/>
      <c r="WBT87" s="94"/>
      <c r="WBU87" s="95"/>
      <c r="WBV87" s="94"/>
      <c r="WBW87" s="95"/>
      <c r="WBX87" s="94"/>
      <c r="WBY87" s="95"/>
      <c r="WBZ87" s="94"/>
      <c r="WCA87" s="95"/>
      <c r="WCB87" s="94"/>
      <c r="WCC87" s="95"/>
      <c r="WCD87" s="94"/>
      <c r="WCE87" s="95"/>
      <c r="WCF87" s="94"/>
      <c r="WCG87" s="95"/>
      <c r="WCH87" s="94"/>
      <c r="WCI87" s="95"/>
      <c r="WCJ87" s="94"/>
      <c r="WCK87" s="95"/>
      <c r="WCL87" s="94"/>
      <c r="WCM87" s="95"/>
      <c r="WCN87" s="94"/>
      <c r="WCO87" s="95"/>
      <c r="WCP87" s="94"/>
      <c r="WCQ87" s="95"/>
      <c r="WCR87" s="94"/>
      <c r="WCS87" s="95"/>
      <c r="WCT87" s="94"/>
      <c r="WCU87" s="95"/>
      <c r="WCV87" s="94"/>
      <c r="WCW87" s="95"/>
      <c r="WCX87" s="94"/>
      <c r="WCY87" s="95"/>
      <c r="WCZ87" s="94"/>
      <c r="WDA87" s="95"/>
      <c r="WDB87" s="94"/>
      <c r="WDC87" s="95"/>
      <c r="WDD87" s="94"/>
      <c r="WDE87" s="95"/>
      <c r="WDF87" s="94"/>
      <c r="WDG87" s="95"/>
      <c r="WDH87" s="94"/>
      <c r="WDI87" s="95"/>
      <c r="WDJ87" s="94"/>
      <c r="WDK87" s="95"/>
      <c r="WDL87" s="94"/>
      <c r="WDM87" s="95"/>
      <c r="WDN87" s="94"/>
      <c r="WDO87" s="95"/>
      <c r="WDP87" s="94"/>
      <c r="WDQ87" s="95"/>
      <c r="WDR87" s="94"/>
      <c r="WDS87" s="95"/>
      <c r="WDT87" s="94"/>
      <c r="WDU87" s="95"/>
      <c r="WDV87" s="94"/>
      <c r="WDW87" s="95"/>
      <c r="WDX87" s="94"/>
      <c r="WDY87" s="95"/>
      <c r="WDZ87" s="94"/>
      <c r="WEA87" s="95"/>
      <c r="WEB87" s="94"/>
      <c r="WEC87" s="95"/>
      <c r="WED87" s="94"/>
      <c r="WEE87" s="95"/>
      <c r="WEF87" s="94"/>
      <c r="WEG87" s="95"/>
      <c r="WEH87" s="94"/>
      <c r="WEI87" s="95"/>
      <c r="WEJ87" s="94"/>
      <c r="WEK87" s="95"/>
      <c r="WEL87" s="94"/>
      <c r="WEM87" s="95"/>
      <c r="WEN87" s="94"/>
      <c r="WEO87" s="95"/>
      <c r="WEP87" s="94"/>
      <c r="WEQ87" s="95"/>
      <c r="WER87" s="94"/>
      <c r="WES87" s="95"/>
      <c r="WET87" s="94"/>
      <c r="WEU87" s="95"/>
      <c r="WEV87" s="94"/>
      <c r="WEW87" s="95"/>
      <c r="WEX87" s="94"/>
      <c r="WEY87" s="95"/>
      <c r="WEZ87" s="94"/>
      <c r="WFA87" s="95"/>
      <c r="WFB87" s="94"/>
      <c r="WFC87" s="95"/>
      <c r="WFD87" s="94"/>
      <c r="WFE87" s="95"/>
      <c r="WFF87" s="94"/>
      <c r="WFG87" s="95"/>
      <c r="WFH87" s="94"/>
      <c r="WFI87" s="95"/>
      <c r="WFJ87" s="94"/>
      <c r="WFK87" s="95"/>
      <c r="WFL87" s="94"/>
      <c r="WFM87" s="95"/>
      <c r="WFN87" s="94"/>
      <c r="WFO87" s="95"/>
      <c r="WFP87" s="94"/>
      <c r="WFQ87" s="95"/>
      <c r="WFR87" s="94"/>
      <c r="WFS87" s="95"/>
      <c r="WFT87" s="94"/>
      <c r="WFU87" s="95"/>
      <c r="WFV87" s="94"/>
      <c r="WFW87" s="95"/>
      <c r="WFX87" s="94"/>
      <c r="WFY87" s="95"/>
      <c r="WFZ87" s="94"/>
      <c r="WGA87" s="95"/>
      <c r="WGB87" s="94"/>
      <c r="WGC87" s="95"/>
      <c r="WGD87" s="94"/>
      <c r="WGE87" s="95"/>
      <c r="WGF87" s="94"/>
      <c r="WGG87" s="95"/>
      <c r="WGH87" s="94"/>
      <c r="WGI87" s="95"/>
      <c r="WGJ87" s="94"/>
      <c r="WGK87" s="95"/>
      <c r="WGL87" s="94"/>
      <c r="WGM87" s="95"/>
      <c r="WGN87" s="94"/>
      <c r="WGO87" s="95"/>
      <c r="WGP87" s="94"/>
      <c r="WGQ87" s="95"/>
      <c r="WGR87" s="94"/>
      <c r="WGS87" s="95"/>
      <c r="WGT87" s="94"/>
      <c r="WGU87" s="95"/>
      <c r="WGV87" s="94"/>
      <c r="WGW87" s="95"/>
      <c r="WGX87" s="94"/>
      <c r="WGY87" s="95"/>
      <c r="WGZ87" s="94"/>
      <c r="WHA87" s="95"/>
      <c r="WHB87" s="94"/>
      <c r="WHC87" s="95"/>
      <c r="WHD87" s="94"/>
      <c r="WHE87" s="95"/>
      <c r="WHF87" s="94"/>
      <c r="WHG87" s="95"/>
      <c r="WHH87" s="94"/>
      <c r="WHI87" s="95"/>
      <c r="WHJ87" s="94"/>
      <c r="WHK87" s="95"/>
      <c r="WHL87" s="94"/>
      <c r="WHM87" s="95"/>
      <c r="WHN87" s="94"/>
      <c r="WHO87" s="95"/>
      <c r="WHP87" s="94"/>
      <c r="WHQ87" s="95"/>
      <c r="WHR87" s="94"/>
      <c r="WHS87" s="95"/>
      <c r="WHT87" s="94"/>
      <c r="WHU87" s="95"/>
      <c r="WHV87" s="94"/>
      <c r="WHW87" s="95"/>
      <c r="WHX87" s="94"/>
      <c r="WHY87" s="95"/>
      <c r="WHZ87" s="94"/>
      <c r="WIA87" s="95"/>
      <c r="WIB87" s="94"/>
      <c r="WIC87" s="95"/>
      <c r="WID87" s="94"/>
      <c r="WIE87" s="95"/>
      <c r="WIF87" s="94"/>
      <c r="WIG87" s="95"/>
      <c r="WIH87" s="94"/>
      <c r="WII87" s="95"/>
      <c r="WIJ87" s="94"/>
      <c r="WIK87" s="95"/>
      <c r="WIL87" s="94"/>
      <c r="WIM87" s="95"/>
      <c r="WIN87" s="94"/>
      <c r="WIO87" s="95"/>
      <c r="WIP87" s="94"/>
      <c r="WIQ87" s="95"/>
      <c r="WIR87" s="94"/>
      <c r="WIS87" s="95"/>
      <c r="WIT87" s="94"/>
      <c r="WIU87" s="95"/>
      <c r="WIV87" s="94"/>
      <c r="WIW87" s="95"/>
      <c r="WIX87" s="94"/>
      <c r="WIY87" s="95"/>
      <c r="WIZ87" s="94"/>
      <c r="WJA87" s="95"/>
      <c r="WJB87" s="94"/>
      <c r="WJC87" s="95"/>
      <c r="WJD87" s="94"/>
      <c r="WJE87" s="95"/>
      <c r="WJF87" s="94"/>
      <c r="WJG87" s="95"/>
      <c r="WJH87" s="94"/>
      <c r="WJI87" s="95"/>
      <c r="WJJ87" s="94"/>
      <c r="WJK87" s="95"/>
      <c r="WJL87" s="94"/>
      <c r="WJM87" s="95"/>
      <c r="WJN87" s="94"/>
      <c r="WJO87" s="95"/>
      <c r="WJP87" s="94"/>
      <c r="WJQ87" s="95"/>
      <c r="WJR87" s="94"/>
      <c r="WJS87" s="95"/>
      <c r="WJT87" s="94"/>
      <c r="WJU87" s="95"/>
      <c r="WJV87" s="94"/>
      <c r="WJW87" s="95"/>
      <c r="WJX87" s="94"/>
      <c r="WJY87" s="95"/>
      <c r="WJZ87" s="94"/>
      <c r="WKA87" s="95"/>
      <c r="WKB87" s="94"/>
      <c r="WKC87" s="95"/>
      <c r="WKD87" s="94"/>
      <c r="WKE87" s="95"/>
      <c r="WKF87" s="94"/>
      <c r="WKG87" s="95"/>
      <c r="WKH87" s="94"/>
      <c r="WKI87" s="95"/>
      <c r="WKJ87" s="94"/>
      <c r="WKK87" s="95"/>
      <c r="WKL87" s="94"/>
      <c r="WKM87" s="95"/>
      <c r="WKN87" s="94"/>
      <c r="WKO87" s="95"/>
      <c r="WKP87" s="94"/>
      <c r="WKQ87" s="95"/>
      <c r="WKR87" s="94"/>
      <c r="WKS87" s="95"/>
      <c r="WKT87" s="94"/>
      <c r="WKU87" s="95"/>
      <c r="WKV87" s="94"/>
      <c r="WKW87" s="95"/>
      <c r="WKX87" s="94"/>
      <c r="WKY87" s="95"/>
      <c r="WKZ87" s="94"/>
      <c r="WLA87" s="95"/>
      <c r="WLB87" s="94"/>
      <c r="WLC87" s="95"/>
      <c r="WLD87" s="94"/>
      <c r="WLE87" s="95"/>
      <c r="WLF87" s="94"/>
      <c r="WLG87" s="95"/>
      <c r="WLH87" s="94"/>
      <c r="WLI87" s="95"/>
      <c r="WLJ87" s="94"/>
      <c r="WLK87" s="95"/>
      <c r="WLL87" s="94"/>
      <c r="WLM87" s="95"/>
      <c r="WLN87" s="94"/>
      <c r="WLO87" s="95"/>
      <c r="WLP87" s="94"/>
      <c r="WLQ87" s="95"/>
      <c r="WLR87" s="94"/>
      <c r="WLS87" s="95"/>
      <c r="WLT87" s="94"/>
      <c r="WLU87" s="95"/>
      <c r="WLV87" s="94"/>
      <c r="WLW87" s="95"/>
      <c r="WLX87" s="94"/>
      <c r="WLY87" s="95"/>
      <c r="WLZ87" s="94"/>
      <c r="WMA87" s="95"/>
      <c r="WMB87" s="94"/>
      <c r="WMC87" s="95"/>
      <c r="WMD87" s="94"/>
      <c r="WME87" s="95"/>
      <c r="WMF87" s="94"/>
      <c r="WMG87" s="95"/>
      <c r="WMH87" s="94"/>
      <c r="WMI87" s="95"/>
      <c r="WMJ87" s="94"/>
      <c r="WMK87" s="95"/>
      <c r="WML87" s="94"/>
      <c r="WMM87" s="95"/>
      <c r="WMN87" s="94"/>
      <c r="WMO87" s="95"/>
      <c r="WMP87" s="94"/>
      <c r="WMQ87" s="95"/>
      <c r="WMR87" s="94"/>
      <c r="WMS87" s="95"/>
      <c r="WMT87" s="94"/>
      <c r="WMU87" s="95"/>
      <c r="WMV87" s="94"/>
      <c r="WMW87" s="95"/>
      <c r="WMX87" s="94"/>
      <c r="WMY87" s="95"/>
      <c r="WMZ87" s="94"/>
      <c r="WNA87" s="95"/>
      <c r="WNB87" s="94"/>
      <c r="WNC87" s="95"/>
      <c r="WND87" s="94"/>
      <c r="WNE87" s="95"/>
      <c r="WNF87" s="94"/>
      <c r="WNG87" s="95"/>
      <c r="WNH87" s="94"/>
      <c r="WNI87" s="95"/>
      <c r="WNJ87" s="94"/>
      <c r="WNK87" s="95"/>
      <c r="WNL87" s="94"/>
      <c r="WNM87" s="95"/>
      <c r="WNN87" s="94"/>
      <c r="WNO87" s="95"/>
      <c r="WNP87" s="94"/>
      <c r="WNQ87" s="95"/>
      <c r="WNR87" s="94"/>
      <c r="WNS87" s="95"/>
      <c r="WNT87" s="94"/>
      <c r="WNU87" s="95"/>
      <c r="WNV87" s="94"/>
      <c r="WNW87" s="95"/>
      <c r="WNX87" s="94"/>
      <c r="WNY87" s="95"/>
      <c r="WNZ87" s="94"/>
      <c r="WOA87" s="95"/>
      <c r="WOB87" s="94"/>
      <c r="WOC87" s="95"/>
      <c r="WOD87" s="94"/>
      <c r="WOE87" s="95"/>
      <c r="WOF87" s="94"/>
      <c r="WOG87" s="95"/>
      <c r="WOH87" s="94"/>
      <c r="WOI87" s="95"/>
      <c r="WOJ87" s="94"/>
      <c r="WOK87" s="95"/>
      <c r="WOL87" s="94"/>
      <c r="WOM87" s="95"/>
      <c r="WON87" s="94"/>
      <c r="WOO87" s="95"/>
      <c r="WOP87" s="94"/>
      <c r="WOQ87" s="95"/>
      <c r="WOR87" s="94"/>
      <c r="WOS87" s="95"/>
      <c r="WOT87" s="94"/>
      <c r="WOU87" s="95"/>
      <c r="WOV87" s="94"/>
      <c r="WOW87" s="95"/>
      <c r="WOX87" s="94"/>
      <c r="WOY87" s="95"/>
      <c r="WOZ87" s="94"/>
      <c r="WPA87" s="95"/>
      <c r="WPB87" s="94"/>
      <c r="WPC87" s="95"/>
      <c r="WPD87" s="94"/>
      <c r="WPE87" s="95"/>
      <c r="WPF87" s="94"/>
      <c r="WPG87" s="95"/>
      <c r="WPH87" s="94"/>
      <c r="WPI87" s="95"/>
      <c r="WPJ87" s="94"/>
      <c r="WPK87" s="95"/>
      <c r="WPL87" s="94"/>
      <c r="WPM87" s="95"/>
      <c r="WPN87" s="94"/>
      <c r="WPO87" s="95"/>
      <c r="WPP87" s="94"/>
      <c r="WPQ87" s="95"/>
      <c r="WPR87" s="94"/>
      <c r="WPS87" s="95"/>
      <c r="WPT87" s="94"/>
      <c r="WPU87" s="95"/>
      <c r="WPV87" s="94"/>
      <c r="WPW87" s="95"/>
      <c r="WPX87" s="94"/>
      <c r="WPY87" s="95"/>
      <c r="WPZ87" s="94"/>
      <c r="WQA87" s="95"/>
      <c r="WQB87" s="94"/>
      <c r="WQC87" s="95"/>
      <c r="WQD87" s="94"/>
      <c r="WQE87" s="95"/>
      <c r="WQF87" s="94"/>
      <c r="WQG87" s="95"/>
      <c r="WQH87" s="94"/>
      <c r="WQI87" s="95"/>
      <c r="WQJ87" s="94"/>
      <c r="WQK87" s="95"/>
      <c r="WQL87" s="94"/>
      <c r="WQM87" s="95"/>
      <c r="WQN87" s="94"/>
      <c r="WQO87" s="95"/>
      <c r="WQP87" s="94"/>
      <c r="WQQ87" s="95"/>
      <c r="WQR87" s="94"/>
      <c r="WQS87" s="95"/>
      <c r="WQT87" s="94"/>
      <c r="WQU87" s="95"/>
      <c r="WQV87" s="94"/>
      <c r="WQW87" s="95"/>
      <c r="WQX87" s="94"/>
      <c r="WQY87" s="95"/>
      <c r="WQZ87" s="94"/>
      <c r="WRA87" s="95"/>
      <c r="WRB87" s="94"/>
      <c r="WRC87" s="95"/>
      <c r="WRD87" s="94"/>
      <c r="WRE87" s="95"/>
      <c r="WRF87" s="94"/>
      <c r="WRG87" s="95"/>
      <c r="WRH87" s="94"/>
      <c r="WRI87" s="95"/>
      <c r="WRJ87" s="94"/>
      <c r="WRK87" s="95"/>
      <c r="WRL87" s="94"/>
      <c r="WRM87" s="95"/>
      <c r="WRN87" s="94"/>
      <c r="WRO87" s="95"/>
      <c r="WRP87" s="94"/>
      <c r="WRQ87" s="95"/>
      <c r="WRR87" s="94"/>
      <c r="WRS87" s="95"/>
      <c r="WRT87" s="94"/>
      <c r="WRU87" s="95"/>
      <c r="WRV87" s="94"/>
      <c r="WRW87" s="95"/>
      <c r="WRX87" s="94"/>
      <c r="WRY87" s="95"/>
      <c r="WRZ87" s="94"/>
      <c r="WSA87" s="95"/>
      <c r="WSB87" s="94"/>
      <c r="WSC87" s="95"/>
      <c r="WSD87" s="94"/>
      <c r="WSE87" s="95"/>
      <c r="WSF87" s="94"/>
      <c r="WSG87" s="95"/>
      <c r="WSH87" s="94"/>
      <c r="WSI87" s="95"/>
      <c r="WSJ87" s="94"/>
      <c r="WSK87" s="95"/>
      <c r="WSL87" s="94"/>
      <c r="WSM87" s="95"/>
      <c r="WSN87" s="94"/>
      <c r="WSO87" s="95"/>
      <c r="WSP87" s="94"/>
      <c r="WSQ87" s="95"/>
      <c r="WSR87" s="94"/>
      <c r="WSS87" s="95"/>
      <c r="WST87" s="94"/>
      <c r="WSU87" s="95"/>
      <c r="WSV87" s="94"/>
      <c r="WSW87" s="95"/>
      <c r="WSX87" s="94"/>
      <c r="WSY87" s="95"/>
      <c r="WSZ87" s="94"/>
      <c r="WTA87" s="95"/>
      <c r="WTB87" s="94"/>
      <c r="WTC87" s="95"/>
      <c r="WTD87" s="94"/>
      <c r="WTE87" s="95"/>
      <c r="WTF87" s="94"/>
      <c r="WTG87" s="95"/>
      <c r="WTH87" s="94"/>
      <c r="WTI87" s="95"/>
      <c r="WTJ87" s="94"/>
      <c r="WTK87" s="95"/>
      <c r="WTL87" s="94"/>
      <c r="WTM87" s="95"/>
      <c r="WTN87" s="94"/>
      <c r="WTO87" s="95"/>
      <c r="WTP87" s="94"/>
      <c r="WTQ87" s="95"/>
      <c r="WTR87" s="94"/>
      <c r="WTS87" s="95"/>
      <c r="WTT87" s="94"/>
      <c r="WTU87" s="95"/>
      <c r="WTV87" s="94"/>
      <c r="WTW87" s="95"/>
      <c r="WTX87" s="94"/>
      <c r="WTY87" s="95"/>
      <c r="WTZ87" s="94"/>
      <c r="WUA87" s="95"/>
      <c r="WUB87" s="94"/>
      <c r="WUC87" s="95"/>
      <c r="WUD87" s="94"/>
      <c r="WUE87" s="95"/>
      <c r="WUF87" s="94"/>
      <c r="WUG87" s="95"/>
      <c r="WUH87" s="94"/>
      <c r="WUI87" s="95"/>
      <c r="WUJ87" s="94"/>
      <c r="WUK87" s="95"/>
      <c r="WUL87" s="94"/>
      <c r="WUM87" s="95"/>
      <c r="WUN87" s="94"/>
      <c r="WUO87" s="95"/>
      <c r="WUP87" s="94"/>
      <c r="WUQ87" s="95"/>
      <c r="WUR87" s="94"/>
      <c r="WUS87" s="95"/>
      <c r="WUT87" s="94"/>
      <c r="WUU87" s="95"/>
      <c r="WUV87" s="94"/>
      <c r="WUW87" s="95"/>
      <c r="WUX87" s="94"/>
      <c r="WUY87" s="95"/>
      <c r="WUZ87" s="94"/>
      <c r="WVA87" s="95"/>
      <c r="WVB87" s="94"/>
      <c r="WVC87" s="95"/>
      <c r="WVD87" s="94"/>
      <c r="WVE87" s="95"/>
      <c r="WVF87" s="94"/>
      <c r="WVG87" s="95"/>
      <c r="WVH87" s="94"/>
      <c r="WVI87" s="95"/>
      <c r="WVJ87" s="94"/>
      <c r="WVK87" s="95"/>
      <c r="WVL87" s="94"/>
      <c r="WVM87" s="95"/>
      <c r="WVN87" s="94"/>
      <c r="WVO87" s="95"/>
      <c r="WVP87" s="94"/>
      <c r="WVQ87" s="95"/>
      <c r="WVR87" s="94"/>
      <c r="WVS87" s="95"/>
      <c r="WVT87" s="94"/>
      <c r="WVU87" s="95"/>
      <c r="WVV87" s="94"/>
      <c r="WVW87" s="95"/>
      <c r="WVX87" s="94"/>
      <c r="WVY87" s="95"/>
      <c r="WVZ87" s="94"/>
      <c r="WWA87" s="95"/>
      <c r="WWB87" s="94"/>
      <c r="WWC87" s="95"/>
      <c r="WWD87" s="94"/>
      <c r="WWE87" s="95"/>
      <c r="WWF87" s="94"/>
      <c r="WWG87" s="95"/>
      <c r="WWH87" s="94"/>
      <c r="WWI87" s="95"/>
      <c r="WWJ87" s="94"/>
      <c r="WWK87" s="95"/>
      <c r="WWL87" s="94"/>
      <c r="WWM87" s="95"/>
      <c r="WWN87" s="94"/>
      <c r="WWO87" s="95"/>
      <c r="WWP87" s="94"/>
      <c r="WWQ87" s="95"/>
      <c r="WWR87" s="94"/>
      <c r="WWS87" s="95"/>
      <c r="WWT87" s="94"/>
      <c r="WWU87" s="95"/>
      <c r="WWV87" s="94"/>
      <c r="WWW87" s="95"/>
      <c r="WWX87" s="94"/>
      <c r="WWY87" s="95"/>
      <c r="WWZ87" s="94"/>
      <c r="WXA87" s="95"/>
      <c r="WXB87" s="94"/>
      <c r="WXC87" s="95"/>
      <c r="WXD87" s="94"/>
      <c r="WXE87" s="95"/>
      <c r="WXF87" s="94"/>
      <c r="WXG87" s="95"/>
      <c r="WXH87" s="94"/>
      <c r="WXI87" s="95"/>
      <c r="WXJ87" s="94"/>
      <c r="WXK87" s="95"/>
      <c r="WXL87" s="94"/>
      <c r="WXM87" s="95"/>
      <c r="WXN87" s="94"/>
      <c r="WXO87" s="95"/>
      <c r="WXP87" s="94"/>
      <c r="WXQ87" s="95"/>
      <c r="WXR87" s="94"/>
      <c r="WXS87" s="95"/>
      <c r="WXT87" s="94"/>
      <c r="WXU87" s="95"/>
      <c r="WXV87" s="94"/>
      <c r="WXW87" s="95"/>
      <c r="WXX87" s="94"/>
      <c r="WXY87" s="95"/>
      <c r="WXZ87" s="94"/>
      <c r="WYA87" s="95"/>
      <c r="WYB87" s="94"/>
      <c r="WYC87" s="95"/>
      <c r="WYD87" s="94"/>
      <c r="WYE87" s="95"/>
      <c r="WYF87" s="94"/>
      <c r="WYG87" s="95"/>
      <c r="WYH87" s="94"/>
      <c r="WYI87" s="95"/>
      <c r="WYJ87" s="94"/>
      <c r="WYK87" s="95"/>
      <c r="WYL87" s="94"/>
      <c r="WYM87" s="95"/>
      <c r="WYN87" s="94"/>
      <c r="WYO87" s="95"/>
      <c r="WYP87" s="94"/>
      <c r="WYQ87" s="95"/>
      <c r="WYR87" s="94"/>
      <c r="WYS87" s="95"/>
      <c r="WYT87" s="94"/>
      <c r="WYU87" s="95"/>
      <c r="WYV87" s="94"/>
      <c r="WYW87" s="95"/>
      <c r="WYX87" s="94"/>
      <c r="WYY87" s="95"/>
      <c r="WYZ87" s="94"/>
      <c r="WZA87" s="95"/>
      <c r="WZB87" s="94"/>
      <c r="WZC87" s="95"/>
      <c r="WZD87" s="94"/>
      <c r="WZE87" s="95"/>
      <c r="WZF87" s="94"/>
      <c r="WZG87" s="95"/>
      <c r="WZH87" s="94"/>
      <c r="WZI87" s="95"/>
      <c r="WZJ87" s="94"/>
      <c r="WZK87" s="95"/>
      <c r="WZL87" s="94"/>
      <c r="WZM87" s="95"/>
      <c r="WZN87" s="94"/>
      <c r="WZO87" s="95"/>
      <c r="WZP87" s="94"/>
      <c r="WZQ87" s="95"/>
      <c r="WZR87" s="94"/>
      <c r="WZS87" s="95"/>
      <c r="WZT87" s="94"/>
      <c r="WZU87" s="95"/>
      <c r="WZV87" s="94"/>
      <c r="WZW87" s="95"/>
      <c r="WZX87" s="94"/>
      <c r="WZY87" s="95"/>
      <c r="WZZ87" s="94"/>
      <c r="XAA87" s="95"/>
      <c r="XAB87" s="94"/>
      <c r="XAC87" s="95"/>
      <c r="XAD87" s="94"/>
      <c r="XAE87" s="95"/>
      <c r="XAF87" s="94"/>
      <c r="XAG87" s="95"/>
      <c r="XAH87" s="94"/>
      <c r="XAI87" s="95"/>
      <c r="XAJ87" s="94"/>
      <c r="XAK87" s="95"/>
      <c r="XAL87" s="94"/>
      <c r="XAM87" s="95"/>
      <c r="XAN87" s="94"/>
      <c r="XAO87" s="95"/>
      <c r="XAP87" s="94"/>
      <c r="XAQ87" s="95"/>
      <c r="XAR87" s="94"/>
      <c r="XAS87" s="95"/>
      <c r="XAT87" s="94"/>
      <c r="XAU87" s="95"/>
      <c r="XAV87" s="94"/>
      <c r="XAW87" s="95"/>
      <c r="XAX87" s="94"/>
      <c r="XAY87" s="95"/>
      <c r="XAZ87" s="94"/>
      <c r="XBA87" s="95"/>
      <c r="XBB87" s="94"/>
      <c r="XBC87" s="95"/>
      <c r="XBD87" s="94"/>
      <c r="XBE87" s="95"/>
      <c r="XBF87" s="94"/>
      <c r="XBG87" s="95"/>
      <c r="XBH87" s="94"/>
      <c r="XBI87" s="95"/>
      <c r="XBJ87" s="94"/>
      <c r="XBK87" s="95"/>
      <c r="XBL87" s="94"/>
      <c r="XBM87" s="95"/>
      <c r="XBN87" s="94"/>
      <c r="XBO87" s="95"/>
      <c r="XBP87" s="94"/>
      <c r="XBQ87" s="95"/>
      <c r="XBR87" s="94"/>
      <c r="XBS87" s="95"/>
      <c r="XBT87" s="94"/>
      <c r="XBU87" s="95"/>
      <c r="XBV87" s="94"/>
      <c r="XBW87" s="95"/>
      <c r="XBX87" s="94"/>
      <c r="XBY87" s="95"/>
      <c r="XBZ87" s="94"/>
      <c r="XCA87" s="95"/>
      <c r="XCB87" s="94"/>
      <c r="XCC87" s="95"/>
      <c r="XCD87" s="94"/>
      <c r="XCE87" s="95"/>
      <c r="XCF87" s="94"/>
      <c r="XCG87" s="95"/>
      <c r="XCH87" s="94"/>
      <c r="XCI87" s="95"/>
      <c r="XCJ87" s="94"/>
      <c r="XCK87" s="95"/>
      <c r="XCL87" s="94"/>
      <c r="XCM87" s="95"/>
      <c r="XCN87" s="94"/>
      <c r="XCO87" s="95"/>
      <c r="XCP87" s="94"/>
      <c r="XCQ87" s="95"/>
      <c r="XCR87" s="94"/>
      <c r="XCS87" s="95"/>
      <c r="XCT87" s="94"/>
      <c r="XCU87" s="95"/>
      <c r="XCV87" s="94"/>
      <c r="XCW87" s="95"/>
      <c r="XCX87" s="94"/>
      <c r="XCY87" s="95"/>
      <c r="XCZ87" s="94"/>
      <c r="XDA87" s="95"/>
      <c r="XDB87" s="94"/>
      <c r="XDC87" s="95"/>
      <c r="XDD87" s="94"/>
      <c r="XDE87" s="95"/>
      <c r="XDF87" s="94"/>
      <c r="XDG87" s="95"/>
      <c r="XDH87" s="94"/>
      <c r="XDI87" s="95"/>
      <c r="XDJ87" s="94"/>
      <c r="XDK87" s="95"/>
      <c r="XDL87" s="94"/>
      <c r="XDM87" s="95"/>
      <c r="XDN87" s="94"/>
      <c r="XDO87" s="95"/>
      <c r="XDP87" s="94"/>
      <c r="XDQ87" s="95"/>
      <c r="XDR87" s="94"/>
      <c r="XDS87" s="95"/>
      <c r="XDT87" s="94"/>
      <c r="XDU87" s="95"/>
      <c r="XDV87" s="94"/>
      <c r="XDW87" s="95"/>
      <c r="XDX87" s="94"/>
      <c r="XDY87" s="95"/>
      <c r="XDZ87" s="94"/>
      <c r="XEA87" s="95"/>
      <c r="XEB87" s="94"/>
      <c r="XEC87" s="95"/>
      <c r="XED87" s="94"/>
      <c r="XEE87" s="95"/>
      <c r="XEF87" s="94"/>
      <c r="XEG87" s="95"/>
      <c r="XEH87" s="94"/>
      <c r="XEI87" s="95"/>
      <c r="XEJ87" s="94"/>
      <c r="XEK87" s="95"/>
      <c r="XEL87" s="94"/>
      <c r="XEM87" s="95"/>
      <c r="XEN87" s="94"/>
      <c r="XEO87" s="95"/>
      <c r="XEP87" s="94"/>
      <c r="XEQ87" s="95"/>
      <c r="XER87" s="94"/>
      <c r="XES87" s="95"/>
      <c r="XET87" s="94"/>
      <c r="XEU87" s="95"/>
      <c r="XEV87" s="94"/>
      <c r="XEW87" s="95"/>
      <c r="XEX87" s="94"/>
      <c r="XEY87" s="95"/>
      <c r="XEZ87" s="94"/>
      <c r="XFA87" s="95"/>
      <c r="XFB87" s="94"/>
      <c r="XFC87" s="95"/>
      <c r="XFD87" s="94"/>
    </row>
    <row r="88" spans="1:16384" x14ac:dyDescent="0.25">
      <c r="A88" s="91"/>
      <c r="B88" s="72"/>
      <c r="C88" s="73"/>
      <c r="D88" s="92"/>
      <c r="E88" s="92"/>
    </row>
    <row r="89" spans="1:16384" x14ac:dyDescent="0.25">
      <c r="A89" s="91"/>
      <c r="B89" s="72"/>
      <c r="C89" s="73"/>
      <c r="D89" s="92"/>
      <c r="E89" s="92"/>
    </row>
    <row r="90" spans="1:16384" ht="15.75" thickBot="1" x14ac:dyDescent="0.3">
      <c r="A90" s="68" t="s">
        <v>631</v>
      </c>
      <c r="B90" s="72"/>
      <c r="C90" s="127"/>
      <c r="D90" s="127"/>
      <c r="E90" s="127"/>
    </row>
    <row r="91" spans="1:16384" x14ac:dyDescent="0.25">
      <c r="A91" s="128" t="s">
        <v>560</v>
      </c>
      <c r="B91" s="129"/>
      <c r="C91" s="73"/>
      <c r="D91" s="92"/>
      <c r="E91" s="92"/>
    </row>
    <row r="92" spans="1:16384" x14ac:dyDescent="0.25">
      <c r="A92" s="85"/>
      <c r="B92" s="19" t="s">
        <v>760</v>
      </c>
      <c r="C92" s="18">
        <v>61</v>
      </c>
      <c r="D92" s="86">
        <v>1400</v>
      </c>
      <c r="E92" s="86">
        <v>16158</v>
      </c>
    </row>
    <row r="93" spans="1:16384" x14ac:dyDescent="0.25">
      <c r="A93" s="85"/>
      <c r="B93" s="19" t="s">
        <v>633</v>
      </c>
      <c r="C93" s="18">
        <v>1</v>
      </c>
      <c r="D93" s="86">
        <v>6530</v>
      </c>
      <c r="E93" s="86">
        <v>6530</v>
      </c>
    </row>
    <row r="94" spans="1:16384" x14ac:dyDescent="0.25">
      <c r="A94" s="85"/>
      <c r="B94" s="19" t="s">
        <v>675</v>
      </c>
      <c r="C94" s="18">
        <v>2</v>
      </c>
      <c r="D94" s="86">
        <v>6000</v>
      </c>
      <c r="E94" s="86">
        <v>8000</v>
      </c>
    </row>
    <row r="95" spans="1:16384" x14ac:dyDescent="0.25">
      <c r="A95" s="85"/>
      <c r="B95" s="19" t="s">
        <v>761</v>
      </c>
      <c r="C95" s="18">
        <v>28</v>
      </c>
      <c r="D95" s="86">
        <v>1920</v>
      </c>
      <c r="E95" s="86">
        <v>9600</v>
      </c>
    </row>
    <row r="96" spans="1:16384" x14ac:dyDescent="0.25">
      <c r="A96" s="85"/>
      <c r="B96" s="19" t="s">
        <v>762</v>
      </c>
      <c r="C96" s="18">
        <v>2</v>
      </c>
      <c r="D96" s="86">
        <v>5784</v>
      </c>
      <c r="E96" s="86">
        <v>5784</v>
      </c>
    </row>
    <row r="97" spans="2:5" x14ac:dyDescent="0.25">
      <c r="B97" s="80" t="s">
        <v>641</v>
      </c>
      <c r="C97" s="89">
        <f>SUM(C92:C96)</f>
        <v>94</v>
      </c>
      <c r="D97" s="124"/>
      <c r="E97" s="124"/>
    </row>
  </sheetData>
  <mergeCells count="11">
    <mergeCell ref="B50:E50"/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25" right="0.25" top="0.75" bottom="0.75" header="0.3" footer="0.3"/>
  <pageSetup orientation="portrait" horizontalDpi="360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8E97D-14CA-415F-89E8-42908749E27C}">
  <dimension ref="A1:E25"/>
  <sheetViews>
    <sheetView showGridLines="0" workbookViewId="0">
      <pane ySplit="8" topLeftCell="A9" activePane="bottomLeft" state="frozen"/>
      <selection activeCell="K23" sqref="K23"/>
      <selection pane="bottomLeft" activeCell="K23" sqref="K23"/>
    </sheetView>
  </sheetViews>
  <sheetFormatPr baseColWidth="10" defaultRowHeight="15" x14ac:dyDescent="0.25"/>
  <cols>
    <col min="1" max="1" width="30.7109375" style="2" customWidth="1"/>
    <col min="2" max="2" width="45.7109375" style="2" customWidth="1"/>
    <col min="3" max="5" width="15.7109375" style="2" customWidth="1"/>
    <col min="6" max="16384" width="11.42578125" style="2"/>
  </cols>
  <sheetData>
    <row r="1" spans="1:5" ht="15.75" x14ac:dyDescent="0.25">
      <c r="A1" s="26" t="s">
        <v>589</v>
      </c>
      <c r="B1" s="26"/>
      <c r="C1" s="26"/>
      <c r="D1" s="26"/>
      <c r="E1" s="26"/>
    </row>
    <row r="2" spans="1:5" ht="15.75" x14ac:dyDescent="0.25">
      <c r="A2" s="26" t="s">
        <v>526</v>
      </c>
      <c r="B2" s="26"/>
      <c r="C2" s="26"/>
      <c r="D2" s="26"/>
      <c r="E2" s="26"/>
    </row>
    <row r="3" spans="1:5" ht="15.75" x14ac:dyDescent="0.25">
      <c r="A3" s="26" t="s">
        <v>601</v>
      </c>
      <c r="B3" s="26"/>
      <c r="C3" s="26"/>
      <c r="D3" s="26"/>
      <c r="E3" s="26"/>
    </row>
    <row r="4" spans="1:5" ht="15.75" x14ac:dyDescent="0.25">
      <c r="A4" s="26" t="s">
        <v>602</v>
      </c>
      <c r="B4" s="26"/>
      <c r="C4" s="26"/>
      <c r="D4" s="26"/>
      <c r="E4" s="26"/>
    </row>
    <row r="5" spans="1:5" ht="15.75" x14ac:dyDescent="0.25">
      <c r="A5" s="71"/>
      <c r="B5" s="72"/>
      <c r="C5" s="73"/>
      <c r="D5" s="74"/>
      <c r="E5" s="74"/>
    </row>
    <row r="6" spans="1:5" ht="15" customHeight="1" x14ac:dyDescent="0.25">
      <c r="A6" s="8" t="s">
        <v>603</v>
      </c>
      <c r="B6" s="8" t="s">
        <v>604</v>
      </c>
      <c r="C6" s="8" t="s">
        <v>605</v>
      </c>
      <c r="D6" s="75" t="s">
        <v>606</v>
      </c>
      <c r="E6" s="75"/>
    </row>
    <row r="7" spans="1:5" x14ac:dyDescent="0.25">
      <c r="A7" s="8"/>
      <c r="B7" s="8"/>
      <c r="C7" s="8"/>
      <c r="D7" s="75" t="s">
        <v>607</v>
      </c>
      <c r="E7" s="75" t="s">
        <v>608</v>
      </c>
    </row>
    <row r="8" spans="1:5" x14ac:dyDescent="0.25">
      <c r="A8" s="8"/>
      <c r="B8" s="8"/>
      <c r="C8" s="8"/>
      <c r="D8" s="75"/>
      <c r="E8" s="75"/>
    </row>
    <row r="9" spans="1:5" x14ac:dyDescent="0.25">
      <c r="A9" s="130"/>
      <c r="B9" s="130"/>
      <c r="C9" s="130"/>
      <c r="D9" s="130"/>
      <c r="E9" s="130"/>
    </row>
    <row r="10" spans="1:5" x14ac:dyDescent="0.25">
      <c r="A10" s="113" t="s">
        <v>609</v>
      </c>
      <c r="B10" s="125"/>
      <c r="C10" s="126"/>
      <c r="D10" s="126"/>
      <c r="E10" s="126"/>
    </row>
    <row r="11" spans="1:5" x14ac:dyDescent="0.25">
      <c r="A11" s="84" t="s">
        <v>31</v>
      </c>
      <c r="B11" s="85" t="s">
        <v>24</v>
      </c>
      <c r="C11" s="18">
        <v>1</v>
      </c>
      <c r="D11" s="86">
        <v>103278</v>
      </c>
      <c r="E11" s="86">
        <v>103278</v>
      </c>
    </row>
    <row r="12" spans="1:5" x14ac:dyDescent="0.25">
      <c r="A12" s="84" t="s">
        <v>45</v>
      </c>
      <c r="B12" s="85" t="s">
        <v>46</v>
      </c>
      <c r="C12" s="18">
        <v>2</v>
      </c>
      <c r="D12" s="86">
        <v>79462</v>
      </c>
      <c r="E12" s="86">
        <v>79462</v>
      </c>
    </row>
    <row r="13" spans="1:5" x14ac:dyDescent="0.25">
      <c r="A13" s="84" t="s">
        <v>763</v>
      </c>
      <c r="B13" s="85" t="s">
        <v>58</v>
      </c>
      <c r="C13" s="18">
        <v>8</v>
      </c>
      <c r="D13" s="86">
        <v>40972</v>
      </c>
      <c r="E13" s="86">
        <v>49386</v>
      </c>
    </row>
    <row r="14" spans="1:5" x14ac:dyDescent="0.25">
      <c r="A14" s="84" t="s">
        <v>611</v>
      </c>
      <c r="B14" s="85" t="s">
        <v>77</v>
      </c>
      <c r="C14" s="18">
        <v>18</v>
      </c>
      <c r="D14" s="86">
        <v>24328</v>
      </c>
      <c r="E14" s="86">
        <v>32868</v>
      </c>
    </row>
    <row r="15" spans="1:5" x14ac:dyDescent="0.25">
      <c r="A15" s="84" t="s">
        <v>97</v>
      </c>
      <c r="B15" s="85" t="s">
        <v>64</v>
      </c>
      <c r="C15" s="18">
        <v>2</v>
      </c>
      <c r="D15" s="86">
        <v>24328</v>
      </c>
      <c r="E15" s="86">
        <v>24328</v>
      </c>
    </row>
    <row r="16" spans="1:5" x14ac:dyDescent="0.25">
      <c r="A16" s="84" t="s">
        <v>121</v>
      </c>
      <c r="B16" s="85" t="s">
        <v>109</v>
      </c>
      <c r="C16" s="18">
        <v>10</v>
      </c>
      <c r="D16" s="86">
        <v>17632</v>
      </c>
      <c r="E16" s="86">
        <v>17632</v>
      </c>
    </row>
    <row r="17" spans="1:5" ht="22.5" x14ac:dyDescent="0.25">
      <c r="A17" s="84" t="s">
        <v>764</v>
      </c>
      <c r="B17" s="85" t="s">
        <v>139</v>
      </c>
      <c r="C17" s="18">
        <v>47</v>
      </c>
      <c r="D17" s="86">
        <v>10316</v>
      </c>
      <c r="E17" s="86">
        <v>17318</v>
      </c>
    </row>
    <row r="18" spans="1:5" x14ac:dyDescent="0.25">
      <c r="B18" s="131" t="s">
        <v>620</v>
      </c>
      <c r="C18" s="132">
        <f>SUM(C11:C17)</f>
        <v>88</v>
      </c>
      <c r="D18" s="124"/>
      <c r="E18" s="124"/>
    </row>
    <row r="19" spans="1:5" x14ac:dyDescent="0.25">
      <c r="A19" s="91"/>
      <c r="B19" s="72"/>
      <c r="C19" s="73"/>
      <c r="D19" s="92"/>
      <c r="E19" s="92"/>
    </row>
    <row r="20" spans="1:5" x14ac:dyDescent="0.25">
      <c r="A20" s="113" t="s">
        <v>621</v>
      </c>
      <c r="B20" s="125"/>
      <c r="C20" s="126"/>
      <c r="D20" s="126"/>
      <c r="E20" s="126"/>
    </row>
    <row r="21" spans="1:5" x14ac:dyDescent="0.25">
      <c r="A21" s="85" t="s">
        <v>765</v>
      </c>
      <c r="B21" s="85" t="s">
        <v>223</v>
      </c>
      <c r="C21" s="18">
        <v>5</v>
      </c>
      <c r="D21" s="86">
        <v>11512</v>
      </c>
      <c r="E21" s="86">
        <v>12316</v>
      </c>
    </row>
    <row r="22" spans="1:5" x14ac:dyDescent="0.25">
      <c r="A22" s="84" t="s">
        <v>286</v>
      </c>
      <c r="B22" s="85" t="s">
        <v>132</v>
      </c>
      <c r="C22" s="18">
        <v>5</v>
      </c>
      <c r="D22" s="86">
        <v>9532</v>
      </c>
      <c r="E22" s="86">
        <v>9532</v>
      </c>
    </row>
    <row r="23" spans="1:5" x14ac:dyDescent="0.25">
      <c r="B23" s="131" t="s">
        <v>629</v>
      </c>
      <c r="C23" s="132">
        <f>SUM(C21:C22)</f>
        <v>10</v>
      </c>
      <c r="D23" s="124"/>
      <c r="E23" s="124"/>
    </row>
    <row r="24" spans="1:5" x14ac:dyDescent="0.25">
      <c r="A24" s="94"/>
      <c r="B24" s="95"/>
      <c r="C24" s="94"/>
      <c r="D24" s="96"/>
      <c r="E24" s="96"/>
    </row>
    <row r="25" spans="1:5" x14ac:dyDescent="0.25">
      <c r="B25" s="68" t="s">
        <v>630</v>
      </c>
      <c r="C25" s="97">
        <f>+C23+C18</f>
        <v>98</v>
      </c>
    </row>
  </sheetData>
  <mergeCells count="13">
    <mergeCell ref="A9:E9"/>
    <mergeCell ref="B10:E10"/>
    <mergeCell ref="B20:E20"/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25" right="0.25" top="0.75" bottom="0.75" header="0.3" footer="0.3"/>
  <pageSetup orientation="portrait" horizontalDpi="360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0F334-98CC-4550-942E-450CE8E815C8}">
  <dimension ref="A1:E28"/>
  <sheetViews>
    <sheetView showGridLines="0" workbookViewId="0">
      <pane ySplit="8" topLeftCell="A9" activePane="bottomLeft" state="frozen"/>
      <selection activeCell="K23" sqref="K23"/>
      <selection pane="bottomLeft" activeCell="K23" sqref="K23"/>
    </sheetView>
  </sheetViews>
  <sheetFormatPr baseColWidth="10" defaultRowHeight="15" x14ac:dyDescent="0.25"/>
  <cols>
    <col min="1" max="1" width="30.7109375" style="2" customWidth="1"/>
    <col min="2" max="2" width="45.7109375" style="2" customWidth="1"/>
    <col min="3" max="5" width="15.7109375" style="2" customWidth="1"/>
    <col min="6" max="16384" width="11.42578125" style="2"/>
  </cols>
  <sheetData>
    <row r="1" spans="1:5" ht="15.75" x14ac:dyDescent="0.25">
      <c r="A1" s="26" t="s">
        <v>591</v>
      </c>
      <c r="B1" s="26"/>
      <c r="C1" s="26"/>
      <c r="D1" s="26"/>
      <c r="E1" s="26"/>
    </row>
    <row r="2" spans="1:5" ht="15.75" x14ac:dyDescent="0.25">
      <c r="A2" s="26" t="s">
        <v>526</v>
      </c>
      <c r="B2" s="26"/>
      <c r="C2" s="26"/>
      <c r="D2" s="26"/>
      <c r="E2" s="26"/>
    </row>
    <row r="3" spans="1:5" ht="15.75" x14ac:dyDescent="0.25">
      <c r="A3" s="26" t="s">
        <v>601</v>
      </c>
      <c r="B3" s="26"/>
      <c r="C3" s="26"/>
      <c r="D3" s="26"/>
      <c r="E3" s="26"/>
    </row>
    <row r="4" spans="1:5" ht="15.75" x14ac:dyDescent="0.25">
      <c r="A4" s="26" t="s">
        <v>602</v>
      </c>
      <c r="B4" s="26"/>
      <c r="C4" s="26"/>
      <c r="D4" s="26"/>
      <c r="E4" s="26"/>
    </row>
    <row r="5" spans="1:5" ht="15.75" x14ac:dyDescent="0.25">
      <c r="A5" s="71"/>
      <c r="B5" s="72"/>
      <c r="C5" s="73"/>
      <c r="D5" s="74"/>
      <c r="E5" s="74"/>
    </row>
    <row r="6" spans="1:5" ht="15" customHeight="1" x14ac:dyDescent="0.25">
      <c r="A6" s="8" t="s">
        <v>603</v>
      </c>
      <c r="B6" s="8" t="s">
        <v>604</v>
      </c>
      <c r="C6" s="8" t="s">
        <v>605</v>
      </c>
      <c r="D6" s="75" t="s">
        <v>606</v>
      </c>
      <c r="E6" s="75"/>
    </row>
    <row r="7" spans="1:5" x14ac:dyDescent="0.25">
      <c r="A7" s="8"/>
      <c r="B7" s="8"/>
      <c r="C7" s="8"/>
      <c r="D7" s="75" t="s">
        <v>607</v>
      </c>
      <c r="E7" s="75" t="s">
        <v>608</v>
      </c>
    </row>
    <row r="8" spans="1:5" x14ac:dyDescent="0.25">
      <c r="A8" s="8"/>
      <c r="B8" s="8"/>
      <c r="C8" s="8"/>
      <c r="D8" s="75"/>
      <c r="E8" s="75"/>
    </row>
    <row r="9" spans="1:5" x14ac:dyDescent="0.25">
      <c r="A9" s="77"/>
      <c r="B9" s="77"/>
      <c r="C9" s="78"/>
      <c r="D9" s="79"/>
      <c r="E9" s="79"/>
    </row>
    <row r="10" spans="1:5" x14ac:dyDescent="0.25">
      <c r="A10" s="113" t="s">
        <v>609</v>
      </c>
      <c r="B10" s="125"/>
      <c r="C10" s="126"/>
      <c r="D10" s="126"/>
      <c r="E10" s="126"/>
    </row>
    <row r="11" spans="1:5" x14ac:dyDescent="0.25">
      <c r="A11" s="84" t="s">
        <v>31</v>
      </c>
      <c r="B11" s="85" t="s">
        <v>24</v>
      </c>
      <c r="C11" s="18">
        <v>1</v>
      </c>
      <c r="D11" s="86">
        <v>103278</v>
      </c>
      <c r="E11" s="86">
        <v>103278</v>
      </c>
    </row>
    <row r="12" spans="1:5" x14ac:dyDescent="0.25">
      <c r="A12" s="84" t="s">
        <v>57</v>
      </c>
      <c r="B12" s="85" t="s">
        <v>58</v>
      </c>
      <c r="C12" s="18">
        <v>4</v>
      </c>
      <c r="D12" s="86">
        <v>49386</v>
      </c>
      <c r="E12" s="86">
        <v>49386</v>
      </c>
    </row>
    <row r="13" spans="1:5" x14ac:dyDescent="0.25">
      <c r="A13" s="84" t="s">
        <v>766</v>
      </c>
      <c r="B13" s="85" t="s">
        <v>77</v>
      </c>
      <c r="C13" s="18">
        <v>4</v>
      </c>
      <c r="D13" s="86">
        <v>19370</v>
      </c>
      <c r="E13" s="86">
        <v>32868</v>
      </c>
    </row>
    <row r="14" spans="1:5" x14ac:dyDescent="0.25">
      <c r="A14" s="84" t="s">
        <v>767</v>
      </c>
      <c r="B14" s="85" t="s">
        <v>139</v>
      </c>
      <c r="C14" s="18">
        <v>8</v>
      </c>
      <c r="D14" s="86">
        <v>12966</v>
      </c>
      <c r="E14" s="86">
        <v>16298</v>
      </c>
    </row>
    <row r="15" spans="1:5" x14ac:dyDescent="0.25">
      <c r="A15" s="84" t="s">
        <v>768</v>
      </c>
      <c r="B15" s="85" t="s">
        <v>132</v>
      </c>
      <c r="C15" s="18">
        <v>2</v>
      </c>
      <c r="D15" s="86">
        <v>7568</v>
      </c>
      <c r="E15" s="86">
        <v>11148</v>
      </c>
    </row>
    <row r="16" spans="1:5" x14ac:dyDescent="0.25">
      <c r="A16" s="84" t="s">
        <v>297</v>
      </c>
      <c r="B16" s="85" t="s">
        <v>271</v>
      </c>
      <c r="C16" s="18">
        <v>1</v>
      </c>
      <c r="D16" s="86">
        <v>9168</v>
      </c>
      <c r="E16" s="86">
        <v>9168</v>
      </c>
    </row>
    <row r="17" spans="1:5" x14ac:dyDescent="0.25">
      <c r="B17" s="80" t="s">
        <v>620</v>
      </c>
      <c r="C17" s="89">
        <f>SUM(C11:C16)</f>
        <v>20</v>
      </c>
      <c r="D17" s="124"/>
      <c r="E17" s="124"/>
    </row>
    <row r="18" spans="1:5" x14ac:dyDescent="0.25">
      <c r="A18" s="91"/>
      <c r="B18" s="72"/>
      <c r="C18" s="73"/>
      <c r="D18" s="92"/>
      <c r="E18" s="92"/>
    </row>
    <row r="19" spans="1:5" x14ac:dyDescent="0.25">
      <c r="A19" s="113" t="s">
        <v>621</v>
      </c>
      <c r="B19" s="125"/>
      <c r="C19" s="126"/>
      <c r="D19" s="126"/>
      <c r="E19" s="126"/>
    </row>
    <row r="20" spans="1:5" x14ac:dyDescent="0.25">
      <c r="A20" s="85" t="s">
        <v>651</v>
      </c>
      <c r="B20" s="85" t="s">
        <v>271</v>
      </c>
      <c r="C20" s="18">
        <v>9</v>
      </c>
      <c r="D20" s="86">
        <v>6638</v>
      </c>
      <c r="E20" s="86">
        <v>9168</v>
      </c>
    </row>
    <row r="21" spans="1:5" x14ac:dyDescent="0.25">
      <c r="A21" s="84" t="s">
        <v>769</v>
      </c>
      <c r="B21" s="85" t="s">
        <v>223</v>
      </c>
      <c r="C21" s="18">
        <v>5</v>
      </c>
      <c r="D21" s="86">
        <v>6638</v>
      </c>
      <c r="E21" s="86">
        <v>7324</v>
      </c>
    </row>
    <row r="22" spans="1:5" x14ac:dyDescent="0.25">
      <c r="A22" s="84" t="s">
        <v>391</v>
      </c>
      <c r="B22" s="85" t="s">
        <v>132</v>
      </c>
      <c r="C22" s="18">
        <v>1</v>
      </c>
      <c r="D22" s="86">
        <v>6896</v>
      </c>
      <c r="E22" s="86">
        <v>6896</v>
      </c>
    </row>
    <row r="23" spans="1:5" x14ac:dyDescent="0.25">
      <c r="A23" s="84" t="s">
        <v>401</v>
      </c>
      <c r="B23" s="85" t="s">
        <v>402</v>
      </c>
      <c r="C23" s="18">
        <v>1</v>
      </c>
      <c r="D23" s="86">
        <v>6726</v>
      </c>
      <c r="E23" s="86">
        <v>6726</v>
      </c>
    </row>
    <row r="24" spans="1:5" x14ac:dyDescent="0.25">
      <c r="A24" s="84" t="s">
        <v>448</v>
      </c>
      <c r="B24" s="85" t="s">
        <v>449</v>
      </c>
      <c r="C24" s="18">
        <v>1</v>
      </c>
      <c r="D24" s="86">
        <v>6132</v>
      </c>
      <c r="E24" s="86">
        <v>6132</v>
      </c>
    </row>
    <row r="25" spans="1:5" x14ac:dyDescent="0.25">
      <c r="A25" s="84" t="s">
        <v>770</v>
      </c>
      <c r="B25" s="85" t="s">
        <v>435</v>
      </c>
      <c r="C25" s="18">
        <v>2</v>
      </c>
      <c r="D25" s="86">
        <v>5792</v>
      </c>
      <c r="E25" s="86">
        <v>6032</v>
      </c>
    </row>
    <row r="26" spans="1:5" x14ac:dyDescent="0.25">
      <c r="B26" s="80" t="s">
        <v>629</v>
      </c>
      <c r="C26" s="89">
        <f>SUM(C20:C25)</f>
        <v>19</v>
      </c>
      <c r="D26" s="124"/>
      <c r="E26" s="124"/>
    </row>
    <row r="27" spans="1:5" x14ac:dyDescent="0.25">
      <c r="A27" s="94"/>
      <c r="B27" s="95"/>
      <c r="C27" s="94"/>
      <c r="D27" s="96"/>
      <c r="E27" s="96"/>
    </row>
    <row r="28" spans="1:5" x14ac:dyDescent="0.25">
      <c r="B28" s="68" t="s">
        <v>630</v>
      </c>
      <c r="C28" s="97">
        <f>+C26+C17</f>
        <v>39</v>
      </c>
    </row>
  </sheetData>
  <mergeCells count="12">
    <mergeCell ref="B10:E10"/>
    <mergeCell ref="B19:E19"/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25" right="0.25" top="0.75" bottom="0.75" header="0.3" footer="0.3"/>
  <pageSetup orientation="portrait" horizontalDpi="360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5A1E6-49EF-4A34-A929-6E68F309009D}">
  <dimension ref="A1:E33"/>
  <sheetViews>
    <sheetView showGridLines="0" workbookViewId="0">
      <pane ySplit="8" topLeftCell="A9" activePane="bottomLeft" state="frozen"/>
      <selection activeCell="K23" sqref="K23"/>
      <selection pane="bottomLeft" activeCell="K23" sqref="K23"/>
    </sheetView>
  </sheetViews>
  <sheetFormatPr baseColWidth="10" defaultRowHeight="15" x14ac:dyDescent="0.25"/>
  <cols>
    <col min="1" max="1" width="30.7109375" style="2" customWidth="1"/>
    <col min="2" max="2" width="45.7109375" style="2" customWidth="1"/>
    <col min="3" max="5" width="15.7109375" style="2" customWidth="1"/>
    <col min="6" max="16384" width="11.42578125" style="2"/>
  </cols>
  <sheetData>
    <row r="1" spans="1:5" ht="15.75" x14ac:dyDescent="0.25">
      <c r="A1" s="26" t="s">
        <v>593</v>
      </c>
      <c r="B1" s="26"/>
      <c r="C1" s="26"/>
      <c r="D1" s="26"/>
      <c r="E1" s="26"/>
    </row>
    <row r="2" spans="1:5" ht="15.75" x14ac:dyDescent="0.25">
      <c r="A2" s="26" t="s">
        <v>526</v>
      </c>
      <c r="B2" s="26"/>
      <c r="C2" s="26"/>
      <c r="D2" s="26"/>
      <c r="E2" s="26"/>
    </row>
    <row r="3" spans="1:5" ht="15.75" x14ac:dyDescent="0.25">
      <c r="A3" s="26" t="s">
        <v>601</v>
      </c>
      <c r="B3" s="26"/>
      <c r="C3" s="26"/>
      <c r="D3" s="26"/>
      <c r="E3" s="26"/>
    </row>
    <row r="4" spans="1:5" ht="15.75" x14ac:dyDescent="0.25">
      <c r="A4" s="26" t="s">
        <v>602</v>
      </c>
      <c r="B4" s="26"/>
      <c r="C4" s="26"/>
      <c r="D4" s="26"/>
      <c r="E4" s="26"/>
    </row>
    <row r="5" spans="1:5" ht="15.75" x14ac:dyDescent="0.25">
      <c r="A5" s="71"/>
      <c r="B5" s="72"/>
      <c r="C5" s="73"/>
      <c r="D5" s="74"/>
      <c r="E5" s="74"/>
    </row>
    <row r="6" spans="1:5" ht="15" customHeight="1" x14ac:dyDescent="0.25">
      <c r="A6" s="8" t="s">
        <v>603</v>
      </c>
      <c r="B6" s="8" t="s">
        <v>604</v>
      </c>
      <c r="C6" s="8" t="s">
        <v>605</v>
      </c>
      <c r="D6" s="75" t="s">
        <v>606</v>
      </c>
      <c r="E6" s="75"/>
    </row>
    <row r="7" spans="1:5" x14ac:dyDescent="0.25">
      <c r="A7" s="8"/>
      <c r="B7" s="8"/>
      <c r="C7" s="8"/>
      <c r="D7" s="75" t="s">
        <v>607</v>
      </c>
      <c r="E7" s="75" t="s">
        <v>608</v>
      </c>
    </row>
    <row r="8" spans="1:5" x14ac:dyDescent="0.25">
      <c r="A8" s="8"/>
      <c r="B8" s="8"/>
      <c r="C8" s="8"/>
      <c r="D8" s="75"/>
      <c r="E8" s="75"/>
    </row>
    <row r="9" spans="1:5" x14ac:dyDescent="0.25">
      <c r="A9" s="130"/>
      <c r="B9" s="130"/>
      <c r="C9" s="130"/>
      <c r="D9" s="130"/>
      <c r="E9" s="130"/>
    </row>
    <row r="10" spans="1:5" x14ac:dyDescent="0.25">
      <c r="A10" s="113" t="s">
        <v>609</v>
      </c>
      <c r="B10" s="125"/>
      <c r="C10" s="126"/>
      <c r="D10" s="126"/>
      <c r="E10" s="126"/>
    </row>
    <row r="11" spans="1:5" x14ac:dyDescent="0.25">
      <c r="A11" s="84" t="s">
        <v>31</v>
      </c>
      <c r="B11" s="85" t="s">
        <v>24</v>
      </c>
      <c r="C11" s="18">
        <v>1</v>
      </c>
      <c r="D11" s="86">
        <v>103278</v>
      </c>
      <c r="E11" s="86">
        <v>103278</v>
      </c>
    </row>
    <row r="12" spans="1:5" x14ac:dyDescent="0.25">
      <c r="A12" s="84" t="s">
        <v>45</v>
      </c>
      <c r="B12" s="85" t="s">
        <v>46</v>
      </c>
      <c r="C12" s="18">
        <v>1</v>
      </c>
      <c r="D12" s="86">
        <v>79462</v>
      </c>
      <c r="E12" s="86">
        <v>79462</v>
      </c>
    </row>
    <row r="13" spans="1:5" x14ac:dyDescent="0.25">
      <c r="A13" s="84" t="s">
        <v>57</v>
      </c>
      <c r="B13" s="85" t="s">
        <v>58</v>
      </c>
      <c r="C13" s="18">
        <v>8</v>
      </c>
      <c r="D13" s="86">
        <v>49386</v>
      </c>
      <c r="E13" s="86">
        <v>49386</v>
      </c>
    </row>
    <row r="14" spans="1:5" x14ac:dyDescent="0.25">
      <c r="A14" s="84" t="s">
        <v>771</v>
      </c>
      <c r="B14" s="85" t="s">
        <v>77</v>
      </c>
      <c r="C14" s="18">
        <v>11</v>
      </c>
      <c r="D14" s="86">
        <v>24328</v>
      </c>
      <c r="E14" s="86">
        <v>32868</v>
      </c>
    </row>
    <row r="15" spans="1:5" x14ac:dyDescent="0.25">
      <c r="A15" s="84" t="s">
        <v>85</v>
      </c>
      <c r="B15" s="85" t="s">
        <v>67</v>
      </c>
      <c r="C15" s="18">
        <v>1</v>
      </c>
      <c r="D15" s="86">
        <v>24328</v>
      </c>
      <c r="E15" s="86">
        <v>24328</v>
      </c>
    </row>
    <row r="16" spans="1:5" x14ac:dyDescent="0.25">
      <c r="A16" s="84" t="s">
        <v>108</v>
      </c>
      <c r="B16" s="85" t="s">
        <v>109</v>
      </c>
      <c r="C16" s="18">
        <v>1</v>
      </c>
      <c r="D16" s="86">
        <v>21048</v>
      </c>
      <c r="E16" s="86">
        <v>21048</v>
      </c>
    </row>
    <row r="17" spans="1:5" x14ac:dyDescent="0.25">
      <c r="A17" s="84" t="s">
        <v>111</v>
      </c>
      <c r="B17" s="85" t="s">
        <v>112</v>
      </c>
      <c r="C17" s="18">
        <v>1</v>
      </c>
      <c r="D17" s="86">
        <v>19304</v>
      </c>
      <c r="E17" s="86">
        <v>19304</v>
      </c>
    </row>
    <row r="18" spans="1:5" x14ac:dyDescent="0.25">
      <c r="A18" s="84" t="s">
        <v>131</v>
      </c>
      <c r="B18" s="85" t="s">
        <v>132</v>
      </c>
      <c r="C18" s="18">
        <v>1</v>
      </c>
      <c r="D18" s="86">
        <v>17450</v>
      </c>
      <c r="E18" s="86">
        <v>17450</v>
      </c>
    </row>
    <row r="19" spans="1:5" x14ac:dyDescent="0.25">
      <c r="A19" s="84" t="s">
        <v>772</v>
      </c>
      <c r="B19" s="85" t="s">
        <v>139</v>
      </c>
      <c r="C19" s="18">
        <v>19</v>
      </c>
      <c r="D19" s="86">
        <v>10316</v>
      </c>
      <c r="E19" s="86">
        <v>17318</v>
      </c>
    </row>
    <row r="20" spans="1:5" x14ac:dyDescent="0.25">
      <c r="A20" s="84" t="s">
        <v>140</v>
      </c>
      <c r="B20" s="85" t="s">
        <v>72</v>
      </c>
      <c r="C20" s="18">
        <v>4</v>
      </c>
      <c r="D20" s="86">
        <v>17318</v>
      </c>
      <c r="E20" s="86">
        <v>17318</v>
      </c>
    </row>
    <row r="21" spans="1:5" x14ac:dyDescent="0.25">
      <c r="A21" s="84" t="s">
        <v>305</v>
      </c>
      <c r="B21" s="85" t="s">
        <v>306</v>
      </c>
      <c r="C21" s="18">
        <v>1</v>
      </c>
      <c r="D21" s="86">
        <v>8888</v>
      </c>
      <c r="E21" s="86">
        <v>8888</v>
      </c>
    </row>
    <row r="22" spans="1:5" x14ac:dyDescent="0.25">
      <c r="A22" s="84" t="s">
        <v>513</v>
      </c>
      <c r="B22" s="85" t="s">
        <v>435</v>
      </c>
      <c r="C22" s="18">
        <v>1</v>
      </c>
      <c r="D22" s="86">
        <v>5406</v>
      </c>
      <c r="E22" s="86">
        <v>5406</v>
      </c>
    </row>
    <row r="23" spans="1:5" x14ac:dyDescent="0.25">
      <c r="B23" s="80" t="s">
        <v>620</v>
      </c>
      <c r="C23" s="89">
        <f>SUM(C11:C22)</f>
        <v>50</v>
      </c>
      <c r="D23" s="124"/>
      <c r="E23" s="124"/>
    </row>
    <row r="24" spans="1:5" x14ac:dyDescent="0.25">
      <c r="A24" s="91"/>
      <c r="B24" s="72"/>
      <c r="C24" s="73"/>
      <c r="D24" s="92"/>
      <c r="E24" s="92"/>
    </row>
    <row r="25" spans="1:5" x14ac:dyDescent="0.25">
      <c r="A25" s="113" t="s">
        <v>621</v>
      </c>
      <c r="B25" s="125"/>
      <c r="C25" s="126"/>
      <c r="D25" s="126"/>
      <c r="E25" s="126"/>
    </row>
    <row r="26" spans="1:5" x14ac:dyDescent="0.25">
      <c r="A26" s="85" t="s">
        <v>286</v>
      </c>
      <c r="B26" s="85" t="s">
        <v>132</v>
      </c>
      <c r="C26" s="18">
        <v>1</v>
      </c>
      <c r="D26" s="86">
        <v>9532</v>
      </c>
      <c r="E26" s="86">
        <v>9532</v>
      </c>
    </row>
    <row r="27" spans="1:5" x14ac:dyDescent="0.25">
      <c r="A27" s="84" t="s">
        <v>372</v>
      </c>
      <c r="B27" s="85" t="s">
        <v>373</v>
      </c>
      <c r="C27" s="18">
        <v>1</v>
      </c>
      <c r="D27" s="86">
        <v>7184</v>
      </c>
      <c r="E27" s="86">
        <v>7184</v>
      </c>
    </row>
    <row r="28" spans="1:5" x14ac:dyDescent="0.25">
      <c r="A28" s="84" t="s">
        <v>414</v>
      </c>
      <c r="B28" s="85" t="s">
        <v>412</v>
      </c>
      <c r="C28" s="18">
        <v>1</v>
      </c>
      <c r="D28" s="86">
        <v>6638</v>
      </c>
      <c r="E28" s="86">
        <v>6638</v>
      </c>
    </row>
    <row r="29" spans="1:5" x14ac:dyDescent="0.25">
      <c r="A29" s="84" t="s">
        <v>773</v>
      </c>
      <c r="B29" s="85" t="s">
        <v>435</v>
      </c>
      <c r="C29" s="18">
        <v>4</v>
      </c>
      <c r="D29" s="86">
        <v>6132</v>
      </c>
      <c r="E29" s="86">
        <v>6352</v>
      </c>
    </row>
    <row r="30" spans="1:5" x14ac:dyDescent="0.25">
      <c r="A30" s="84" t="s">
        <v>496</v>
      </c>
      <c r="B30" s="85" t="s">
        <v>223</v>
      </c>
      <c r="C30" s="18">
        <v>1</v>
      </c>
      <c r="D30" s="86">
        <v>5630</v>
      </c>
      <c r="E30" s="86">
        <v>5630</v>
      </c>
    </row>
    <row r="31" spans="1:5" x14ac:dyDescent="0.25">
      <c r="B31" s="80" t="s">
        <v>629</v>
      </c>
      <c r="C31" s="89">
        <f>SUM(C26:C30)</f>
        <v>8</v>
      </c>
      <c r="D31" s="124"/>
      <c r="E31" s="124"/>
    </row>
    <row r="32" spans="1:5" x14ac:dyDescent="0.25">
      <c r="A32" s="94"/>
      <c r="B32" s="95"/>
      <c r="C32" s="94"/>
      <c r="D32" s="96"/>
      <c r="E32" s="96"/>
    </row>
    <row r="33" spans="2:3" x14ac:dyDescent="0.25">
      <c r="B33" s="68" t="s">
        <v>630</v>
      </c>
      <c r="C33" s="97">
        <f>+C31+C23</f>
        <v>58</v>
      </c>
    </row>
  </sheetData>
  <mergeCells count="13">
    <mergeCell ref="A9:E9"/>
    <mergeCell ref="B10:E10"/>
    <mergeCell ref="B25:E25"/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25" right="0.25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05B59-2199-45BA-8D27-1ECC572CAA2E}">
  <sheetPr>
    <pageSetUpPr fitToPage="1"/>
  </sheetPr>
  <dimension ref="A1:N26"/>
  <sheetViews>
    <sheetView showGridLines="0" workbookViewId="0">
      <selection activeCell="C13" sqref="C13"/>
    </sheetView>
  </sheetViews>
  <sheetFormatPr baseColWidth="10" defaultColWidth="11.42578125" defaultRowHeight="15" x14ac:dyDescent="0.25"/>
  <cols>
    <col min="1" max="1" width="40.7109375" style="2" customWidth="1"/>
    <col min="2" max="2" width="1.7109375" style="2" customWidth="1"/>
    <col min="3" max="3" width="11.7109375" style="53" customWidth="1"/>
    <col min="4" max="7" width="11.7109375" style="48" customWidth="1"/>
    <col min="8" max="8" width="1.7109375" style="48" customWidth="1"/>
    <col min="9" max="11" width="11.7109375" style="48" customWidth="1"/>
    <col min="12" max="12" width="1.7109375" style="30" customWidth="1"/>
    <col min="13" max="13" width="11.7109375" style="48" customWidth="1"/>
    <col min="14" max="16384" width="11.42578125" style="2"/>
  </cols>
  <sheetData>
    <row r="1" spans="1:14" ht="15.75" x14ac:dyDescent="0.25">
      <c r="A1" s="26" t="s">
        <v>526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ht="15.75" x14ac:dyDescent="0.25">
      <c r="A2" s="26" t="s">
        <v>527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ht="15.75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ht="12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4"/>
    </row>
    <row r="5" spans="1:14" x14ac:dyDescent="0.25">
      <c r="A5" s="5"/>
      <c r="B5" s="5"/>
      <c r="C5" s="28"/>
      <c r="D5" s="29"/>
      <c r="E5" s="29"/>
      <c r="F5" s="29"/>
      <c r="G5" s="29"/>
      <c r="H5" s="29"/>
      <c r="I5" s="29"/>
      <c r="J5" s="29"/>
      <c r="K5" s="29"/>
      <c r="M5" s="29"/>
    </row>
    <row r="6" spans="1:14" ht="19.899999999999999" customHeight="1" x14ac:dyDescent="0.25">
      <c r="A6" s="31" t="s">
        <v>528</v>
      </c>
      <c r="B6" s="32"/>
      <c r="C6" s="33" t="s">
        <v>7</v>
      </c>
      <c r="D6" s="33"/>
      <c r="E6" s="33"/>
      <c r="F6" s="33"/>
      <c r="G6" s="33"/>
      <c r="H6" s="34"/>
      <c r="I6" s="33" t="s">
        <v>529</v>
      </c>
      <c r="J6" s="33"/>
      <c r="K6" s="33"/>
      <c r="L6" s="34"/>
      <c r="M6" s="33" t="s">
        <v>530</v>
      </c>
    </row>
    <row r="7" spans="1:14" ht="30" customHeight="1" x14ac:dyDescent="0.25">
      <c r="A7" s="31"/>
      <c r="B7" s="32"/>
      <c r="C7" s="35" t="s">
        <v>9</v>
      </c>
      <c r="D7" s="36" t="s">
        <v>10</v>
      </c>
      <c r="E7" s="36" t="s">
        <v>11</v>
      </c>
      <c r="F7" s="37">
        <v>2020</v>
      </c>
      <c r="G7" s="36" t="s">
        <v>12</v>
      </c>
      <c r="H7" s="34"/>
      <c r="I7" s="38" t="s">
        <v>531</v>
      </c>
      <c r="J7" s="38" t="s">
        <v>532</v>
      </c>
      <c r="K7" s="38" t="s">
        <v>16</v>
      </c>
      <c r="L7" s="34"/>
      <c r="M7" s="33"/>
    </row>
    <row r="8" spans="1:14" x14ac:dyDescent="0.25">
      <c r="A8" s="14" t="s">
        <v>533</v>
      </c>
      <c r="B8" s="39"/>
      <c r="C8" s="40">
        <v>141152</v>
      </c>
      <c r="D8" s="41"/>
      <c r="E8" s="41"/>
      <c r="F8" s="41"/>
      <c r="G8" s="40">
        <v>141152</v>
      </c>
      <c r="H8" s="42"/>
      <c r="I8" s="40">
        <v>40299.68</v>
      </c>
      <c r="J8" s="41">
        <v>2365.84</v>
      </c>
      <c r="K8" s="41"/>
      <c r="L8" s="42"/>
      <c r="M8" s="40">
        <v>98486.48000000001</v>
      </c>
    </row>
    <row r="9" spans="1:14" x14ac:dyDescent="0.25">
      <c r="A9" s="19" t="s">
        <v>534</v>
      </c>
      <c r="B9" s="39"/>
      <c r="C9" s="43">
        <v>111156</v>
      </c>
      <c r="D9" s="44"/>
      <c r="E9" s="44"/>
      <c r="F9" s="44"/>
      <c r="G9" s="43">
        <v>111156</v>
      </c>
      <c r="H9" s="42"/>
      <c r="I9" s="43">
        <v>30101.040000000001</v>
      </c>
      <c r="J9" s="44">
        <v>2365.84</v>
      </c>
      <c r="K9" s="44"/>
      <c r="L9" s="42"/>
      <c r="M9" s="43">
        <v>78689.119999999995</v>
      </c>
    </row>
    <row r="10" spans="1:14" x14ac:dyDescent="0.25">
      <c r="A10" s="19" t="s">
        <v>535</v>
      </c>
      <c r="B10" s="39"/>
      <c r="C10" s="43">
        <v>111156</v>
      </c>
      <c r="D10" s="44"/>
      <c r="E10" s="44"/>
      <c r="F10" s="44"/>
      <c r="G10" s="43">
        <v>111156</v>
      </c>
      <c r="H10" s="42"/>
      <c r="I10" s="43">
        <v>30101.040000000001</v>
      </c>
      <c r="J10" s="44">
        <v>2365.84</v>
      </c>
      <c r="K10" s="44"/>
      <c r="L10" s="42"/>
      <c r="M10" s="43">
        <v>78689.119999999995</v>
      </c>
    </row>
    <row r="11" spans="1:14" x14ac:dyDescent="0.25">
      <c r="A11" s="19" t="s">
        <v>26</v>
      </c>
      <c r="B11" s="39"/>
      <c r="C11" s="43">
        <v>103278</v>
      </c>
      <c r="D11" s="44"/>
      <c r="E11" s="44"/>
      <c r="F11" s="44"/>
      <c r="G11" s="43">
        <v>103278</v>
      </c>
      <c r="H11" s="42"/>
      <c r="I11" s="43">
        <v>27422.52</v>
      </c>
      <c r="J11" s="44">
        <v>2365.84</v>
      </c>
      <c r="K11" s="44"/>
      <c r="L11" s="42"/>
      <c r="M11" s="43">
        <v>73489.64</v>
      </c>
    </row>
    <row r="12" spans="1:14" x14ac:dyDescent="0.25">
      <c r="A12" s="19" t="s">
        <v>536</v>
      </c>
      <c r="B12" s="39"/>
      <c r="C12" s="43">
        <v>103278</v>
      </c>
      <c r="D12" s="44"/>
      <c r="E12" s="44"/>
      <c r="F12" s="44"/>
      <c r="G12" s="43">
        <v>103278</v>
      </c>
      <c r="H12" s="42"/>
      <c r="I12" s="43">
        <v>27422.52</v>
      </c>
      <c r="J12" s="44">
        <v>2365.84</v>
      </c>
      <c r="K12" s="44"/>
      <c r="L12" s="42"/>
      <c r="M12" s="43">
        <v>73489.64</v>
      </c>
    </row>
    <row r="13" spans="1:14" x14ac:dyDescent="0.25">
      <c r="A13" s="19" t="s">
        <v>537</v>
      </c>
      <c r="B13" s="39"/>
      <c r="C13" s="43">
        <v>103278</v>
      </c>
      <c r="D13" s="44"/>
      <c r="E13" s="44"/>
      <c r="F13" s="44"/>
      <c r="G13" s="43">
        <v>103278</v>
      </c>
      <c r="H13" s="42"/>
      <c r="I13" s="43">
        <v>27422.52</v>
      </c>
      <c r="J13" s="44">
        <v>2365.84</v>
      </c>
      <c r="K13" s="44"/>
      <c r="L13" s="42"/>
      <c r="M13" s="43">
        <v>73489.64</v>
      </c>
    </row>
    <row r="14" spans="1:14" x14ac:dyDescent="0.25">
      <c r="A14" s="19" t="s">
        <v>538</v>
      </c>
      <c r="B14" s="39"/>
      <c r="C14" s="43">
        <v>103278</v>
      </c>
      <c r="D14" s="44"/>
      <c r="E14" s="44"/>
      <c r="F14" s="44"/>
      <c r="G14" s="43">
        <v>103278</v>
      </c>
      <c r="H14" s="42"/>
      <c r="I14" s="43">
        <v>27422.52</v>
      </c>
      <c r="J14" s="44">
        <v>2365.84</v>
      </c>
      <c r="K14" s="44"/>
      <c r="L14" s="42"/>
      <c r="M14" s="43">
        <v>73489.64</v>
      </c>
    </row>
    <row r="15" spans="1:14" x14ac:dyDescent="0.25">
      <c r="A15" s="19" t="s">
        <v>539</v>
      </c>
      <c r="B15" s="39"/>
      <c r="C15" s="43">
        <v>111156</v>
      </c>
      <c r="D15" s="44"/>
      <c r="E15" s="44"/>
      <c r="F15" s="44"/>
      <c r="G15" s="43">
        <v>111156</v>
      </c>
      <c r="H15" s="42"/>
      <c r="I15" s="43">
        <v>30101.040000000001</v>
      </c>
      <c r="J15" s="44">
        <v>2365.84</v>
      </c>
      <c r="K15" s="44"/>
      <c r="L15" s="42"/>
      <c r="M15" s="43">
        <v>78689.119999999995</v>
      </c>
    </row>
    <row r="16" spans="1:14" x14ac:dyDescent="0.25">
      <c r="A16" s="45" t="s">
        <v>540</v>
      </c>
      <c r="B16" s="10"/>
      <c r="C16" s="46">
        <v>111156</v>
      </c>
      <c r="D16" s="47"/>
      <c r="E16" s="47"/>
      <c r="F16" s="47"/>
      <c r="G16" s="46">
        <v>111156</v>
      </c>
      <c r="I16" s="46">
        <v>30101.040000000001</v>
      </c>
      <c r="J16" s="47">
        <v>2365.84</v>
      </c>
      <c r="K16" s="47"/>
      <c r="L16" s="48"/>
      <c r="M16" s="46">
        <v>78689.119999999995</v>
      </c>
    </row>
    <row r="17" spans="1:13" x14ac:dyDescent="0.25">
      <c r="A17" s="45" t="s">
        <v>541</v>
      </c>
      <c r="B17" s="10"/>
      <c r="C17" s="46">
        <v>103278</v>
      </c>
      <c r="D17" s="47"/>
      <c r="E17" s="47"/>
      <c r="F17" s="47"/>
      <c r="G17" s="46">
        <v>103278</v>
      </c>
      <c r="I17" s="46">
        <v>27422.52</v>
      </c>
      <c r="J17" s="47">
        <v>2365.84</v>
      </c>
      <c r="K17" s="47"/>
      <c r="L17" s="48"/>
      <c r="M17" s="46">
        <v>73489.64</v>
      </c>
    </row>
    <row r="18" spans="1:13" x14ac:dyDescent="0.25">
      <c r="A18" s="45" t="s">
        <v>542</v>
      </c>
      <c r="B18" s="10"/>
      <c r="C18" s="46">
        <v>103278</v>
      </c>
      <c r="D18" s="47"/>
      <c r="E18" s="47"/>
      <c r="F18" s="47"/>
      <c r="G18" s="46">
        <v>103278</v>
      </c>
      <c r="I18" s="46">
        <v>27422.52</v>
      </c>
      <c r="J18" s="47">
        <v>2365.84</v>
      </c>
      <c r="K18" s="47"/>
      <c r="L18" s="48"/>
      <c r="M18" s="46">
        <v>73489.64</v>
      </c>
    </row>
    <row r="19" spans="1:13" x14ac:dyDescent="0.25">
      <c r="A19" s="45" t="s">
        <v>543</v>
      </c>
      <c r="B19" s="10"/>
      <c r="C19" s="46">
        <v>103278</v>
      </c>
      <c r="D19" s="47"/>
      <c r="E19" s="47"/>
      <c r="F19" s="47"/>
      <c r="G19" s="46">
        <v>103278</v>
      </c>
      <c r="I19" s="46">
        <v>27422.52</v>
      </c>
      <c r="J19" s="47">
        <v>2365.84</v>
      </c>
      <c r="K19" s="47"/>
      <c r="L19" s="48"/>
      <c r="M19" s="46">
        <v>73489.64</v>
      </c>
    </row>
    <row r="20" spans="1:13" x14ac:dyDescent="0.25">
      <c r="A20" s="45" t="s">
        <v>544</v>
      </c>
      <c r="B20" s="10"/>
      <c r="C20" s="46">
        <v>103278</v>
      </c>
      <c r="D20" s="47"/>
      <c r="E20" s="47"/>
      <c r="F20" s="47"/>
      <c r="G20" s="46">
        <v>103278</v>
      </c>
      <c r="I20" s="46">
        <v>27422.52</v>
      </c>
      <c r="J20" s="47">
        <v>2365.84</v>
      </c>
      <c r="K20" s="47"/>
      <c r="L20" s="48"/>
      <c r="M20" s="46">
        <v>73489.64</v>
      </c>
    </row>
    <row r="21" spans="1:13" x14ac:dyDescent="0.25">
      <c r="A21" s="45" t="s">
        <v>545</v>
      </c>
      <c r="B21" s="10"/>
      <c r="C21" s="46">
        <v>103278</v>
      </c>
      <c r="D21" s="47"/>
      <c r="E21" s="47"/>
      <c r="F21" s="47"/>
      <c r="G21" s="46">
        <v>103278</v>
      </c>
      <c r="I21" s="46">
        <v>27422.52</v>
      </c>
      <c r="J21" s="47">
        <v>2365.84</v>
      </c>
      <c r="K21" s="47"/>
      <c r="L21" s="48"/>
      <c r="M21" s="46">
        <v>73489.64</v>
      </c>
    </row>
    <row r="22" spans="1:13" ht="22.5" x14ac:dyDescent="0.25">
      <c r="A22" s="49" t="s">
        <v>546</v>
      </c>
      <c r="B22" s="10"/>
      <c r="C22" s="50">
        <v>103278</v>
      </c>
      <c r="D22" s="47"/>
      <c r="E22" s="47"/>
      <c r="F22" s="47"/>
      <c r="G22" s="50">
        <v>103278</v>
      </c>
      <c r="I22" s="50">
        <v>27422.52</v>
      </c>
      <c r="J22" s="47">
        <v>2365.84</v>
      </c>
      <c r="K22" s="47"/>
      <c r="L22" s="48"/>
      <c r="M22" s="50">
        <v>73489.64</v>
      </c>
    </row>
    <row r="23" spans="1:13" x14ac:dyDescent="0.25">
      <c r="A23" s="45" t="s">
        <v>547</v>
      </c>
      <c r="B23" s="10"/>
      <c r="C23" s="46">
        <v>103278</v>
      </c>
      <c r="D23" s="47"/>
      <c r="E23" s="47"/>
      <c r="F23" s="47"/>
      <c r="G23" s="46">
        <v>103278</v>
      </c>
      <c r="I23" s="46">
        <v>27422.52</v>
      </c>
      <c r="J23" s="47">
        <v>2365.84</v>
      </c>
      <c r="K23" s="47"/>
      <c r="L23" s="48"/>
      <c r="M23" s="46">
        <v>73489.64</v>
      </c>
    </row>
    <row r="24" spans="1:13" ht="22.5" x14ac:dyDescent="0.25">
      <c r="A24" s="49" t="s">
        <v>548</v>
      </c>
      <c r="B24" s="10"/>
      <c r="C24" s="50">
        <v>103278</v>
      </c>
      <c r="D24" s="47"/>
      <c r="E24" s="47"/>
      <c r="F24" s="47"/>
      <c r="G24" s="50">
        <v>103278</v>
      </c>
      <c r="I24" s="50">
        <v>27422.52</v>
      </c>
      <c r="J24" s="47">
        <v>2365.84</v>
      </c>
      <c r="K24" s="47"/>
      <c r="L24" s="48"/>
      <c r="M24" s="50">
        <v>73489.64</v>
      </c>
    </row>
    <row r="25" spans="1:13" x14ac:dyDescent="0.25">
      <c r="A25" s="45" t="s">
        <v>549</v>
      </c>
      <c r="B25" s="10"/>
      <c r="C25" s="46">
        <v>103278</v>
      </c>
      <c r="D25" s="47"/>
      <c r="E25" s="47"/>
      <c r="F25" s="47"/>
      <c r="G25" s="46">
        <v>103278</v>
      </c>
      <c r="I25" s="46">
        <v>27422.52</v>
      </c>
      <c r="J25" s="47">
        <v>2365.84</v>
      </c>
      <c r="K25" s="47"/>
      <c r="L25" s="48"/>
      <c r="M25" s="46">
        <v>73489.64</v>
      </c>
    </row>
    <row r="26" spans="1:13" x14ac:dyDescent="0.25">
      <c r="A26" s="21" t="s">
        <v>550</v>
      </c>
      <c r="B26" s="16"/>
      <c r="C26" s="50">
        <v>14964.86</v>
      </c>
      <c r="D26" s="50">
        <v>113701.84</v>
      </c>
      <c r="E26" s="51">
        <v>985</v>
      </c>
      <c r="F26" s="51">
        <v>785</v>
      </c>
      <c r="G26" s="50">
        <v>129811.7</v>
      </c>
      <c r="H26" s="52"/>
      <c r="I26" s="50">
        <v>36444</v>
      </c>
      <c r="J26" s="50">
        <v>1607.02</v>
      </c>
      <c r="K26" s="51">
        <v>10.7</v>
      </c>
      <c r="L26" s="52"/>
      <c r="M26" s="50">
        <v>91749.98000000001</v>
      </c>
    </row>
  </sheetData>
  <mergeCells count="8">
    <mergeCell ref="A1:M1"/>
    <mergeCell ref="A2:M2"/>
    <mergeCell ref="A3:M3"/>
    <mergeCell ref="A4:M4"/>
    <mergeCell ref="A6:A7"/>
    <mergeCell ref="C6:G6"/>
    <mergeCell ref="I6:K6"/>
    <mergeCell ref="M6:M7"/>
  </mergeCells>
  <pageMargins left="0.70866141732283472" right="0.70866141732283472" top="0.74803149606299213" bottom="0.74803149606299213" header="0.31496062992125984" footer="0.31496062992125984"/>
  <pageSetup scale="74" fitToHeight="0" orientation="landscape" horizontalDpi="360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C2BC9-BA65-415D-BD7D-F8B578DC2220}">
  <dimension ref="A1:E75"/>
  <sheetViews>
    <sheetView showGridLines="0" workbookViewId="0">
      <pane ySplit="8" topLeftCell="A9" activePane="bottomLeft" state="frozen"/>
      <selection activeCell="K23" sqref="K23"/>
      <selection pane="bottomLeft" activeCell="K23" sqref="K23"/>
    </sheetView>
  </sheetViews>
  <sheetFormatPr baseColWidth="10" defaultRowHeight="15" x14ac:dyDescent="0.25"/>
  <cols>
    <col min="1" max="1" width="30.7109375" style="2" customWidth="1"/>
    <col min="2" max="2" width="45.7109375" style="2" customWidth="1"/>
    <col min="3" max="5" width="15.7109375" style="2" customWidth="1"/>
    <col min="6" max="16384" width="11.42578125" style="2"/>
  </cols>
  <sheetData>
    <row r="1" spans="1:5" ht="15.75" x14ac:dyDescent="0.25">
      <c r="A1" s="26" t="s">
        <v>595</v>
      </c>
      <c r="B1" s="26"/>
      <c r="C1" s="26"/>
      <c r="D1" s="26"/>
      <c r="E1" s="26"/>
    </row>
    <row r="2" spans="1:5" ht="15.75" x14ac:dyDescent="0.25">
      <c r="A2" s="26" t="s">
        <v>526</v>
      </c>
      <c r="B2" s="26"/>
      <c r="C2" s="26"/>
      <c r="D2" s="26"/>
      <c r="E2" s="26"/>
    </row>
    <row r="3" spans="1:5" ht="15.75" x14ac:dyDescent="0.25">
      <c r="A3" s="26" t="s">
        <v>601</v>
      </c>
      <c r="B3" s="26"/>
      <c r="C3" s="26"/>
      <c r="D3" s="26"/>
      <c r="E3" s="26"/>
    </row>
    <row r="4" spans="1:5" ht="15.75" x14ac:dyDescent="0.25">
      <c r="A4" s="26" t="s">
        <v>602</v>
      </c>
      <c r="B4" s="26"/>
      <c r="C4" s="26"/>
      <c r="D4" s="26"/>
      <c r="E4" s="26"/>
    </row>
    <row r="5" spans="1:5" ht="15.75" x14ac:dyDescent="0.25">
      <c r="A5" s="71"/>
      <c r="B5" s="72"/>
      <c r="C5" s="73"/>
      <c r="D5" s="74"/>
      <c r="E5" s="74"/>
    </row>
    <row r="6" spans="1:5" ht="15" customHeight="1" x14ac:dyDescent="0.25">
      <c r="A6" s="107" t="s">
        <v>603</v>
      </c>
      <c r="B6" s="107" t="s">
        <v>604</v>
      </c>
      <c r="C6" s="107" t="s">
        <v>605</v>
      </c>
      <c r="D6" s="108" t="s">
        <v>606</v>
      </c>
      <c r="E6" s="108"/>
    </row>
    <row r="7" spans="1:5" x14ac:dyDescent="0.25">
      <c r="A7" s="107"/>
      <c r="B7" s="107"/>
      <c r="C7" s="107"/>
      <c r="D7" s="108" t="s">
        <v>607</v>
      </c>
      <c r="E7" s="108" t="s">
        <v>608</v>
      </c>
    </row>
    <row r="8" spans="1:5" x14ac:dyDescent="0.25">
      <c r="A8" s="107"/>
      <c r="B8" s="107"/>
      <c r="C8" s="107"/>
      <c r="D8" s="108"/>
      <c r="E8" s="108"/>
    </row>
    <row r="9" spans="1:5" x14ac:dyDescent="0.25">
      <c r="A9" s="133"/>
      <c r="B9" s="133"/>
      <c r="C9" s="133"/>
      <c r="D9" s="133"/>
      <c r="E9" s="133"/>
    </row>
    <row r="10" spans="1:5" x14ac:dyDescent="0.25">
      <c r="A10" s="113" t="s">
        <v>609</v>
      </c>
      <c r="B10" s="125"/>
      <c r="C10" s="126"/>
      <c r="D10" s="126"/>
      <c r="E10" s="126"/>
    </row>
    <row r="11" spans="1:5" ht="13.9" customHeight="1" x14ac:dyDescent="0.25">
      <c r="A11" s="84" t="s">
        <v>774</v>
      </c>
      <c r="B11" s="85" t="s">
        <v>24</v>
      </c>
      <c r="C11" s="18">
        <v>2</v>
      </c>
      <c r="D11" s="86">
        <v>98998</v>
      </c>
      <c r="E11" s="86">
        <v>111156</v>
      </c>
    </row>
    <row r="12" spans="1:5" ht="13.9" customHeight="1" x14ac:dyDescent="0.25">
      <c r="A12" s="84" t="s">
        <v>45</v>
      </c>
      <c r="B12" s="85" t="s">
        <v>46</v>
      </c>
      <c r="C12" s="18">
        <v>3</v>
      </c>
      <c r="D12" s="86">
        <v>79462</v>
      </c>
      <c r="E12" s="86">
        <v>79462</v>
      </c>
    </row>
    <row r="13" spans="1:5" ht="13.9" customHeight="1" x14ac:dyDescent="0.25">
      <c r="A13" s="84" t="s">
        <v>50</v>
      </c>
      <c r="B13" s="85" t="s">
        <v>40</v>
      </c>
      <c r="C13" s="18">
        <v>4</v>
      </c>
      <c r="D13" s="86">
        <v>66140</v>
      </c>
      <c r="E13" s="86">
        <v>66140</v>
      </c>
    </row>
    <row r="14" spans="1:5" ht="13.9" customHeight="1" x14ac:dyDescent="0.25">
      <c r="A14" s="84" t="s">
        <v>775</v>
      </c>
      <c r="B14" s="85" t="s">
        <v>56</v>
      </c>
      <c r="C14" s="18">
        <v>13</v>
      </c>
      <c r="D14" s="86">
        <v>17232</v>
      </c>
      <c r="E14" s="86">
        <v>49386</v>
      </c>
    </row>
    <row r="15" spans="1:5" ht="13.9" customHeight="1" x14ac:dyDescent="0.25">
      <c r="A15" s="84" t="s">
        <v>776</v>
      </c>
      <c r="B15" s="85" t="s">
        <v>58</v>
      </c>
      <c r="C15" s="18">
        <v>20</v>
      </c>
      <c r="D15" s="86">
        <v>32868</v>
      </c>
      <c r="E15" s="86">
        <v>49386</v>
      </c>
    </row>
    <row r="16" spans="1:5" ht="13.9" customHeight="1" x14ac:dyDescent="0.25">
      <c r="A16" s="84" t="s">
        <v>73</v>
      </c>
      <c r="B16" s="85" t="s">
        <v>74</v>
      </c>
      <c r="C16" s="18">
        <v>1</v>
      </c>
      <c r="D16" s="86">
        <v>39508</v>
      </c>
      <c r="E16" s="86">
        <v>39508</v>
      </c>
    </row>
    <row r="17" spans="1:5" ht="22.5" x14ac:dyDescent="0.25">
      <c r="A17" s="84" t="s">
        <v>777</v>
      </c>
      <c r="B17" s="85" t="s">
        <v>77</v>
      </c>
      <c r="C17" s="18">
        <v>51</v>
      </c>
      <c r="D17" s="86">
        <v>13086</v>
      </c>
      <c r="E17" s="86">
        <v>32868</v>
      </c>
    </row>
    <row r="18" spans="1:5" ht="13.9" customHeight="1" x14ac:dyDescent="0.25">
      <c r="A18" s="84" t="s">
        <v>612</v>
      </c>
      <c r="B18" s="85" t="s">
        <v>109</v>
      </c>
      <c r="C18" s="18">
        <v>7</v>
      </c>
      <c r="D18" s="86">
        <v>17632</v>
      </c>
      <c r="E18" s="86">
        <v>21048</v>
      </c>
    </row>
    <row r="19" spans="1:5" ht="13.9" customHeight="1" x14ac:dyDescent="0.25">
      <c r="A19" s="84" t="s">
        <v>778</v>
      </c>
      <c r="B19" s="85" t="s">
        <v>116</v>
      </c>
      <c r="C19" s="18">
        <v>2</v>
      </c>
      <c r="D19" s="86">
        <v>17518</v>
      </c>
      <c r="E19" s="86">
        <v>17868</v>
      </c>
    </row>
    <row r="20" spans="1:5" ht="13.9" customHeight="1" x14ac:dyDescent="0.25">
      <c r="A20" s="84" t="s">
        <v>126</v>
      </c>
      <c r="B20" s="85" t="s">
        <v>127</v>
      </c>
      <c r="C20" s="18">
        <v>5</v>
      </c>
      <c r="D20" s="86">
        <v>17518</v>
      </c>
      <c r="E20" s="86">
        <v>17518</v>
      </c>
    </row>
    <row r="21" spans="1:5" ht="13.9" customHeight="1" x14ac:dyDescent="0.25">
      <c r="A21" s="84" t="s">
        <v>129</v>
      </c>
      <c r="B21" s="85" t="s">
        <v>130</v>
      </c>
      <c r="C21" s="18">
        <v>2</v>
      </c>
      <c r="D21" s="86">
        <v>17518</v>
      </c>
      <c r="E21" s="86">
        <v>17518</v>
      </c>
    </row>
    <row r="22" spans="1:5" ht="22.5" x14ac:dyDescent="0.25">
      <c r="A22" s="84" t="s">
        <v>664</v>
      </c>
      <c r="B22" s="85" t="s">
        <v>139</v>
      </c>
      <c r="C22" s="18">
        <v>101</v>
      </c>
      <c r="D22" s="86">
        <v>10316</v>
      </c>
      <c r="E22" s="86">
        <v>17318</v>
      </c>
    </row>
    <row r="23" spans="1:5" x14ac:dyDescent="0.25">
      <c r="A23" s="84" t="s">
        <v>153</v>
      </c>
      <c r="B23" s="85" t="s">
        <v>154</v>
      </c>
      <c r="C23" s="18">
        <v>12</v>
      </c>
      <c r="D23" s="86">
        <v>16586</v>
      </c>
      <c r="E23" s="86">
        <v>16586</v>
      </c>
    </row>
    <row r="24" spans="1:5" x14ac:dyDescent="0.25">
      <c r="A24" s="84" t="s">
        <v>204</v>
      </c>
      <c r="B24" s="85" t="s">
        <v>205</v>
      </c>
      <c r="C24" s="18">
        <v>19</v>
      </c>
      <c r="D24" s="86">
        <v>12966</v>
      </c>
      <c r="E24" s="86">
        <v>12966</v>
      </c>
    </row>
    <row r="25" spans="1:5" x14ac:dyDescent="0.25">
      <c r="A25" s="84" t="s">
        <v>206</v>
      </c>
      <c r="B25" s="85" t="s">
        <v>207</v>
      </c>
      <c r="C25" s="18">
        <v>1</v>
      </c>
      <c r="D25" s="86">
        <v>12966</v>
      </c>
      <c r="E25" s="86">
        <v>12966</v>
      </c>
    </row>
    <row r="26" spans="1:5" x14ac:dyDescent="0.25">
      <c r="A26" s="84" t="s">
        <v>227</v>
      </c>
      <c r="B26" s="85" t="s">
        <v>228</v>
      </c>
      <c r="C26" s="18">
        <v>3</v>
      </c>
      <c r="D26" s="86">
        <v>12276</v>
      </c>
      <c r="E26" s="86">
        <v>12276</v>
      </c>
    </row>
    <row r="27" spans="1:5" x14ac:dyDescent="0.25">
      <c r="A27" s="84" t="s">
        <v>268</v>
      </c>
      <c r="B27" s="85" t="s">
        <v>213</v>
      </c>
      <c r="C27" s="18">
        <v>5</v>
      </c>
      <c r="D27" s="86">
        <v>11070</v>
      </c>
      <c r="E27" s="86">
        <v>11070</v>
      </c>
    </row>
    <row r="28" spans="1:5" ht="22.5" x14ac:dyDescent="0.25">
      <c r="A28" s="84" t="s">
        <v>623</v>
      </c>
      <c r="B28" s="85" t="s">
        <v>271</v>
      </c>
      <c r="C28" s="18">
        <v>53</v>
      </c>
      <c r="D28" s="86">
        <v>6638</v>
      </c>
      <c r="E28" s="86">
        <v>10762</v>
      </c>
    </row>
    <row r="29" spans="1:5" x14ac:dyDescent="0.25">
      <c r="A29" s="84" t="s">
        <v>274</v>
      </c>
      <c r="B29" s="85" t="s">
        <v>223</v>
      </c>
      <c r="C29" s="18">
        <v>1</v>
      </c>
      <c r="D29" s="86">
        <v>10762</v>
      </c>
      <c r="E29" s="86">
        <v>10762</v>
      </c>
    </row>
    <row r="30" spans="1:5" x14ac:dyDescent="0.25">
      <c r="A30" s="84" t="s">
        <v>298</v>
      </c>
      <c r="B30" s="85" t="s">
        <v>246</v>
      </c>
      <c r="C30" s="18">
        <v>1</v>
      </c>
      <c r="D30" s="86">
        <v>9108</v>
      </c>
      <c r="E30" s="86">
        <v>9108</v>
      </c>
    </row>
    <row r="31" spans="1:5" x14ac:dyDescent="0.25">
      <c r="A31" s="84" t="s">
        <v>305</v>
      </c>
      <c r="B31" s="85" t="s">
        <v>306</v>
      </c>
      <c r="C31" s="18">
        <v>40</v>
      </c>
      <c r="D31" s="86">
        <v>8888</v>
      </c>
      <c r="E31" s="86">
        <v>8888</v>
      </c>
    </row>
    <row r="32" spans="1:5" x14ac:dyDescent="0.25">
      <c r="A32" s="84" t="s">
        <v>308</v>
      </c>
      <c r="B32" s="85" t="s">
        <v>309</v>
      </c>
      <c r="C32" s="18">
        <v>6</v>
      </c>
      <c r="D32" s="86">
        <v>8888</v>
      </c>
      <c r="E32" s="86">
        <v>8888</v>
      </c>
    </row>
    <row r="33" spans="1:5" x14ac:dyDescent="0.25">
      <c r="A33" s="84" t="s">
        <v>328</v>
      </c>
      <c r="B33" s="85" t="s">
        <v>329</v>
      </c>
      <c r="C33" s="18">
        <v>10</v>
      </c>
      <c r="D33" s="86">
        <v>8386</v>
      </c>
      <c r="E33" s="86">
        <v>8386</v>
      </c>
    </row>
    <row r="34" spans="1:5" x14ac:dyDescent="0.25">
      <c r="A34" s="84" t="s">
        <v>372</v>
      </c>
      <c r="B34" s="85" t="s">
        <v>373</v>
      </c>
      <c r="C34" s="18">
        <v>1</v>
      </c>
      <c r="D34" s="86">
        <v>7184</v>
      </c>
      <c r="E34" s="86">
        <v>7184</v>
      </c>
    </row>
    <row r="35" spans="1:5" x14ac:dyDescent="0.25">
      <c r="A35" s="84" t="s">
        <v>779</v>
      </c>
      <c r="B35" s="85" t="s">
        <v>132</v>
      </c>
      <c r="C35" s="18">
        <v>3</v>
      </c>
      <c r="D35" s="86">
        <v>5792</v>
      </c>
      <c r="E35" s="86">
        <v>6896</v>
      </c>
    </row>
    <row r="36" spans="1:5" x14ac:dyDescent="0.25">
      <c r="A36" s="84" t="s">
        <v>392</v>
      </c>
      <c r="B36" s="85" t="s">
        <v>393</v>
      </c>
      <c r="C36" s="18">
        <v>7</v>
      </c>
      <c r="D36" s="86">
        <v>6896</v>
      </c>
      <c r="E36" s="86">
        <v>6896</v>
      </c>
    </row>
    <row r="37" spans="1:5" x14ac:dyDescent="0.25">
      <c r="A37" s="84" t="s">
        <v>780</v>
      </c>
      <c r="B37" s="85" t="s">
        <v>430</v>
      </c>
      <c r="C37" s="18">
        <v>364</v>
      </c>
      <c r="D37" s="86">
        <v>6081</v>
      </c>
      <c r="E37" s="86">
        <v>6426</v>
      </c>
    </row>
    <row r="38" spans="1:5" x14ac:dyDescent="0.25">
      <c r="A38" s="84" t="s">
        <v>781</v>
      </c>
      <c r="B38" s="85" t="s">
        <v>435</v>
      </c>
      <c r="C38" s="18">
        <v>4</v>
      </c>
      <c r="D38" s="86">
        <v>5792</v>
      </c>
      <c r="E38" s="86">
        <v>6352</v>
      </c>
    </row>
    <row r="39" spans="1:5" x14ac:dyDescent="0.25">
      <c r="A39" s="84" t="s">
        <v>782</v>
      </c>
      <c r="B39" s="85" t="s">
        <v>402</v>
      </c>
      <c r="C39" s="18">
        <v>13</v>
      </c>
      <c r="D39" s="86">
        <v>5372</v>
      </c>
      <c r="E39" s="86">
        <v>6032</v>
      </c>
    </row>
    <row r="40" spans="1:5" x14ac:dyDescent="0.25">
      <c r="A40" s="84" t="s">
        <v>458</v>
      </c>
      <c r="B40" s="85" t="s">
        <v>459</v>
      </c>
      <c r="C40" s="18">
        <v>2</v>
      </c>
      <c r="D40" s="86">
        <v>5960</v>
      </c>
      <c r="E40" s="86">
        <v>5960</v>
      </c>
    </row>
    <row r="41" spans="1:5" x14ac:dyDescent="0.25">
      <c r="A41" s="84" t="s">
        <v>470</v>
      </c>
      <c r="B41" s="85" t="s">
        <v>471</v>
      </c>
      <c r="C41" s="18">
        <v>1</v>
      </c>
      <c r="D41" s="86">
        <v>5868</v>
      </c>
      <c r="E41" s="86">
        <v>5868</v>
      </c>
    </row>
    <row r="42" spans="1:5" x14ac:dyDescent="0.25">
      <c r="A42" s="84" t="s">
        <v>481</v>
      </c>
      <c r="B42" s="85" t="s">
        <v>482</v>
      </c>
      <c r="C42" s="18">
        <v>19</v>
      </c>
      <c r="D42" s="86">
        <v>5792</v>
      </c>
      <c r="E42" s="86">
        <v>5792</v>
      </c>
    </row>
    <row r="43" spans="1:5" x14ac:dyDescent="0.25">
      <c r="A43" s="84" t="s">
        <v>483</v>
      </c>
      <c r="B43" s="85" t="s">
        <v>72</v>
      </c>
      <c r="C43" s="18">
        <v>1</v>
      </c>
      <c r="D43" s="86">
        <v>5792</v>
      </c>
      <c r="E43" s="86">
        <v>5792</v>
      </c>
    </row>
    <row r="44" spans="1:5" x14ac:dyDescent="0.25">
      <c r="A44" s="84" t="s">
        <v>494</v>
      </c>
      <c r="B44" s="85" t="s">
        <v>495</v>
      </c>
      <c r="C44" s="18">
        <v>7</v>
      </c>
      <c r="D44" s="86">
        <v>5630</v>
      </c>
      <c r="E44" s="86">
        <v>5630</v>
      </c>
    </row>
    <row r="45" spans="1:5" x14ac:dyDescent="0.25">
      <c r="A45" s="84" t="s">
        <v>508</v>
      </c>
      <c r="B45" s="85" t="s">
        <v>509</v>
      </c>
      <c r="C45" s="18">
        <v>6</v>
      </c>
      <c r="D45" s="86">
        <v>5476</v>
      </c>
      <c r="E45" s="86">
        <v>5476</v>
      </c>
    </row>
    <row r="46" spans="1:5" x14ac:dyDescent="0.25">
      <c r="B46" s="80" t="s">
        <v>620</v>
      </c>
      <c r="C46" s="89">
        <f>SUM(C11:C45)</f>
        <v>790</v>
      </c>
      <c r="D46" s="124"/>
      <c r="E46" s="124"/>
    </row>
    <row r="47" spans="1:5" x14ac:dyDescent="0.25">
      <c r="A47" s="91"/>
      <c r="B47" s="72"/>
      <c r="C47" s="73"/>
      <c r="D47" s="92"/>
      <c r="E47" s="92"/>
    </row>
    <row r="48" spans="1:5" x14ac:dyDescent="0.25">
      <c r="A48" s="113" t="s">
        <v>621</v>
      </c>
      <c r="B48" s="134"/>
      <c r="C48" s="135"/>
      <c r="D48" s="135"/>
      <c r="E48" s="135"/>
    </row>
    <row r="49" spans="1:5" ht="22.5" x14ac:dyDescent="0.25">
      <c r="A49" s="84" t="s">
        <v>738</v>
      </c>
      <c r="B49" s="85" t="s">
        <v>271</v>
      </c>
      <c r="C49" s="18">
        <v>88</v>
      </c>
      <c r="D49" s="86">
        <v>6352</v>
      </c>
      <c r="E49" s="86">
        <v>10762</v>
      </c>
    </row>
    <row r="50" spans="1:5" x14ac:dyDescent="0.25">
      <c r="A50" s="84" t="s">
        <v>305</v>
      </c>
      <c r="B50" s="85" t="s">
        <v>306</v>
      </c>
      <c r="C50" s="18">
        <v>2</v>
      </c>
      <c r="D50" s="86">
        <v>8888</v>
      </c>
      <c r="E50" s="86">
        <v>8888</v>
      </c>
    </row>
    <row r="51" spans="1:5" x14ac:dyDescent="0.25">
      <c r="A51" s="84" t="s">
        <v>783</v>
      </c>
      <c r="B51" s="85" t="s">
        <v>132</v>
      </c>
      <c r="C51" s="18">
        <v>8</v>
      </c>
      <c r="D51" s="86">
        <v>5960</v>
      </c>
      <c r="E51" s="86">
        <v>8652</v>
      </c>
    </row>
    <row r="52" spans="1:5" x14ac:dyDescent="0.25">
      <c r="A52" s="84" t="s">
        <v>681</v>
      </c>
      <c r="B52" s="85" t="s">
        <v>135</v>
      </c>
      <c r="C52" s="18">
        <v>4</v>
      </c>
      <c r="D52" s="86">
        <v>6896</v>
      </c>
      <c r="E52" s="86">
        <v>8652</v>
      </c>
    </row>
    <row r="53" spans="1:5" ht="22.5" x14ac:dyDescent="0.25">
      <c r="A53" s="84" t="s">
        <v>784</v>
      </c>
      <c r="B53" s="85" t="s">
        <v>223</v>
      </c>
      <c r="C53" s="18">
        <v>27</v>
      </c>
      <c r="D53" s="86">
        <v>5540</v>
      </c>
      <c r="E53" s="86">
        <v>8652</v>
      </c>
    </row>
    <row r="54" spans="1:5" x14ac:dyDescent="0.25">
      <c r="A54" s="84" t="s">
        <v>372</v>
      </c>
      <c r="B54" s="85" t="s">
        <v>373</v>
      </c>
      <c r="C54" s="18">
        <v>2</v>
      </c>
      <c r="D54" s="86">
        <v>7184</v>
      </c>
      <c r="E54" s="86">
        <v>7184</v>
      </c>
    </row>
    <row r="55" spans="1:5" ht="22.5" x14ac:dyDescent="0.25">
      <c r="A55" s="84" t="s">
        <v>785</v>
      </c>
      <c r="B55" s="85" t="s">
        <v>402</v>
      </c>
      <c r="C55" s="18">
        <v>16</v>
      </c>
      <c r="D55" s="86">
        <v>5372</v>
      </c>
      <c r="E55" s="86">
        <v>6726</v>
      </c>
    </row>
    <row r="56" spans="1:5" x14ac:dyDescent="0.25">
      <c r="A56" s="84" t="s">
        <v>414</v>
      </c>
      <c r="B56" s="85" t="s">
        <v>412</v>
      </c>
      <c r="C56" s="18">
        <v>2</v>
      </c>
      <c r="D56" s="86">
        <v>6638</v>
      </c>
      <c r="E56" s="86">
        <v>6638</v>
      </c>
    </row>
    <row r="57" spans="1:5" ht="22.5" x14ac:dyDescent="0.25">
      <c r="A57" s="84" t="s">
        <v>786</v>
      </c>
      <c r="B57" s="85" t="s">
        <v>435</v>
      </c>
      <c r="C57" s="18">
        <v>45</v>
      </c>
      <c r="D57" s="86">
        <v>5406</v>
      </c>
      <c r="E57" s="86">
        <v>6352</v>
      </c>
    </row>
    <row r="58" spans="1:5" x14ac:dyDescent="0.25">
      <c r="A58" s="84" t="s">
        <v>787</v>
      </c>
      <c r="B58" s="85" t="s">
        <v>441</v>
      </c>
      <c r="C58" s="18">
        <v>7</v>
      </c>
      <c r="D58" s="86">
        <v>5822</v>
      </c>
      <c r="E58" s="86">
        <v>6132</v>
      </c>
    </row>
    <row r="59" spans="1:5" x14ac:dyDescent="0.25">
      <c r="A59" s="84" t="s">
        <v>470</v>
      </c>
      <c r="B59" s="85" t="s">
        <v>471</v>
      </c>
      <c r="C59" s="18">
        <v>10</v>
      </c>
      <c r="D59" s="86">
        <v>5868</v>
      </c>
      <c r="E59" s="86">
        <v>5868</v>
      </c>
    </row>
    <row r="60" spans="1:5" x14ac:dyDescent="0.25">
      <c r="A60" s="84" t="s">
        <v>479</v>
      </c>
      <c r="B60" s="85" t="s">
        <v>459</v>
      </c>
      <c r="C60" s="18">
        <v>15</v>
      </c>
      <c r="D60" s="86">
        <v>5792</v>
      </c>
      <c r="E60" s="86">
        <v>5792</v>
      </c>
    </row>
    <row r="61" spans="1:5" x14ac:dyDescent="0.25">
      <c r="A61" s="84" t="s">
        <v>481</v>
      </c>
      <c r="B61" s="85" t="s">
        <v>482</v>
      </c>
      <c r="C61" s="18">
        <v>1</v>
      </c>
      <c r="D61" s="86">
        <v>5792</v>
      </c>
      <c r="E61" s="86">
        <v>5792</v>
      </c>
    </row>
    <row r="62" spans="1:5" x14ac:dyDescent="0.25">
      <c r="A62" s="84" t="s">
        <v>494</v>
      </c>
      <c r="B62" s="85" t="s">
        <v>495</v>
      </c>
      <c r="C62" s="18">
        <v>1</v>
      </c>
      <c r="D62" s="86">
        <v>5630</v>
      </c>
      <c r="E62" s="86">
        <v>5630</v>
      </c>
    </row>
    <row r="63" spans="1:5" x14ac:dyDescent="0.25">
      <c r="A63" s="84" t="s">
        <v>508</v>
      </c>
      <c r="B63" s="85" t="s">
        <v>509</v>
      </c>
      <c r="C63" s="18">
        <v>1</v>
      </c>
      <c r="D63" s="86">
        <v>5476</v>
      </c>
      <c r="E63" s="86">
        <v>5476</v>
      </c>
    </row>
    <row r="64" spans="1:5" x14ac:dyDescent="0.25">
      <c r="B64" s="80" t="s">
        <v>629</v>
      </c>
      <c r="C64" s="89">
        <f>SUM(C49:C63)</f>
        <v>229</v>
      </c>
      <c r="D64" s="124"/>
      <c r="E64" s="124"/>
    </row>
    <row r="65" spans="1:5" x14ac:dyDescent="0.25">
      <c r="A65" s="94"/>
      <c r="B65" s="95"/>
      <c r="C65" s="94"/>
      <c r="D65" s="96"/>
      <c r="E65" s="96"/>
    </row>
    <row r="66" spans="1:5" x14ac:dyDescent="0.25">
      <c r="B66" s="68" t="s">
        <v>630</v>
      </c>
      <c r="C66" s="69">
        <f>+C46+C64</f>
        <v>1019</v>
      </c>
    </row>
    <row r="67" spans="1:5" x14ac:dyDescent="0.25">
      <c r="A67" s="94"/>
      <c r="B67" s="95"/>
      <c r="C67" s="94"/>
      <c r="D67" s="96"/>
      <c r="E67" s="96"/>
    </row>
    <row r="68" spans="1:5" x14ac:dyDescent="0.25">
      <c r="A68" s="94"/>
      <c r="B68" s="95"/>
      <c r="C68" s="94"/>
      <c r="D68" s="96"/>
      <c r="E68" s="96"/>
    </row>
    <row r="69" spans="1:5" x14ac:dyDescent="0.25">
      <c r="A69" s="68" t="s">
        <v>631</v>
      </c>
      <c r="B69" s="136"/>
      <c r="C69" s="137"/>
      <c r="D69" s="137"/>
      <c r="E69" s="137"/>
    </row>
    <row r="70" spans="1:5" x14ac:dyDescent="0.25">
      <c r="A70" s="80" t="s">
        <v>788</v>
      </c>
      <c r="B70" s="95"/>
      <c r="C70" s="94"/>
      <c r="D70" s="138"/>
      <c r="E70" s="138"/>
    </row>
    <row r="71" spans="1:5" x14ac:dyDescent="0.25">
      <c r="A71" s="85"/>
      <c r="B71" s="19" t="s">
        <v>694</v>
      </c>
      <c r="C71" s="18">
        <v>152</v>
      </c>
      <c r="D71" s="86">
        <v>2576</v>
      </c>
      <c r="E71" s="86">
        <v>5538</v>
      </c>
    </row>
    <row r="72" spans="1:5" x14ac:dyDescent="0.25">
      <c r="A72" s="85"/>
      <c r="B72" s="19" t="s">
        <v>655</v>
      </c>
      <c r="C72" s="18">
        <v>68</v>
      </c>
      <c r="D72" s="86">
        <v>6092</v>
      </c>
      <c r="E72" s="86">
        <v>9908</v>
      </c>
    </row>
    <row r="73" spans="1:5" x14ac:dyDescent="0.25">
      <c r="A73" s="85"/>
      <c r="B73" s="19" t="s">
        <v>675</v>
      </c>
      <c r="C73" s="18">
        <v>40</v>
      </c>
      <c r="D73" s="86">
        <v>11126</v>
      </c>
      <c r="E73" s="86">
        <v>16182</v>
      </c>
    </row>
    <row r="74" spans="1:5" x14ac:dyDescent="0.25">
      <c r="A74" s="85"/>
      <c r="B74" s="19" t="s">
        <v>789</v>
      </c>
      <c r="C74" s="18">
        <v>25</v>
      </c>
      <c r="D74" s="86">
        <v>17452</v>
      </c>
      <c r="E74" s="86">
        <v>27730</v>
      </c>
    </row>
    <row r="75" spans="1:5" x14ac:dyDescent="0.25">
      <c r="B75" s="131" t="s">
        <v>641</v>
      </c>
      <c r="C75" s="132">
        <f>SUM(C71:C74)</f>
        <v>285</v>
      </c>
      <c r="D75" s="124"/>
      <c r="E75" s="124"/>
    </row>
  </sheetData>
  <mergeCells count="13">
    <mergeCell ref="A9:E9"/>
    <mergeCell ref="B10:E10"/>
    <mergeCell ref="B48:E48"/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25" right="0.25" top="0.75" bottom="0.75" header="0.3" footer="0.3"/>
  <pageSetup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FC329-A4B7-4526-88C4-32CD73258375}">
  <dimension ref="A1:E60"/>
  <sheetViews>
    <sheetView showGridLines="0" workbookViewId="0">
      <pane ySplit="8" topLeftCell="A49" activePane="bottomLeft" state="frozen"/>
      <selection activeCell="K23" sqref="K23"/>
      <selection pane="bottomLeft" activeCell="K23" sqref="K23"/>
    </sheetView>
  </sheetViews>
  <sheetFormatPr baseColWidth="10" defaultRowHeight="15" x14ac:dyDescent="0.25"/>
  <cols>
    <col min="1" max="1" width="30.7109375" style="2" customWidth="1"/>
    <col min="2" max="2" width="45.7109375" style="2" customWidth="1"/>
    <col min="3" max="5" width="15.7109375" style="2" customWidth="1"/>
    <col min="6" max="16384" width="11.42578125" style="2"/>
  </cols>
  <sheetData>
    <row r="1" spans="1:5" ht="15.75" x14ac:dyDescent="0.25">
      <c r="A1" s="26" t="s">
        <v>597</v>
      </c>
      <c r="B1" s="26"/>
      <c r="C1" s="26"/>
      <c r="D1" s="26"/>
      <c r="E1" s="26"/>
    </row>
    <row r="2" spans="1:5" ht="15.75" x14ac:dyDescent="0.25">
      <c r="A2" s="26" t="s">
        <v>526</v>
      </c>
      <c r="B2" s="26"/>
      <c r="C2" s="26"/>
      <c r="D2" s="26"/>
      <c r="E2" s="26"/>
    </row>
    <row r="3" spans="1:5" ht="15.75" x14ac:dyDescent="0.25">
      <c r="A3" s="26" t="s">
        <v>601</v>
      </c>
      <c r="B3" s="26"/>
      <c r="C3" s="26"/>
      <c r="D3" s="26"/>
      <c r="E3" s="26"/>
    </row>
    <row r="4" spans="1:5" ht="15.75" x14ac:dyDescent="0.25">
      <c r="A4" s="26" t="s">
        <v>602</v>
      </c>
      <c r="B4" s="26"/>
      <c r="C4" s="26"/>
      <c r="D4" s="26"/>
      <c r="E4" s="26"/>
    </row>
    <row r="5" spans="1:5" ht="15.75" x14ac:dyDescent="0.25">
      <c r="A5" s="71"/>
      <c r="B5" s="72"/>
      <c r="C5" s="73"/>
      <c r="D5" s="74"/>
      <c r="E5" s="74"/>
    </row>
    <row r="6" spans="1:5" ht="15" customHeight="1" x14ac:dyDescent="0.25">
      <c r="A6" s="8" t="s">
        <v>603</v>
      </c>
      <c r="B6" s="8" t="s">
        <v>604</v>
      </c>
      <c r="C6" s="8" t="s">
        <v>605</v>
      </c>
      <c r="D6" s="75" t="s">
        <v>606</v>
      </c>
      <c r="E6" s="75"/>
    </row>
    <row r="7" spans="1:5" x14ac:dyDescent="0.25">
      <c r="A7" s="8"/>
      <c r="B7" s="8"/>
      <c r="C7" s="8"/>
      <c r="D7" s="75" t="s">
        <v>607</v>
      </c>
      <c r="E7" s="75" t="s">
        <v>608</v>
      </c>
    </row>
    <row r="8" spans="1:5" x14ac:dyDescent="0.25">
      <c r="A8" s="8"/>
      <c r="B8" s="8"/>
      <c r="C8" s="8"/>
      <c r="D8" s="75"/>
      <c r="E8" s="75"/>
    </row>
    <row r="9" spans="1:5" x14ac:dyDescent="0.25">
      <c r="A9" s="130"/>
      <c r="B9" s="130"/>
      <c r="C9" s="130"/>
      <c r="D9" s="130"/>
      <c r="E9" s="130"/>
    </row>
    <row r="10" spans="1:5" x14ac:dyDescent="0.25">
      <c r="A10" s="113" t="s">
        <v>609</v>
      </c>
      <c r="B10" s="134"/>
      <c r="C10" s="135"/>
      <c r="D10" s="135"/>
      <c r="E10" s="135"/>
    </row>
    <row r="11" spans="1:5" x14ac:dyDescent="0.25">
      <c r="A11" s="84" t="s">
        <v>21</v>
      </c>
      <c r="B11" s="85" t="s">
        <v>22</v>
      </c>
      <c r="C11" s="18">
        <v>1</v>
      </c>
      <c r="D11" s="86">
        <v>111156</v>
      </c>
      <c r="E11" s="86">
        <v>111156</v>
      </c>
    </row>
    <row r="12" spans="1:5" x14ac:dyDescent="0.25">
      <c r="A12" s="84" t="s">
        <v>47</v>
      </c>
      <c r="B12" s="85" t="s">
        <v>33</v>
      </c>
      <c r="C12" s="18">
        <v>4</v>
      </c>
      <c r="D12" s="86">
        <v>79462</v>
      </c>
      <c r="E12" s="86">
        <v>79462</v>
      </c>
    </row>
    <row r="13" spans="1:5" x14ac:dyDescent="0.25">
      <c r="A13" s="84" t="s">
        <v>50</v>
      </c>
      <c r="B13" s="85" t="s">
        <v>40</v>
      </c>
      <c r="C13" s="18">
        <v>1</v>
      </c>
      <c r="D13" s="86">
        <v>66140</v>
      </c>
      <c r="E13" s="86">
        <v>66140</v>
      </c>
    </row>
    <row r="14" spans="1:5" x14ac:dyDescent="0.25">
      <c r="A14" s="84" t="s">
        <v>686</v>
      </c>
      <c r="B14" s="85" t="s">
        <v>58</v>
      </c>
      <c r="C14" s="18">
        <v>15</v>
      </c>
      <c r="D14" s="86">
        <v>32868</v>
      </c>
      <c r="E14" s="86">
        <v>49386</v>
      </c>
    </row>
    <row r="15" spans="1:5" x14ac:dyDescent="0.25">
      <c r="A15" s="84" t="s">
        <v>61</v>
      </c>
      <c r="B15" s="85" t="s">
        <v>62</v>
      </c>
      <c r="C15" s="18">
        <v>1</v>
      </c>
      <c r="D15" s="86">
        <v>49386</v>
      </c>
      <c r="E15" s="86">
        <v>49386</v>
      </c>
    </row>
    <row r="16" spans="1:5" x14ac:dyDescent="0.25">
      <c r="A16" s="84" t="s">
        <v>790</v>
      </c>
      <c r="B16" s="85" t="s">
        <v>64</v>
      </c>
      <c r="C16" s="18">
        <v>2</v>
      </c>
      <c r="D16" s="86">
        <v>24328</v>
      </c>
      <c r="E16" s="86">
        <v>40972</v>
      </c>
    </row>
    <row r="17" spans="1:5" x14ac:dyDescent="0.25">
      <c r="A17" s="84" t="s">
        <v>66</v>
      </c>
      <c r="B17" s="85" t="s">
        <v>67</v>
      </c>
      <c r="C17" s="18">
        <v>1</v>
      </c>
      <c r="D17" s="86">
        <v>40090</v>
      </c>
      <c r="E17" s="86">
        <v>40090</v>
      </c>
    </row>
    <row r="18" spans="1:5" x14ac:dyDescent="0.25">
      <c r="A18" s="84" t="s">
        <v>687</v>
      </c>
      <c r="B18" s="85" t="s">
        <v>77</v>
      </c>
      <c r="C18" s="18">
        <v>38</v>
      </c>
      <c r="D18" s="86">
        <v>17518</v>
      </c>
      <c r="E18" s="86">
        <v>32868</v>
      </c>
    </row>
    <row r="19" spans="1:5" x14ac:dyDescent="0.25">
      <c r="A19" s="84" t="s">
        <v>95</v>
      </c>
      <c r="B19" s="85" t="s">
        <v>96</v>
      </c>
      <c r="C19" s="18">
        <v>40</v>
      </c>
      <c r="D19" s="86">
        <v>25500</v>
      </c>
      <c r="E19" s="86">
        <v>25500</v>
      </c>
    </row>
    <row r="20" spans="1:5" x14ac:dyDescent="0.25">
      <c r="A20" s="84" t="s">
        <v>100</v>
      </c>
      <c r="B20" s="85" t="s">
        <v>101</v>
      </c>
      <c r="C20" s="18">
        <v>157</v>
      </c>
      <c r="D20" s="86">
        <v>23460</v>
      </c>
      <c r="E20" s="86">
        <v>23460</v>
      </c>
    </row>
    <row r="21" spans="1:5" x14ac:dyDescent="0.25">
      <c r="A21" s="84" t="s">
        <v>102</v>
      </c>
      <c r="B21" s="85" t="s">
        <v>103</v>
      </c>
      <c r="C21" s="18">
        <v>43</v>
      </c>
      <c r="D21" s="86">
        <v>23460</v>
      </c>
      <c r="E21" s="86">
        <v>23460</v>
      </c>
    </row>
    <row r="22" spans="1:5" x14ac:dyDescent="0.25">
      <c r="A22" s="84" t="s">
        <v>612</v>
      </c>
      <c r="B22" s="85" t="s">
        <v>109</v>
      </c>
      <c r="C22" s="18">
        <v>8</v>
      </c>
      <c r="D22" s="86">
        <v>17632</v>
      </c>
      <c r="E22" s="86">
        <v>21048</v>
      </c>
    </row>
    <row r="23" spans="1:5" x14ac:dyDescent="0.25">
      <c r="A23" s="84" t="s">
        <v>113</v>
      </c>
      <c r="B23" s="85" t="s">
        <v>114</v>
      </c>
      <c r="C23" s="18">
        <v>122</v>
      </c>
      <c r="D23" s="86">
        <v>18360</v>
      </c>
      <c r="E23" s="86">
        <v>18360</v>
      </c>
    </row>
    <row r="24" spans="1:5" ht="22.5" x14ac:dyDescent="0.25">
      <c r="A24" s="84" t="s">
        <v>791</v>
      </c>
      <c r="B24" s="85" t="s">
        <v>132</v>
      </c>
      <c r="C24" s="18">
        <v>31</v>
      </c>
      <c r="D24" s="86">
        <v>5960</v>
      </c>
      <c r="E24" s="86">
        <v>17450</v>
      </c>
    </row>
    <row r="25" spans="1:5" x14ac:dyDescent="0.25">
      <c r="A25" s="84" t="s">
        <v>133</v>
      </c>
      <c r="B25" s="85" t="s">
        <v>92</v>
      </c>
      <c r="C25" s="18">
        <v>3</v>
      </c>
      <c r="D25" s="86">
        <v>17450</v>
      </c>
      <c r="E25" s="86">
        <v>17450</v>
      </c>
    </row>
    <row r="26" spans="1:5" x14ac:dyDescent="0.25">
      <c r="A26" s="84" t="s">
        <v>792</v>
      </c>
      <c r="B26" s="85" t="s">
        <v>135</v>
      </c>
      <c r="C26" s="18">
        <v>3</v>
      </c>
      <c r="D26" s="86">
        <v>6194</v>
      </c>
      <c r="E26" s="86">
        <v>17400</v>
      </c>
    </row>
    <row r="27" spans="1:5" ht="22.5" x14ac:dyDescent="0.25">
      <c r="A27" s="84" t="s">
        <v>793</v>
      </c>
      <c r="B27" s="85" t="s">
        <v>139</v>
      </c>
      <c r="C27" s="18">
        <v>24</v>
      </c>
      <c r="D27" s="86">
        <v>10316</v>
      </c>
      <c r="E27" s="86">
        <v>17318</v>
      </c>
    </row>
    <row r="28" spans="1:5" x14ac:dyDescent="0.25">
      <c r="A28" s="84" t="s">
        <v>794</v>
      </c>
      <c r="B28" s="85" t="s">
        <v>148</v>
      </c>
      <c r="C28" s="18">
        <v>45</v>
      </c>
      <c r="D28" s="86">
        <v>11072</v>
      </c>
      <c r="E28" s="86">
        <v>17084</v>
      </c>
    </row>
    <row r="29" spans="1:5" x14ac:dyDescent="0.25">
      <c r="A29" s="84" t="s">
        <v>161</v>
      </c>
      <c r="B29" s="85" t="s">
        <v>162</v>
      </c>
      <c r="C29" s="18">
        <v>1</v>
      </c>
      <c r="D29" s="86">
        <v>16094</v>
      </c>
      <c r="E29" s="86">
        <v>16094</v>
      </c>
    </row>
    <row r="30" spans="1:5" x14ac:dyDescent="0.25">
      <c r="A30" s="84" t="s">
        <v>163</v>
      </c>
      <c r="B30" s="85" t="s">
        <v>164</v>
      </c>
      <c r="C30" s="18">
        <v>6</v>
      </c>
      <c r="D30" s="86">
        <v>16094</v>
      </c>
      <c r="E30" s="86">
        <v>16094</v>
      </c>
    </row>
    <row r="31" spans="1:5" x14ac:dyDescent="0.25">
      <c r="A31" s="84" t="s">
        <v>166</v>
      </c>
      <c r="B31" s="85" t="s">
        <v>167</v>
      </c>
      <c r="C31" s="18">
        <v>178</v>
      </c>
      <c r="D31" s="86">
        <v>15838</v>
      </c>
      <c r="E31" s="86">
        <v>15838</v>
      </c>
    </row>
    <row r="32" spans="1:5" x14ac:dyDescent="0.25">
      <c r="A32" s="84" t="s">
        <v>168</v>
      </c>
      <c r="B32" s="85" t="s">
        <v>169</v>
      </c>
      <c r="C32" s="18">
        <v>56</v>
      </c>
      <c r="D32" s="86">
        <v>15838</v>
      </c>
      <c r="E32" s="86">
        <v>15838</v>
      </c>
    </row>
    <row r="33" spans="1:5" x14ac:dyDescent="0.25">
      <c r="A33" s="84" t="s">
        <v>795</v>
      </c>
      <c r="B33" s="85" t="s">
        <v>176</v>
      </c>
      <c r="C33" s="18">
        <v>29</v>
      </c>
      <c r="D33" s="86">
        <v>8888</v>
      </c>
      <c r="E33" s="86">
        <v>14882</v>
      </c>
    </row>
    <row r="34" spans="1:5" x14ac:dyDescent="0.25">
      <c r="A34" s="84" t="s">
        <v>178</v>
      </c>
      <c r="B34" s="85" t="s">
        <v>179</v>
      </c>
      <c r="C34" s="18">
        <v>2</v>
      </c>
      <c r="D34" s="86">
        <v>14762</v>
      </c>
      <c r="E34" s="86">
        <v>14762</v>
      </c>
    </row>
    <row r="35" spans="1:5" x14ac:dyDescent="0.25">
      <c r="A35" s="84" t="s">
        <v>209</v>
      </c>
      <c r="B35" s="85" t="s">
        <v>210</v>
      </c>
      <c r="C35" s="18">
        <v>73</v>
      </c>
      <c r="D35" s="86">
        <v>12966</v>
      </c>
      <c r="E35" s="86">
        <v>12966</v>
      </c>
    </row>
    <row r="36" spans="1:5" x14ac:dyDescent="0.25">
      <c r="A36" s="84" t="s">
        <v>233</v>
      </c>
      <c r="B36" s="85" t="s">
        <v>234</v>
      </c>
      <c r="C36" s="18">
        <v>1</v>
      </c>
      <c r="D36" s="86">
        <v>11994</v>
      </c>
      <c r="E36" s="86">
        <v>11994</v>
      </c>
    </row>
    <row r="37" spans="1:5" ht="22.5" x14ac:dyDescent="0.25">
      <c r="A37" s="84" t="s">
        <v>796</v>
      </c>
      <c r="B37" s="85" t="s">
        <v>271</v>
      </c>
      <c r="C37" s="18">
        <v>66</v>
      </c>
      <c r="D37" s="86">
        <v>6638</v>
      </c>
      <c r="E37" s="86">
        <v>10762</v>
      </c>
    </row>
    <row r="38" spans="1:5" x14ac:dyDescent="0.25">
      <c r="A38" s="84" t="s">
        <v>797</v>
      </c>
      <c r="B38" s="85" t="s">
        <v>223</v>
      </c>
      <c r="C38" s="18">
        <v>39</v>
      </c>
      <c r="D38" s="86">
        <v>5792</v>
      </c>
      <c r="E38" s="86">
        <v>10762</v>
      </c>
    </row>
    <row r="39" spans="1:5" x14ac:dyDescent="0.25">
      <c r="A39" s="84" t="s">
        <v>798</v>
      </c>
      <c r="B39" s="85" t="s">
        <v>289</v>
      </c>
      <c r="C39" s="18">
        <v>11</v>
      </c>
      <c r="D39" s="86">
        <v>8298</v>
      </c>
      <c r="E39" s="86">
        <v>9354</v>
      </c>
    </row>
    <row r="40" spans="1:5" x14ac:dyDescent="0.25">
      <c r="A40" s="84" t="s">
        <v>305</v>
      </c>
      <c r="B40" s="85" t="s">
        <v>306</v>
      </c>
      <c r="C40" s="18">
        <v>3</v>
      </c>
      <c r="D40" s="86">
        <v>8888</v>
      </c>
      <c r="E40" s="86">
        <v>8888</v>
      </c>
    </row>
    <row r="41" spans="1:5" x14ac:dyDescent="0.25">
      <c r="A41" s="84" t="s">
        <v>315</v>
      </c>
      <c r="B41" s="85" t="s">
        <v>316</v>
      </c>
      <c r="C41" s="18">
        <v>4</v>
      </c>
      <c r="D41" s="86">
        <v>8704</v>
      </c>
      <c r="E41" s="86">
        <v>8704</v>
      </c>
    </row>
    <row r="42" spans="1:5" x14ac:dyDescent="0.25">
      <c r="A42" s="84" t="s">
        <v>372</v>
      </c>
      <c r="B42" s="85" t="s">
        <v>373</v>
      </c>
      <c r="C42" s="18">
        <v>1</v>
      </c>
      <c r="D42" s="86">
        <v>7184</v>
      </c>
      <c r="E42" s="86">
        <v>7184</v>
      </c>
    </row>
    <row r="43" spans="1:5" ht="22.5" x14ac:dyDescent="0.25">
      <c r="A43" s="84" t="s">
        <v>799</v>
      </c>
      <c r="B43" s="85" t="s">
        <v>402</v>
      </c>
      <c r="C43" s="18">
        <v>50</v>
      </c>
      <c r="D43" s="86">
        <v>5372</v>
      </c>
      <c r="E43" s="86">
        <v>6726</v>
      </c>
    </row>
    <row r="44" spans="1:5" x14ac:dyDescent="0.25">
      <c r="A44" s="84" t="s">
        <v>404</v>
      </c>
      <c r="B44" s="85" t="s">
        <v>405</v>
      </c>
      <c r="C44" s="18">
        <v>15</v>
      </c>
      <c r="D44" s="86">
        <v>6726</v>
      </c>
      <c r="E44" s="86">
        <v>6726</v>
      </c>
    </row>
    <row r="45" spans="1:5" x14ac:dyDescent="0.25">
      <c r="A45" s="84" t="s">
        <v>409</v>
      </c>
      <c r="B45" s="85" t="s">
        <v>410</v>
      </c>
      <c r="C45" s="18">
        <v>45</v>
      </c>
      <c r="D45" s="86">
        <v>6672</v>
      </c>
      <c r="E45" s="86">
        <v>6672</v>
      </c>
    </row>
    <row r="46" spans="1:5" ht="22.5" x14ac:dyDescent="0.25">
      <c r="A46" s="84" t="s">
        <v>800</v>
      </c>
      <c r="B46" s="85" t="s">
        <v>435</v>
      </c>
      <c r="C46" s="18">
        <v>26</v>
      </c>
      <c r="D46" s="86">
        <v>5406</v>
      </c>
      <c r="E46" s="86">
        <v>6352</v>
      </c>
    </row>
    <row r="47" spans="1:5" x14ac:dyDescent="0.25">
      <c r="A47" s="84" t="s">
        <v>440</v>
      </c>
      <c r="B47" s="85" t="s">
        <v>441</v>
      </c>
      <c r="C47" s="18">
        <v>9</v>
      </c>
      <c r="D47" s="86">
        <v>6272</v>
      </c>
      <c r="E47" s="86">
        <v>6272</v>
      </c>
    </row>
    <row r="48" spans="1:5" x14ac:dyDescent="0.25">
      <c r="A48" s="84" t="s">
        <v>458</v>
      </c>
      <c r="B48" s="85" t="s">
        <v>459</v>
      </c>
      <c r="C48" s="18">
        <v>5</v>
      </c>
      <c r="D48" s="86">
        <v>5960</v>
      </c>
      <c r="E48" s="86">
        <v>5960</v>
      </c>
    </row>
    <row r="49" spans="1:5" x14ac:dyDescent="0.25">
      <c r="A49" s="84" t="s">
        <v>801</v>
      </c>
      <c r="B49" s="85" t="s">
        <v>462</v>
      </c>
      <c r="C49" s="18">
        <v>4</v>
      </c>
      <c r="D49" s="86">
        <v>5868</v>
      </c>
      <c r="E49" s="86">
        <v>5960</v>
      </c>
    </row>
    <row r="50" spans="1:5" x14ac:dyDescent="0.25">
      <c r="A50" s="84" t="s">
        <v>467</v>
      </c>
      <c r="B50" s="85" t="s">
        <v>468</v>
      </c>
      <c r="C50" s="18">
        <v>1</v>
      </c>
      <c r="D50" s="86">
        <v>5868</v>
      </c>
      <c r="E50" s="86">
        <v>5868</v>
      </c>
    </row>
    <row r="51" spans="1:5" x14ac:dyDescent="0.25">
      <c r="A51" s="84" t="s">
        <v>474</v>
      </c>
      <c r="B51" s="85" t="s">
        <v>475</v>
      </c>
      <c r="C51" s="18">
        <v>3</v>
      </c>
      <c r="D51" s="86">
        <v>5822</v>
      </c>
      <c r="E51" s="86">
        <v>5822</v>
      </c>
    </row>
    <row r="52" spans="1:5" x14ac:dyDescent="0.25">
      <c r="B52" s="131" t="s">
        <v>620</v>
      </c>
      <c r="C52" s="139">
        <f>SUM(C11:C51)</f>
        <v>1167</v>
      </c>
      <c r="D52" s="124"/>
      <c r="E52" s="124"/>
    </row>
    <row r="53" spans="1:5" x14ac:dyDescent="0.25">
      <c r="A53" s="91"/>
      <c r="B53" s="72"/>
      <c r="C53" s="73"/>
      <c r="D53" s="92"/>
      <c r="E53" s="92"/>
    </row>
    <row r="54" spans="1:5" x14ac:dyDescent="0.25">
      <c r="B54" s="68" t="s">
        <v>630</v>
      </c>
      <c r="C54" s="69">
        <f>+C52</f>
        <v>1167</v>
      </c>
    </row>
    <row r="55" spans="1:5" x14ac:dyDescent="0.25">
      <c r="A55" s="91"/>
      <c r="B55" s="72"/>
      <c r="C55" s="73"/>
      <c r="D55" s="92"/>
      <c r="E55" s="92"/>
    </row>
    <row r="56" spans="1:5" x14ac:dyDescent="0.25">
      <c r="A56" s="91"/>
      <c r="B56" s="72"/>
      <c r="C56" s="73"/>
      <c r="D56" s="92"/>
      <c r="E56" s="92"/>
    </row>
    <row r="57" spans="1:5" x14ac:dyDescent="0.25">
      <c r="A57" s="68" t="s">
        <v>631</v>
      </c>
      <c r="B57" s="136"/>
      <c r="C57" s="137"/>
      <c r="D57" s="137"/>
      <c r="E57" s="137"/>
    </row>
    <row r="58" spans="1:5" x14ac:dyDescent="0.25">
      <c r="A58" s="113" t="s">
        <v>560</v>
      </c>
      <c r="B58" s="136"/>
      <c r="C58" s="73"/>
      <c r="D58" s="92"/>
      <c r="E58" s="92"/>
    </row>
    <row r="59" spans="1:5" x14ac:dyDescent="0.25">
      <c r="A59" s="85"/>
      <c r="B59" s="140" t="s">
        <v>632</v>
      </c>
      <c r="C59" s="18">
        <v>2</v>
      </c>
      <c r="D59" s="86">
        <v>11534</v>
      </c>
      <c r="E59" s="86">
        <v>18360</v>
      </c>
    </row>
    <row r="60" spans="1:5" x14ac:dyDescent="0.25">
      <c r="B60" s="80" t="s">
        <v>641</v>
      </c>
      <c r="C60" s="132">
        <f>SUM(C59)</f>
        <v>2</v>
      </c>
      <c r="D60" s="124"/>
      <c r="E60" s="124"/>
    </row>
  </sheetData>
  <mergeCells count="12">
    <mergeCell ref="A9:E9"/>
    <mergeCell ref="B10:E10"/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25" right="0.25" top="0.75" bottom="0.75" header="0.3" footer="0.3"/>
  <pageSetup orientation="portrait" horizontalDpi="360" verticalDpi="36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702F7-0872-4051-8107-3DC8D7B2200C}">
  <dimension ref="A1:E70"/>
  <sheetViews>
    <sheetView showGridLines="0" workbookViewId="0">
      <pane ySplit="8" topLeftCell="A9" activePane="bottomLeft" state="frozen"/>
      <selection activeCell="K23" sqref="K23"/>
      <selection pane="bottomLeft" activeCell="K23" sqref="K23"/>
    </sheetView>
  </sheetViews>
  <sheetFormatPr baseColWidth="10" defaultRowHeight="15" x14ac:dyDescent="0.25"/>
  <cols>
    <col min="1" max="1" width="30.7109375" style="2" customWidth="1"/>
    <col min="2" max="2" width="45.7109375" style="2" customWidth="1"/>
    <col min="3" max="5" width="15.7109375" style="2" customWidth="1"/>
    <col min="6" max="16384" width="11.42578125" style="2"/>
  </cols>
  <sheetData>
    <row r="1" spans="1:5" ht="15.75" x14ac:dyDescent="0.25">
      <c r="A1" s="26" t="s">
        <v>599</v>
      </c>
      <c r="B1" s="26"/>
      <c r="C1" s="26"/>
      <c r="D1" s="26"/>
      <c r="E1" s="26"/>
    </row>
    <row r="2" spans="1:5" ht="15.75" x14ac:dyDescent="0.25">
      <c r="A2" s="26" t="s">
        <v>526</v>
      </c>
      <c r="B2" s="26"/>
      <c r="C2" s="26"/>
      <c r="D2" s="26"/>
      <c r="E2" s="26"/>
    </row>
    <row r="3" spans="1:5" ht="15.75" x14ac:dyDescent="0.25">
      <c r="A3" s="26" t="s">
        <v>601</v>
      </c>
      <c r="B3" s="26"/>
      <c r="C3" s="26"/>
      <c r="D3" s="26"/>
      <c r="E3" s="26"/>
    </row>
    <row r="4" spans="1:5" ht="15.75" x14ac:dyDescent="0.25">
      <c r="A4" s="26" t="s">
        <v>602</v>
      </c>
      <c r="B4" s="26"/>
      <c r="C4" s="26"/>
      <c r="D4" s="26"/>
      <c r="E4" s="26"/>
    </row>
    <row r="5" spans="1:5" ht="15.75" x14ac:dyDescent="0.25">
      <c r="A5" s="71"/>
      <c r="B5" s="72"/>
      <c r="C5" s="73"/>
      <c r="D5" s="74"/>
      <c r="E5" s="74"/>
    </row>
    <row r="6" spans="1:5" ht="15" customHeight="1" x14ac:dyDescent="0.25">
      <c r="A6" s="8" t="s">
        <v>603</v>
      </c>
      <c r="B6" s="8" t="s">
        <v>604</v>
      </c>
      <c r="C6" s="8" t="s">
        <v>605</v>
      </c>
      <c r="D6" s="75" t="s">
        <v>606</v>
      </c>
      <c r="E6" s="75"/>
    </row>
    <row r="7" spans="1:5" x14ac:dyDescent="0.25">
      <c r="A7" s="8"/>
      <c r="B7" s="8"/>
      <c r="C7" s="8"/>
      <c r="D7" s="75" t="s">
        <v>607</v>
      </c>
      <c r="E7" s="75" t="s">
        <v>608</v>
      </c>
    </row>
    <row r="8" spans="1:5" x14ac:dyDescent="0.25">
      <c r="A8" s="8"/>
      <c r="B8" s="8"/>
      <c r="C8" s="8"/>
      <c r="D8" s="75"/>
      <c r="E8" s="75"/>
    </row>
    <row r="9" spans="1:5" x14ac:dyDescent="0.25">
      <c r="A9" s="130"/>
      <c r="B9" s="130"/>
      <c r="C9" s="130"/>
      <c r="D9" s="130"/>
      <c r="E9" s="130"/>
    </row>
    <row r="10" spans="1:5" x14ac:dyDescent="0.25">
      <c r="A10" s="113" t="s">
        <v>609</v>
      </c>
      <c r="B10" s="134"/>
      <c r="C10" s="135"/>
      <c r="D10" s="135"/>
      <c r="E10" s="135"/>
    </row>
    <row r="11" spans="1:5" x14ac:dyDescent="0.25">
      <c r="A11" s="84" t="s">
        <v>19</v>
      </c>
      <c r="B11" s="85" t="s">
        <v>20</v>
      </c>
      <c r="C11" s="18">
        <v>1</v>
      </c>
      <c r="D11" s="86">
        <v>111156</v>
      </c>
      <c r="E11" s="86">
        <v>111156</v>
      </c>
    </row>
    <row r="12" spans="1:5" x14ac:dyDescent="0.25">
      <c r="A12" s="84" t="s">
        <v>35</v>
      </c>
      <c r="B12" s="85" t="s">
        <v>36</v>
      </c>
      <c r="C12" s="18">
        <v>1</v>
      </c>
      <c r="D12" s="86">
        <v>86700</v>
      </c>
      <c r="E12" s="86">
        <v>86700</v>
      </c>
    </row>
    <row r="13" spans="1:5" x14ac:dyDescent="0.25">
      <c r="A13" s="118" t="s">
        <v>660</v>
      </c>
      <c r="B13" s="85" t="s">
        <v>40</v>
      </c>
      <c r="C13" s="18">
        <v>2</v>
      </c>
      <c r="D13" s="86">
        <v>66140</v>
      </c>
      <c r="E13" s="86">
        <v>79462</v>
      </c>
    </row>
    <row r="14" spans="1:5" x14ac:dyDescent="0.25">
      <c r="A14" s="84" t="s">
        <v>37</v>
      </c>
      <c r="B14" s="85" t="s">
        <v>38</v>
      </c>
      <c r="C14" s="18">
        <v>4</v>
      </c>
      <c r="D14" s="86">
        <v>79462</v>
      </c>
      <c r="E14" s="86">
        <v>79462</v>
      </c>
    </row>
    <row r="15" spans="1:5" x14ac:dyDescent="0.25">
      <c r="A15" s="84" t="s">
        <v>48</v>
      </c>
      <c r="B15" s="85" t="s">
        <v>49</v>
      </c>
      <c r="C15" s="18">
        <v>8</v>
      </c>
      <c r="D15" s="86">
        <v>70040</v>
      </c>
      <c r="E15" s="86">
        <v>70040</v>
      </c>
    </row>
    <row r="16" spans="1:5" x14ac:dyDescent="0.25">
      <c r="A16" s="118" t="s">
        <v>51</v>
      </c>
      <c r="B16" s="85" t="s">
        <v>52</v>
      </c>
      <c r="C16" s="18">
        <v>1</v>
      </c>
      <c r="D16" s="86">
        <v>58366</v>
      </c>
      <c r="E16" s="86">
        <v>58366</v>
      </c>
    </row>
    <row r="17" spans="1:5" x14ac:dyDescent="0.25">
      <c r="A17" s="84" t="s">
        <v>53</v>
      </c>
      <c r="B17" s="85" t="s">
        <v>54</v>
      </c>
      <c r="C17" s="18">
        <v>10</v>
      </c>
      <c r="D17" s="86">
        <v>53550</v>
      </c>
      <c r="E17" s="86">
        <v>53550</v>
      </c>
    </row>
    <row r="18" spans="1:5" x14ac:dyDescent="0.25">
      <c r="A18" s="84" t="s">
        <v>57</v>
      </c>
      <c r="B18" s="85" t="s">
        <v>58</v>
      </c>
      <c r="C18" s="18">
        <v>5</v>
      </c>
      <c r="D18" s="86">
        <v>49386</v>
      </c>
      <c r="E18" s="86">
        <v>49386</v>
      </c>
    </row>
    <row r="19" spans="1:5" x14ac:dyDescent="0.25">
      <c r="A19" s="118" t="s">
        <v>59</v>
      </c>
      <c r="B19" s="85" t="s">
        <v>60</v>
      </c>
      <c r="C19" s="18">
        <v>16</v>
      </c>
      <c r="D19" s="86">
        <v>49386</v>
      </c>
      <c r="E19" s="86">
        <v>49386</v>
      </c>
    </row>
    <row r="20" spans="1:5" x14ac:dyDescent="0.25">
      <c r="A20" s="84" t="s">
        <v>68</v>
      </c>
      <c r="B20" s="85" t="s">
        <v>69</v>
      </c>
      <c r="C20" s="18">
        <v>3</v>
      </c>
      <c r="D20" s="86">
        <v>39508</v>
      </c>
      <c r="E20" s="86">
        <v>39508</v>
      </c>
    </row>
    <row r="21" spans="1:5" x14ac:dyDescent="0.25">
      <c r="A21" s="84" t="s">
        <v>71</v>
      </c>
      <c r="B21" s="85" t="s">
        <v>72</v>
      </c>
      <c r="C21" s="18">
        <v>12</v>
      </c>
      <c r="D21" s="86">
        <v>39508</v>
      </c>
      <c r="E21" s="86">
        <v>39508</v>
      </c>
    </row>
    <row r="22" spans="1:5" x14ac:dyDescent="0.25">
      <c r="A22" s="84" t="s">
        <v>802</v>
      </c>
      <c r="B22" s="85" t="s">
        <v>92</v>
      </c>
      <c r="C22" s="18">
        <v>6</v>
      </c>
      <c r="D22" s="86">
        <v>10762</v>
      </c>
      <c r="E22" s="86">
        <v>33624</v>
      </c>
    </row>
    <row r="23" spans="1:5" x14ac:dyDescent="0.25">
      <c r="A23" s="84" t="s">
        <v>803</v>
      </c>
      <c r="B23" s="85" t="s">
        <v>77</v>
      </c>
      <c r="C23" s="18">
        <v>27</v>
      </c>
      <c r="D23" s="86">
        <v>19370</v>
      </c>
      <c r="E23" s="86">
        <v>32868</v>
      </c>
    </row>
    <row r="24" spans="1:5" x14ac:dyDescent="0.25">
      <c r="A24" s="84" t="s">
        <v>93</v>
      </c>
      <c r="B24" s="85" t="s">
        <v>94</v>
      </c>
      <c r="C24" s="18">
        <v>3</v>
      </c>
      <c r="D24" s="86">
        <v>32868</v>
      </c>
      <c r="E24" s="86">
        <v>32868</v>
      </c>
    </row>
    <row r="25" spans="1:5" x14ac:dyDescent="0.25">
      <c r="A25" s="84" t="s">
        <v>97</v>
      </c>
      <c r="B25" s="85" t="s">
        <v>64</v>
      </c>
      <c r="C25" s="18">
        <v>12</v>
      </c>
      <c r="D25" s="86">
        <v>24328</v>
      </c>
      <c r="E25" s="86">
        <v>24328</v>
      </c>
    </row>
    <row r="26" spans="1:5" x14ac:dyDescent="0.25">
      <c r="A26" s="84" t="s">
        <v>83</v>
      </c>
      <c r="B26" s="85" t="s">
        <v>84</v>
      </c>
      <c r="C26" s="18">
        <v>1</v>
      </c>
      <c r="D26" s="86">
        <v>24328</v>
      </c>
      <c r="E26" s="86">
        <v>24328</v>
      </c>
    </row>
    <row r="27" spans="1:5" x14ac:dyDescent="0.25">
      <c r="A27" s="84" t="s">
        <v>98</v>
      </c>
      <c r="B27" s="85" t="s">
        <v>99</v>
      </c>
      <c r="C27" s="18">
        <v>34</v>
      </c>
      <c r="D27" s="86">
        <v>24000</v>
      </c>
      <c r="E27" s="86">
        <v>24000</v>
      </c>
    </row>
    <row r="28" spans="1:5" x14ac:dyDescent="0.25">
      <c r="A28" s="84" t="s">
        <v>104</v>
      </c>
      <c r="B28" s="84" t="s">
        <v>105</v>
      </c>
      <c r="C28" s="18">
        <v>17</v>
      </c>
      <c r="D28" s="86">
        <v>23460</v>
      </c>
      <c r="E28" s="86">
        <v>23460</v>
      </c>
    </row>
    <row r="29" spans="1:5" x14ac:dyDescent="0.25">
      <c r="A29" s="84" t="s">
        <v>106</v>
      </c>
      <c r="B29" s="84" t="s">
        <v>107</v>
      </c>
      <c r="C29" s="18">
        <v>1</v>
      </c>
      <c r="D29" s="86">
        <v>22714</v>
      </c>
      <c r="E29" s="86">
        <v>22714</v>
      </c>
    </row>
    <row r="30" spans="1:5" x14ac:dyDescent="0.25">
      <c r="A30" s="45" t="s">
        <v>119</v>
      </c>
      <c r="B30" s="85" t="s">
        <v>120</v>
      </c>
      <c r="C30" s="18">
        <v>23</v>
      </c>
      <c r="D30" s="86">
        <v>17748</v>
      </c>
      <c r="E30" s="86">
        <v>17748</v>
      </c>
    </row>
    <row r="31" spans="1:5" x14ac:dyDescent="0.25">
      <c r="A31" s="45" t="s">
        <v>121</v>
      </c>
      <c r="B31" s="85" t="s">
        <v>109</v>
      </c>
      <c r="C31" s="18">
        <v>4</v>
      </c>
      <c r="D31" s="86">
        <v>17632</v>
      </c>
      <c r="E31" s="86">
        <v>17632</v>
      </c>
    </row>
    <row r="32" spans="1:5" x14ac:dyDescent="0.25">
      <c r="A32" s="45" t="s">
        <v>122</v>
      </c>
      <c r="B32" s="85" t="s">
        <v>123</v>
      </c>
      <c r="C32" s="18">
        <v>2</v>
      </c>
      <c r="D32" s="86">
        <v>17530</v>
      </c>
      <c r="E32" s="86">
        <v>17530</v>
      </c>
    </row>
    <row r="33" spans="1:5" x14ac:dyDescent="0.25">
      <c r="A33" s="84" t="s">
        <v>804</v>
      </c>
      <c r="B33" s="85" t="s">
        <v>125</v>
      </c>
      <c r="C33" s="18">
        <v>3</v>
      </c>
      <c r="D33" s="86">
        <v>17232</v>
      </c>
      <c r="E33" s="86">
        <v>17518</v>
      </c>
    </row>
    <row r="34" spans="1:5" x14ac:dyDescent="0.25">
      <c r="A34" s="84" t="s">
        <v>805</v>
      </c>
      <c r="B34" s="85" t="s">
        <v>135</v>
      </c>
      <c r="C34" s="18">
        <v>3</v>
      </c>
      <c r="D34" s="86">
        <v>9190</v>
      </c>
      <c r="E34" s="86">
        <v>17400</v>
      </c>
    </row>
    <row r="35" spans="1:5" ht="22.5" x14ac:dyDescent="0.25">
      <c r="A35" s="84" t="s">
        <v>806</v>
      </c>
      <c r="B35" s="85" t="s">
        <v>139</v>
      </c>
      <c r="C35" s="18">
        <v>45</v>
      </c>
      <c r="D35" s="86">
        <v>10316</v>
      </c>
      <c r="E35" s="86">
        <v>17318</v>
      </c>
    </row>
    <row r="36" spans="1:5" x14ac:dyDescent="0.25">
      <c r="A36" s="21" t="s">
        <v>143</v>
      </c>
      <c r="B36" s="84" t="s">
        <v>144</v>
      </c>
      <c r="C36" s="18">
        <v>1</v>
      </c>
      <c r="D36" s="86">
        <v>17232</v>
      </c>
      <c r="E36" s="86">
        <v>17232</v>
      </c>
    </row>
    <row r="37" spans="1:5" x14ac:dyDescent="0.25">
      <c r="A37" s="45" t="s">
        <v>151</v>
      </c>
      <c r="B37" s="85" t="s">
        <v>152</v>
      </c>
      <c r="C37" s="18">
        <v>1</v>
      </c>
      <c r="D37" s="86">
        <v>16586</v>
      </c>
      <c r="E37" s="86">
        <v>16586</v>
      </c>
    </row>
    <row r="38" spans="1:5" x14ac:dyDescent="0.25">
      <c r="A38" s="45" t="s">
        <v>150</v>
      </c>
      <c r="B38" s="85" t="s">
        <v>132</v>
      </c>
      <c r="C38" s="18">
        <v>2</v>
      </c>
      <c r="D38" s="86">
        <v>16586</v>
      </c>
      <c r="E38" s="86">
        <v>16586</v>
      </c>
    </row>
    <row r="39" spans="1:5" x14ac:dyDescent="0.25">
      <c r="A39" s="84" t="s">
        <v>807</v>
      </c>
      <c r="B39" s="85" t="s">
        <v>160</v>
      </c>
      <c r="C39" s="18">
        <v>13</v>
      </c>
      <c r="D39" s="86">
        <v>14754</v>
      </c>
      <c r="E39" s="86">
        <v>16126</v>
      </c>
    </row>
    <row r="40" spans="1:5" x14ac:dyDescent="0.25">
      <c r="A40" s="45" t="s">
        <v>170</v>
      </c>
      <c r="B40" s="85" t="s">
        <v>171</v>
      </c>
      <c r="C40" s="18">
        <v>11</v>
      </c>
      <c r="D40" s="86">
        <v>15056</v>
      </c>
      <c r="E40" s="86">
        <v>15056</v>
      </c>
    </row>
    <row r="41" spans="1:5" x14ac:dyDescent="0.25">
      <c r="A41" s="45" t="s">
        <v>180</v>
      </c>
      <c r="B41" s="85" t="s">
        <v>181</v>
      </c>
      <c r="C41" s="18">
        <v>4</v>
      </c>
      <c r="D41" s="86">
        <v>14758</v>
      </c>
      <c r="E41" s="86">
        <v>14758</v>
      </c>
    </row>
    <row r="42" spans="1:5" x14ac:dyDescent="0.25">
      <c r="A42" s="45" t="s">
        <v>186</v>
      </c>
      <c r="B42" s="85" t="s">
        <v>187</v>
      </c>
      <c r="C42" s="18">
        <v>6</v>
      </c>
      <c r="D42" s="86">
        <v>14562</v>
      </c>
      <c r="E42" s="86">
        <v>14562</v>
      </c>
    </row>
    <row r="43" spans="1:5" x14ac:dyDescent="0.25">
      <c r="A43" s="84" t="s">
        <v>191</v>
      </c>
      <c r="B43" s="85" t="s">
        <v>192</v>
      </c>
      <c r="C43" s="18">
        <v>5</v>
      </c>
      <c r="D43" s="86">
        <v>13936</v>
      </c>
      <c r="E43" s="86">
        <v>13936</v>
      </c>
    </row>
    <row r="44" spans="1:5" x14ac:dyDescent="0.25">
      <c r="A44" s="45" t="s">
        <v>199</v>
      </c>
      <c r="B44" s="85" t="s">
        <v>200</v>
      </c>
      <c r="C44" s="18">
        <v>28</v>
      </c>
      <c r="D44" s="86">
        <v>13358</v>
      </c>
      <c r="E44" s="86">
        <v>13358</v>
      </c>
    </row>
    <row r="45" spans="1:5" x14ac:dyDescent="0.25">
      <c r="A45" s="45" t="s">
        <v>202</v>
      </c>
      <c r="B45" s="85" t="s">
        <v>203</v>
      </c>
      <c r="C45" s="18">
        <v>37</v>
      </c>
      <c r="D45" s="86">
        <v>12978</v>
      </c>
      <c r="E45" s="86">
        <v>12978</v>
      </c>
    </row>
    <row r="46" spans="1:5" x14ac:dyDescent="0.25">
      <c r="A46" s="45" t="s">
        <v>229</v>
      </c>
      <c r="B46" s="85" t="s">
        <v>230</v>
      </c>
      <c r="C46" s="18">
        <v>109</v>
      </c>
      <c r="D46" s="86">
        <v>12226</v>
      </c>
      <c r="E46" s="86">
        <v>12226</v>
      </c>
    </row>
    <row r="47" spans="1:5" x14ac:dyDescent="0.25">
      <c r="A47" s="45" t="s">
        <v>231</v>
      </c>
      <c r="B47" s="85" t="s">
        <v>232</v>
      </c>
      <c r="C47" s="18">
        <v>16</v>
      </c>
      <c r="D47" s="86">
        <v>12142</v>
      </c>
      <c r="E47" s="86">
        <v>12142</v>
      </c>
    </row>
    <row r="48" spans="1:5" x14ac:dyDescent="0.25">
      <c r="A48" s="45" t="s">
        <v>245</v>
      </c>
      <c r="B48" s="85" t="s">
        <v>246</v>
      </c>
      <c r="C48" s="18">
        <v>226</v>
      </c>
      <c r="D48" s="86">
        <v>11370</v>
      </c>
      <c r="E48" s="86">
        <v>11370</v>
      </c>
    </row>
    <row r="49" spans="1:5" x14ac:dyDescent="0.25">
      <c r="A49" s="45" t="s">
        <v>253</v>
      </c>
      <c r="B49" s="85" t="s">
        <v>254</v>
      </c>
      <c r="C49" s="18">
        <v>723</v>
      </c>
      <c r="D49" s="86">
        <v>11370</v>
      </c>
      <c r="E49" s="86">
        <v>11370</v>
      </c>
    </row>
    <row r="50" spans="1:5" x14ac:dyDescent="0.25">
      <c r="A50" s="45" t="s">
        <v>255</v>
      </c>
      <c r="B50" s="85" t="s">
        <v>256</v>
      </c>
      <c r="C50" s="18">
        <v>244</v>
      </c>
      <c r="D50" s="86">
        <v>11370</v>
      </c>
      <c r="E50" s="86">
        <v>11370</v>
      </c>
    </row>
    <row r="51" spans="1:5" x14ac:dyDescent="0.25">
      <c r="A51" s="45" t="s">
        <v>257</v>
      </c>
      <c r="B51" s="85" t="s">
        <v>258</v>
      </c>
      <c r="C51" s="18">
        <v>2439</v>
      </c>
      <c r="D51" s="86">
        <v>11370</v>
      </c>
      <c r="E51" s="86">
        <v>11370</v>
      </c>
    </row>
    <row r="52" spans="1:5" x14ac:dyDescent="0.25">
      <c r="A52" s="45" t="s">
        <v>251</v>
      </c>
      <c r="B52" s="85" t="s">
        <v>252</v>
      </c>
      <c r="C52" s="18">
        <v>529</v>
      </c>
      <c r="D52" s="86">
        <v>11370</v>
      </c>
      <c r="E52" s="86">
        <v>11370</v>
      </c>
    </row>
    <row r="53" spans="1:5" x14ac:dyDescent="0.25">
      <c r="A53" s="45" t="s">
        <v>247</v>
      </c>
      <c r="B53" s="85" t="s">
        <v>248</v>
      </c>
      <c r="C53" s="18">
        <v>7</v>
      </c>
      <c r="D53" s="86">
        <v>11370</v>
      </c>
      <c r="E53" s="86">
        <v>11370</v>
      </c>
    </row>
    <row r="54" spans="1:5" x14ac:dyDescent="0.25">
      <c r="A54" s="45" t="s">
        <v>275</v>
      </c>
      <c r="B54" s="85" t="s">
        <v>276</v>
      </c>
      <c r="C54" s="18">
        <v>16</v>
      </c>
      <c r="D54" s="86">
        <v>10598</v>
      </c>
      <c r="E54" s="86">
        <v>10598</v>
      </c>
    </row>
    <row r="55" spans="1:5" x14ac:dyDescent="0.25">
      <c r="A55" s="45" t="s">
        <v>281</v>
      </c>
      <c r="B55" s="85" t="s">
        <v>282</v>
      </c>
      <c r="C55" s="18">
        <v>10</v>
      </c>
      <c r="D55" s="86">
        <v>9962</v>
      </c>
      <c r="E55" s="86">
        <v>9962</v>
      </c>
    </row>
    <row r="56" spans="1:5" x14ac:dyDescent="0.25">
      <c r="A56" s="45" t="s">
        <v>283</v>
      </c>
      <c r="B56" s="85" t="s">
        <v>284</v>
      </c>
      <c r="C56" s="18">
        <v>2</v>
      </c>
      <c r="D56" s="86">
        <v>9926</v>
      </c>
      <c r="E56" s="86">
        <v>9926</v>
      </c>
    </row>
    <row r="57" spans="1:5" x14ac:dyDescent="0.25">
      <c r="A57" s="45" t="s">
        <v>292</v>
      </c>
      <c r="B57" s="85" t="s">
        <v>293</v>
      </c>
      <c r="C57" s="18">
        <v>9</v>
      </c>
      <c r="D57" s="86">
        <v>9290</v>
      </c>
      <c r="E57" s="86">
        <v>9290</v>
      </c>
    </row>
    <row r="58" spans="1:5" x14ac:dyDescent="0.25">
      <c r="A58" s="45" t="s">
        <v>305</v>
      </c>
      <c r="B58" s="85" t="s">
        <v>306</v>
      </c>
      <c r="C58" s="18">
        <v>1</v>
      </c>
      <c r="D58" s="86">
        <v>8888</v>
      </c>
      <c r="E58" s="86">
        <v>8888</v>
      </c>
    </row>
    <row r="59" spans="1:5" x14ac:dyDescent="0.25">
      <c r="A59" s="45" t="s">
        <v>321</v>
      </c>
      <c r="B59" s="85" t="s">
        <v>322</v>
      </c>
      <c r="C59" s="18">
        <v>30</v>
      </c>
      <c r="D59" s="86">
        <v>8570</v>
      </c>
      <c r="E59" s="86">
        <v>8570</v>
      </c>
    </row>
    <row r="60" spans="1:5" x14ac:dyDescent="0.25">
      <c r="A60" s="84" t="s">
        <v>707</v>
      </c>
      <c r="B60" s="85" t="s">
        <v>271</v>
      </c>
      <c r="C60" s="18">
        <v>6</v>
      </c>
      <c r="D60" s="86">
        <v>6896</v>
      </c>
      <c r="E60" s="86">
        <v>8386</v>
      </c>
    </row>
    <row r="61" spans="1:5" x14ac:dyDescent="0.25">
      <c r="A61" s="45" t="s">
        <v>341</v>
      </c>
      <c r="B61" s="85" t="s">
        <v>342</v>
      </c>
      <c r="C61" s="18">
        <v>288</v>
      </c>
      <c r="D61" s="86">
        <v>7712</v>
      </c>
      <c r="E61" s="86">
        <v>7712</v>
      </c>
    </row>
    <row r="62" spans="1:5" x14ac:dyDescent="0.25">
      <c r="A62" s="45" t="s">
        <v>345</v>
      </c>
      <c r="B62" s="85" t="s">
        <v>346</v>
      </c>
      <c r="C62" s="18">
        <v>5</v>
      </c>
      <c r="D62" s="86">
        <v>7712</v>
      </c>
      <c r="E62" s="86">
        <v>7712</v>
      </c>
    </row>
    <row r="63" spans="1:5" x14ac:dyDescent="0.25">
      <c r="A63" s="45" t="s">
        <v>343</v>
      </c>
      <c r="B63" s="85" t="s">
        <v>344</v>
      </c>
      <c r="C63" s="18">
        <v>36</v>
      </c>
      <c r="D63" s="86">
        <v>7712</v>
      </c>
      <c r="E63" s="86">
        <v>7712</v>
      </c>
    </row>
    <row r="64" spans="1:5" x14ac:dyDescent="0.25">
      <c r="A64" s="45" t="s">
        <v>347</v>
      </c>
      <c r="B64" s="85" t="s">
        <v>348</v>
      </c>
      <c r="C64" s="18">
        <v>21</v>
      </c>
      <c r="D64" s="86">
        <v>7712</v>
      </c>
      <c r="E64" s="86">
        <v>7712</v>
      </c>
    </row>
    <row r="65" spans="1:5" x14ac:dyDescent="0.25">
      <c r="A65" s="45" t="s">
        <v>374</v>
      </c>
      <c r="B65" s="85" t="s">
        <v>375</v>
      </c>
      <c r="C65" s="18">
        <v>407</v>
      </c>
      <c r="D65" s="86">
        <v>7178</v>
      </c>
      <c r="E65" s="86">
        <v>7178</v>
      </c>
    </row>
    <row r="66" spans="1:5" x14ac:dyDescent="0.25">
      <c r="A66" s="45" t="s">
        <v>376</v>
      </c>
      <c r="B66" s="85" t="s">
        <v>377</v>
      </c>
      <c r="C66" s="18">
        <v>49</v>
      </c>
      <c r="D66" s="86">
        <v>7178</v>
      </c>
      <c r="E66" s="86">
        <v>7178</v>
      </c>
    </row>
    <row r="67" spans="1:5" x14ac:dyDescent="0.25">
      <c r="A67" s="45" t="s">
        <v>458</v>
      </c>
      <c r="B67" s="85" t="s">
        <v>459</v>
      </c>
      <c r="C67" s="18">
        <v>1</v>
      </c>
      <c r="D67" s="86">
        <v>5960</v>
      </c>
      <c r="E67" s="86">
        <v>5960</v>
      </c>
    </row>
    <row r="68" spans="1:5" x14ac:dyDescent="0.25">
      <c r="A68" s="45" t="s">
        <v>506</v>
      </c>
      <c r="B68" s="85" t="s">
        <v>435</v>
      </c>
      <c r="C68" s="18">
        <v>40</v>
      </c>
      <c r="D68" s="86">
        <v>5476</v>
      </c>
      <c r="E68" s="86">
        <v>5476</v>
      </c>
    </row>
    <row r="69" spans="1:5" x14ac:dyDescent="0.25">
      <c r="A69" s="91"/>
      <c r="B69" s="72"/>
      <c r="C69" s="73"/>
      <c r="D69" s="92"/>
      <c r="E69" s="92"/>
    </row>
    <row r="70" spans="1:5" x14ac:dyDescent="0.25">
      <c r="B70" s="68" t="s">
        <v>630</v>
      </c>
      <c r="C70" s="69">
        <f>SUM(C11:C68)</f>
        <v>5566</v>
      </c>
    </row>
  </sheetData>
  <mergeCells count="12">
    <mergeCell ref="A9:E9"/>
    <mergeCell ref="B10:E10"/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25" right="0.25" top="0.75" bottom="0.75" header="0.3" footer="0.3"/>
  <pageSetup orientation="portrait" horizontalDpi="360" verticalDpi="36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C867F-B0F9-4F26-8333-5FDD389635ED}">
  <dimension ref="A1:J64"/>
  <sheetViews>
    <sheetView showGridLines="0" zoomScaleNormal="100" workbookViewId="0">
      <pane ySplit="8" topLeftCell="A9" activePane="bottomLeft" state="frozen"/>
      <selection activeCell="B37" sqref="B37"/>
      <selection pane="bottomLeft" activeCell="B37" sqref="B37"/>
    </sheetView>
  </sheetViews>
  <sheetFormatPr baseColWidth="10" defaultColWidth="11.42578125" defaultRowHeight="15.75" x14ac:dyDescent="0.2"/>
  <cols>
    <col min="1" max="1" width="44.85546875" style="174" customWidth="1"/>
    <col min="2" max="2" width="12.28515625" style="180" customWidth="1"/>
    <col min="3" max="6" width="9.7109375" style="176" customWidth="1"/>
    <col min="7" max="7" width="12.42578125" style="176" customWidth="1"/>
    <col min="8" max="8" width="13.42578125" style="176" customWidth="1"/>
    <col min="9" max="9" width="4" style="159" customWidth="1"/>
    <col min="10" max="10" width="1.7109375" style="181" customWidth="1"/>
    <col min="11" max="253" width="11.42578125" style="182"/>
    <col min="254" max="254" width="1.28515625" style="182" customWidth="1"/>
    <col min="255" max="255" width="43.28515625" style="182" customWidth="1"/>
    <col min="256" max="256" width="1.140625" style="182" customWidth="1"/>
    <col min="257" max="262" width="9.7109375" style="182" customWidth="1"/>
    <col min="263" max="263" width="1.140625" style="182" customWidth="1"/>
    <col min="264" max="265" width="9.7109375" style="182" customWidth="1"/>
    <col min="266" max="266" width="1.7109375" style="182" customWidth="1"/>
    <col min="267" max="509" width="11.42578125" style="182"/>
    <col min="510" max="510" width="1.28515625" style="182" customWidth="1"/>
    <col min="511" max="511" width="43.28515625" style="182" customWidth="1"/>
    <col min="512" max="512" width="1.140625" style="182" customWidth="1"/>
    <col min="513" max="518" width="9.7109375" style="182" customWidth="1"/>
    <col min="519" max="519" width="1.140625" style="182" customWidth="1"/>
    <col min="520" max="521" width="9.7109375" style="182" customWidth="1"/>
    <col min="522" max="522" width="1.7109375" style="182" customWidth="1"/>
    <col min="523" max="765" width="11.42578125" style="182"/>
    <col min="766" max="766" width="1.28515625" style="182" customWidth="1"/>
    <col min="767" max="767" width="43.28515625" style="182" customWidth="1"/>
    <col min="768" max="768" width="1.140625" style="182" customWidth="1"/>
    <col min="769" max="774" width="9.7109375" style="182" customWidth="1"/>
    <col min="775" max="775" width="1.140625" style="182" customWidth="1"/>
    <col min="776" max="777" width="9.7109375" style="182" customWidth="1"/>
    <col min="778" max="778" width="1.7109375" style="182" customWidth="1"/>
    <col min="779" max="1021" width="11.42578125" style="182"/>
    <col min="1022" max="1022" width="1.28515625" style="182" customWidth="1"/>
    <col min="1023" max="1023" width="43.28515625" style="182" customWidth="1"/>
    <col min="1024" max="1024" width="1.140625" style="182" customWidth="1"/>
    <col min="1025" max="1030" width="9.7109375" style="182" customWidth="1"/>
    <col min="1031" max="1031" width="1.140625" style="182" customWidth="1"/>
    <col min="1032" max="1033" width="9.7109375" style="182" customWidth="1"/>
    <col min="1034" max="1034" width="1.7109375" style="182" customWidth="1"/>
    <col min="1035" max="1277" width="11.42578125" style="182"/>
    <col min="1278" max="1278" width="1.28515625" style="182" customWidth="1"/>
    <col min="1279" max="1279" width="43.28515625" style="182" customWidth="1"/>
    <col min="1280" max="1280" width="1.140625" style="182" customWidth="1"/>
    <col min="1281" max="1286" width="9.7109375" style="182" customWidth="1"/>
    <col min="1287" max="1287" width="1.140625" style="182" customWidth="1"/>
    <col min="1288" max="1289" width="9.7109375" style="182" customWidth="1"/>
    <col min="1290" max="1290" width="1.7109375" style="182" customWidth="1"/>
    <col min="1291" max="1533" width="11.42578125" style="182"/>
    <col min="1534" max="1534" width="1.28515625" style="182" customWidth="1"/>
    <col min="1535" max="1535" width="43.28515625" style="182" customWidth="1"/>
    <col min="1536" max="1536" width="1.140625" style="182" customWidth="1"/>
    <col min="1537" max="1542" width="9.7109375" style="182" customWidth="1"/>
    <col min="1543" max="1543" width="1.140625" style="182" customWidth="1"/>
    <col min="1544" max="1545" width="9.7109375" style="182" customWidth="1"/>
    <col min="1546" max="1546" width="1.7109375" style="182" customWidth="1"/>
    <col min="1547" max="1789" width="11.42578125" style="182"/>
    <col min="1790" max="1790" width="1.28515625" style="182" customWidth="1"/>
    <col min="1791" max="1791" width="43.28515625" style="182" customWidth="1"/>
    <col min="1792" max="1792" width="1.140625" style="182" customWidth="1"/>
    <col min="1793" max="1798" width="9.7109375" style="182" customWidth="1"/>
    <col min="1799" max="1799" width="1.140625" style="182" customWidth="1"/>
    <col min="1800" max="1801" width="9.7109375" style="182" customWidth="1"/>
    <col min="1802" max="1802" width="1.7109375" style="182" customWidth="1"/>
    <col min="1803" max="2045" width="11.42578125" style="182"/>
    <col min="2046" max="2046" width="1.28515625" style="182" customWidth="1"/>
    <col min="2047" max="2047" width="43.28515625" style="182" customWidth="1"/>
    <col min="2048" max="2048" width="1.140625" style="182" customWidth="1"/>
    <col min="2049" max="2054" width="9.7109375" style="182" customWidth="1"/>
    <col min="2055" max="2055" width="1.140625" style="182" customWidth="1"/>
    <col min="2056" max="2057" width="9.7109375" style="182" customWidth="1"/>
    <col min="2058" max="2058" width="1.7109375" style="182" customWidth="1"/>
    <col min="2059" max="2301" width="11.42578125" style="182"/>
    <col min="2302" max="2302" width="1.28515625" style="182" customWidth="1"/>
    <col min="2303" max="2303" width="43.28515625" style="182" customWidth="1"/>
    <col min="2304" max="2304" width="1.140625" style="182" customWidth="1"/>
    <col min="2305" max="2310" width="9.7109375" style="182" customWidth="1"/>
    <col min="2311" max="2311" width="1.140625" style="182" customWidth="1"/>
    <col min="2312" max="2313" width="9.7109375" style="182" customWidth="1"/>
    <col min="2314" max="2314" width="1.7109375" style="182" customWidth="1"/>
    <col min="2315" max="2557" width="11.42578125" style="182"/>
    <col min="2558" max="2558" width="1.28515625" style="182" customWidth="1"/>
    <col min="2559" max="2559" width="43.28515625" style="182" customWidth="1"/>
    <col min="2560" max="2560" width="1.140625" style="182" customWidth="1"/>
    <col min="2561" max="2566" width="9.7109375" style="182" customWidth="1"/>
    <col min="2567" max="2567" width="1.140625" style="182" customWidth="1"/>
    <col min="2568" max="2569" width="9.7109375" style="182" customWidth="1"/>
    <col min="2570" max="2570" width="1.7109375" style="182" customWidth="1"/>
    <col min="2571" max="2813" width="11.42578125" style="182"/>
    <col min="2814" max="2814" width="1.28515625" style="182" customWidth="1"/>
    <col min="2815" max="2815" width="43.28515625" style="182" customWidth="1"/>
    <col min="2816" max="2816" width="1.140625" style="182" customWidth="1"/>
    <col min="2817" max="2822" width="9.7109375" style="182" customWidth="1"/>
    <col min="2823" max="2823" width="1.140625" style="182" customWidth="1"/>
    <col min="2824" max="2825" width="9.7109375" style="182" customWidth="1"/>
    <col min="2826" max="2826" width="1.7109375" style="182" customWidth="1"/>
    <col min="2827" max="3069" width="11.42578125" style="182"/>
    <col min="3070" max="3070" width="1.28515625" style="182" customWidth="1"/>
    <col min="3071" max="3071" width="43.28515625" style="182" customWidth="1"/>
    <col min="3072" max="3072" width="1.140625" style="182" customWidth="1"/>
    <col min="3073" max="3078" width="9.7109375" style="182" customWidth="1"/>
    <col min="3079" max="3079" width="1.140625" style="182" customWidth="1"/>
    <col min="3080" max="3081" width="9.7109375" style="182" customWidth="1"/>
    <col min="3082" max="3082" width="1.7109375" style="182" customWidth="1"/>
    <col min="3083" max="3325" width="11.42578125" style="182"/>
    <col min="3326" max="3326" width="1.28515625" style="182" customWidth="1"/>
    <col min="3327" max="3327" width="43.28515625" style="182" customWidth="1"/>
    <col min="3328" max="3328" width="1.140625" style="182" customWidth="1"/>
    <col min="3329" max="3334" width="9.7109375" style="182" customWidth="1"/>
    <col min="3335" max="3335" width="1.140625" style="182" customWidth="1"/>
    <col min="3336" max="3337" width="9.7109375" style="182" customWidth="1"/>
    <col min="3338" max="3338" width="1.7109375" style="182" customWidth="1"/>
    <col min="3339" max="3581" width="11.42578125" style="182"/>
    <col min="3582" max="3582" width="1.28515625" style="182" customWidth="1"/>
    <col min="3583" max="3583" width="43.28515625" style="182" customWidth="1"/>
    <col min="3584" max="3584" width="1.140625" style="182" customWidth="1"/>
    <col min="3585" max="3590" width="9.7109375" style="182" customWidth="1"/>
    <col min="3591" max="3591" width="1.140625" style="182" customWidth="1"/>
    <col min="3592" max="3593" width="9.7109375" style="182" customWidth="1"/>
    <col min="3594" max="3594" width="1.7109375" style="182" customWidth="1"/>
    <col min="3595" max="3837" width="11.42578125" style="182"/>
    <col min="3838" max="3838" width="1.28515625" style="182" customWidth="1"/>
    <col min="3839" max="3839" width="43.28515625" style="182" customWidth="1"/>
    <col min="3840" max="3840" width="1.140625" style="182" customWidth="1"/>
    <col min="3841" max="3846" width="9.7109375" style="182" customWidth="1"/>
    <col min="3847" max="3847" width="1.140625" style="182" customWidth="1"/>
    <col min="3848" max="3849" width="9.7109375" style="182" customWidth="1"/>
    <col min="3850" max="3850" width="1.7109375" style="182" customWidth="1"/>
    <col min="3851" max="4093" width="11.42578125" style="182"/>
    <col min="4094" max="4094" width="1.28515625" style="182" customWidth="1"/>
    <col min="4095" max="4095" width="43.28515625" style="182" customWidth="1"/>
    <col min="4096" max="4096" width="1.140625" style="182" customWidth="1"/>
    <col min="4097" max="4102" width="9.7109375" style="182" customWidth="1"/>
    <col min="4103" max="4103" width="1.140625" style="182" customWidth="1"/>
    <col min="4104" max="4105" width="9.7109375" style="182" customWidth="1"/>
    <col min="4106" max="4106" width="1.7109375" style="182" customWidth="1"/>
    <col min="4107" max="4349" width="11.42578125" style="182"/>
    <col min="4350" max="4350" width="1.28515625" style="182" customWidth="1"/>
    <col min="4351" max="4351" width="43.28515625" style="182" customWidth="1"/>
    <col min="4352" max="4352" width="1.140625" style="182" customWidth="1"/>
    <col min="4353" max="4358" width="9.7109375" style="182" customWidth="1"/>
    <col min="4359" max="4359" width="1.140625" style="182" customWidth="1"/>
    <col min="4360" max="4361" width="9.7109375" style="182" customWidth="1"/>
    <col min="4362" max="4362" width="1.7109375" style="182" customWidth="1"/>
    <col min="4363" max="4605" width="11.42578125" style="182"/>
    <col min="4606" max="4606" width="1.28515625" style="182" customWidth="1"/>
    <col min="4607" max="4607" width="43.28515625" style="182" customWidth="1"/>
    <col min="4608" max="4608" width="1.140625" style="182" customWidth="1"/>
    <col min="4609" max="4614" width="9.7109375" style="182" customWidth="1"/>
    <col min="4615" max="4615" width="1.140625" style="182" customWidth="1"/>
    <col min="4616" max="4617" width="9.7109375" style="182" customWidth="1"/>
    <col min="4618" max="4618" width="1.7109375" style="182" customWidth="1"/>
    <col min="4619" max="4861" width="11.42578125" style="182"/>
    <col min="4862" max="4862" width="1.28515625" style="182" customWidth="1"/>
    <col min="4863" max="4863" width="43.28515625" style="182" customWidth="1"/>
    <col min="4864" max="4864" width="1.140625" style="182" customWidth="1"/>
    <col min="4865" max="4870" width="9.7109375" style="182" customWidth="1"/>
    <col min="4871" max="4871" width="1.140625" style="182" customWidth="1"/>
    <col min="4872" max="4873" width="9.7109375" style="182" customWidth="1"/>
    <col min="4874" max="4874" width="1.7109375" style="182" customWidth="1"/>
    <col min="4875" max="5117" width="11.42578125" style="182"/>
    <col min="5118" max="5118" width="1.28515625" style="182" customWidth="1"/>
    <col min="5119" max="5119" width="43.28515625" style="182" customWidth="1"/>
    <col min="5120" max="5120" width="1.140625" style="182" customWidth="1"/>
    <col min="5121" max="5126" width="9.7109375" style="182" customWidth="1"/>
    <col min="5127" max="5127" width="1.140625" style="182" customWidth="1"/>
    <col min="5128" max="5129" width="9.7109375" style="182" customWidth="1"/>
    <col min="5130" max="5130" width="1.7109375" style="182" customWidth="1"/>
    <col min="5131" max="5373" width="11.42578125" style="182"/>
    <col min="5374" max="5374" width="1.28515625" style="182" customWidth="1"/>
    <col min="5375" max="5375" width="43.28515625" style="182" customWidth="1"/>
    <col min="5376" max="5376" width="1.140625" style="182" customWidth="1"/>
    <col min="5377" max="5382" width="9.7109375" style="182" customWidth="1"/>
    <col min="5383" max="5383" width="1.140625" style="182" customWidth="1"/>
    <col min="5384" max="5385" width="9.7109375" style="182" customWidth="1"/>
    <col min="5386" max="5386" width="1.7109375" style="182" customWidth="1"/>
    <col min="5387" max="5629" width="11.42578125" style="182"/>
    <col min="5630" max="5630" width="1.28515625" style="182" customWidth="1"/>
    <col min="5631" max="5631" width="43.28515625" style="182" customWidth="1"/>
    <col min="5632" max="5632" width="1.140625" style="182" customWidth="1"/>
    <col min="5633" max="5638" width="9.7109375" style="182" customWidth="1"/>
    <col min="5639" max="5639" width="1.140625" style="182" customWidth="1"/>
    <col min="5640" max="5641" width="9.7109375" style="182" customWidth="1"/>
    <col min="5642" max="5642" width="1.7109375" style="182" customWidth="1"/>
    <col min="5643" max="5885" width="11.42578125" style="182"/>
    <col min="5886" max="5886" width="1.28515625" style="182" customWidth="1"/>
    <col min="5887" max="5887" width="43.28515625" style="182" customWidth="1"/>
    <col min="5888" max="5888" width="1.140625" style="182" customWidth="1"/>
    <col min="5889" max="5894" width="9.7109375" style="182" customWidth="1"/>
    <col min="5895" max="5895" width="1.140625" style="182" customWidth="1"/>
    <col min="5896" max="5897" width="9.7109375" style="182" customWidth="1"/>
    <col min="5898" max="5898" width="1.7109375" style="182" customWidth="1"/>
    <col min="5899" max="6141" width="11.42578125" style="182"/>
    <col min="6142" max="6142" width="1.28515625" style="182" customWidth="1"/>
    <col min="6143" max="6143" width="43.28515625" style="182" customWidth="1"/>
    <col min="6144" max="6144" width="1.140625" style="182" customWidth="1"/>
    <col min="6145" max="6150" width="9.7109375" style="182" customWidth="1"/>
    <col min="6151" max="6151" width="1.140625" style="182" customWidth="1"/>
    <col min="6152" max="6153" width="9.7109375" style="182" customWidth="1"/>
    <col min="6154" max="6154" width="1.7109375" style="182" customWidth="1"/>
    <col min="6155" max="6397" width="11.42578125" style="182"/>
    <col min="6398" max="6398" width="1.28515625" style="182" customWidth="1"/>
    <col min="6399" max="6399" width="43.28515625" style="182" customWidth="1"/>
    <col min="6400" max="6400" width="1.140625" style="182" customWidth="1"/>
    <col min="6401" max="6406" width="9.7109375" style="182" customWidth="1"/>
    <col min="6407" max="6407" width="1.140625" style="182" customWidth="1"/>
    <col min="6408" max="6409" width="9.7109375" style="182" customWidth="1"/>
    <col min="6410" max="6410" width="1.7109375" style="182" customWidth="1"/>
    <col min="6411" max="6653" width="11.42578125" style="182"/>
    <col min="6654" max="6654" width="1.28515625" style="182" customWidth="1"/>
    <col min="6655" max="6655" width="43.28515625" style="182" customWidth="1"/>
    <col min="6656" max="6656" width="1.140625" style="182" customWidth="1"/>
    <col min="6657" max="6662" width="9.7109375" style="182" customWidth="1"/>
    <col min="6663" max="6663" width="1.140625" style="182" customWidth="1"/>
    <col min="6664" max="6665" width="9.7109375" style="182" customWidth="1"/>
    <col min="6666" max="6666" width="1.7109375" style="182" customWidth="1"/>
    <col min="6667" max="6909" width="11.42578125" style="182"/>
    <col min="6910" max="6910" width="1.28515625" style="182" customWidth="1"/>
    <col min="6911" max="6911" width="43.28515625" style="182" customWidth="1"/>
    <col min="6912" max="6912" width="1.140625" style="182" customWidth="1"/>
    <col min="6913" max="6918" width="9.7109375" style="182" customWidth="1"/>
    <col min="6919" max="6919" width="1.140625" style="182" customWidth="1"/>
    <col min="6920" max="6921" width="9.7109375" style="182" customWidth="1"/>
    <col min="6922" max="6922" width="1.7109375" style="182" customWidth="1"/>
    <col min="6923" max="7165" width="11.42578125" style="182"/>
    <col min="7166" max="7166" width="1.28515625" style="182" customWidth="1"/>
    <col min="7167" max="7167" width="43.28515625" style="182" customWidth="1"/>
    <col min="7168" max="7168" width="1.140625" style="182" customWidth="1"/>
    <col min="7169" max="7174" width="9.7109375" style="182" customWidth="1"/>
    <col min="7175" max="7175" width="1.140625" style="182" customWidth="1"/>
    <col min="7176" max="7177" width="9.7109375" style="182" customWidth="1"/>
    <col min="7178" max="7178" width="1.7109375" style="182" customWidth="1"/>
    <col min="7179" max="7421" width="11.42578125" style="182"/>
    <col min="7422" max="7422" width="1.28515625" style="182" customWidth="1"/>
    <col min="7423" max="7423" width="43.28515625" style="182" customWidth="1"/>
    <col min="7424" max="7424" width="1.140625" style="182" customWidth="1"/>
    <col min="7425" max="7430" width="9.7109375" style="182" customWidth="1"/>
    <col min="7431" max="7431" width="1.140625" style="182" customWidth="1"/>
    <col min="7432" max="7433" width="9.7109375" style="182" customWidth="1"/>
    <col min="7434" max="7434" width="1.7109375" style="182" customWidth="1"/>
    <col min="7435" max="7677" width="11.42578125" style="182"/>
    <col min="7678" max="7678" width="1.28515625" style="182" customWidth="1"/>
    <col min="7679" max="7679" width="43.28515625" style="182" customWidth="1"/>
    <col min="7680" max="7680" width="1.140625" style="182" customWidth="1"/>
    <col min="7681" max="7686" width="9.7109375" style="182" customWidth="1"/>
    <col min="7687" max="7687" width="1.140625" style="182" customWidth="1"/>
    <col min="7688" max="7689" width="9.7109375" style="182" customWidth="1"/>
    <col min="7690" max="7690" width="1.7109375" style="182" customWidth="1"/>
    <col min="7691" max="7933" width="11.42578125" style="182"/>
    <col min="7934" max="7934" width="1.28515625" style="182" customWidth="1"/>
    <col min="7935" max="7935" width="43.28515625" style="182" customWidth="1"/>
    <col min="7936" max="7936" width="1.140625" style="182" customWidth="1"/>
    <col min="7937" max="7942" width="9.7109375" style="182" customWidth="1"/>
    <col min="7943" max="7943" width="1.140625" style="182" customWidth="1"/>
    <col min="7944" max="7945" width="9.7109375" style="182" customWidth="1"/>
    <col min="7946" max="7946" width="1.7109375" style="182" customWidth="1"/>
    <col min="7947" max="8189" width="11.42578125" style="182"/>
    <col min="8190" max="8190" width="1.28515625" style="182" customWidth="1"/>
    <col min="8191" max="8191" width="43.28515625" style="182" customWidth="1"/>
    <col min="8192" max="8192" width="1.140625" style="182" customWidth="1"/>
    <col min="8193" max="8198" width="9.7109375" style="182" customWidth="1"/>
    <col min="8199" max="8199" width="1.140625" style="182" customWidth="1"/>
    <col min="8200" max="8201" width="9.7109375" style="182" customWidth="1"/>
    <col min="8202" max="8202" width="1.7109375" style="182" customWidth="1"/>
    <col min="8203" max="8445" width="11.42578125" style="182"/>
    <col min="8446" max="8446" width="1.28515625" style="182" customWidth="1"/>
    <col min="8447" max="8447" width="43.28515625" style="182" customWidth="1"/>
    <col min="8448" max="8448" width="1.140625" style="182" customWidth="1"/>
    <col min="8449" max="8454" width="9.7109375" style="182" customWidth="1"/>
    <col min="8455" max="8455" width="1.140625" style="182" customWidth="1"/>
    <col min="8456" max="8457" width="9.7109375" style="182" customWidth="1"/>
    <col min="8458" max="8458" width="1.7109375" style="182" customWidth="1"/>
    <col min="8459" max="8701" width="11.42578125" style="182"/>
    <col min="8702" max="8702" width="1.28515625" style="182" customWidth="1"/>
    <col min="8703" max="8703" width="43.28515625" style="182" customWidth="1"/>
    <col min="8704" max="8704" width="1.140625" style="182" customWidth="1"/>
    <col min="8705" max="8710" width="9.7109375" style="182" customWidth="1"/>
    <col min="8711" max="8711" width="1.140625" style="182" customWidth="1"/>
    <col min="8712" max="8713" width="9.7109375" style="182" customWidth="1"/>
    <col min="8714" max="8714" width="1.7109375" style="182" customWidth="1"/>
    <col min="8715" max="8957" width="11.42578125" style="182"/>
    <col min="8958" max="8958" width="1.28515625" style="182" customWidth="1"/>
    <col min="8959" max="8959" width="43.28515625" style="182" customWidth="1"/>
    <col min="8960" max="8960" width="1.140625" style="182" customWidth="1"/>
    <col min="8961" max="8966" width="9.7109375" style="182" customWidth="1"/>
    <col min="8967" max="8967" width="1.140625" style="182" customWidth="1"/>
    <col min="8968" max="8969" width="9.7109375" style="182" customWidth="1"/>
    <col min="8970" max="8970" width="1.7109375" style="182" customWidth="1"/>
    <col min="8971" max="9213" width="11.42578125" style="182"/>
    <col min="9214" max="9214" width="1.28515625" style="182" customWidth="1"/>
    <col min="9215" max="9215" width="43.28515625" style="182" customWidth="1"/>
    <col min="9216" max="9216" width="1.140625" style="182" customWidth="1"/>
    <col min="9217" max="9222" width="9.7109375" style="182" customWidth="1"/>
    <col min="9223" max="9223" width="1.140625" style="182" customWidth="1"/>
    <col min="9224" max="9225" width="9.7109375" style="182" customWidth="1"/>
    <col min="9226" max="9226" width="1.7109375" style="182" customWidth="1"/>
    <col min="9227" max="9469" width="11.42578125" style="182"/>
    <col min="9470" max="9470" width="1.28515625" style="182" customWidth="1"/>
    <col min="9471" max="9471" width="43.28515625" style="182" customWidth="1"/>
    <col min="9472" max="9472" width="1.140625" style="182" customWidth="1"/>
    <col min="9473" max="9478" width="9.7109375" style="182" customWidth="1"/>
    <col min="9479" max="9479" width="1.140625" style="182" customWidth="1"/>
    <col min="9480" max="9481" width="9.7109375" style="182" customWidth="1"/>
    <col min="9482" max="9482" width="1.7109375" style="182" customWidth="1"/>
    <col min="9483" max="9725" width="11.42578125" style="182"/>
    <col min="9726" max="9726" width="1.28515625" style="182" customWidth="1"/>
    <col min="9727" max="9727" width="43.28515625" style="182" customWidth="1"/>
    <col min="9728" max="9728" width="1.140625" style="182" customWidth="1"/>
    <col min="9729" max="9734" width="9.7109375" style="182" customWidth="1"/>
    <col min="9735" max="9735" width="1.140625" style="182" customWidth="1"/>
    <col min="9736" max="9737" width="9.7109375" style="182" customWidth="1"/>
    <col min="9738" max="9738" width="1.7109375" style="182" customWidth="1"/>
    <col min="9739" max="9981" width="11.42578125" style="182"/>
    <col min="9982" max="9982" width="1.28515625" style="182" customWidth="1"/>
    <col min="9983" max="9983" width="43.28515625" style="182" customWidth="1"/>
    <col min="9984" max="9984" width="1.140625" style="182" customWidth="1"/>
    <col min="9985" max="9990" width="9.7109375" style="182" customWidth="1"/>
    <col min="9991" max="9991" width="1.140625" style="182" customWidth="1"/>
    <col min="9992" max="9993" width="9.7109375" style="182" customWidth="1"/>
    <col min="9994" max="9994" width="1.7109375" style="182" customWidth="1"/>
    <col min="9995" max="10237" width="11.42578125" style="182"/>
    <col min="10238" max="10238" width="1.28515625" style="182" customWidth="1"/>
    <col min="10239" max="10239" width="43.28515625" style="182" customWidth="1"/>
    <col min="10240" max="10240" width="1.140625" style="182" customWidth="1"/>
    <col min="10241" max="10246" width="9.7109375" style="182" customWidth="1"/>
    <col min="10247" max="10247" width="1.140625" style="182" customWidth="1"/>
    <col min="10248" max="10249" width="9.7109375" style="182" customWidth="1"/>
    <col min="10250" max="10250" width="1.7109375" style="182" customWidth="1"/>
    <col min="10251" max="10493" width="11.42578125" style="182"/>
    <col min="10494" max="10494" width="1.28515625" style="182" customWidth="1"/>
    <col min="10495" max="10495" width="43.28515625" style="182" customWidth="1"/>
    <col min="10496" max="10496" width="1.140625" style="182" customWidth="1"/>
    <col min="10497" max="10502" width="9.7109375" style="182" customWidth="1"/>
    <col min="10503" max="10503" width="1.140625" style="182" customWidth="1"/>
    <col min="10504" max="10505" width="9.7109375" style="182" customWidth="1"/>
    <col min="10506" max="10506" width="1.7109375" style="182" customWidth="1"/>
    <col min="10507" max="10749" width="11.42578125" style="182"/>
    <col min="10750" max="10750" width="1.28515625" style="182" customWidth="1"/>
    <col min="10751" max="10751" width="43.28515625" style="182" customWidth="1"/>
    <col min="10752" max="10752" width="1.140625" style="182" customWidth="1"/>
    <col min="10753" max="10758" width="9.7109375" style="182" customWidth="1"/>
    <col min="10759" max="10759" width="1.140625" style="182" customWidth="1"/>
    <col min="10760" max="10761" width="9.7109375" style="182" customWidth="1"/>
    <col min="10762" max="10762" width="1.7109375" style="182" customWidth="1"/>
    <col min="10763" max="11005" width="11.42578125" style="182"/>
    <col min="11006" max="11006" width="1.28515625" style="182" customWidth="1"/>
    <col min="11007" max="11007" width="43.28515625" style="182" customWidth="1"/>
    <col min="11008" max="11008" width="1.140625" style="182" customWidth="1"/>
    <col min="11009" max="11014" width="9.7109375" style="182" customWidth="1"/>
    <col min="11015" max="11015" width="1.140625" style="182" customWidth="1"/>
    <col min="11016" max="11017" width="9.7109375" style="182" customWidth="1"/>
    <col min="11018" max="11018" width="1.7109375" style="182" customWidth="1"/>
    <col min="11019" max="11261" width="11.42578125" style="182"/>
    <col min="11262" max="11262" width="1.28515625" style="182" customWidth="1"/>
    <col min="11263" max="11263" width="43.28515625" style="182" customWidth="1"/>
    <col min="11264" max="11264" width="1.140625" style="182" customWidth="1"/>
    <col min="11265" max="11270" width="9.7109375" style="182" customWidth="1"/>
    <col min="11271" max="11271" width="1.140625" style="182" customWidth="1"/>
    <col min="11272" max="11273" width="9.7109375" style="182" customWidth="1"/>
    <col min="11274" max="11274" width="1.7109375" style="182" customWidth="1"/>
    <col min="11275" max="11517" width="11.42578125" style="182"/>
    <col min="11518" max="11518" width="1.28515625" style="182" customWidth="1"/>
    <col min="11519" max="11519" width="43.28515625" style="182" customWidth="1"/>
    <col min="11520" max="11520" width="1.140625" style="182" customWidth="1"/>
    <col min="11521" max="11526" width="9.7109375" style="182" customWidth="1"/>
    <col min="11527" max="11527" width="1.140625" style="182" customWidth="1"/>
    <col min="11528" max="11529" width="9.7109375" style="182" customWidth="1"/>
    <col min="11530" max="11530" width="1.7109375" style="182" customWidth="1"/>
    <col min="11531" max="11773" width="11.42578125" style="182"/>
    <col min="11774" max="11774" width="1.28515625" style="182" customWidth="1"/>
    <col min="11775" max="11775" width="43.28515625" style="182" customWidth="1"/>
    <col min="11776" max="11776" width="1.140625" style="182" customWidth="1"/>
    <col min="11777" max="11782" width="9.7109375" style="182" customWidth="1"/>
    <col min="11783" max="11783" width="1.140625" style="182" customWidth="1"/>
    <col min="11784" max="11785" width="9.7109375" style="182" customWidth="1"/>
    <col min="11786" max="11786" width="1.7109375" style="182" customWidth="1"/>
    <col min="11787" max="12029" width="11.42578125" style="182"/>
    <col min="12030" max="12030" width="1.28515625" style="182" customWidth="1"/>
    <col min="12031" max="12031" width="43.28515625" style="182" customWidth="1"/>
    <col min="12032" max="12032" width="1.140625" style="182" customWidth="1"/>
    <col min="12033" max="12038" width="9.7109375" style="182" customWidth="1"/>
    <col min="12039" max="12039" width="1.140625" style="182" customWidth="1"/>
    <col min="12040" max="12041" width="9.7109375" style="182" customWidth="1"/>
    <col min="12042" max="12042" width="1.7109375" style="182" customWidth="1"/>
    <col min="12043" max="12285" width="11.42578125" style="182"/>
    <col min="12286" max="12286" width="1.28515625" style="182" customWidth="1"/>
    <col min="12287" max="12287" width="43.28515625" style="182" customWidth="1"/>
    <col min="12288" max="12288" width="1.140625" style="182" customWidth="1"/>
    <col min="12289" max="12294" width="9.7109375" style="182" customWidth="1"/>
    <col min="12295" max="12295" width="1.140625" style="182" customWidth="1"/>
    <col min="12296" max="12297" width="9.7109375" style="182" customWidth="1"/>
    <col min="12298" max="12298" width="1.7109375" style="182" customWidth="1"/>
    <col min="12299" max="12541" width="11.42578125" style="182"/>
    <col min="12542" max="12542" width="1.28515625" style="182" customWidth="1"/>
    <col min="12543" max="12543" width="43.28515625" style="182" customWidth="1"/>
    <col min="12544" max="12544" width="1.140625" style="182" customWidth="1"/>
    <col min="12545" max="12550" width="9.7109375" style="182" customWidth="1"/>
    <col min="12551" max="12551" width="1.140625" style="182" customWidth="1"/>
    <col min="12552" max="12553" width="9.7109375" style="182" customWidth="1"/>
    <col min="12554" max="12554" width="1.7109375" style="182" customWidth="1"/>
    <col min="12555" max="12797" width="11.42578125" style="182"/>
    <col min="12798" max="12798" width="1.28515625" style="182" customWidth="1"/>
    <col min="12799" max="12799" width="43.28515625" style="182" customWidth="1"/>
    <col min="12800" max="12800" width="1.140625" style="182" customWidth="1"/>
    <col min="12801" max="12806" width="9.7109375" style="182" customWidth="1"/>
    <col min="12807" max="12807" width="1.140625" style="182" customWidth="1"/>
    <col min="12808" max="12809" width="9.7109375" style="182" customWidth="1"/>
    <col min="12810" max="12810" width="1.7109375" style="182" customWidth="1"/>
    <col min="12811" max="13053" width="11.42578125" style="182"/>
    <col min="13054" max="13054" width="1.28515625" style="182" customWidth="1"/>
    <col min="13055" max="13055" width="43.28515625" style="182" customWidth="1"/>
    <col min="13056" max="13056" width="1.140625" style="182" customWidth="1"/>
    <col min="13057" max="13062" width="9.7109375" style="182" customWidth="1"/>
    <col min="13063" max="13063" width="1.140625" style="182" customWidth="1"/>
    <col min="13064" max="13065" width="9.7109375" style="182" customWidth="1"/>
    <col min="13066" max="13066" width="1.7109375" style="182" customWidth="1"/>
    <col min="13067" max="13309" width="11.42578125" style="182"/>
    <col min="13310" max="13310" width="1.28515625" style="182" customWidth="1"/>
    <col min="13311" max="13311" width="43.28515625" style="182" customWidth="1"/>
    <col min="13312" max="13312" width="1.140625" style="182" customWidth="1"/>
    <col min="13313" max="13318" width="9.7109375" style="182" customWidth="1"/>
    <col min="13319" max="13319" width="1.140625" style="182" customWidth="1"/>
    <col min="13320" max="13321" width="9.7109375" style="182" customWidth="1"/>
    <col min="13322" max="13322" width="1.7109375" style="182" customWidth="1"/>
    <col min="13323" max="13565" width="11.42578125" style="182"/>
    <col min="13566" max="13566" width="1.28515625" style="182" customWidth="1"/>
    <col min="13567" max="13567" width="43.28515625" style="182" customWidth="1"/>
    <col min="13568" max="13568" width="1.140625" style="182" customWidth="1"/>
    <col min="13569" max="13574" width="9.7109375" style="182" customWidth="1"/>
    <col min="13575" max="13575" width="1.140625" style="182" customWidth="1"/>
    <col min="13576" max="13577" width="9.7109375" style="182" customWidth="1"/>
    <col min="13578" max="13578" width="1.7109375" style="182" customWidth="1"/>
    <col min="13579" max="13821" width="11.42578125" style="182"/>
    <col min="13822" max="13822" width="1.28515625" style="182" customWidth="1"/>
    <col min="13823" max="13823" width="43.28515625" style="182" customWidth="1"/>
    <col min="13824" max="13824" width="1.140625" style="182" customWidth="1"/>
    <col min="13825" max="13830" width="9.7109375" style="182" customWidth="1"/>
    <col min="13831" max="13831" width="1.140625" style="182" customWidth="1"/>
    <col min="13832" max="13833" width="9.7109375" style="182" customWidth="1"/>
    <col min="13834" max="13834" width="1.7109375" style="182" customWidth="1"/>
    <col min="13835" max="14077" width="11.42578125" style="182"/>
    <col min="14078" max="14078" width="1.28515625" style="182" customWidth="1"/>
    <col min="14079" max="14079" width="43.28515625" style="182" customWidth="1"/>
    <col min="14080" max="14080" width="1.140625" style="182" customWidth="1"/>
    <col min="14081" max="14086" width="9.7109375" style="182" customWidth="1"/>
    <col min="14087" max="14087" width="1.140625" style="182" customWidth="1"/>
    <col min="14088" max="14089" width="9.7109375" style="182" customWidth="1"/>
    <col min="14090" max="14090" width="1.7109375" style="182" customWidth="1"/>
    <col min="14091" max="14333" width="11.42578125" style="182"/>
    <col min="14334" max="14334" width="1.28515625" style="182" customWidth="1"/>
    <col min="14335" max="14335" width="43.28515625" style="182" customWidth="1"/>
    <col min="14336" max="14336" width="1.140625" style="182" customWidth="1"/>
    <col min="14337" max="14342" width="9.7109375" style="182" customWidth="1"/>
    <col min="14343" max="14343" width="1.140625" style="182" customWidth="1"/>
    <col min="14344" max="14345" width="9.7109375" style="182" customWidth="1"/>
    <col min="14346" max="14346" width="1.7109375" style="182" customWidth="1"/>
    <col min="14347" max="14589" width="11.42578125" style="182"/>
    <col min="14590" max="14590" width="1.28515625" style="182" customWidth="1"/>
    <col min="14591" max="14591" width="43.28515625" style="182" customWidth="1"/>
    <col min="14592" max="14592" width="1.140625" style="182" customWidth="1"/>
    <col min="14593" max="14598" width="9.7109375" style="182" customWidth="1"/>
    <col min="14599" max="14599" width="1.140625" style="182" customWidth="1"/>
    <col min="14600" max="14601" width="9.7109375" style="182" customWidth="1"/>
    <col min="14602" max="14602" width="1.7109375" style="182" customWidth="1"/>
    <col min="14603" max="14845" width="11.42578125" style="182"/>
    <col min="14846" max="14846" width="1.28515625" style="182" customWidth="1"/>
    <col min="14847" max="14847" width="43.28515625" style="182" customWidth="1"/>
    <col min="14848" max="14848" width="1.140625" style="182" customWidth="1"/>
    <col min="14849" max="14854" width="9.7109375" style="182" customWidth="1"/>
    <col min="14855" max="14855" width="1.140625" style="182" customWidth="1"/>
    <col min="14856" max="14857" width="9.7109375" style="182" customWidth="1"/>
    <col min="14858" max="14858" width="1.7109375" style="182" customWidth="1"/>
    <col min="14859" max="15101" width="11.42578125" style="182"/>
    <col min="15102" max="15102" width="1.28515625" style="182" customWidth="1"/>
    <col min="15103" max="15103" width="43.28515625" style="182" customWidth="1"/>
    <col min="15104" max="15104" width="1.140625" style="182" customWidth="1"/>
    <col min="15105" max="15110" width="9.7109375" style="182" customWidth="1"/>
    <col min="15111" max="15111" width="1.140625" style="182" customWidth="1"/>
    <col min="15112" max="15113" width="9.7109375" style="182" customWidth="1"/>
    <col min="15114" max="15114" width="1.7109375" style="182" customWidth="1"/>
    <col min="15115" max="15357" width="11.42578125" style="182"/>
    <col min="15358" max="15358" width="1.28515625" style="182" customWidth="1"/>
    <col min="15359" max="15359" width="43.28515625" style="182" customWidth="1"/>
    <col min="15360" max="15360" width="1.140625" style="182" customWidth="1"/>
    <col min="15361" max="15366" width="9.7109375" style="182" customWidth="1"/>
    <col min="15367" max="15367" width="1.140625" style="182" customWidth="1"/>
    <col min="15368" max="15369" width="9.7109375" style="182" customWidth="1"/>
    <col min="15370" max="15370" width="1.7109375" style="182" customWidth="1"/>
    <col min="15371" max="15613" width="11.42578125" style="182"/>
    <col min="15614" max="15614" width="1.28515625" style="182" customWidth="1"/>
    <col min="15615" max="15615" width="43.28515625" style="182" customWidth="1"/>
    <col min="15616" max="15616" width="1.140625" style="182" customWidth="1"/>
    <col min="15617" max="15622" width="9.7109375" style="182" customWidth="1"/>
    <col min="15623" max="15623" width="1.140625" style="182" customWidth="1"/>
    <col min="15624" max="15625" width="9.7109375" style="182" customWidth="1"/>
    <col min="15626" max="15626" width="1.7109375" style="182" customWidth="1"/>
    <col min="15627" max="15869" width="11.42578125" style="182"/>
    <col min="15870" max="15870" width="1.28515625" style="182" customWidth="1"/>
    <col min="15871" max="15871" width="43.28515625" style="182" customWidth="1"/>
    <col min="15872" max="15872" width="1.140625" style="182" customWidth="1"/>
    <col min="15873" max="15878" width="9.7109375" style="182" customWidth="1"/>
    <col min="15879" max="15879" width="1.140625" style="182" customWidth="1"/>
    <col min="15880" max="15881" width="9.7109375" style="182" customWidth="1"/>
    <col min="15882" max="15882" width="1.7109375" style="182" customWidth="1"/>
    <col min="15883" max="16125" width="11.42578125" style="182"/>
    <col min="16126" max="16126" width="1.28515625" style="182" customWidth="1"/>
    <col min="16127" max="16127" width="43.28515625" style="182" customWidth="1"/>
    <col min="16128" max="16128" width="1.140625" style="182" customWidth="1"/>
    <col min="16129" max="16134" width="9.7109375" style="182" customWidth="1"/>
    <col min="16135" max="16135" width="1.140625" style="182" customWidth="1"/>
    <col min="16136" max="16137" width="9.7109375" style="182" customWidth="1"/>
    <col min="16138" max="16138" width="1.7109375" style="182" customWidth="1"/>
    <col min="16139" max="16384" width="11.42578125" style="182"/>
  </cols>
  <sheetData>
    <row r="1" spans="1:10" s="142" customFormat="1" x14ac:dyDescent="0.2">
      <c r="A1" s="141" t="s">
        <v>808</v>
      </c>
      <c r="B1" s="141"/>
      <c r="C1" s="141"/>
      <c r="D1" s="141"/>
      <c r="E1" s="141"/>
      <c r="F1" s="141"/>
      <c r="G1" s="141"/>
      <c r="H1" s="141"/>
      <c r="I1" s="141"/>
    </row>
    <row r="2" spans="1:10" s="143" customFormat="1" x14ac:dyDescent="0.2">
      <c r="A2" s="141" t="s">
        <v>526</v>
      </c>
      <c r="B2" s="141"/>
      <c r="C2" s="141"/>
      <c r="D2" s="141"/>
      <c r="E2" s="141"/>
      <c r="F2" s="141"/>
      <c r="G2" s="141"/>
      <c r="H2" s="141"/>
      <c r="I2" s="141"/>
    </row>
    <row r="3" spans="1:10" s="143" customFormat="1" x14ac:dyDescent="0.2">
      <c r="A3" s="141" t="s">
        <v>601</v>
      </c>
      <c r="B3" s="141"/>
      <c r="C3" s="141"/>
      <c r="D3" s="141"/>
      <c r="E3" s="141"/>
      <c r="F3" s="141"/>
      <c r="G3" s="141"/>
      <c r="H3" s="141"/>
      <c r="I3" s="141"/>
    </row>
    <row r="4" spans="1:10" s="143" customFormat="1" x14ac:dyDescent="0.2">
      <c r="A4" s="141" t="s">
        <v>809</v>
      </c>
      <c r="B4" s="141"/>
      <c r="C4" s="141"/>
      <c r="D4" s="141"/>
      <c r="E4" s="141"/>
      <c r="F4" s="141"/>
      <c r="G4" s="141"/>
      <c r="H4" s="141"/>
      <c r="I4" s="141"/>
    </row>
    <row r="5" spans="1:10" s="143" customFormat="1" x14ac:dyDescent="0.2">
      <c r="A5" s="7"/>
      <c r="B5" s="144"/>
      <c r="C5" s="145"/>
      <c r="D5" s="145"/>
      <c r="E5" s="145"/>
      <c r="F5" s="145"/>
      <c r="G5" s="145"/>
      <c r="H5" s="145"/>
      <c r="I5" s="7"/>
    </row>
    <row r="6" spans="1:10" s="143" customFormat="1" x14ac:dyDescent="0.2">
      <c r="A6" s="146" t="s">
        <v>810</v>
      </c>
      <c r="B6" s="147" t="s">
        <v>552</v>
      </c>
      <c r="C6" s="147"/>
      <c r="D6" s="147"/>
      <c r="E6" s="147"/>
      <c r="F6" s="147"/>
      <c r="G6" s="147"/>
      <c r="H6" s="147"/>
      <c r="I6" s="148"/>
    </row>
    <row r="7" spans="1:10" s="143" customFormat="1" ht="30" customHeight="1" x14ac:dyDescent="0.2">
      <c r="A7" s="146"/>
      <c r="B7" s="149" t="s">
        <v>811</v>
      </c>
      <c r="C7" s="150" t="s">
        <v>812</v>
      </c>
      <c r="D7" s="150"/>
      <c r="E7" s="150" t="s">
        <v>813</v>
      </c>
      <c r="F7" s="150"/>
      <c r="G7" s="151" t="s">
        <v>814</v>
      </c>
      <c r="H7" s="151"/>
      <c r="I7" s="152"/>
    </row>
    <row r="8" spans="1:10" s="143" customFormat="1" x14ac:dyDescent="0.2">
      <c r="A8" s="146"/>
      <c r="B8" s="149"/>
      <c r="C8" s="153" t="s">
        <v>815</v>
      </c>
      <c r="D8" s="153" t="s">
        <v>816</v>
      </c>
      <c r="E8" s="153" t="s">
        <v>815</v>
      </c>
      <c r="F8" s="153" t="s">
        <v>816</v>
      </c>
      <c r="G8" s="153" t="s">
        <v>815</v>
      </c>
      <c r="H8" s="153" t="s">
        <v>816</v>
      </c>
      <c r="I8" s="154"/>
    </row>
    <row r="9" spans="1:10" s="143" customFormat="1" ht="15" x14ac:dyDescent="0.2"/>
    <row r="10" spans="1:10" s="143" customFormat="1" x14ac:dyDescent="0.2">
      <c r="A10" s="155" t="s">
        <v>817</v>
      </c>
      <c r="I10" s="156"/>
    </row>
    <row r="11" spans="1:10" s="161" customFormat="1" ht="27" customHeight="1" x14ac:dyDescent="0.2">
      <c r="A11" s="157" t="s">
        <v>818</v>
      </c>
      <c r="B11" s="158">
        <v>4</v>
      </c>
      <c r="C11" s="158">
        <v>1</v>
      </c>
      <c r="D11" s="158">
        <v>7</v>
      </c>
      <c r="E11" s="158"/>
      <c r="F11" s="158"/>
      <c r="G11" s="158">
        <v>5</v>
      </c>
      <c r="H11" s="158">
        <v>7</v>
      </c>
      <c r="I11" s="159"/>
      <c r="J11" s="160"/>
    </row>
    <row r="12" spans="1:10" s="161" customFormat="1" ht="27" customHeight="1" x14ac:dyDescent="0.2">
      <c r="A12" s="157" t="s">
        <v>819</v>
      </c>
      <c r="B12" s="158">
        <v>1</v>
      </c>
      <c r="C12" s="158">
        <v>223</v>
      </c>
      <c r="D12" s="158">
        <v>20</v>
      </c>
      <c r="E12" s="158">
        <v>21</v>
      </c>
      <c r="F12" s="158"/>
      <c r="G12" s="158">
        <v>245</v>
      </c>
      <c r="H12" s="158">
        <v>20</v>
      </c>
      <c r="I12" s="159"/>
      <c r="J12" s="160"/>
    </row>
    <row r="13" spans="1:10" s="161" customFormat="1" ht="27" customHeight="1" x14ac:dyDescent="0.2">
      <c r="A13" s="157" t="s">
        <v>820</v>
      </c>
      <c r="B13" s="158">
        <v>80</v>
      </c>
      <c r="C13" s="158">
        <v>331</v>
      </c>
      <c r="D13" s="158">
        <v>168</v>
      </c>
      <c r="E13" s="158">
        <v>24</v>
      </c>
      <c r="F13" s="158"/>
      <c r="G13" s="158">
        <v>435</v>
      </c>
      <c r="H13" s="158">
        <v>168</v>
      </c>
      <c r="I13" s="159"/>
      <c r="J13" s="160"/>
    </row>
    <row r="14" spans="1:10" s="161" customFormat="1" ht="27" customHeight="1" x14ac:dyDescent="0.2">
      <c r="A14" s="157" t="s">
        <v>821</v>
      </c>
      <c r="B14" s="158">
        <v>1</v>
      </c>
      <c r="C14" s="158">
        <v>19</v>
      </c>
      <c r="D14" s="158">
        <v>358</v>
      </c>
      <c r="E14" s="158"/>
      <c r="F14" s="158"/>
      <c r="G14" s="158">
        <v>20</v>
      </c>
      <c r="H14" s="158">
        <v>358</v>
      </c>
      <c r="I14" s="159"/>
      <c r="J14" s="160"/>
    </row>
    <row r="15" spans="1:10" s="161" customFormat="1" ht="27" customHeight="1" x14ac:dyDescent="0.2">
      <c r="A15" s="157" t="s">
        <v>822</v>
      </c>
      <c r="B15" s="158">
        <v>3</v>
      </c>
      <c r="C15" s="158">
        <v>1453</v>
      </c>
      <c r="D15" s="158">
        <v>1614</v>
      </c>
      <c r="E15" s="158"/>
      <c r="F15" s="158"/>
      <c r="G15" s="158">
        <v>1456</v>
      </c>
      <c r="H15" s="158">
        <v>1614</v>
      </c>
      <c r="I15" s="159"/>
      <c r="J15" s="160"/>
    </row>
    <row r="16" spans="1:10" s="161" customFormat="1" ht="27" customHeight="1" x14ac:dyDescent="0.2">
      <c r="A16" s="157" t="s">
        <v>823</v>
      </c>
      <c r="B16" s="158"/>
      <c r="C16" s="158"/>
      <c r="D16" s="158"/>
      <c r="E16" s="158">
        <v>177</v>
      </c>
      <c r="F16" s="158">
        <v>404</v>
      </c>
      <c r="G16" s="158">
        <v>177</v>
      </c>
      <c r="H16" s="158">
        <v>404</v>
      </c>
      <c r="I16" s="159"/>
      <c r="J16" s="160"/>
    </row>
    <row r="17" spans="1:10" s="161" customFormat="1" ht="27" customHeight="1" x14ac:dyDescent="0.2">
      <c r="A17" s="157" t="s">
        <v>824</v>
      </c>
      <c r="B17" s="158">
        <v>2</v>
      </c>
      <c r="C17" s="158">
        <v>1964</v>
      </c>
      <c r="D17" s="158">
        <v>848</v>
      </c>
      <c r="E17" s="158"/>
      <c r="F17" s="158"/>
      <c r="G17" s="158">
        <v>1966</v>
      </c>
      <c r="H17" s="158">
        <v>848</v>
      </c>
      <c r="I17" s="159"/>
      <c r="J17" s="160"/>
    </row>
    <row r="18" spans="1:10" s="161" customFormat="1" ht="27" customHeight="1" x14ac:dyDescent="0.2">
      <c r="A18" s="157" t="s">
        <v>825</v>
      </c>
      <c r="B18" s="158"/>
      <c r="C18" s="158"/>
      <c r="D18" s="158"/>
      <c r="E18" s="158">
        <v>277</v>
      </c>
      <c r="F18" s="158">
        <v>15</v>
      </c>
      <c r="G18" s="158">
        <v>277</v>
      </c>
      <c r="H18" s="158">
        <v>15</v>
      </c>
      <c r="I18" s="159"/>
      <c r="J18" s="160"/>
    </row>
    <row r="19" spans="1:10" s="161" customFormat="1" ht="27" customHeight="1" x14ac:dyDescent="0.2">
      <c r="A19" s="157" t="s">
        <v>826</v>
      </c>
      <c r="B19" s="158">
        <v>7</v>
      </c>
      <c r="C19" s="158">
        <v>2478</v>
      </c>
      <c r="D19" s="158">
        <v>3801</v>
      </c>
      <c r="E19" s="158">
        <v>543</v>
      </c>
      <c r="F19" s="158">
        <v>102</v>
      </c>
      <c r="G19" s="158">
        <v>3028</v>
      </c>
      <c r="H19" s="158">
        <v>3903</v>
      </c>
      <c r="I19" s="159"/>
      <c r="J19" s="160"/>
    </row>
    <row r="20" spans="1:10" s="161" customFormat="1" ht="27" customHeight="1" x14ac:dyDescent="0.2">
      <c r="A20" s="157" t="s">
        <v>827</v>
      </c>
      <c r="B20" s="158">
        <v>2</v>
      </c>
      <c r="C20" s="158">
        <v>2</v>
      </c>
      <c r="D20" s="158"/>
      <c r="E20" s="158"/>
      <c r="F20" s="158"/>
      <c r="G20" s="158">
        <v>4</v>
      </c>
      <c r="H20" s="158"/>
      <c r="I20" s="159"/>
      <c r="J20" s="160"/>
    </row>
    <row r="21" spans="1:10" s="161" customFormat="1" ht="27" customHeight="1" x14ac:dyDescent="0.2">
      <c r="A21" s="157" t="s">
        <v>828</v>
      </c>
      <c r="B21" s="158"/>
      <c r="C21" s="158"/>
      <c r="D21" s="158"/>
      <c r="E21" s="158"/>
      <c r="F21" s="158">
        <v>13820</v>
      </c>
      <c r="G21" s="158"/>
      <c r="H21" s="158">
        <v>13820</v>
      </c>
      <c r="I21" s="159"/>
      <c r="J21" s="160"/>
    </row>
    <row r="22" spans="1:10" s="161" customFormat="1" ht="27" customHeight="1" x14ac:dyDescent="0.2">
      <c r="A22" s="157" t="s">
        <v>829</v>
      </c>
      <c r="B22" s="158">
        <v>3</v>
      </c>
      <c r="C22" s="158">
        <v>7517</v>
      </c>
      <c r="D22" s="158">
        <v>12645</v>
      </c>
      <c r="E22" s="158">
        <v>516</v>
      </c>
      <c r="F22" s="158">
        <v>3081</v>
      </c>
      <c r="G22" s="158">
        <v>8036</v>
      </c>
      <c r="H22" s="158">
        <v>15726</v>
      </c>
      <c r="I22" s="159"/>
      <c r="J22" s="160"/>
    </row>
    <row r="23" spans="1:10" s="161" customFormat="1" ht="27" customHeight="1" x14ac:dyDescent="0.2">
      <c r="A23" s="157" t="s">
        <v>830</v>
      </c>
      <c r="B23" s="158">
        <v>11</v>
      </c>
      <c r="C23" s="158">
        <v>2226</v>
      </c>
      <c r="D23" s="158">
        <v>59448.5</v>
      </c>
      <c r="E23" s="158"/>
      <c r="F23" s="158"/>
      <c r="G23" s="158">
        <v>2237</v>
      </c>
      <c r="H23" s="158">
        <v>59448.5</v>
      </c>
      <c r="I23" s="159"/>
      <c r="J23" s="160"/>
    </row>
    <row r="24" spans="1:10" s="161" customFormat="1" ht="27" customHeight="1" x14ac:dyDescent="0.2">
      <c r="A24" s="157" t="s">
        <v>831</v>
      </c>
      <c r="B24" s="158"/>
      <c r="C24" s="158"/>
      <c r="D24" s="158"/>
      <c r="E24" s="158">
        <v>120</v>
      </c>
      <c r="F24" s="158">
        <v>9761</v>
      </c>
      <c r="G24" s="158">
        <v>120</v>
      </c>
      <c r="H24" s="158">
        <v>9761</v>
      </c>
      <c r="I24" s="159"/>
      <c r="J24" s="160"/>
    </row>
    <row r="25" spans="1:10" s="161" customFormat="1" ht="27" customHeight="1" x14ac:dyDescent="0.2">
      <c r="A25" s="157" t="s">
        <v>832</v>
      </c>
      <c r="B25" s="158">
        <v>3</v>
      </c>
      <c r="C25" s="158">
        <v>164</v>
      </c>
      <c r="D25" s="158">
        <v>691</v>
      </c>
      <c r="E25" s="158">
        <v>36</v>
      </c>
      <c r="F25" s="158">
        <v>751</v>
      </c>
      <c r="G25" s="158">
        <v>203</v>
      </c>
      <c r="H25" s="158">
        <v>1442</v>
      </c>
      <c r="I25" s="159"/>
      <c r="J25" s="160"/>
    </row>
    <row r="26" spans="1:10" s="161" customFormat="1" ht="27" customHeight="1" x14ac:dyDescent="0.2">
      <c r="A26" s="157" t="s">
        <v>833</v>
      </c>
      <c r="B26" s="158">
        <v>31</v>
      </c>
      <c r="C26" s="158">
        <v>48</v>
      </c>
      <c r="D26" s="158">
        <v>224</v>
      </c>
      <c r="E26" s="158">
        <v>23</v>
      </c>
      <c r="F26" s="158"/>
      <c r="G26" s="158">
        <v>102</v>
      </c>
      <c r="H26" s="158">
        <v>224</v>
      </c>
      <c r="I26" s="159"/>
      <c r="J26" s="160"/>
    </row>
    <row r="27" spans="1:10" s="161" customFormat="1" ht="27" customHeight="1" x14ac:dyDescent="0.2">
      <c r="A27" s="157" t="s">
        <v>834</v>
      </c>
      <c r="B27" s="158">
        <v>2</v>
      </c>
      <c r="C27" s="158">
        <v>1</v>
      </c>
      <c r="D27" s="158"/>
      <c r="E27" s="158"/>
      <c r="F27" s="158"/>
      <c r="G27" s="158">
        <v>3</v>
      </c>
      <c r="H27" s="158">
        <v>0</v>
      </c>
      <c r="I27" s="159"/>
      <c r="J27" s="160"/>
    </row>
    <row r="28" spans="1:10" s="161" customFormat="1" ht="27" customHeight="1" x14ac:dyDescent="0.2">
      <c r="A28" s="157" t="s">
        <v>835</v>
      </c>
      <c r="B28" s="158">
        <v>10</v>
      </c>
      <c r="C28" s="158">
        <v>10</v>
      </c>
      <c r="D28" s="158">
        <v>601</v>
      </c>
      <c r="E28" s="158">
        <v>1</v>
      </c>
      <c r="F28" s="158"/>
      <c r="G28" s="158">
        <v>21</v>
      </c>
      <c r="H28" s="158">
        <v>601</v>
      </c>
      <c r="I28" s="159"/>
      <c r="J28" s="160"/>
    </row>
    <row r="29" spans="1:10" s="161" customFormat="1" ht="27" customHeight="1" x14ac:dyDescent="0.2">
      <c r="A29" s="157" t="s">
        <v>836</v>
      </c>
      <c r="B29" s="158">
        <v>6</v>
      </c>
      <c r="C29" s="158">
        <v>10</v>
      </c>
      <c r="D29" s="158">
        <v>165</v>
      </c>
      <c r="E29" s="158"/>
      <c r="F29" s="158"/>
      <c r="G29" s="158">
        <v>16</v>
      </c>
      <c r="H29" s="158">
        <v>165</v>
      </c>
      <c r="I29" s="159"/>
      <c r="J29" s="160"/>
    </row>
    <row r="30" spans="1:10" s="161" customFormat="1" ht="27" customHeight="1" x14ac:dyDescent="0.2">
      <c r="A30" s="157" t="s">
        <v>837</v>
      </c>
      <c r="B30" s="158">
        <v>21</v>
      </c>
      <c r="C30" s="158">
        <v>22</v>
      </c>
      <c r="D30" s="158">
        <v>32</v>
      </c>
      <c r="E30" s="158">
        <v>5</v>
      </c>
      <c r="F30" s="158"/>
      <c r="G30" s="158">
        <v>48</v>
      </c>
      <c r="H30" s="158">
        <v>32</v>
      </c>
      <c r="I30" s="159"/>
      <c r="J30" s="160"/>
    </row>
    <row r="31" spans="1:10" s="166" customFormat="1" ht="20.25" customHeight="1" x14ac:dyDescent="0.2">
      <c r="A31" s="162" t="s">
        <v>838</v>
      </c>
      <c r="B31" s="163">
        <f t="shared" ref="B31:H31" si="0">SUM(B11:B30)</f>
        <v>187</v>
      </c>
      <c r="C31" s="163">
        <f t="shared" si="0"/>
        <v>16469</v>
      </c>
      <c r="D31" s="163">
        <f t="shared" si="0"/>
        <v>80622.5</v>
      </c>
      <c r="E31" s="163">
        <f t="shared" si="0"/>
        <v>1743</v>
      </c>
      <c r="F31" s="163">
        <f t="shared" si="0"/>
        <v>27934</v>
      </c>
      <c r="G31" s="163">
        <f t="shared" si="0"/>
        <v>18399</v>
      </c>
      <c r="H31" s="164">
        <f t="shared" si="0"/>
        <v>108556.5</v>
      </c>
      <c r="I31" s="165"/>
    </row>
    <row r="32" spans="1:10" s="171" customFormat="1" x14ac:dyDescent="0.2">
      <c r="A32" s="167"/>
      <c r="B32" s="168"/>
      <c r="C32" s="168"/>
      <c r="D32" s="168"/>
      <c r="E32" s="168"/>
      <c r="F32" s="168"/>
      <c r="G32" s="168"/>
      <c r="H32" s="168"/>
      <c r="I32" s="169"/>
      <c r="J32" s="170"/>
    </row>
    <row r="33" spans="1:10" s="171" customFormat="1" x14ac:dyDescent="0.2">
      <c r="A33" s="167"/>
      <c r="B33" s="168"/>
      <c r="C33" s="168"/>
      <c r="D33" s="168"/>
      <c r="E33" s="168"/>
      <c r="F33" s="168"/>
      <c r="G33" s="168"/>
      <c r="H33" s="168"/>
      <c r="I33" s="169"/>
      <c r="J33" s="170"/>
    </row>
    <row r="34" spans="1:10" s="161" customFormat="1" x14ac:dyDescent="0.2">
      <c r="A34" s="155" t="s">
        <v>839</v>
      </c>
      <c r="B34" s="168"/>
      <c r="C34" s="168"/>
      <c r="D34" s="168"/>
      <c r="E34" s="168"/>
      <c r="F34" s="168"/>
      <c r="G34" s="168"/>
      <c r="H34" s="168"/>
      <c r="I34" s="156"/>
      <c r="J34" s="172"/>
    </row>
    <row r="35" spans="1:10" s="142" customFormat="1" ht="27" customHeight="1" x14ac:dyDescent="0.2">
      <c r="A35" s="157" t="s">
        <v>818</v>
      </c>
      <c r="B35" s="158"/>
      <c r="C35" s="158">
        <v>2</v>
      </c>
      <c r="D35" s="158">
        <v>12</v>
      </c>
      <c r="E35" s="158"/>
      <c r="F35" s="158"/>
      <c r="G35" s="158">
        <v>2</v>
      </c>
      <c r="H35" s="158">
        <v>12</v>
      </c>
      <c r="I35" s="173"/>
    </row>
    <row r="36" spans="1:10" s="142" customFormat="1" ht="27" customHeight="1" x14ac:dyDescent="0.2">
      <c r="A36" s="157" t="s">
        <v>819</v>
      </c>
      <c r="B36" s="158">
        <v>2</v>
      </c>
      <c r="C36" s="158">
        <v>273</v>
      </c>
      <c r="D36" s="158">
        <v>452</v>
      </c>
      <c r="E36" s="158">
        <v>129</v>
      </c>
      <c r="F36" s="158">
        <v>1112</v>
      </c>
      <c r="G36" s="158">
        <v>404</v>
      </c>
      <c r="H36" s="158">
        <v>1564</v>
      </c>
      <c r="I36" s="173"/>
    </row>
    <row r="37" spans="1:10" s="142" customFormat="1" ht="27" customHeight="1" x14ac:dyDescent="0.2">
      <c r="A37" s="157" t="s">
        <v>820</v>
      </c>
      <c r="B37" s="158">
        <v>27</v>
      </c>
      <c r="C37" s="158">
        <v>177</v>
      </c>
      <c r="D37" s="158">
        <v>262</v>
      </c>
      <c r="E37" s="158">
        <v>90</v>
      </c>
      <c r="F37" s="158"/>
      <c r="G37" s="158">
        <v>294</v>
      </c>
      <c r="H37" s="158">
        <v>262</v>
      </c>
      <c r="I37" s="173"/>
    </row>
    <row r="38" spans="1:10" s="142" customFormat="1" ht="27" customHeight="1" x14ac:dyDescent="0.2">
      <c r="A38" s="157" t="s">
        <v>821</v>
      </c>
      <c r="B38" s="158">
        <v>2</v>
      </c>
      <c r="C38" s="158">
        <v>20</v>
      </c>
      <c r="D38" s="158">
        <v>740</v>
      </c>
      <c r="E38" s="158">
        <v>48</v>
      </c>
      <c r="F38" s="158"/>
      <c r="G38" s="158">
        <v>70</v>
      </c>
      <c r="H38" s="158">
        <v>740</v>
      </c>
      <c r="I38" s="173"/>
    </row>
    <row r="39" spans="1:10" s="142" customFormat="1" ht="27" customHeight="1" x14ac:dyDescent="0.2">
      <c r="A39" s="157" t="s">
        <v>822</v>
      </c>
      <c r="B39" s="158">
        <v>1</v>
      </c>
      <c r="C39" s="158">
        <v>427</v>
      </c>
      <c r="D39" s="158">
        <v>618</v>
      </c>
      <c r="E39" s="158">
        <v>128</v>
      </c>
      <c r="F39" s="158">
        <v>421</v>
      </c>
      <c r="G39" s="158">
        <v>556</v>
      </c>
      <c r="H39" s="158">
        <v>1039</v>
      </c>
      <c r="I39" s="173"/>
    </row>
    <row r="40" spans="1:10" s="142" customFormat="1" ht="27" customHeight="1" x14ac:dyDescent="0.2">
      <c r="A40" s="157" t="s">
        <v>824</v>
      </c>
      <c r="B40" s="158"/>
      <c r="C40" s="158">
        <v>3</v>
      </c>
      <c r="D40" s="158"/>
      <c r="E40" s="158">
        <v>63</v>
      </c>
      <c r="F40" s="158"/>
      <c r="G40" s="158">
        <v>66</v>
      </c>
      <c r="H40" s="158"/>
      <c r="I40" s="173"/>
    </row>
    <row r="41" spans="1:10" s="142" customFormat="1" ht="27" customHeight="1" x14ac:dyDescent="0.2">
      <c r="A41" s="157" t="s">
        <v>826</v>
      </c>
      <c r="B41" s="158">
        <v>1</v>
      </c>
      <c r="C41" s="158">
        <v>878</v>
      </c>
      <c r="D41" s="158">
        <v>1367</v>
      </c>
      <c r="E41" s="158">
        <v>286</v>
      </c>
      <c r="F41" s="158">
        <v>195</v>
      </c>
      <c r="G41" s="158">
        <v>1165</v>
      </c>
      <c r="H41" s="158">
        <v>1562</v>
      </c>
      <c r="I41" s="173"/>
    </row>
    <row r="42" spans="1:10" s="142" customFormat="1" ht="27" customHeight="1" x14ac:dyDescent="0.2">
      <c r="A42" s="157" t="s">
        <v>827</v>
      </c>
      <c r="B42" s="158">
        <v>5</v>
      </c>
      <c r="C42" s="158">
        <v>150</v>
      </c>
      <c r="D42" s="158">
        <v>3267</v>
      </c>
      <c r="E42" s="158">
        <v>219</v>
      </c>
      <c r="F42" s="158">
        <v>4301</v>
      </c>
      <c r="G42" s="158">
        <v>374</v>
      </c>
      <c r="H42" s="158">
        <v>7568</v>
      </c>
      <c r="I42" s="173"/>
    </row>
    <row r="43" spans="1:10" s="142" customFormat="1" ht="27" customHeight="1" x14ac:dyDescent="0.2">
      <c r="A43" s="157" t="s">
        <v>829</v>
      </c>
      <c r="B43" s="158">
        <v>1</v>
      </c>
      <c r="C43" s="158">
        <v>2970</v>
      </c>
      <c r="D43" s="158">
        <v>4288</v>
      </c>
      <c r="E43" s="158">
        <v>217</v>
      </c>
      <c r="F43" s="158">
        <v>1205</v>
      </c>
      <c r="G43" s="158">
        <v>3188</v>
      </c>
      <c r="H43" s="158">
        <v>5493</v>
      </c>
      <c r="I43" s="173"/>
    </row>
    <row r="44" spans="1:10" s="142" customFormat="1" ht="27" customHeight="1" x14ac:dyDescent="0.2">
      <c r="A44" s="157" t="s">
        <v>830</v>
      </c>
      <c r="B44" s="158">
        <v>3</v>
      </c>
      <c r="C44" s="158">
        <v>1056</v>
      </c>
      <c r="D44" s="158">
        <v>38896</v>
      </c>
      <c r="E44" s="158">
        <v>259</v>
      </c>
      <c r="F44" s="158">
        <v>10928</v>
      </c>
      <c r="G44" s="158">
        <v>1318</v>
      </c>
      <c r="H44" s="158">
        <v>49824</v>
      </c>
      <c r="I44" s="173"/>
    </row>
    <row r="45" spans="1:10" s="142" customFormat="1" ht="27" customHeight="1" x14ac:dyDescent="0.2">
      <c r="A45" s="157" t="s">
        <v>832</v>
      </c>
      <c r="B45" s="158"/>
      <c r="C45" s="158">
        <v>155</v>
      </c>
      <c r="D45" s="158">
        <v>580</v>
      </c>
      <c r="E45" s="158">
        <v>42</v>
      </c>
      <c r="F45" s="158">
        <v>1276</v>
      </c>
      <c r="G45" s="158">
        <v>197</v>
      </c>
      <c r="H45" s="158">
        <v>1856</v>
      </c>
      <c r="I45" s="173"/>
    </row>
    <row r="46" spans="1:10" s="142" customFormat="1" ht="27" customHeight="1" x14ac:dyDescent="0.2">
      <c r="A46" s="157" t="s">
        <v>833</v>
      </c>
      <c r="B46" s="158">
        <v>10</v>
      </c>
      <c r="C46" s="158">
        <v>45</v>
      </c>
      <c r="D46" s="158">
        <v>201</v>
      </c>
      <c r="E46" s="158">
        <v>130</v>
      </c>
      <c r="F46" s="158"/>
      <c r="G46" s="158">
        <v>185</v>
      </c>
      <c r="H46" s="158">
        <v>201</v>
      </c>
      <c r="I46" s="173"/>
    </row>
    <row r="47" spans="1:10" s="142" customFormat="1" ht="27" customHeight="1" x14ac:dyDescent="0.2">
      <c r="A47" s="157" t="s">
        <v>834</v>
      </c>
      <c r="B47" s="158"/>
      <c r="C47" s="158">
        <v>7</v>
      </c>
      <c r="D47" s="158">
        <v>10</v>
      </c>
      <c r="E47" s="158"/>
      <c r="F47" s="158"/>
      <c r="G47" s="158">
        <v>7</v>
      </c>
      <c r="H47" s="158">
        <v>10</v>
      </c>
      <c r="I47" s="173"/>
    </row>
    <row r="48" spans="1:10" s="142" customFormat="1" ht="27" customHeight="1" x14ac:dyDescent="0.2">
      <c r="A48" s="157" t="s">
        <v>835</v>
      </c>
      <c r="B48" s="158"/>
      <c r="C48" s="158">
        <v>10</v>
      </c>
      <c r="D48" s="158">
        <v>6</v>
      </c>
      <c r="E48" s="158">
        <v>48</v>
      </c>
      <c r="F48" s="158"/>
      <c r="G48" s="158">
        <v>58</v>
      </c>
      <c r="H48" s="158">
        <v>6</v>
      </c>
      <c r="I48" s="173"/>
    </row>
    <row r="49" spans="1:10" s="142" customFormat="1" ht="27" customHeight="1" x14ac:dyDescent="0.2">
      <c r="A49" s="157" t="s">
        <v>836</v>
      </c>
      <c r="B49" s="158">
        <v>4</v>
      </c>
      <c r="C49" s="158">
        <v>7</v>
      </c>
      <c r="D49" s="158"/>
      <c r="E49" s="158">
        <v>15</v>
      </c>
      <c r="F49" s="158"/>
      <c r="G49" s="158">
        <v>26</v>
      </c>
      <c r="H49" s="158"/>
      <c r="I49" s="173"/>
    </row>
    <row r="50" spans="1:10" s="142" customFormat="1" ht="27" customHeight="1" x14ac:dyDescent="0.2">
      <c r="A50" s="157" t="s">
        <v>837</v>
      </c>
      <c r="B50" s="158">
        <v>6</v>
      </c>
      <c r="C50" s="158">
        <v>12</v>
      </c>
      <c r="D50" s="158"/>
      <c r="E50" s="158">
        <v>105</v>
      </c>
      <c r="F50" s="158"/>
      <c r="G50" s="158">
        <v>123</v>
      </c>
      <c r="H50" s="158"/>
      <c r="I50" s="173"/>
    </row>
    <row r="51" spans="1:10" s="166" customFormat="1" ht="20.25" customHeight="1" x14ac:dyDescent="0.2">
      <c r="A51" s="162" t="s">
        <v>840</v>
      </c>
      <c r="B51" s="163">
        <f>SUM(B35:B50)</f>
        <v>62</v>
      </c>
      <c r="C51" s="163">
        <f t="shared" ref="C51:H51" si="1">SUM(C35:C50)</f>
        <v>6192</v>
      </c>
      <c r="D51" s="163">
        <f t="shared" si="1"/>
        <v>50699</v>
      </c>
      <c r="E51" s="163">
        <f t="shared" si="1"/>
        <v>1779</v>
      </c>
      <c r="F51" s="163">
        <f t="shared" si="1"/>
        <v>19438</v>
      </c>
      <c r="G51" s="163">
        <f t="shared" si="1"/>
        <v>8033</v>
      </c>
      <c r="H51" s="164">
        <f t="shared" si="1"/>
        <v>70137</v>
      </c>
      <c r="I51" s="165"/>
    </row>
    <row r="52" spans="1:10" s="166" customFormat="1" x14ac:dyDescent="0.2">
      <c r="A52" s="174"/>
      <c r="B52" s="175"/>
      <c r="C52" s="176"/>
      <c r="D52" s="176"/>
      <c r="E52" s="176"/>
      <c r="F52" s="176"/>
      <c r="G52" s="176"/>
      <c r="H52" s="176"/>
      <c r="I52" s="177"/>
      <c r="J52" s="172"/>
    </row>
    <row r="53" spans="1:10" s="166" customFormat="1" x14ac:dyDescent="0.2">
      <c r="A53" s="174"/>
      <c r="B53" s="175"/>
      <c r="C53" s="176"/>
      <c r="D53" s="176"/>
      <c r="E53" s="176"/>
      <c r="F53" s="176"/>
      <c r="G53" s="176"/>
      <c r="H53" s="176"/>
      <c r="I53" s="177"/>
      <c r="J53" s="172"/>
    </row>
    <row r="54" spans="1:10" s="161" customFormat="1" x14ac:dyDescent="0.2">
      <c r="A54" s="155" t="s">
        <v>841</v>
      </c>
      <c r="B54" s="168"/>
      <c r="C54" s="168"/>
      <c r="D54" s="168"/>
      <c r="E54" s="168"/>
      <c r="F54" s="168"/>
      <c r="G54" s="168"/>
      <c r="H54" s="168"/>
      <c r="I54" s="156"/>
      <c r="J54" s="172"/>
    </row>
    <row r="55" spans="1:10" s="142" customFormat="1" ht="27" customHeight="1" x14ac:dyDescent="0.2">
      <c r="A55" s="157" t="s">
        <v>820</v>
      </c>
      <c r="B55" s="158"/>
      <c r="C55" s="158">
        <v>1</v>
      </c>
      <c r="D55" s="158"/>
      <c r="E55" s="158"/>
      <c r="F55" s="158"/>
      <c r="G55" s="158">
        <v>1</v>
      </c>
      <c r="H55" s="158">
        <v>0</v>
      </c>
      <c r="I55" s="173"/>
    </row>
    <row r="56" spans="1:10" s="142" customFormat="1" ht="27" customHeight="1" x14ac:dyDescent="0.2">
      <c r="A56" s="157" t="s">
        <v>821</v>
      </c>
      <c r="B56" s="158"/>
      <c r="C56" s="158"/>
      <c r="D56" s="158">
        <v>30</v>
      </c>
      <c r="E56" s="158"/>
      <c r="F56" s="158"/>
      <c r="G56" s="158"/>
      <c r="H56" s="158">
        <v>30</v>
      </c>
      <c r="I56" s="173"/>
    </row>
    <row r="57" spans="1:10" s="142" customFormat="1" ht="27" customHeight="1" x14ac:dyDescent="0.2">
      <c r="A57" s="157" t="s">
        <v>830</v>
      </c>
      <c r="B57" s="158"/>
      <c r="C57" s="158">
        <v>80</v>
      </c>
      <c r="D57" s="158">
        <v>20996</v>
      </c>
      <c r="E57" s="158">
        <v>246</v>
      </c>
      <c r="F57" s="158">
        <v>4380</v>
      </c>
      <c r="G57" s="158">
        <v>326</v>
      </c>
      <c r="H57" s="158">
        <v>25376</v>
      </c>
      <c r="I57" s="173"/>
    </row>
    <row r="58" spans="1:10" s="142" customFormat="1" ht="27" customHeight="1" x14ac:dyDescent="0.2">
      <c r="A58" s="157" t="s">
        <v>837</v>
      </c>
      <c r="B58" s="158"/>
      <c r="C58" s="158"/>
      <c r="D58" s="158">
        <v>42</v>
      </c>
      <c r="E58" s="158"/>
      <c r="F58" s="158"/>
      <c r="G58" s="158"/>
      <c r="H58" s="158">
        <v>42</v>
      </c>
      <c r="I58" s="173"/>
    </row>
    <row r="59" spans="1:10" s="166" customFormat="1" ht="20.25" customHeight="1" x14ac:dyDescent="0.2">
      <c r="A59" s="162" t="s">
        <v>842</v>
      </c>
      <c r="B59" s="163"/>
      <c r="C59" s="163">
        <f t="shared" ref="C59:H59" si="2">SUM(C55:C58)</f>
        <v>81</v>
      </c>
      <c r="D59" s="163">
        <f t="shared" si="2"/>
        <v>21068</v>
      </c>
      <c r="E59" s="163">
        <f t="shared" si="2"/>
        <v>246</v>
      </c>
      <c r="F59" s="163">
        <f t="shared" si="2"/>
        <v>4380</v>
      </c>
      <c r="G59" s="163">
        <f t="shared" si="2"/>
        <v>327</v>
      </c>
      <c r="H59" s="164">
        <f t="shared" si="2"/>
        <v>25448</v>
      </c>
      <c r="I59" s="165"/>
    </row>
    <row r="60" spans="1:10" s="161" customFormat="1" x14ac:dyDescent="0.2">
      <c r="A60" s="177"/>
      <c r="B60" s="175"/>
      <c r="C60" s="176"/>
      <c r="D60" s="176"/>
      <c r="E60" s="176"/>
      <c r="F60" s="176"/>
      <c r="G60" s="176"/>
      <c r="H60" s="176"/>
      <c r="I60" s="176"/>
      <c r="J60" s="160"/>
    </row>
    <row r="61" spans="1:10" s="161" customFormat="1" x14ac:dyDescent="0.2">
      <c r="A61" s="177"/>
      <c r="B61" s="175"/>
      <c r="C61" s="176"/>
      <c r="D61" s="176"/>
      <c r="E61" s="176"/>
      <c r="F61" s="176"/>
      <c r="G61" s="176"/>
      <c r="H61" s="176"/>
      <c r="I61" s="176"/>
      <c r="J61" s="160"/>
    </row>
    <row r="62" spans="1:10" s="161" customFormat="1" x14ac:dyDescent="0.2">
      <c r="A62" s="155" t="s">
        <v>843</v>
      </c>
      <c r="B62" s="168"/>
      <c r="C62" s="168"/>
      <c r="D62" s="168"/>
      <c r="E62" s="168"/>
      <c r="F62" s="168"/>
      <c r="G62" s="168"/>
      <c r="H62" s="168"/>
      <c r="I62" s="156"/>
      <c r="J62" s="172"/>
    </row>
    <row r="63" spans="1:10" s="161" customFormat="1" x14ac:dyDescent="0.2">
      <c r="A63" s="178" t="s">
        <v>844</v>
      </c>
      <c r="B63" s="179">
        <v>6</v>
      </c>
      <c r="C63" s="179">
        <v>80</v>
      </c>
      <c r="D63" s="179">
        <v>280</v>
      </c>
      <c r="E63" s="179"/>
      <c r="F63" s="179"/>
      <c r="G63" s="179">
        <v>86</v>
      </c>
      <c r="H63" s="179">
        <v>280</v>
      </c>
      <c r="I63" s="180"/>
    </row>
    <row r="64" spans="1:10" s="166" customFormat="1" ht="20.25" customHeight="1" x14ac:dyDescent="0.2">
      <c r="A64" s="162" t="s">
        <v>845</v>
      </c>
      <c r="B64" s="163">
        <v>6</v>
      </c>
      <c r="C64" s="163">
        <v>80</v>
      </c>
      <c r="D64" s="163">
        <v>280</v>
      </c>
      <c r="E64" s="163"/>
      <c r="F64" s="163"/>
      <c r="G64" s="163">
        <v>86</v>
      </c>
      <c r="H64" s="164">
        <v>280</v>
      </c>
      <c r="I64" s="165"/>
    </row>
  </sheetData>
  <mergeCells count="9">
    <mergeCell ref="A1:I1"/>
    <mergeCell ref="A2:I2"/>
    <mergeCell ref="A3:I3"/>
    <mergeCell ref="A4:I4"/>
    <mergeCell ref="A6:A8"/>
    <mergeCell ref="B6:H6"/>
    <mergeCell ref="C7:D7"/>
    <mergeCell ref="E7:F7"/>
    <mergeCell ref="G7:H7"/>
  </mergeCells>
  <pageMargins left="0.11811023622047245" right="0.11811023622047245" top="0.74803149606299213" bottom="0.74803149606299213" header="0.31496062992125984" footer="0.31496062992125984"/>
  <pageSetup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F0A36-F330-47A0-9E52-310CCE88E6E7}">
  <dimension ref="A1:Q955"/>
  <sheetViews>
    <sheetView showGridLines="0" zoomScaleNormal="100" workbookViewId="0">
      <pane ySplit="9" topLeftCell="A10" activePane="bottomLeft" state="frozen"/>
      <selection activeCell="B37" sqref="B37"/>
      <selection pane="bottomLeft" activeCell="B37" sqref="B37"/>
    </sheetView>
  </sheetViews>
  <sheetFormatPr baseColWidth="10" defaultColWidth="11.42578125" defaultRowHeight="15" x14ac:dyDescent="0.25"/>
  <cols>
    <col min="1" max="1" width="11.42578125" style="260" customWidth="1"/>
    <col min="2" max="2" width="77.42578125" style="260" bestFit="1" customWidth="1"/>
    <col min="3" max="3" width="11.85546875" style="104" bestFit="1" customWidth="1"/>
    <col min="4" max="4" width="9" style="104" customWidth="1"/>
    <col min="5" max="5" width="9" style="261" customWidth="1"/>
    <col min="6" max="7" width="14.7109375" style="105" customWidth="1"/>
    <col min="8" max="16384" width="11.42578125" style="2"/>
  </cols>
  <sheetData>
    <row r="1" spans="1:7" x14ac:dyDescent="0.25">
      <c r="A1" s="183"/>
      <c r="B1" s="183"/>
      <c r="C1" s="183"/>
      <c r="D1" s="183"/>
      <c r="E1" s="184"/>
      <c r="F1" s="185"/>
      <c r="G1" s="185"/>
    </row>
    <row r="2" spans="1:7" ht="15.75" x14ac:dyDescent="0.25">
      <c r="A2" s="26" t="str">
        <f>'Resumen Plazas Magisterio'!A1:I1</f>
        <v>SECRETARIA DE EDUCACION</v>
      </c>
      <c r="B2" s="26"/>
      <c r="C2" s="26"/>
      <c r="D2" s="26"/>
      <c r="E2" s="186"/>
      <c r="F2" s="187"/>
      <c r="G2" s="187"/>
    </row>
    <row r="3" spans="1:7" ht="15.75" x14ac:dyDescent="0.25">
      <c r="A3" s="26" t="s">
        <v>526</v>
      </c>
      <c r="B3" s="26"/>
      <c r="C3" s="26"/>
      <c r="D3" s="26"/>
      <c r="E3" s="186"/>
      <c r="F3" s="187"/>
      <c r="G3" s="187"/>
    </row>
    <row r="4" spans="1:7" ht="15.75" x14ac:dyDescent="0.25">
      <c r="A4" s="26" t="s">
        <v>601</v>
      </c>
      <c r="B4" s="26"/>
      <c r="C4" s="26"/>
      <c r="D4" s="26"/>
      <c r="E4" s="186"/>
      <c r="F4" s="187"/>
      <c r="G4" s="187"/>
    </row>
    <row r="5" spans="1:7" ht="15.75" x14ac:dyDescent="0.25">
      <c r="A5" s="26" t="s">
        <v>846</v>
      </c>
      <c r="B5" s="26"/>
      <c r="C5" s="26"/>
      <c r="D5" s="26"/>
      <c r="E5" s="186"/>
      <c r="F5" s="187"/>
      <c r="G5" s="187"/>
    </row>
    <row r="6" spans="1:7" ht="15.75" customHeight="1" thickBot="1" x14ac:dyDescent="0.3">
      <c r="A6" s="71"/>
      <c r="B6" s="72"/>
      <c r="C6" s="73"/>
      <c r="D6" s="73"/>
      <c r="E6" s="92"/>
      <c r="F6" s="74"/>
      <c r="G6" s="74"/>
    </row>
    <row r="7" spans="1:7" ht="15.75" thickBot="1" x14ac:dyDescent="0.3">
      <c r="A7" s="188" t="s">
        <v>603</v>
      </c>
      <c r="B7" s="189" t="s">
        <v>604</v>
      </c>
      <c r="C7" s="189" t="s">
        <v>847</v>
      </c>
      <c r="D7" s="190" t="s">
        <v>605</v>
      </c>
      <c r="E7" s="191" t="s">
        <v>848</v>
      </c>
      <c r="F7" s="192" t="s">
        <v>606</v>
      </c>
      <c r="G7" s="193"/>
    </row>
    <row r="8" spans="1:7" x14ac:dyDescent="0.25">
      <c r="A8" s="194"/>
      <c r="B8" s="195"/>
      <c r="C8" s="195"/>
      <c r="D8" s="196"/>
      <c r="E8" s="197"/>
      <c r="F8" s="198" t="s">
        <v>607</v>
      </c>
      <c r="G8" s="198" t="s">
        <v>608</v>
      </c>
    </row>
    <row r="9" spans="1:7" ht="15.75" thickBot="1" x14ac:dyDescent="0.3">
      <c r="A9" s="199"/>
      <c r="B9" s="200"/>
      <c r="C9" s="200"/>
      <c r="D9" s="201"/>
      <c r="E9" s="202"/>
      <c r="F9" s="203"/>
      <c r="G9" s="204"/>
    </row>
    <row r="10" spans="1:7" ht="15.75" thickBot="1" x14ac:dyDescent="0.3">
      <c r="A10" s="2"/>
      <c r="B10" s="2"/>
      <c r="C10" s="2"/>
      <c r="D10" s="2"/>
      <c r="E10" s="2"/>
      <c r="F10" s="2"/>
      <c r="G10" s="2"/>
    </row>
    <row r="11" spans="1:7" ht="15.75" thickBot="1" x14ac:dyDescent="0.3">
      <c r="A11" s="205" t="s">
        <v>849</v>
      </c>
      <c r="B11" s="206"/>
      <c r="C11" s="2"/>
      <c r="D11" s="2"/>
      <c r="E11" s="2"/>
      <c r="F11" s="2"/>
      <c r="G11" s="2"/>
    </row>
    <row r="12" spans="1:7" x14ac:dyDescent="0.25">
      <c r="A12" s="207" t="s">
        <v>609</v>
      </c>
      <c r="B12" s="208"/>
      <c r="C12" s="105"/>
      <c r="D12" s="105"/>
      <c r="E12" s="105"/>
    </row>
    <row r="13" spans="1:7" x14ac:dyDescent="0.25">
      <c r="A13" s="209" t="s">
        <v>850</v>
      </c>
      <c r="B13" s="209" t="s">
        <v>851</v>
      </c>
      <c r="C13" s="210" t="s">
        <v>852</v>
      </c>
      <c r="D13" s="211">
        <v>6</v>
      </c>
      <c r="E13" s="212">
        <v>0</v>
      </c>
      <c r="F13" s="213">
        <v>18133.75</v>
      </c>
      <c r="G13" s="213">
        <v>18133.75</v>
      </c>
    </row>
    <row r="14" spans="1:7" x14ac:dyDescent="0.25">
      <c r="A14" s="209" t="s">
        <v>853</v>
      </c>
      <c r="B14" s="209" t="s">
        <v>854</v>
      </c>
      <c r="C14" s="210" t="s">
        <v>852</v>
      </c>
      <c r="D14" s="211">
        <v>2</v>
      </c>
      <c r="E14" s="212">
        <v>0</v>
      </c>
      <c r="F14" s="213">
        <v>21624.41</v>
      </c>
      <c r="G14" s="213">
        <v>21624.41</v>
      </c>
    </row>
    <row r="15" spans="1:7" x14ac:dyDescent="0.25">
      <c r="A15" s="209" t="s">
        <v>855</v>
      </c>
      <c r="B15" s="209" t="s">
        <v>856</v>
      </c>
      <c r="C15" s="210" t="s">
        <v>852</v>
      </c>
      <c r="D15" s="211">
        <v>1</v>
      </c>
      <c r="E15" s="212">
        <v>0</v>
      </c>
      <c r="F15" s="213">
        <v>19166.96</v>
      </c>
      <c r="G15" s="213">
        <v>19166.96</v>
      </c>
    </row>
    <row r="16" spans="1:7" x14ac:dyDescent="0.25">
      <c r="A16" s="209" t="s">
        <v>857</v>
      </c>
      <c r="B16" s="209" t="s">
        <v>77</v>
      </c>
      <c r="C16" s="210" t="s">
        <v>852</v>
      </c>
      <c r="D16" s="211">
        <v>7</v>
      </c>
      <c r="E16" s="212">
        <v>0</v>
      </c>
      <c r="F16" s="213">
        <v>7525.71</v>
      </c>
      <c r="G16" s="213">
        <v>7525.71</v>
      </c>
    </row>
    <row r="17" spans="1:7" x14ac:dyDescent="0.25">
      <c r="A17" s="209" t="s">
        <v>858</v>
      </c>
      <c r="B17" s="209" t="s">
        <v>859</v>
      </c>
      <c r="C17" s="210" t="s">
        <v>852</v>
      </c>
      <c r="D17" s="211">
        <v>12</v>
      </c>
      <c r="E17" s="212">
        <v>0</v>
      </c>
      <c r="F17" s="213">
        <v>27030.55</v>
      </c>
      <c r="G17" s="213">
        <v>27030.55</v>
      </c>
    </row>
    <row r="18" spans="1:7" x14ac:dyDescent="0.25">
      <c r="A18" s="209" t="s">
        <v>860</v>
      </c>
      <c r="B18" s="209" t="s">
        <v>861</v>
      </c>
      <c r="C18" s="210" t="s">
        <v>852</v>
      </c>
      <c r="D18" s="211">
        <v>1</v>
      </c>
      <c r="E18" s="212">
        <v>0</v>
      </c>
      <c r="F18" s="213">
        <v>35814.639999999999</v>
      </c>
      <c r="G18" s="213">
        <v>35814.639999999999</v>
      </c>
    </row>
    <row r="19" spans="1:7" x14ac:dyDescent="0.25">
      <c r="A19" s="209" t="s">
        <v>862</v>
      </c>
      <c r="B19" s="209" t="s">
        <v>863</v>
      </c>
      <c r="C19" s="210" t="s">
        <v>852</v>
      </c>
      <c r="D19" s="211">
        <v>10</v>
      </c>
      <c r="E19" s="212">
        <v>0</v>
      </c>
      <c r="F19" s="213">
        <v>39358.019999999997</v>
      </c>
      <c r="G19" s="213">
        <v>39358.019999999997</v>
      </c>
    </row>
    <row r="20" spans="1:7" x14ac:dyDescent="0.25">
      <c r="A20" s="209" t="s">
        <v>864</v>
      </c>
      <c r="B20" s="209" t="s">
        <v>865</v>
      </c>
      <c r="C20" s="210" t="s">
        <v>852</v>
      </c>
      <c r="D20" s="211">
        <v>2</v>
      </c>
      <c r="E20" s="212">
        <v>0</v>
      </c>
      <c r="F20" s="213">
        <v>39873.93</v>
      </c>
      <c r="G20" s="213">
        <v>39873.93</v>
      </c>
    </row>
    <row r="21" spans="1:7" x14ac:dyDescent="0.25">
      <c r="A21" s="209" t="s">
        <v>866</v>
      </c>
      <c r="B21" s="209" t="s">
        <v>867</v>
      </c>
      <c r="C21" s="210" t="s">
        <v>852</v>
      </c>
      <c r="D21" s="211">
        <v>6</v>
      </c>
      <c r="E21" s="212">
        <v>0</v>
      </c>
      <c r="F21" s="213">
        <v>7828.41</v>
      </c>
      <c r="G21" s="213">
        <v>7828.41</v>
      </c>
    </row>
    <row r="22" spans="1:7" x14ac:dyDescent="0.25">
      <c r="A22" s="209" t="s">
        <v>868</v>
      </c>
      <c r="B22" s="209" t="s">
        <v>869</v>
      </c>
      <c r="C22" s="210" t="s">
        <v>852</v>
      </c>
      <c r="D22" s="211">
        <v>1</v>
      </c>
      <c r="E22" s="212">
        <v>0</v>
      </c>
      <c r="F22" s="213">
        <v>8240.5300000000007</v>
      </c>
      <c r="G22" s="213">
        <v>8240.5300000000007</v>
      </c>
    </row>
    <row r="23" spans="1:7" x14ac:dyDescent="0.25">
      <c r="A23" s="209" t="s">
        <v>870</v>
      </c>
      <c r="B23" s="209" t="s">
        <v>871</v>
      </c>
      <c r="C23" s="210" t="s">
        <v>852</v>
      </c>
      <c r="D23" s="211">
        <v>4</v>
      </c>
      <c r="E23" s="212">
        <v>0</v>
      </c>
      <c r="F23" s="213">
        <v>8514.0300000000007</v>
      </c>
      <c r="G23" s="213">
        <v>8514.0300000000007</v>
      </c>
    </row>
    <row r="24" spans="1:7" x14ac:dyDescent="0.25">
      <c r="A24" s="209" t="s">
        <v>872</v>
      </c>
      <c r="B24" s="209" t="s">
        <v>873</v>
      </c>
      <c r="C24" s="210" t="s">
        <v>852</v>
      </c>
      <c r="D24" s="211">
        <v>1</v>
      </c>
      <c r="E24" s="212">
        <v>0</v>
      </c>
      <c r="F24" s="213">
        <v>8572.2999999999993</v>
      </c>
      <c r="G24" s="213">
        <v>8572.2999999999993</v>
      </c>
    </row>
    <row r="25" spans="1:7" x14ac:dyDescent="0.25">
      <c r="A25" s="209" t="s">
        <v>874</v>
      </c>
      <c r="B25" s="209" t="s">
        <v>875</v>
      </c>
      <c r="C25" s="210" t="s">
        <v>852</v>
      </c>
      <c r="D25" s="211">
        <v>1</v>
      </c>
      <c r="E25" s="212">
        <v>0</v>
      </c>
      <c r="F25" s="213">
        <v>15408.31</v>
      </c>
      <c r="G25" s="213">
        <v>15408.31</v>
      </c>
    </row>
    <row r="26" spans="1:7" x14ac:dyDescent="0.25">
      <c r="A26" s="209" t="s">
        <v>876</v>
      </c>
      <c r="B26" s="209" t="s">
        <v>877</v>
      </c>
      <c r="C26" s="210" t="s">
        <v>852</v>
      </c>
      <c r="D26" s="211">
        <v>5</v>
      </c>
      <c r="E26" s="212">
        <v>0</v>
      </c>
      <c r="F26" s="213">
        <v>11999.08</v>
      </c>
      <c r="G26" s="213">
        <v>11999.08</v>
      </c>
    </row>
    <row r="27" spans="1:7" x14ac:dyDescent="0.25">
      <c r="A27" s="209" t="s">
        <v>878</v>
      </c>
      <c r="B27" s="209" t="s">
        <v>879</v>
      </c>
      <c r="C27" s="210" t="s">
        <v>852</v>
      </c>
      <c r="D27" s="211">
        <v>9</v>
      </c>
      <c r="E27" s="212">
        <v>0</v>
      </c>
      <c r="F27" s="213">
        <v>15776.26</v>
      </c>
      <c r="G27" s="213">
        <v>15776.26</v>
      </c>
    </row>
    <row r="28" spans="1:7" x14ac:dyDescent="0.25">
      <c r="A28" s="209" t="s">
        <v>880</v>
      </c>
      <c r="B28" s="209" t="s">
        <v>881</v>
      </c>
      <c r="C28" s="210" t="s">
        <v>852</v>
      </c>
      <c r="D28" s="211">
        <v>1</v>
      </c>
      <c r="E28" s="212">
        <v>0</v>
      </c>
      <c r="F28" s="213">
        <v>8088.06</v>
      </c>
      <c r="G28" s="213">
        <v>8088.06</v>
      </c>
    </row>
    <row r="29" spans="1:7" x14ac:dyDescent="0.25">
      <c r="A29" s="209" t="s">
        <v>882</v>
      </c>
      <c r="B29" s="209" t="s">
        <v>417</v>
      </c>
      <c r="C29" s="210" t="s">
        <v>852</v>
      </c>
      <c r="D29" s="211">
        <v>2</v>
      </c>
      <c r="E29" s="212">
        <v>0</v>
      </c>
      <c r="F29" s="213">
        <v>8432.91</v>
      </c>
      <c r="G29" s="213">
        <v>8432.91</v>
      </c>
    </row>
    <row r="30" spans="1:7" x14ac:dyDescent="0.25">
      <c r="A30" s="209" t="s">
        <v>883</v>
      </c>
      <c r="B30" s="209" t="s">
        <v>884</v>
      </c>
      <c r="C30" s="210" t="s">
        <v>852</v>
      </c>
      <c r="D30" s="211">
        <v>1</v>
      </c>
      <c r="E30" s="212">
        <v>0</v>
      </c>
      <c r="F30" s="213">
        <v>8088.06</v>
      </c>
      <c r="G30" s="213">
        <v>8088.06</v>
      </c>
    </row>
    <row r="31" spans="1:7" x14ac:dyDescent="0.25">
      <c r="A31" s="209" t="s">
        <v>885</v>
      </c>
      <c r="B31" s="209" t="s">
        <v>886</v>
      </c>
      <c r="C31" s="210" t="s">
        <v>852</v>
      </c>
      <c r="D31" s="211">
        <v>2</v>
      </c>
      <c r="E31" s="212">
        <v>0</v>
      </c>
      <c r="F31" s="213">
        <v>7545.95</v>
      </c>
      <c r="G31" s="213">
        <v>7545.95</v>
      </c>
    </row>
    <row r="32" spans="1:7" x14ac:dyDescent="0.25">
      <c r="A32" s="209" t="s">
        <v>887</v>
      </c>
      <c r="B32" s="209" t="s">
        <v>888</v>
      </c>
      <c r="C32" s="210" t="s">
        <v>852</v>
      </c>
      <c r="D32" s="211">
        <v>59</v>
      </c>
      <c r="E32" s="212">
        <v>0</v>
      </c>
      <c r="F32" s="213">
        <v>8572.2999999999993</v>
      </c>
      <c r="G32" s="213">
        <v>8572.2999999999993</v>
      </c>
    </row>
    <row r="33" spans="1:7" x14ac:dyDescent="0.25">
      <c r="A33" s="209" t="s">
        <v>889</v>
      </c>
      <c r="B33" s="209" t="s">
        <v>890</v>
      </c>
      <c r="C33" s="210" t="s">
        <v>852</v>
      </c>
      <c r="D33" s="211">
        <v>6</v>
      </c>
      <c r="E33" s="212">
        <v>0</v>
      </c>
      <c r="F33" s="213">
        <v>7828.41</v>
      </c>
      <c r="G33" s="213">
        <v>7828.41</v>
      </c>
    </row>
    <row r="34" spans="1:7" x14ac:dyDescent="0.25">
      <c r="A34" s="209" t="s">
        <v>891</v>
      </c>
      <c r="B34" s="209" t="s">
        <v>892</v>
      </c>
      <c r="C34" s="210" t="s">
        <v>852</v>
      </c>
      <c r="D34" s="211">
        <v>1</v>
      </c>
      <c r="E34" s="212">
        <v>0</v>
      </c>
      <c r="F34" s="213">
        <v>7273.83</v>
      </c>
      <c r="G34" s="213">
        <v>7273.83</v>
      </c>
    </row>
    <row r="35" spans="1:7" x14ac:dyDescent="0.25">
      <c r="A35" s="209" t="s">
        <v>893</v>
      </c>
      <c r="B35" s="209" t="s">
        <v>271</v>
      </c>
      <c r="C35" s="210" t="s">
        <v>852</v>
      </c>
      <c r="D35" s="211">
        <v>4</v>
      </c>
      <c r="E35" s="212">
        <v>0</v>
      </c>
      <c r="F35" s="213">
        <v>8432.91</v>
      </c>
      <c r="G35" s="213">
        <v>8432.91</v>
      </c>
    </row>
    <row r="36" spans="1:7" x14ac:dyDescent="0.25">
      <c r="A36" s="209" t="s">
        <v>894</v>
      </c>
      <c r="B36" s="209" t="s">
        <v>412</v>
      </c>
      <c r="C36" s="210" t="s">
        <v>852</v>
      </c>
      <c r="D36" s="211">
        <v>8</v>
      </c>
      <c r="E36" s="212">
        <v>0</v>
      </c>
      <c r="F36" s="213">
        <v>8432.91</v>
      </c>
      <c r="G36" s="213">
        <v>8432.91</v>
      </c>
    </row>
    <row r="37" spans="1:7" x14ac:dyDescent="0.25">
      <c r="A37" s="209" t="s">
        <v>895</v>
      </c>
      <c r="B37" s="209" t="s">
        <v>896</v>
      </c>
      <c r="C37" s="210" t="s">
        <v>852</v>
      </c>
      <c r="D37" s="211">
        <v>20</v>
      </c>
      <c r="E37" s="212">
        <v>0</v>
      </c>
      <c r="F37" s="213">
        <v>7273.83</v>
      </c>
      <c r="G37" s="213">
        <v>7273.83</v>
      </c>
    </row>
    <row r="38" spans="1:7" x14ac:dyDescent="0.25">
      <c r="A38" s="209" t="s">
        <v>897</v>
      </c>
      <c r="B38" s="209" t="s">
        <v>898</v>
      </c>
      <c r="C38" s="210" t="s">
        <v>852</v>
      </c>
      <c r="D38" s="211">
        <v>7</v>
      </c>
      <c r="E38" s="212">
        <v>0</v>
      </c>
      <c r="F38" s="213">
        <v>84314.39</v>
      </c>
      <c r="G38" s="213">
        <v>84314.39</v>
      </c>
    </row>
    <row r="39" spans="1:7" x14ac:dyDescent="0.25">
      <c r="A39" s="209" t="s">
        <v>899</v>
      </c>
      <c r="B39" s="209" t="s">
        <v>898</v>
      </c>
      <c r="C39" s="210" t="s">
        <v>852</v>
      </c>
      <c r="D39" s="211">
        <v>2</v>
      </c>
      <c r="E39" s="212">
        <v>0</v>
      </c>
      <c r="F39" s="213">
        <v>61924.34</v>
      </c>
      <c r="G39" s="213">
        <v>61924.34</v>
      </c>
    </row>
    <row r="40" spans="1:7" x14ac:dyDescent="0.25">
      <c r="A40" s="91"/>
      <c r="B40" s="214" t="s">
        <v>620</v>
      </c>
      <c r="C40" s="73"/>
      <c r="D40" s="215">
        <f>SUM(D13:D39)</f>
        <v>181</v>
      </c>
      <c r="E40" s="215">
        <f>SUM(E13:E39)</f>
        <v>0</v>
      </c>
      <c r="F40" s="2"/>
      <c r="G40" s="2"/>
    </row>
    <row r="41" spans="1:7" ht="15.75" thickBot="1" x14ac:dyDescent="0.3">
      <c r="A41" s="91"/>
      <c r="B41" s="72"/>
      <c r="C41" s="73"/>
      <c r="D41" s="73"/>
      <c r="E41" s="92"/>
      <c r="F41" s="2"/>
      <c r="G41" s="2"/>
    </row>
    <row r="42" spans="1:7" s="5" customFormat="1" ht="15.75" customHeight="1" thickBot="1" x14ac:dyDescent="0.3">
      <c r="A42" s="216" t="s">
        <v>621</v>
      </c>
      <c r="B42" s="217"/>
      <c r="C42" s="103"/>
      <c r="D42" s="73"/>
      <c r="E42" s="92"/>
      <c r="F42" s="74"/>
      <c r="G42" s="74"/>
    </row>
    <row r="43" spans="1:7" x14ac:dyDescent="0.25">
      <c r="A43" s="209" t="s">
        <v>900</v>
      </c>
      <c r="B43" s="209" t="s">
        <v>901</v>
      </c>
      <c r="C43" s="210" t="s">
        <v>852</v>
      </c>
      <c r="D43" s="211">
        <v>810</v>
      </c>
      <c r="E43" s="212">
        <v>0</v>
      </c>
      <c r="F43" s="213">
        <v>7273.83</v>
      </c>
      <c r="G43" s="213">
        <v>7273.83</v>
      </c>
    </row>
    <row r="44" spans="1:7" x14ac:dyDescent="0.25">
      <c r="A44" s="209" t="s">
        <v>902</v>
      </c>
      <c r="B44" s="209" t="s">
        <v>892</v>
      </c>
      <c r="C44" s="210" t="s">
        <v>852</v>
      </c>
      <c r="D44" s="211">
        <v>28</v>
      </c>
      <c r="E44" s="212">
        <v>0</v>
      </c>
      <c r="F44" s="213">
        <v>7273.83</v>
      </c>
      <c r="G44" s="213">
        <v>7273.83</v>
      </c>
    </row>
    <row r="45" spans="1:7" x14ac:dyDescent="0.25">
      <c r="A45" s="209" t="s">
        <v>903</v>
      </c>
      <c r="B45" s="209" t="s">
        <v>271</v>
      </c>
      <c r="C45" s="210" t="s">
        <v>852</v>
      </c>
      <c r="D45" s="211">
        <v>88</v>
      </c>
      <c r="E45" s="212">
        <v>0</v>
      </c>
      <c r="F45" s="213">
        <v>8432.91</v>
      </c>
      <c r="G45" s="213">
        <v>8432.91</v>
      </c>
    </row>
    <row r="46" spans="1:7" x14ac:dyDescent="0.25">
      <c r="A46" s="209" t="s">
        <v>904</v>
      </c>
      <c r="B46" s="209" t="s">
        <v>412</v>
      </c>
      <c r="C46" s="210" t="s">
        <v>852</v>
      </c>
      <c r="D46" s="211">
        <v>49</v>
      </c>
      <c r="E46" s="212">
        <v>0</v>
      </c>
      <c r="F46" s="213">
        <v>8572.2999999999993</v>
      </c>
      <c r="G46" s="213">
        <v>8572.2999999999993</v>
      </c>
    </row>
    <row r="47" spans="1:7" x14ac:dyDescent="0.25">
      <c r="A47" s="209" t="s">
        <v>905</v>
      </c>
      <c r="B47" s="209" t="s">
        <v>906</v>
      </c>
      <c r="C47" s="210" t="s">
        <v>852</v>
      </c>
      <c r="D47" s="211">
        <v>12</v>
      </c>
      <c r="E47" s="212">
        <v>0</v>
      </c>
      <c r="F47" s="213">
        <v>7273.83</v>
      </c>
      <c r="G47" s="213">
        <v>7273.83</v>
      </c>
    </row>
    <row r="48" spans="1:7" x14ac:dyDescent="0.25">
      <c r="A48" s="209" t="s">
        <v>907</v>
      </c>
      <c r="B48" s="209" t="s">
        <v>154</v>
      </c>
      <c r="C48" s="210" t="s">
        <v>852</v>
      </c>
      <c r="D48" s="211">
        <v>8</v>
      </c>
      <c r="E48" s="212">
        <v>0</v>
      </c>
      <c r="F48" s="213">
        <v>7828.41</v>
      </c>
      <c r="G48" s="213">
        <v>7828.41</v>
      </c>
    </row>
    <row r="49" spans="1:7" x14ac:dyDescent="0.25">
      <c r="A49" s="209" t="s">
        <v>908</v>
      </c>
      <c r="B49" s="209" t="s">
        <v>909</v>
      </c>
      <c r="C49" s="210" t="s">
        <v>852</v>
      </c>
      <c r="D49" s="211">
        <v>229</v>
      </c>
      <c r="E49" s="212">
        <v>0</v>
      </c>
      <c r="F49" s="213">
        <v>7273.83</v>
      </c>
      <c r="G49" s="213">
        <v>7273.83</v>
      </c>
    </row>
    <row r="50" spans="1:7" x14ac:dyDescent="0.25">
      <c r="A50" s="209" t="s">
        <v>910</v>
      </c>
      <c r="B50" s="209" t="s">
        <v>911</v>
      </c>
      <c r="C50" s="210" t="s">
        <v>852</v>
      </c>
      <c r="D50" s="211">
        <v>14</v>
      </c>
      <c r="E50" s="212">
        <v>0</v>
      </c>
      <c r="F50" s="213">
        <v>7963.07</v>
      </c>
      <c r="G50" s="213">
        <v>7963.07</v>
      </c>
    </row>
    <row r="51" spans="1:7" x14ac:dyDescent="0.25">
      <c r="A51" s="209" t="s">
        <v>912</v>
      </c>
      <c r="B51" s="209" t="s">
        <v>913</v>
      </c>
      <c r="C51" s="210" t="s">
        <v>852</v>
      </c>
      <c r="D51" s="211">
        <v>16</v>
      </c>
      <c r="E51" s="212">
        <v>0</v>
      </c>
      <c r="F51" s="213">
        <v>26709.83</v>
      </c>
      <c r="G51" s="213">
        <v>26709.83</v>
      </c>
    </row>
    <row r="52" spans="1:7" x14ac:dyDescent="0.25">
      <c r="A52" s="209" t="s">
        <v>912</v>
      </c>
      <c r="B52" s="209" t="s">
        <v>913</v>
      </c>
      <c r="C52" s="210" t="s">
        <v>914</v>
      </c>
      <c r="D52" s="211">
        <v>1</v>
      </c>
      <c r="E52" s="212">
        <v>0</v>
      </c>
      <c r="F52" s="213">
        <v>32433.37</v>
      </c>
      <c r="G52" s="213">
        <v>32433.37</v>
      </c>
    </row>
    <row r="53" spans="1:7" x14ac:dyDescent="0.25">
      <c r="A53" s="209" t="s">
        <v>912</v>
      </c>
      <c r="B53" s="209" t="s">
        <v>913</v>
      </c>
      <c r="C53" s="210" t="s">
        <v>915</v>
      </c>
      <c r="D53" s="211">
        <v>1</v>
      </c>
      <c r="E53" s="212">
        <v>0</v>
      </c>
      <c r="F53" s="213">
        <v>39688.160000000003</v>
      </c>
      <c r="G53" s="213">
        <v>39688.160000000003</v>
      </c>
    </row>
    <row r="54" spans="1:7" x14ac:dyDescent="0.25">
      <c r="A54" s="209" t="s">
        <v>912</v>
      </c>
      <c r="B54" s="209" t="s">
        <v>913</v>
      </c>
      <c r="C54" s="210" t="s">
        <v>916</v>
      </c>
      <c r="D54" s="211">
        <v>2</v>
      </c>
      <c r="E54" s="212">
        <v>0</v>
      </c>
      <c r="F54" s="213">
        <v>52388.4</v>
      </c>
      <c r="G54" s="213">
        <v>52388.4</v>
      </c>
    </row>
    <row r="55" spans="1:7" x14ac:dyDescent="0.25">
      <c r="A55" s="209" t="s">
        <v>912</v>
      </c>
      <c r="B55" s="209" t="s">
        <v>913</v>
      </c>
      <c r="C55" s="210" t="s">
        <v>917</v>
      </c>
      <c r="D55" s="211">
        <v>5</v>
      </c>
      <c r="E55" s="212">
        <v>0</v>
      </c>
      <c r="F55" s="213">
        <v>67057.179999999993</v>
      </c>
      <c r="G55" s="213">
        <v>67057.179999999993</v>
      </c>
    </row>
    <row r="56" spans="1:7" x14ac:dyDescent="0.25">
      <c r="A56" s="209" t="s">
        <v>912</v>
      </c>
      <c r="B56" s="209" t="s">
        <v>913</v>
      </c>
      <c r="C56" s="210" t="s">
        <v>918</v>
      </c>
      <c r="D56" s="211">
        <v>15</v>
      </c>
      <c r="E56" s="212">
        <v>0</v>
      </c>
      <c r="F56" s="213">
        <v>85833.13</v>
      </c>
      <c r="G56" s="213">
        <v>85833.13</v>
      </c>
    </row>
    <row r="57" spans="1:7" x14ac:dyDescent="0.25">
      <c r="A57" s="209" t="s">
        <v>919</v>
      </c>
      <c r="B57" s="209" t="s">
        <v>920</v>
      </c>
      <c r="C57" s="210" t="s">
        <v>852</v>
      </c>
      <c r="D57" s="211">
        <v>1</v>
      </c>
      <c r="E57" s="212">
        <v>0</v>
      </c>
      <c r="F57" s="213">
        <v>11540.8</v>
      </c>
      <c r="G57" s="213">
        <v>11540.8</v>
      </c>
    </row>
    <row r="58" spans="1:7" x14ac:dyDescent="0.25">
      <c r="A58" s="209" t="s">
        <v>921</v>
      </c>
      <c r="B58" s="209" t="s">
        <v>922</v>
      </c>
      <c r="C58" s="210" t="s">
        <v>917</v>
      </c>
      <c r="D58" s="211">
        <v>1</v>
      </c>
      <c r="E58" s="212">
        <v>0</v>
      </c>
      <c r="F58" s="213">
        <v>74905.36</v>
      </c>
      <c r="G58" s="213">
        <v>74905.36</v>
      </c>
    </row>
    <row r="59" spans="1:7" x14ac:dyDescent="0.25">
      <c r="A59" s="209" t="s">
        <v>921</v>
      </c>
      <c r="B59" s="209" t="s">
        <v>922</v>
      </c>
      <c r="C59" s="210" t="s">
        <v>918</v>
      </c>
      <c r="D59" s="211">
        <v>3</v>
      </c>
      <c r="E59" s="212">
        <v>0</v>
      </c>
      <c r="F59" s="213">
        <v>95878.85</v>
      </c>
      <c r="G59" s="213">
        <v>95878.85</v>
      </c>
    </row>
    <row r="60" spans="1:7" x14ac:dyDescent="0.25">
      <c r="A60" s="209" t="s">
        <v>923</v>
      </c>
      <c r="B60" s="209" t="s">
        <v>924</v>
      </c>
      <c r="C60" s="210" t="s">
        <v>914</v>
      </c>
      <c r="D60" s="211">
        <v>1</v>
      </c>
      <c r="E60" s="212">
        <v>0</v>
      </c>
      <c r="F60" s="213">
        <v>32433.37</v>
      </c>
      <c r="G60" s="213">
        <v>32433.37</v>
      </c>
    </row>
    <row r="61" spans="1:7" x14ac:dyDescent="0.25">
      <c r="A61" s="209" t="s">
        <v>923</v>
      </c>
      <c r="B61" s="209" t="s">
        <v>924</v>
      </c>
      <c r="C61" s="210" t="s">
        <v>915</v>
      </c>
      <c r="D61" s="211">
        <v>1</v>
      </c>
      <c r="E61" s="212">
        <v>0</v>
      </c>
      <c r="F61" s="213">
        <v>39688.160000000003</v>
      </c>
      <c r="G61" s="213">
        <v>39688.160000000003</v>
      </c>
    </row>
    <row r="62" spans="1:7" x14ac:dyDescent="0.25">
      <c r="A62" s="209" t="s">
        <v>925</v>
      </c>
      <c r="B62" s="209" t="s">
        <v>926</v>
      </c>
      <c r="C62" s="210" t="s">
        <v>852</v>
      </c>
      <c r="D62" s="211">
        <v>148</v>
      </c>
      <c r="E62" s="212">
        <v>0</v>
      </c>
      <c r="F62" s="213">
        <v>14620.11</v>
      </c>
      <c r="G62" s="213">
        <v>14620.11</v>
      </c>
    </row>
    <row r="63" spans="1:7" x14ac:dyDescent="0.25">
      <c r="A63" s="209" t="s">
        <v>925</v>
      </c>
      <c r="B63" s="209" t="s">
        <v>926</v>
      </c>
      <c r="C63" s="210" t="s">
        <v>914</v>
      </c>
      <c r="D63" s="211">
        <v>31</v>
      </c>
      <c r="E63" s="212">
        <v>0</v>
      </c>
      <c r="F63" s="213">
        <v>19883.34</v>
      </c>
      <c r="G63" s="213">
        <v>19883.34</v>
      </c>
    </row>
    <row r="64" spans="1:7" x14ac:dyDescent="0.25">
      <c r="A64" s="209" t="s">
        <v>925</v>
      </c>
      <c r="B64" s="209" t="s">
        <v>926</v>
      </c>
      <c r="C64" s="210" t="s">
        <v>915</v>
      </c>
      <c r="D64" s="211">
        <v>12</v>
      </c>
      <c r="E64" s="212">
        <v>0</v>
      </c>
      <c r="F64" s="213">
        <v>26643.73</v>
      </c>
      <c r="G64" s="213">
        <v>26643.73</v>
      </c>
    </row>
    <row r="65" spans="1:7" x14ac:dyDescent="0.25">
      <c r="A65" s="209" t="s">
        <v>925</v>
      </c>
      <c r="B65" s="209" t="s">
        <v>926</v>
      </c>
      <c r="C65" s="210" t="s">
        <v>916</v>
      </c>
      <c r="D65" s="211">
        <v>22</v>
      </c>
      <c r="E65" s="212">
        <v>0</v>
      </c>
      <c r="F65" s="213">
        <v>35169.660000000003</v>
      </c>
      <c r="G65" s="213">
        <v>35169.660000000003</v>
      </c>
    </row>
    <row r="66" spans="1:7" x14ac:dyDescent="0.25">
      <c r="A66" s="209" t="s">
        <v>925</v>
      </c>
      <c r="B66" s="209" t="s">
        <v>926</v>
      </c>
      <c r="C66" s="210" t="s">
        <v>917</v>
      </c>
      <c r="D66" s="211">
        <v>19</v>
      </c>
      <c r="E66" s="212">
        <v>0</v>
      </c>
      <c r="F66" s="213">
        <v>45017.22</v>
      </c>
      <c r="G66" s="213">
        <v>45017.22</v>
      </c>
    </row>
    <row r="67" spans="1:7" x14ac:dyDescent="0.25">
      <c r="A67" s="209" t="s">
        <v>925</v>
      </c>
      <c r="B67" s="209" t="s">
        <v>926</v>
      </c>
      <c r="C67" s="210" t="s">
        <v>918</v>
      </c>
      <c r="D67" s="211">
        <v>16</v>
      </c>
      <c r="E67" s="212">
        <v>0</v>
      </c>
      <c r="F67" s="213">
        <v>57622</v>
      </c>
      <c r="G67" s="213">
        <v>57622</v>
      </c>
    </row>
    <row r="68" spans="1:7" x14ac:dyDescent="0.25">
      <c r="A68" s="209" t="s">
        <v>925</v>
      </c>
      <c r="B68" s="209" t="s">
        <v>926</v>
      </c>
      <c r="C68" s="210" t="s">
        <v>927</v>
      </c>
      <c r="D68" s="211">
        <v>1</v>
      </c>
      <c r="E68" s="212">
        <v>0</v>
      </c>
      <c r="F68" s="213">
        <v>30906.71</v>
      </c>
      <c r="G68" s="213">
        <v>30906.71</v>
      </c>
    </row>
    <row r="69" spans="1:7" x14ac:dyDescent="0.25">
      <c r="A69" s="209" t="s">
        <v>928</v>
      </c>
      <c r="B69" s="209" t="s">
        <v>929</v>
      </c>
      <c r="C69" s="210" t="s">
        <v>916</v>
      </c>
      <c r="D69" s="211">
        <v>3</v>
      </c>
      <c r="E69" s="212">
        <v>0</v>
      </c>
      <c r="F69" s="213">
        <v>50218.13</v>
      </c>
      <c r="G69" s="213">
        <v>50218.13</v>
      </c>
    </row>
    <row r="70" spans="1:7" x14ac:dyDescent="0.25">
      <c r="A70" s="209" t="s">
        <v>928</v>
      </c>
      <c r="B70" s="209" t="s">
        <v>929</v>
      </c>
      <c r="C70" s="210" t="s">
        <v>917</v>
      </c>
      <c r="D70" s="211">
        <v>1</v>
      </c>
      <c r="E70" s="212">
        <v>0</v>
      </c>
      <c r="F70" s="213">
        <v>64279.22</v>
      </c>
      <c r="G70" s="213">
        <v>64279.22</v>
      </c>
    </row>
    <row r="71" spans="1:7" x14ac:dyDescent="0.25">
      <c r="A71" s="209" t="s">
        <v>930</v>
      </c>
      <c r="B71" s="209" t="s">
        <v>931</v>
      </c>
      <c r="C71" s="210" t="s">
        <v>852</v>
      </c>
      <c r="D71" s="211">
        <v>0</v>
      </c>
      <c r="E71" s="212">
        <v>320</v>
      </c>
      <c r="F71" s="213">
        <v>465.38</v>
      </c>
      <c r="G71" s="213">
        <v>465.38</v>
      </c>
    </row>
    <row r="72" spans="1:7" x14ac:dyDescent="0.25">
      <c r="A72" s="209" t="s">
        <v>930</v>
      </c>
      <c r="B72" s="209" t="s">
        <v>931</v>
      </c>
      <c r="C72" s="210" t="s">
        <v>914</v>
      </c>
      <c r="D72" s="211">
        <v>0</v>
      </c>
      <c r="E72" s="212">
        <v>5</v>
      </c>
      <c r="F72" s="213">
        <v>632.94000000000005</v>
      </c>
      <c r="G72" s="213">
        <v>632.94000000000005</v>
      </c>
    </row>
    <row r="73" spans="1:7" x14ac:dyDescent="0.25">
      <c r="A73" s="209" t="s">
        <v>930</v>
      </c>
      <c r="B73" s="209" t="s">
        <v>931</v>
      </c>
      <c r="C73" s="210" t="s">
        <v>915</v>
      </c>
      <c r="D73" s="211">
        <v>0</v>
      </c>
      <c r="E73" s="212">
        <v>15</v>
      </c>
      <c r="F73" s="213">
        <v>848.15</v>
      </c>
      <c r="G73" s="213">
        <v>848.15</v>
      </c>
    </row>
    <row r="74" spans="1:7" x14ac:dyDescent="0.25">
      <c r="A74" s="209" t="s">
        <v>930</v>
      </c>
      <c r="B74" s="209" t="s">
        <v>931</v>
      </c>
      <c r="C74" s="210" t="s">
        <v>916</v>
      </c>
      <c r="D74" s="211">
        <v>0</v>
      </c>
      <c r="E74" s="212">
        <v>10</v>
      </c>
      <c r="F74" s="213">
        <v>1119.53</v>
      </c>
      <c r="G74" s="213">
        <v>1119.53</v>
      </c>
    </row>
    <row r="75" spans="1:7" x14ac:dyDescent="0.25">
      <c r="A75" s="209" t="s">
        <v>932</v>
      </c>
      <c r="B75" s="209" t="s">
        <v>933</v>
      </c>
      <c r="C75" s="210" t="s">
        <v>852</v>
      </c>
      <c r="D75" s="211">
        <v>1131</v>
      </c>
      <c r="E75" s="212">
        <v>0</v>
      </c>
      <c r="F75" s="213">
        <v>11335.23</v>
      </c>
      <c r="G75" s="213">
        <v>11335.23</v>
      </c>
    </row>
    <row r="76" spans="1:7" x14ac:dyDescent="0.25">
      <c r="A76" s="209" t="s">
        <v>932</v>
      </c>
      <c r="B76" s="209" t="s">
        <v>933</v>
      </c>
      <c r="C76" s="210" t="s">
        <v>934</v>
      </c>
      <c r="D76" s="211">
        <v>5</v>
      </c>
      <c r="E76" s="212">
        <v>0</v>
      </c>
      <c r="F76" s="213">
        <v>11335.23</v>
      </c>
      <c r="G76" s="213">
        <v>11335.23</v>
      </c>
    </row>
    <row r="77" spans="1:7" x14ac:dyDescent="0.25">
      <c r="A77" s="209" t="s">
        <v>932</v>
      </c>
      <c r="B77" s="209" t="s">
        <v>933</v>
      </c>
      <c r="C77" s="210" t="s">
        <v>935</v>
      </c>
      <c r="D77" s="211">
        <v>1</v>
      </c>
      <c r="E77" s="212">
        <v>0</v>
      </c>
      <c r="F77" s="213">
        <v>11335.23</v>
      </c>
      <c r="G77" s="213">
        <v>11335.23</v>
      </c>
    </row>
    <row r="78" spans="1:7" x14ac:dyDescent="0.25">
      <c r="A78" s="209" t="s">
        <v>932</v>
      </c>
      <c r="B78" s="209" t="s">
        <v>933</v>
      </c>
      <c r="C78" s="210" t="s">
        <v>914</v>
      </c>
      <c r="D78" s="211">
        <v>263</v>
      </c>
      <c r="E78" s="212">
        <v>0</v>
      </c>
      <c r="F78" s="213">
        <v>15415.91</v>
      </c>
      <c r="G78" s="213">
        <v>15415.91</v>
      </c>
    </row>
    <row r="79" spans="1:7" x14ac:dyDescent="0.25">
      <c r="A79" s="209" t="s">
        <v>932</v>
      </c>
      <c r="B79" s="209" t="s">
        <v>933</v>
      </c>
      <c r="C79" s="210" t="s">
        <v>915</v>
      </c>
      <c r="D79" s="211">
        <v>108</v>
      </c>
      <c r="E79" s="212">
        <v>0</v>
      </c>
      <c r="F79" s="213">
        <v>20657.240000000002</v>
      </c>
      <c r="G79" s="213">
        <v>20657.240000000002</v>
      </c>
    </row>
    <row r="80" spans="1:7" x14ac:dyDescent="0.25">
      <c r="A80" s="209" t="s">
        <v>932</v>
      </c>
      <c r="B80" s="209" t="s">
        <v>933</v>
      </c>
      <c r="C80" s="210" t="s">
        <v>916</v>
      </c>
      <c r="D80" s="211">
        <v>53</v>
      </c>
      <c r="E80" s="212">
        <v>0</v>
      </c>
      <c r="F80" s="213">
        <v>27267.62</v>
      </c>
      <c r="G80" s="213">
        <v>27267.62</v>
      </c>
    </row>
    <row r="81" spans="1:7" x14ac:dyDescent="0.25">
      <c r="A81" s="209" t="s">
        <v>932</v>
      </c>
      <c r="B81" s="209" t="s">
        <v>933</v>
      </c>
      <c r="C81" s="210" t="s">
        <v>917</v>
      </c>
      <c r="D81" s="211">
        <v>12</v>
      </c>
      <c r="E81" s="212">
        <v>0</v>
      </c>
      <c r="F81" s="213">
        <v>34902.269999999997</v>
      </c>
      <c r="G81" s="213">
        <v>34902.269999999997</v>
      </c>
    </row>
    <row r="82" spans="1:7" x14ac:dyDescent="0.25">
      <c r="A82" s="209" t="s">
        <v>932</v>
      </c>
      <c r="B82" s="209" t="s">
        <v>933</v>
      </c>
      <c r="C82" s="210" t="s">
        <v>918</v>
      </c>
      <c r="D82" s="211">
        <v>11</v>
      </c>
      <c r="E82" s="212">
        <v>0</v>
      </c>
      <c r="F82" s="213">
        <v>44675.01</v>
      </c>
      <c r="G82" s="213">
        <v>44675.01</v>
      </c>
    </row>
    <row r="83" spans="1:7" x14ac:dyDescent="0.25">
      <c r="A83" s="209" t="s">
        <v>936</v>
      </c>
      <c r="B83" s="209" t="s">
        <v>937</v>
      </c>
      <c r="C83" s="210" t="s">
        <v>852</v>
      </c>
      <c r="D83" s="211">
        <v>0</v>
      </c>
      <c r="E83" s="212">
        <v>1116</v>
      </c>
      <c r="F83" s="213">
        <v>518.30999999999995</v>
      </c>
      <c r="G83" s="213">
        <v>518.30999999999995</v>
      </c>
    </row>
    <row r="84" spans="1:7" x14ac:dyDescent="0.25">
      <c r="A84" s="209" t="s">
        <v>936</v>
      </c>
      <c r="B84" s="209" t="s">
        <v>937</v>
      </c>
      <c r="C84" s="210" t="s">
        <v>914</v>
      </c>
      <c r="D84" s="211">
        <v>0</v>
      </c>
      <c r="E84" s="212">
        <v>26</v>
      </c>
      <c r="F84" s="213">
        <v>704.78</v>
      </c>
      <c r="G84" s="213">
        <v>704.78</v>
      </c>
    </row>
    <row r="85" spans="1:7" x14ac:dyDescent="0.25">
      <c r="A85" s="209" t="s">
        <v>936</v>
      </c>
      <c r="B85" s="209" t="s">
        <v>937</v>
      </c>
      <c r="C85" s="210" t="s">
        <v>916</v>
      </c>
      <c r="D85" s="211">
        <v>0</v>
      </c>
      <c r="E85" s="212">
        <v>5</v>
      </c>
      <c r="F85" s="213">
        <v>1246.78</v>
      </c>
      <c r="G85" s="213">
        <v>1246.78</v>
      </c>
    </row>
    <row r="86" spans="1:7" x14ac:dyDescent="0.25">
      <c r="A86" s="209" t="s">
        <v>938</v>
      </c>
      <c r="B86" s="209" t="s">
        <v>939</v>
      </c>
      <c r="C86" s="210" t="s">
        <v>852</v>
      </c>
      <c r="D86" s="211">
        <v>15</v>
      </c>
      <c r="E86" s="212">
        <v>0</v>
      </c>
      <c r="F86" s="213">
        <v>16163.38</v>
      </c>
      <c r="G86" s="213">
        <v>16163.38</v>
      </c>
    </row>
    <row r="87" spans="1:7" x14ac:dyDescent="0.25">
      <c r="A87" s="209" t="s">
        <v>938</v>
      </c>
      <c r="B87" s="209" t="s">
        <v>939</v>
      </c>
      <c r="C87" s="210" t="s">
        <v>914</v>
      </c>
      <c r="D87" s="211">
        <v>2</v>
      </c>
      <c r="E87" s="212">
        <v>0</v>
      </c>
      <c r="F87" s="213">
        <v>21982.240000000002</v>
      </c>
      <c r="G87" s="213">
        <v>21982.240000000002</v>
      </c>
    </row>
    <row r="88" spans="1:7" x14ac:dyDescent="0.25">
      <c r="A88" s="209" t="s">
        <v>938</v>
      </c>
      <c r="B88" s="209" t="s">
        <v>939</v>
      </c>
      <c r="C88" s="210" t="s">
        <v>915</v>
      </c>
      <c r="D88" s="211">
        <v>4</v>
      </c>
      <c r="E88" s="212">
        <v>0</v>
      </c>
      <c r="F88" s="213">
        <v>29456.23</v>
      </c>
      <c r="G88" s="213">
        <v>29456.23</v>
      </c>
    </row>
    <row r="89" spans="1:7" x14ac:dyDescent="0.25">
      <c r="A89" s="209" t="s">
        <v>938</v>
      </c>
      <c r="B89" s="209" t="s">
        <v>939</v>
      </c>
      <c r="C89" s="210" t="s">
        <v>916</v>
      </c>
      <c r="D89" s="211">
        <v>1</v>
      </c>
      <c r="E89" s="212">
        <v>0</v>
      </c>
      <c r="F89" s="213">
        <v>38882.21</v>
      </c>
      <c r="G89" s="213">
        <v>38882.21</v>
      </c>
    </row>
    <row r="90" spans="1:7" x14ac:dyDescent="0.25">
      <c r="A90" s="209" t="s">
        <v>938</v>
      </c>
      <c r="B90" s="209" t="s">
        <v>939</v>
      </c>
      <c r="C90" s="210" t="s">
        <v>918</v>
      </c>
      <c r="D90" s="211">
        <v>1</v>
      </c>
      <c r="E90" s="212">
        <v>0</v>
      </c>
      <c r="F90" s="213">
        <v>63704.59</v>
      </c>
      <c r="G90" s="213">
        <v>63704.59</v>
      </c>
    </row>
    <row r="91" spans="1:7" x14ac:dyDescent="0.25">
      <c r="A91" s="209" t="s">
        <v>940</v>
      </c>
      <c r="B91" s="209" t="s">
        <v>941</v>
      </c>
      <c r="C91" s="210" t="s">
        <v>852</v>
      </c>
      <c r="D91" s="211">
        <v>3</v>
      </c>
      <c r="E91" s="212">
        <v>0</v>
      </c>
      <c r="F91" s="213">
        <v>14962.45</v>
      </c>
      <c r="G91" s="213">
        <v>14962.45</v>
      </c>
    </row>
    <row r="92" spans="1:7" x14ac:dyDescent="0.25">
      <c r="A92" s="209" t="s">
        <v>942</v>
      </c>
      <c r="B92" s="209" t="s">
        <v>943</v>
      </c>
      <c r="C92" s="210" t="s">
        <v>852</v>
      </c>
      <c r="D92" s="211">
        <v>37</v>
      </c>
      <c r="E92" s="212">
        <v>0</v>
      </c>
      <c r="F92" s="213">
        <v>26709.83</v>
      </c>
      <c r="G92" s="213">
        <v>26709.83</v>
      </c>
    </row>
    <row r="93" spans="1:7" x14ac:dyDescent="0.25">
      <c r="A93" s="209" t="s">
        <v>942</v>
      </c>
      <c r="B93" s="209" t="s">
        <v>943</v>
      </c>
      <c r="C93" s="210" t="s">
        <v>914</v>
      </c>
      <c r="D93" s="211">
        <v>1</v>
      </c>
      <c r="E93" s="212">
        <v>0</v>
      </c>
      <c r="F93" s="213">
        <v>32433.37</v>
      </c>
      <c r="G93" s="213">
        <v>32433.37</v>
      </c>
    </row>
    <row r="94" spans="1:7" x14ac:dyDescent="0.25">
      <c r="A94" s="209" t="s">
        <v>942</v>
      </c>
      <c r="B94" s="209" t="s">
        <v>943</v>
      </c>
      <c r="C94" s="210" t="s">
        <v>915</v>
      </c>
      <c r="D94" s="211">
        <v>3</v>
      </c>
      <c r="E94" s="212">
        <v>0</v>
      </c>
      <c r="F94" s="213">
        <v>39688.160000000003</v>
      </c>
      <c r="G94" s="213">
        <v>39688.160000000003</v>
      </c>
    </row>
    <row r="95" spans="1:7" x14ac:dyDescent="0.25">
      <c r="A95" s="209" t="s">
        <v>942</v>
      </c>
      <c r="B95" s="209" t="s">
        <v>943</v>
      </c>
      <c r="C95" s="210" t="s">
        <v>916</v>
      </c>
      <c r="D95" s="211">
        <v>12</v>
      </c>
      <c r="E95" s="212">
        <v>0</v>
      </c>
      <c r="F95" s="213">
        <v>52388.4</v>
      </c>
      <c r="G95" s="213">
        <v>52388.4</v>
      </c>
    </row>
    <row r="96" spans="1:7" x14ac:dyDescent="0.25">
      <c r="A96" s="209" t="s">
        <v>942</v>
      </c>
      <c r="B96" s="209" t="s">
        <v>943</v>
      </c>
      <c r="C96" s="210" t="s">
        <v>917</v>
      </c>
      <c r="D96" s="211">
        <v>13</v>
      </c>
      <c r="E96" s="212">
        <v>0</v>
      </c>
      <c r="F96" s="213">
        <v>67057.179999999993</v>
      </c>
      <c r="G96" s="213">
        <v>67057.179999999993</v>
      </c>
    </row>
    <row r="97" spans="1:7" x14ac:dyDescent="0.25">
      <c r="A97" s="209" t="s">
        <v>942</v>
      </c>
      <c r="B97" s="209" t="s">
        <v>943</v>
      </c>
      <c r="C97" s="210" t="s">
        <v>918</v>
      </c>
      <c r="D97" s="211">
        <v>12</v>
      </c>
      <c r="E97" s="212">
        <v>0</v>
      </c>
      <c r="F97" s="213">
        <v>85833.13</v>
      </c>
      <c r="G97" s="213">
        <v>85833.13</v>
      </c>
    </row>
    <row r="98" spans="1:7" x14ac:dyDescent="0.25">
      <c r="A98" s="209" t="s">
        <v>942</v>
      </c>
      <c r="B98" s="209" t="s">
        <v>943</v>
      </c>
      <c r="C98" s="210" t="s">
        <v>927</v>
      </c>
      <c r="D98" s="211">
        <v>1</v>
      </c>
      <c r="E98" s="212">
        <v>0</v>
      </c>
      <c r="F98" s="213">
        <v>46038.3</v>
      </c>
      <c r="G98" s="213">
        <v>46038.3</v>
      </c>
    </row>
    <row r="99" spans="1:7" x14ac:dyDescent="0.25">
      <c r="A99" s="209" t="s">
        <v>944</v>
      </c>
      <c r="B99" s="209" t="s">
        <v>945</v>
      </c>
      <c r="C99" s="210" t="s">
        <v>852</v>
      </c>
      <c r="D99" s="211">
        <v>2</v>
      </c>
      <c r="E99" s="212">
        <v>0</v>
      </c>
      <c r="F99" s="213">
        <v>29835.87</v>
      </c>
      <c r="G99" s="213">
        <v>29835.87</v>
      </c>
    </row>
    <row r="100" spans="1:7" x14ac:dyDescent="0.25">
      <c r="A100" s="209" t="s">
        <v>944</v>
      </c>
      <c r="B100" s="209" t="s">
        <v>945</v>
      </c>
      <c r="C100" s="210" t="s">
        <v>916</v>
      </c>
      <c r="D100" s="211">
        <v>1</v>
      </c>
      <c r="E100" s="212">
        <v>0</v>
      </c>
      <c r="F100" s="213">
        <v>58519.839999999997</v>
      </c>
      <c r="G100" s="213">
        <v>58519.839999999997</v>
      </c>
    </row>
    <row r="101" spans="1:7" x14ac:dyDescent="0.25">
      <c r="A101" s="209" t="s">
        <v>944</v>
      </c>
      <c r="B101" s="209" t="s">
        <v>945</v>
      </c>
      <c r="C101" s="210" t="s">
        <v>917</v>
      </c>
      <c r="D101" s="211">
        <v>2</v>
      </c>
      <c r="E101" s="212">
        <v>0</v>
      </c>
      <c r="F101" s="213">
        <v>74905.36</v>
      </c>
      <c r="G101" s="213">
        <v>74905.36</v>
      </c>
    </row>
    <row r="102" spans="1:7" x14ac:dyDescent="0.25">
      <c r="A102" s="209" t="s">
        <v>946</v>
      </c>
      <c r="B102" s="209" t="s">
        <v>947</v>
      </c>
      <c r="C102" s="210" t="s">
        <v>852</v>
      </c>
      <c r="D102" s="211">
        <v>255</v>
      </c>
      <c r="E102" s="212">
        <v>0</v>
      </c>
      <c r="F102" s="213">
        <v>14620.11</v>
      </c>
      <c r="G102" s="213">
        <v>14620.11</v>
      </c>
    </row>
    <row r="103" spans="1:7" x14ac:dyDescent="0.25">
      <c r="A103" s="209" t="s">
        <v>946</v>
      </c>
      <c r="B103" s="209" t="s">
        <v>947</v>
      </c>
      <c r="C103" s="210" t="s">
        <v>914</v>
      </c>
      <c r="D103" s="211">
        <v>66</v>
      </c>
      <c r="E103" s="212">
        <v>0</v>
      </c>
      <c r="F103" s="213">
        <v>19883.34</v>
      </c>
      <c r="G103" s="213">
        <v>19883.34</v>
      </c>
    </row>
    <row r="104" spans="1:7" x14ac:dyDescent="0.25">
      <c r="A104" s="209" t="s">
        <v>946</v>
      </c>
      <c r="B104" s="209" t="s">
        <v>947</v>
      </c>
      <c r="C104" s="210" t="s">
        <v>915</v>
      </c>
      <c r="D104" s="211">
        <v>48</v>
      </c>
      <c r="E104" s="212">
        <v>0</v>
      </c>
      <c r="F104" s="213">
        <v>26643.73</v>
      </c>
      <c r="G104" s="213">
        <v>26643.73</v>
      </c>
    </row>
    <row r="105" spans="1:7" x14ac:dyDescent="0.25">
      <c r="A105" s="209" t="s">
        <v>946</v>
      </c>
      <c r="B105" s="209" t="s">
        <v>947</v>
      </c>
      <c r="C105" s="210" t="s">
        <v>916</v>
      </c>
      <c r="D105" s="211">
        <v>61</v>
      </c>
      <c r="E105" s="212">
        <v>0</v>
      </c>
      <c r="F105" s="213">
        <v>35169.660000000003</v>
      </c>
      <c r="G105" s="213">
        <v>35169.660000000003</v>
      </c>
    </row>
    <row r="106" spans="1:7" x14ac:dyDescent="0.25">
      <c r="A106" s="209" t="s">
        <v>946</v>
      </c>
      <c r="B106" s="209" t="s">
        <v>947</v>
      </c>
      <c r="C106" s="210" t="s">
        <v>917</v>
      </c>
      <c r="D106" s="211">
        <v>37</v>
      </c>
      <c r="E106" s="212">
        <v>0</v>
      </c>
      <c r="F106" s="213">
        <v>45017.22</v>
      </c>
      <c r="G106" s="213">
        <v>45017.22</v>
      </c>
    </row>
    <row r="107" spans="1:7" x14ac:dyDescent="0.25">
      <c r="A107" s="209" t="s">
        <v>946</v>
      </c>
      <c r="B107" s="209" t="s">
        <v>947</v>
      </c>
      <c r="C107" s="210" t="s">
        <v>918</v>
      </c>
      <c r="D107" s="211">
        <v>62</v>
      </c>
      <c r="E107" s="212">
        <v>0</v>
      </c>
      <c r="F107" s="213">
        <v>57622</v>
      </c>
      <c r="G107" s="213">
        <v>57622</v>
      </c>
    </row>
    <row r="108" spans="1:7" x14ac:dyDescent="0.25">
      <c r="A108" s="209" t="s">
        <v>946</v>
      </c>
      <c r="B108" s="209" t="s">
        <v>947</v>
      </c>
      <c r="C108" s="210" t="s">
        <v>927</v>
      </c>
      <c r="D108" s="211">
        <v>4</v>
      </c>
      <c r="E108" s="212">
        <v>0</v>
      </c>
      <c r="F108" s="213">
        <v>30906.71</v>
      </c>
      <c r="G108" s="213">
        <v>30906.71</v>
      </c>
    </row>
    <row r="109" spans="1:7" x14ac:dyDescent="0.25">
      <c r="A109" s="209" t="s">
        <v>948</v>
      </c>
      <c r="B109" s="209" t="s">
        <v>949</v>
      </c>
      <c r="C109" s="210" t="s">
        <v>852</v>
      </c>
      <c r="D109" s="211">
        <v>8</v>
      </c>
      <c r="E109" s="212">
        <v>0</v>
      </c>
      <c r="F109" s="213">
        <v>13207.9</v>
      </c>
      <c r="G109" s="213">
        <v>13207.9</v>
      </c>
    </row>
    <row r="110" spans="1:7" x14ac:dyDescent="0.25">
      <c r="A110" s="209" t="s">
        <v>950</v>
      </c>
      <c r="B110" s="209" t="s">
        <v>951</v>
      </c>
      <c r="C110" s="210" t="s">
        <v>852</v>
      </c>
      <c r="D110" s="211">
        <v>8</v>
      </c>
      <c r="E110" s="212">
        <v>0</v>
      </c>
      <c r="F110" s="213">
        <v>13207.9</v>
      </c>
      <c r="G110" s="213">
        <v>13207.9</v>
      </c>
    </row>
    <row r="111" spans="1:7" x14ac:dyDescent="0.25">
      <c r="A111" s="209" t="s">
        <v>952</v>
      </c>
      <c r="B111" s="209" t="s">
        <v>953</v>
      </c>
      <c r="C111" s="210" t="s">
        <v>852</v>
      </c>
      <c r="D111" s="211">
        <v>0</v>
      </c>
      <c r="E111" s="212">
        <v>12</v>
      </c>
      <c r="F111" s="213">
        <v>453.13</v>
      </c>
      <c r="G111" s="213">
        <v>453.13</v>
      </c>
    </row>
    <row r="112" spans="1:7" x14ac:dyDescent="0.25">
      <c r="A112" s="209" t="s">
        <v>954</v>
      </c>
      <c r="B112" s="209" t="s">
        <v>955</v>
      </c>
      <c r="C112" s="210" t="s">
        <v>852</v>
      </c>
      <c r="D112" s="211">
        <v>0</v>
      </c>
      <c r="E112" s="212">
        <v>962</v>
      </c>
      <c r="F112" s="213">
        <v>451.7</v>
      </c>
      <c r="G112" s="213">
        <v>451.7</v>
      </c>
    </row>
    <row r="113" spans="1:7" x14ac:dyDescent="0.25">
      <c r="A113" s="209" t="s">
        <v>956</v>
      </c>
      <c r="B113" s="209" t="s">
        <v>957</v>
      </c>
      <c r="C113" s="210" t="s">
        <v>852</v>
      </c>
      <c r="D113" s="211">
        <v>4204</v>
      </c>
      <c r="E113" s="212">
        <v>0</v>
      </c>
      <c r="F113" s="213">
        <v>11335.23</v>
      </c>
      <c r="G113" s="213">
        <v>11335.23</v>
      </c>
    </row>
    <row r="114" spans="1:7" x14ac:dyDescent="0.25">
      <c r="A114" s="209" t="s">
        <v>956</v>
      </c>
      <c r="B114" s="209" t="s">
        <v>957</v>
      </c>
      <c r="C114" s="210" t="s">
        <v>934</v>
      </c>
      <c r="D114" s="211">
        <v>2</v>
      </c>
      <c r="E114" s="212">
        <v>0</v>
      </c>
      <c r="F114" s="213">
        <v>11335.23</v>
      </c>
      <c r="G114" s="213">
        <v>11335.23</v>
      </c>
    </row>
    <row r="115" spans="1:7" x14ac:dyDescent="0.25">
      <c r="A115" s="209" t="s">
        <v>956</v>
      </c>
      <c r="B115" s="209" t="s">
        <v>957</v>
      </c>
      <c r="C115" s="210" t="s">
        <v>935</v>
      </c>
      <c r="D115" s="211">
        <v>11</v>
      </c>
      <c r="E115" s="212">
        <v>0</v>
      </c>
      <c r="F115" s="213">
        <v>11335.23</v>
      </c>
      <c r="G115" s="213">
        <v>11335.23</v>
      </c>
    </row>
    <row r="116" spans="1:7" x14ac:dyDescent="0.25">
      <c r="A116" s="209" t="s">
        <v>956</v>
      </c>
      <c r="B116" s="209" t="s">
        <v>957</v>
      </c>
      <c r="C116" s="210" t="s">
        <v>914</v>
      </c>
      <c r="D116" s="211">
        <v>891</v>
      </c>
      <c r="E116" s="212">
        <v>0</v>
      </c>
      <c r="F116" s="213">
        <v>15415.91</v>
      </c>
      <c r="G116" s="213">
        <v>15415.91</v>
      </c>
    </row>
    <row r="117" spans="1:7" x14ac:dyDescent="0.25">
      <c r="A117" s="209" t="s">
        <v>956</v>
      </c>
      <c r="B117" s="209" t="s">
        <v>957</v>
      </c>
      <c r="C117" s="210" t="s">
        <v>915</v>
      </c>
      <c r="D117" s="211">
        <v>266</v>
      </c>
      <c r="E117" s="212">
        <v>0</v>
      </c>
      <c r="F117" s="213">
        <v>20657.240000000002</v>
      </c>
      <c r="G117" s="213">
        <v>20657.240000000002</v>
      </c>
    </row>
    <row r="118" spans="1:7" x14ac:dyDescent="0.25">
      <c r="A118" s="209" t="s">
        <v>956</v>
      </c>
      <c r="B118" s="209" t="s">
        <v>957</v>
      </c>
      <c r="C118" s="210" t="s">
        <v>916</v>
      </c>
      <c r="D118" s="211">
        <v>145</v>
      </c>
      <c r="E118" s="212">
        <v>0</v>
      </c>
      <c r="F118" s="213">
        <v>27267.62</v>
      </c>
      <c r="G118" s="213">
        <v>27267.62</v>
      </c>
    </row>
    <row r="119" spans="1:7" x14ac:dyDescent="0.25">
      <c r="A119" s="209" t="s">
        <v>956</v>
      </c>
      <c r="B119" s="209" t="s">
        <v>957</v>
      </c>
      <c r="C119" s="210" t="s">
        <v>917</v>
      </c>
      <c r="D119" s="211">
        <v>79</v>
      </c>
      <c r="E119" s="212">
        <v>0</v>
      </c>
      <c r="F119" s="213">
        <v>34902.269999999997</v>
      </c>
      <c r="G119" s="213">
        <v>34902.269999999997</v>
      </c>
    </row>
    <row r="120" spans="1:7" x14ac:dyDescent="0.25">
      <c r="A120" s="209" t="s">
        <v>956</v>
      </c>
      <c r="B120" s="209" t="s">
        <v>957</v>
      </c>
      <c r="C120" s="210" t="s">
        <v>918</v>
      </c>
      <c r="D120" s="211">
        <v>74</v>
      </c>
      <c r="E120" s="212">
        <v>0</v>
      </c>
      <c r="F120" s="213">
        <v>44675.01</v>
      </c>
      <c r="G120" s="213">
        <v>44675.01</v>
      </c>
    </row>
    <row r="121" spans="1:7" x14ac:dyDescent="0.25">
      <c r="A121" s="209" t="s">
        <v>956</v>
      </c>
      <c r="B121" s="209" t="s">
        <v>957</v>
      </c>
      <c r="C121" s="210" t="s">
        <v>927</v>
      </c>
      <c r="D121" s="211">
        <v>3</v>
      </c>
      <c r="E121" s="212">
        <v>0</v>
      </c>
      <c r="F121" s="213">
        <v>23962.1</v>
      </c>
      <c r="G121" s="213">
        <v>23962.1</v>
      </c>
    </row>
    <row r="122" spans="1:7" x14ac:dyDescent="0.25">
      <c r="A122" s="209" t="s">
        <v>958</v>
      </c>
      <c r="B122" s="209" t="s">
        <v>959</v>
      </c>
      <c r="C122" s="210" t="s">
        <v>852</v>
      </c>
      <c r="D122" s="211">
        <v>1</v>
      </c>
      <c r="E122" s="212">
        <v>0</v>
      </c>
      <c r="F122" s="213">
        <v>5555.98</v>
      </c>
      <c r="G122" s="213">
        <v>5555.98</v>
      </c>
    </row>
    <row r="123" spans="1:7" x14ac:dyDescent="0.25">
      <c r="A123" s="209" t="s">
        <v>960</v>
      </c>
      <c r="B123" s="209" t="s">
        <v>961</v>
      </c>
      <c r="C123" s="210" t="s">
        <v>962</v>
      </c>
      <c r="D123" s="211">
        <v>1</v>
      </c>
      <c r="E123" s="212">
        <v>0</v>
      </c>
      <c r="F123" s="213">
        <v>11335.23</v>
      </c>
      <c r="G123" s="213">
        <v>11335.23</v>
      </c>
    </row>
    <row r="124" spans="1:7" x14ac:dyDescent="0.25">
      <c r="A124" s="209" t="s">
        <v>960</v>
      </c>
      <c r="B124" s="209" t="s">
        <v>961</v>
      </c>
      <c r="C124" s="210" t="s">
        <v>852</v>
      </c>
      <c r="D124" s="211">
        <v>14</v>
      </c>
      <c r="E124" s="212">
        <v>0</v>
      </c>
      <c r="F124" s="213">
        <v>14962.45</v>
      </c>
      <c r="G124" s="213">
        <v>14962.45</v>
      </c>
    </row>
    <row r="125" spans="1:7" x14ac:dyDescent="0.25">
      <c r="A125" s="209" t="s">
        <v>963</v>
      </c>
      <c r="B125" s="209" t="s">
        <v>964</v>
      </c>
      <c r="C125" s="210" t="s">
        <v>852</v>
      </c>
      <c r="D125" s="211">
        <v>2</v>
      </c>
      <c r="E125" s="212">
        <v>0</v>
      </c>
      <c r="F125" s="213">
        <v>38510.71</v>
      </c>
      <c r="G125" s="213">
        <v>38510.71</v>
      </c>
    </row>
    <row r="126" spans="1:7" x14ac:dyDescent="0.25">
      <c r="A126" s="209" t="s">
        <v>963</v>
      </c>
      <c r="B126" s="209" t="s">
        <v>964</v>
      </c>
      <c r="C126" s="210" t="s">
        <v>915</v>
      </c>
      <c r="D126" s="211">
        <v>1</v>
      </c>
      <c r="E126" s="212">
        <v>0</v>
      </c>
      <c r="F126" s="213">
        <v>59184.43</v>
      </c>
      <c r="G126" s="213">
        <v>59184.43</v>
      </c>
    </row>
    <row r="127" spans="1:7" x14ac:dyDescent="0.25">
      <c r="A127" s="209" t="s">
        <v>963</v>
      </c>
      <c r="B127" s="209" t="s">
        <v>964</v>
      </c>
      <c r="C127" s="210" t="s">
        <v>916</v>
      </c>
      <c r="D127" s="211">
        <v>1</v>
      </c>
      <c r="E127" s="212">
        <v>0</v>
      </c>
      <c r="F127" s="213">
        <v>78123.429999999993</v>
      </c>
      <c r="G127" s="213">
        <v>78123.429999999993</v>
      </c>
    </row>
    <row r="128" spans="1:7" x14ac:dyDescent="0.25">
      <c r="A128" s="209" t="s">
        <v>963</v>
      </c>
      <c r="B128" s="209" t="s">
        <v>964</v>
      </c>
      <c r="C128" s="210" t="s">
        <v>918</v>
      </c>
      <c r="D128" s="211">
        <v>4</v>
      </c>
      <c r="E128" s="212">
        <v>0</v>
      </c>
      <c r="F128" s="213">
        <v>127997.42</v>
      </c>
      <c r="G128" s="213">
        <v>127997.42</v>
      </c>
    </row>
    <row r="129" spans="1:7" x14ac:dyDescent="0.25">
      <c r="A129" s="209" t="s">
        <v>965</v>
      </c>
      <c r="B129" s="209" t="s">
        <v>966</v>
      </c>
      <c r="C129" s="210" t="s">
        <v>852</v>
      </c>
      <c r="D129" s="211">
        <v>21</v>
      </c>
      <c r="E129" s="212">
        <v>0</v>
      </c>
      <c r="F129" s="213">
        <v>34601.769999999997</v>
      </c>
      <c r="G129" s="213">
        <v>34601.769999999997</v>
      </c>
    </row>
    <row r="130" spans="1:7" x14ac:dyDescent="0.25">
      <c r="A130" s="209" t="s">
        <v>965</v>
      </c>
      <c r="B130" s="209" t="s">
        <v>966</v>
      </c>
      <c r="C130" s="210" t="s">
        <v>914</v>
      </c>
      <c r="D130" s="211">
        <v>7</v>
      </c>
      <c r="E130" s="212">
        <v>0</v>
      </c>
      <c r="F130" s="213">
        <v>42016.46</v>
      </c>
      <c r="G130" s="213">
        <v>42016.46</v>
      </c>
    </row>
    <row r="131" spans="1:7" x14ac:dyDescent="0.25">
      <c r="A131" s="209" t="s">
        <v>965</v>
      </c>
      <c r="B131" s="209" t="s">
        <v>966</v>
      </c>
      <c r="C131" s="210" t="s">
        <v>915</v>
      </c>
      <c r="D131" s="211">
        <v>12</v>
      </c>
      <c r="E131" s="212">
        <v>0</v>
      </c>
      <c r="F131" s="213">
        <v>53177.04</v>
      </c>
      <c r="G131" s="213">
        <v>53177.04</v>
      </c>
    </row>
    <row r="132" spans="1:7" x14ac:dyDescent="0.25">
      <c r="A132" s="209" t="s">
        <v>965</v>
      </c>
      <c r="B132" s="209" t="s">
        <v>966</v>
      </c>
      <c r="C132" s="210" t="s">
        <v>916</v>
      </c>
      <c r="D132" s="211">
        <v>5</v>
      </c>
      <c r="E132" s="212">
        <v>0</v>
      </c>
      <c r="F132" s="213">
        <v>70193.710000000006</v>
      </c>
      <c r="G132" s="213">
        <v>70193.710000000006</v>
      </c>
    </row>
    <row r="133" spans="1:7" x14ac:dyDescent="0.25">
      <c r="A133" s="209" t="s">
        <v>965</v>
      </c>
      <c r="B133" s="209" t="s">
        <v>966</v>
      </c>
      <c r="C133" s="210" t="s">
        <v>917</v>
      </c>
      <c r="D133" s="211">
        <v>4</v>
      </c>
      <c r="E133" s="212">
        <v>0</v>
      </c>
      <c r="F133" s="213">
        <v>89847.95</v>
      </c>
      <c r="G133" s="213">
        <v>89847.95</v>
      </c>
    </row>
    <row r="134" spans="1:7" x14ac:dyDescent="0.25">
      <c r="A134" s="209" t="s">
        <v>965</v>
      </c>
      <c r="B134" s="209" t="s">
        <v>966</v>
      </c>
      <c r="C134" s="210" t="s">
        <v>918</v>
      </c>
      <c r="D134" s="211">
        <v>6</v>
      </c>
      <c r="E134" s="212">
        <v>0</v>
      </c>
      <c r="F134" s="213">
        <v>115005.35</v>
      </c>
      <c r="G134" s="213">
        <v>115005.35</v>
      </c>
    </row>
    <row r="135" spans="1:7" x14ac:dyDescent="0.25">
      <c r="A135" s="209" t="s">
        <v>967</v>
      </c>
      <c r="B135" s="209" t="s">
        <v>968</v>
      </c>
      <c r="C135" s="210" t="s">
        <v>852</v>
      </c>
      <c r="D135" s="211">
        <v>1</v>
      </c>
      <c r="E135" s="212">
        <v>0</v>
      </c>
      <c r="F135" s="213">
        <v>34601.769999999997</v>
      </c>
      <c r="G135" s="213">
        <v>34601.769999999997</v>
      </c>
    </row>
    <row r="136" spans="1:7" x14ac:dyDescent="0.25">
      <c r="A136" s="209" t="s">
        <v>969</v>
      </c>
      <c r="B136" s="209" t="s">
        <v>970</v>
      </c>
      <c r="C136" s="210" t="s">
        <v>852</v>
      </c>
      <c r="D136" s="211">
        <v>29</v>
      </c>
      <c r="E136" s="212">
        <v>0</v>
      </c>
      <c r="F136" s="213">
        <v>33270.65</v>
      </c>
      <c r="G136" s="213">
        <v>33270.65</v>
      </c>
    </row>
    <row r="137" spans="1:7" x14ac:dyDescent="0.25">
      <c r="A137" s="209" t="s">
        <v>969</v>
      </c>
      <c r="B137" s="209" t="s">
        <v>970</v>
      </c>
      <c r="C137" s="210" t="s">
        <v>914</v>
      </c>
      <c r="D137" s="211">
        <v>4</v>
      </c>
      <c r="E137" s="212">
        <v>0</v>
      </c>
      <c r="F137" s="213">
        <v>40400.1</v>
      </c>
      <c r="G137" s="213">
        <v>40400.1</v>
      </c>
    </row>
    <row r="138" spans="1:7" x14ac:dyDescent="0.25">
      <c r="A138" s="209" t="s">
        <v>969</v>
      </c>
      <c r="B138" s="209" t="s">
        <v>970</v>
      </c>
      <c r="C138" s="210" t="s">
        <v>915</v>
      </c>
      <c r="D138" s="211">
        <v>2</v>
      </c>
      <c r="E138" s="212">
        <v>0</v>
      </c>
      <c r="F138" s="213">
        <v>51131.37</v>
      </c>
      <c r="G138" s="213">
        <v>51131.37</v>
      </c>
    </row>
    <row r="139" spans="1:7" x14ac:dyDescent="0.25">
      <c r="A139" s="209" t="s">
        <v>969</v>
      </c>
      <c r="B139" s="209" t="s">
        <v>970</v>
      </c>
      <c r="C139" s="210" t="s">
        <v>916</v>
      </c>
      <c r="D139" s="211">
        <v>2</v>
      </c>
      <c r="E139" s="212">
        <v>0</v>
      </c>
      <c r="F139" s="213">
        <v>67493.399999999994</v>
      </c>
      <c r="G139" s="213">
        <v>67493.399999999994</v>
      </c>
    </row>
    <row r="140" spans="1:7" x14ac:dyDescent="0.25">
      <c r="A140" s="209" t="s">
        <v>969</v>
      </c>
      <c r="B140" s="209" t="s">
        <v>970</v>
      </c>
      <c r="C140" s="210" t="s">
        <v>917</v>
      </c>
      <c r="D140" s="211">
        <v>1</v>
      </c>
      <c r="E140" s="212">
        <v>0</v>
      </c>
      <c r="F140" s="213">
        <v>86391.51</v>
      </c>
      <c r="G140" s="213">
        <v>86391.51</v>
      </c>
    </row>
    <row r="141" spans="1:7" x14ac:dyDescent="0.25">
      <c r="A141" s="209" t="s">
        <v>969</v>
      </c>
      <c r="B141" s="209" t="s">
        <v>970</v>
      </c>
      <c r="C141" s="210" t="s">
        <v>918</v>
      </c>
      <c r="D141" s="211">
        <v>2</v>
      </c>
      <c r="E141" s="212">
        <v>0</v>
      </c>
      <c r="F141" s="213">
        <v>110581.15</v>
      </c>
      <c r="G141" s="213">
        <v>110581.15</v>
      </c>
    </row>
    <row r="142" spans="1:7" x14ac:dyDescent="0.25">
      <c r="A142" s="209" t="s">
        <v>971</v>
      </c>
      <c r="B142" s="209" t="s">
        <v>972</v>
      </c>
      <c r="C142" s="210" t="s">
        <v>914</v>
      </c>
      <c r="D142" s="211">
        <v>1</v>
      </c>
      <c r="E142" s="212">
        <v>0</v>
      </c>
      <c r="F142" s="213">
        <v>40400.1</v>
      </c>
      <c r="G142" s="213">
        <v>40400.1</v>
      </c>
    </row>
    <row r="143" spans="1:7" x14ac:dyDescent="0.25">
      <c r="A143" s="209" t="s">
        <v>973</v>
      </c>
      <c r="B143" s="209" t="s">
        <v>974</v>
      </c>
      <c r="C143" s="210" t="s">
        <v>915</v>
      </c>
      <c r="D143" s="211">
        <v>1</v>
      </c>
      <c r="E143" s="212">
        <v>0</v>
      </c>
      <c r="F143" s="213">
        <v>55834.39</v>
      </c>
      <c r="G143" s="213">
        <v>55834.39</v>
      </c>
    </row>
    <row r="144" spans="1:7" x14ac:dyDescent="0.25">
      <c r="A144" s="209" t="s">
        <v>973</v>
      </c>
      <c r="B144" s="209" t="s">
        <v>974</v>
      </c>
      <c r="C144" s="210" t="s">
        <v>917</v>
      </c>
      <c r="D144" s="211">
        <v>1</v>
      </c>
      <c r="E144" s="212">
        <v>0</v>
      </c>
      <c r="F144" s="213">
        <v>94337.79</v>
      </c>
      <c r="G144" s="213">
        <v>94337.79</v>
      </c>
    </row>
    <row r="145" spans="1:7" x14ac:dyDescent="0.25">
      <c r="A145" s="209" t="s">
        <v>975</v>
      </c>
      <c r="B145" s="209" t="s">
        <v>976</v>
      </c>
      <c r="C145" s="210" t="s">
        <v>852</v>
      </c>
      <c r="D145" s="211">
        <v>0</v>
      </c>
      <c r="E145" s="212">
        <v>105</v>
      </c>
      <c r="F145" s="213">
        <v>570.86</v>
      </c>
      <c r="G145" s="213">
        <v>570.86</v>
      </c>
    </row>
    <row r="146" spans="1:7" x14ac:dyDescent="0.25">
      <c r="A146" s="209" t="s">
        <v>975</v>
      </c>
      <c r="B146" s="209" t="s">
        <v>976</v>
      </c>
      <c r="C146" s="210" t="s">
        <v>914</v>
      </c>
      <c r="D146" s="211">
        <v>0</v>
      </c>
      <c r="E146" s="212">
        <v>48</v>
      </c>
      <c r="F146" s="213">
        <v>776.39</v>
      </c>
      <c r="G146" s="213">
        <v>776.39</v>
      </c>
    </row>
    <row r="147" spans="1:7" x14ac:dyDescent="0.25">
      <c r="A147" s="209" t="s">
        <v>977</v>
      </c>
      <c r="B147" s="209" t="s">
        <v>978</v>
      </c>
      <c r="C147" s="210" t="s">
        <v>852</v>
      </c>
      <c r="D147" s="211">
        <v>0</v>
      </c>
      <c r="E147" s="212">
        <v>16496</v>
      </c>
      <c r="F147" s="213">
        <v>589.79999999999995</v>
      </c>
      <c r="G147" s="213">
        <v>589.79999999999995</v>
      </c>
    </row>
    <row r="148" spans="1:7" x14ac:dyDescent="0.25">
      <c r="A148" s="209" t="s">
        <v>977</v>
      </c>
      <c r="B148" s="209" t="s">
        <v>978</v>
      </c>
      <c r="C148" s="210" t="s">
        <v>935</v>
      </c>
      <c r="D148" s="211">
        <v>0</v>
      </c>
      <c r="E148" s="212">
        <v>42</v>
      </c>
      <c r="F148" s="213">
        <v>589.79999999999995</v>
      </c>
      <c r="G148" s="213">
        <v>589.79999999999995</v>
      </c>
    </row>
    <row r="149" spans="1:7" x14ac:dyDescent="0.25">
      <c r="A149" s="209" t="s">
        <v>977</v>
      </c>
      <c r="B149" s="209" t="s">
        <v>978</v>
      </c>
      <c r="C149" s="210" t="s">
        <v>914</v>
      </c>
      <c r="D149" s="211">
        <v>0</v>
      </c>
      <c r="E149" s="212">
        <v>1835</v>
      </c>
      <c r="F149" s="213">
        <v>801.53</v>
      </c>
      <c r="G149" s="213">
        <v>801.53</v>
      </c>
    </row>
    <row r="150" spans="1:7" x14ac:dyDescent="0.25">
      <c r="A150" s="209" t="s">
        <v>977</v>
      </c>
      <c r="B150" s="209" t="s">
        <v>978</v>
      </c>
      <c r="C150" s="210" t="s">
        <v>915</v>
      </c>
      <c r="D150" s="211">
        <v>0</v>
      </c>
      <c r="E150" s="212">
        <v>581</v>
      </c>
      <c r="F150" s="213">
        <v>1074.28</v>
      </c>
      <c r="G150" s="213">
        <v>1074.28</v>
      </c>
    </row>
    <row r="151" spans="1:7" x14ac:dyDescent="0.25">
      <c r="A151" s="209" t="s">
        <v>977</v>
      </c>
      <c r="B151" s="209" t="s">
        <v>978</v>
      </c>
      <c r="C151" s="210" t="s">
        <v>916</v>
      </c>
      <c r="D151" s="211">
        <v>0</v>
      </c>
      <c r="E151" s="212">
        <v>331</v>
      </c>
      <c r="F151" s="213">
        <v>1417.95</v>
      </c>
      <c r="G151" s="213">
        <v>1417.95</v>
      </c>
    </row>
    <row r="152" spans="1:7" x14ac:dyDescent="0.25">
      <c r="A152" s="209" t="s">
        <v>977</v>
      </c>
      <c r="B152" s="209" t="s">
        <v>978</v>
      </c>
      <c r="C152" s="210" t="s">
        <v>917</v>
      </c>
      <c r="D152" s="211">
        <v>0</v>
      </c>
      <c r="E152" s="212">
        <v>326</v>
      </c>
      <c r="F152" s="213">
        <v>1814.83</v>
      </c>
      <c r="G152" s="213">
        <v>1814.83</v>
      </c>
    </row>
    <row r="153" spans="1:7" x14ac:dyDescent="0.25">
      <c r="A153" s="209" t="s">
        <v>977</v>
      </c>
      <c r="B153" s="209" t="s">
        <v>978</v>
      </c>
      <c r="C153" s="210" t="s">
        <v>918</v>
      </c>
      <c r="D153" s="211">
        <v>0</v>
      </c>
      <c r="E153" s="212">
        <v>199</v>
      </c>
      <c r="F153" s="213">
        <v>2323.0700000000002</v>
      </c>
      <c r="G153" s="213">
        <v>2323.0700000000002</v>
      </c>
    </row>
    <row r="154" spans="1:7" x14ac:dyDescent="0.25">
      <c r="A154" s="209" t="s">
        <v>979</v>
      </c>
      <c r="B154" s="209" t="s">
        <v>980</v>
      </c>
      <c r="C154" s="210" t="s">
        <v>852</v>
      </c>
      <c r="D154" s="211">
        <v>0</v>
      </c>
      <c r="E154" s="212">
        <v>2431</v>
      </c>
      <c r="F154" s="213">
        <v>589.79999999999995</v>
      </c>
      <c r="G154" s="213">
        <v>589.79999999999995</v>
      </c>
    </row>
    <row r="155" spans="1:7" x14ac:dyDescent="0.25">
      <c r="A155" s="209" t="s">
        <v>979</v>
      </c>
      <c r="B155" s="209" t="s">
        <v>980</v>
      </c>
      <c r="C155" s="210" t="s">
        <v>914</v>
      </c>
      <c r="D155" s="211">
        <v>0</v>
      </c>
      <c r="E155" s="212">
        <v>165</v>
      </c>
      <c r="F155" s="213">
        <v>801.53</v>
      </c>
      <c r="G155" s="213">
        <v>801.53</v>
      </c>
    </row>
    <row r="156" spans="1:7" x14ac:dyDescent="0.25">
      <c r="A156" s="209" t="s">
        <v>979</v>
      </c>
      <c r="B156" s="209" t="s">
        <v>980</v>
      </c>
      <c r="C156" s="210" t="s">
        <v>915</v>
      </c>
      <c r="D156" s="211">
        <v>0</v>
      </c>
      <c r="E156" s="212">
        <v>32</v>
      </c>
      <c r="F156" s="213">
        <v>1074.28</v>
      </c>
      <c r="G156" s="213">
        <v>1074.28</v>
      </c>
    </row>
    <row r="157" spans="1:7" x14ac:dyDescent="0.25">
      <c r="A157" s="209" t="s">
        <v>979</v>
      </c>
      <c r="B157" s="209" t="s">
        <v>980</v>
      </c>
      <c r="C157" s="210" t="s">
        <v>916</v>
      </c>
      <c r="D157" s="211">
        <v>0</v>
      </c>
      <c r="E157" s="212">
        <v>24</v>
      </c>
      <c r="F157" s="213">
        <v>1417.95</v>
      </c>
      <c r="G157" s="213">
        <v>1417.95</v>
      </c>
    </row>
    <row r="158" spans="1:7" x14ac:dyDescent="0.25">
      <c r="A158" s="209" t="s">
        <v>979</v>
      </c>
      <c r="B158" s="209" t="s">
        <v>980</v>
      </c>
      <c r="C158" s="210" t="s">
        <v>917</v>
      </c>
      <c r="D158" s="211">
        <v>0</v>
      </c>
      <c r="E158" s="212">
        <v>22</v>
      </c>
      <c r="F158" s="213">
        <v>1814.83</v>
      </c>
      <c r="G158" s="213">
        <v>1814.83</v>
      </c>
    </row>
    <row r="159" spans="1:7" x14ac:dyDescent="0.25">
      <c r="A159" s="209" t="s">
        <v>979</v>
      </c>
      <c r="B159" s="209" t="s">
        <v>980</v>
      </c>
      <c r="C159" s="210" t="s">
        <v>918</v>
      </c>
      <c r="D159" s="211">
        <v>0</v>
      </c>
      <c r="E159" s="212">
        <v>60</v>
      </c>
      <c r="F159" s="213">
        <v>2323.0700000000002</v>
      </c>
      <c r="G159" s="213">
        <v>2323.0700000000002</v>
      </c>
    </row>
    <row r="160" spans="1:7" x14ac:dyDescent="0.25">
      <c r="A160" s="209" t="s">
        <v>981</v>
      </c>
      <c r="B160" s="209" t="s">
        <v>982</v>
      </c>
      <c r="C160" s="210" t="s">
        <v>852</v>
      </c>
      <c r="D160" s="211">
        <v>0</v>
      </c>
      <c r="E160" s="212">
        <v>12</v>
      </c>
      <c r="F160" s="213">
        <v>589.79999999999995</v>
      </c>
      <c r="G160" s="213">
        <v>589.79999999999995</v>
      </c>
    </row>
    <row r="161" spans="1:7" x14ac:dyDescent="0.25">
      <c r="A161" s="209" t="s">
        <v>981</v>
      </c>
      <c r="B161" s="209" t="s">
        <v>982</v>
      </c>
      <c r="C161" s="210" t="s">
        <v>914</v>
      </c>
      <c r="D161" s="211">
        <v>0</v>
      </c>
      <c r="E161" s="212">
        <v>4</v>
      </c>
      <c r="F161" s="213">
        <v>801.53</v>
      </c>
      <c r="G161" s="213">
        <v>801.53</v>
      </c>
    </row>
    <row r="162" spans="1:7" x14ac:dyDescent="0.25">
      <c r="A162" s="209" t="s">
        <v>981</v>
      </c>
      <c r="B162" s="209" t="s">
        <v>982</v>
      </c>
      <c r="C162" s="210" t="s">
        <v>916</v>
      </c>
      <c r="D162" s="211">
        <v>0</v>
      </c>
      <c r="E162" s="212">
        <v>6</v>
      </c>
      <c r="F162" s="213">
        <v>1417.95</v>
      </c>
      <c r="G162" s="213">
        <v>1417.95</v>
      </c>
    </row>
    <row r="163" spans="1:7" x14ac:dyDescent="0.25">
      <c r="A163" s="209" t="s">
        <v>981</v>
      </c>
      <c r="B163" s="209" t="s">
        <v>982</v>
      </c>
      <c r="C163" s="210" t="s">
        <v>917</v>
      </c>
      <c r="D163" s="211">
        <v>0</v>
      </c>
      <c r="E163" s="212">
        <v>10</v>
      </c>
      <c r="F163" s="213">
        <v>1814.83</v>
      </c>
      <c r="G163" s="213">
        <v>1814.83</v>
      </c>
    </row>
    <row r="164" spans="1:7" x14ac:dyDescent="0.25">
      <c r="A164" s="209" t="s">
        <v>983</v>
      </c>
      <c r="B164" s="209" t="s">
        <v>984</v>
      </c>
      <c r="C164" s="210" t="s">
        <v>852</v>
      </c>
      <c r="D164" s="211">
        <v>0</v>
      </c>
      <c r="E164" s="212">
        <v>90</v>
      </c>
      <c r="F164" s="213">
        <v>589.79999999999995</v>
      </c>
      <c r="G164" s="213">
        <v>589.79999999999995</v>
      </c>
    </row>
    <row r="165" spans="1:7" x14ac:dyDescent="0.25">
      <c r="A165" s="209" t="s">
        <v>983</v>
      </c>
      <c r="B165" s="209" t="s">
        <v>984</v>
      </c>
      <c r="C165" s="210" t="s">
        <v>914</v>
      </c>
      <c r="D165" s="211">
        <v>0</v>
      </c>
      <c r="E165" s="212">
        <v>10</v>
      </c>
      <c r="F165" s="213">
        <v>801.53</v>
      </c>
      <c r="G165" s="213">
        <v>801.53</v>
      </c>
    </row>
    <row r="166" spans="1:7" x14ac:dyDescent="0.25">
      <c r="A166" s="209" t="s">
        <v>983</v>
      </c>
      <c r="B166" s="209" t="s">
        <v>984</v>
      </c>
      <c r="C166" s="210" t="s">
        <v>915</v>
      </c>
      <c r="D166" s="211">
        <v>0</v>
      </c>
      <c r="E166" s="212">
        <v>21</v>
      </c>
      <c r="F166" s="213">
        <v>1074.28</v>
      </c>
      <c r="G166" s="213">
        <v>1074.28</v>
      </c>
    </row>
    <row r="167" spans="1:7" x14ac:dyDescent="0.25">
      <c r="A167" s="209" t="s">
        <v>983</v>
      </c>
      <c r="B167" s="209" t="s">
        <v>984</v>
      </c>
      <c r="C167" s="210" t="s">
        <v>917</v>
      </c>
      <c r="D167" s="211">
        <v>0</v>
      </c>
      <c r="E167" s="212">
        <v>2</v>
      </c>
      <c r="F167" s="213">
        <v>1814.83</v>
      </c>
      <c r="G167" s="213">
        <v>1814.83</v>
      </c>
    </row>
    <row r="168" spans="1:7" x14ac:dyDescent="0.25">
      <c r="A168" s="209" t="s">
        <v>985</v>
      </c>
      <c r="B168" s="209" t="s">
        <v>982</v>
      </c>
      <c r="C168" s="210" t="s">
        <v>852</v>
      </c>
      <c r="D168" s="211">
        <v>0</v>
      </c>
      <c r="E168" s="212">
        <v>10</v>
      </c>
      <c r="F168" s="213">
        <v>570.86</v>
      </c>
      <c r="G168" s="213">
        <v>570.86</v>
      </c>
    </row>
    <row r="169" spans="1:7" x14ac:dyDescent="0.25">
      <c r="A169" s="209" t="s">
        <v>986</v>
      </c>
      <c r="B169" s="209" t="s">
        <v>987</v>
      </c>
      <c r="C169" s="210" t="s">
        <v>852</v>
      </c>
      <c r="D169" s="211">
        <v>0</v>
      </c>
      <c r="E169" s="212">
        <v>52</v>
      </c>
      <c r="F169" s="213">
        <v>589.79999999999995</v>
      </c>
      <c r="G169" s="213">
        <v>589.79999999999995</v>
      </c>
    </row>
    <row r="170" spans="1:7" x14ac:dyDescent="0.25">
      <c r="A170" s="209" t="s">
        <v>986</v>
      </c>
      <c r="B170" s="209" t="s">
        <v>987</v>
      </c>
      <c r="C170" s="210" t="s">
        <v>914</v>
      </c>
      <c r="D170" s="211">
        <v>0</v>
      </c>
      <c r="E170" s="212">
        <v>26</v>
      </c>
      <c r="F170" s="213">
        <v>801.53</v>
      </c>
      <c r="G170" s="213">
        <v>801.53</v>
      </c>
    </row>
    <row r="171" spans="1:7" x14ac:dyDescent="0.25">
      <c r="A171" s="209" t="s">
        <v>986</v>
      </c>
      <c r="B171" s="209" t="s">
        <v>987</v>
      </c>
      <c r="C171" s="210" t="s">
        <v>915</v>
      </c>
      <c r="D171" s="211">
        <v>0</v>
      </c>
      <c r="E171" s="212">
        <v>22</v>
      </c>
      <c r="F171" s="213">
        <v>1074.28</v>
      </c>
      <c r="G171" s="213">
        <v>1074.28</v>
      </c>
    </row>
    <row r="172" spans="1:7" x14ac:dyDescent="0.25">
      <c r="A172" s="209" t="s">
        <v>986</v>
      </c>
      <c r="B172" s="209" t="s">
        <v>987</v>
      </c>
      <c r="C172" s="210" t="s">
        <v>916</v>
      </c>
      <c r="D172" s="211">
        <v>0</v>
      </c>
      <c r="E172" s="212">
        <v>25</v>
      </c>
      <c r="F172" s="213">
        <v>1417.95</v>
      </c>
      <c r="G172" s="213">
        <v>1417.95</v>
      </c>
    </row>
    <row r="173" spans="1:7" x14ac:dyDescent="0.25">
      <c r="A173" s="209" t="s">
        <v>986</v>
      </c>
      <c r="B173" s="209" t="s">
        <v>987</v>
      </c>
      <c r="C173" s="210" t="s">
        <v>917</v>
      </c>
      <c r="D173" s="211">
        <v>0</v>
      </c>
      <c r="E173" s="212">
        <v>28</v>
      </c>
      <c r="F173" s="213">
        <v>1814.83</v>
      </c>
      <c r="G173" s="213">
        <v>1814.83</v>
      </c>
    </row>
    <row r="174" spans="1:7" x14ac:dyDescent="0.25">
      <c r="A174" s="209" t="s">
        <v>986</v>
      </c>
      <c r="B174" s="209" t="s">
        <v>987</v>
      </c>
      <c r="C174" s="210" t="s">
        <v>918</v>
      </c>
      <c r="D174" s="211">
        <v>0</v>
      </c>
      <c r="E174" s="212">
        <v>3</v>
      </c>
      <c r="F174" s="213">
        <v>2323.0700000000002</v>
      </c>
      <c r="G174" s="213">
        <v>2323.0700000000002</v>
      </c>
    </row>
    <row r="175" spans="1:7" x14ac:dyDescent="0.25">
      <c r="A175" s="209" t="s">
        <v>988</v>
      </c>
      <c r="B175" s="209" t="s">
        <v>989</v>
      </c>
      <c r="C175" s="210" t="s">
        <v>852</v>
      </c>
      <c r="D175" s="211">
        <v>6</v>
      </c>
      <c r="E175" s="212">
        <v>0</v>
      </c>
      <c r="F175" s="213">
        <v>38510.71</v>
      </c>
      <c r="G175" s="213">
        <v>38510.71</v>
      </c>
    </row>
    <row r="176" spans="1:7" x14ac:dyDescent="0.25">
      <c r="A176" s="209" t="s">
        <v>988</v>
      </c>
      <c r="B176" s="209" t="s">
        <v>989</v>
      </c>
      <c r="C176" s="210" t="s">
        <v>914</v>
      </c>
      <c r="D176" s="211">
        <v>3</v>
      </c>
      <c r="E176" s="212">
        <v>0</v>
      </c>
      <c r="F176" s="213">
        <v>46763.03</v>
      </c>
      <c r="G176" s="213">
        <v>46763.03</v>
      </c>
    </row>
    <row r="177" spans="1:7" x14ac:dyDescent="0.25">
      <c r="A177" s="209" t="s">
        <v>988</v>
      </c>
      <c r="B177" s="209" t="s">
        <v>989</v>
      </c>
      <c r="C177" s="210" t="s">
        <v>918</v>
      </c>
      <c r="D177" s="211">
        <v>1</v>
      </c>
      <c r="E177" s="212">
        <v>0</v>
      </c>
      <c r="F177" s="213">
        <v>127997.42</v>
      </c>
      <c r="G177" s="213">
        <v>127997.42</v>
      </c>
    </row>
    <row r="178" spans="1:7" x14ac:dyDescent="0.25">
      <c r="A178" s="209" t="s">
        <v>990</v>
      </c>
      <c r="B178" s="209" t="s">
        <v>991</v>
      </c>
      <c r="C178" s="210" t="s">
        <v>852</v>
      </c>
      <c r="D178" s="211">
        <v>40</v>
      </c>
      <c r="E178" s="212">
        <v>0</v>
      </c>
      <c r="F178" s="213">
        <v>34601.769999999997</v>
      </c>
      <c r="G178" s="213">
        <v>34601.769999999997</v>
      </c>
    </row>
    <row r="179" spans="1:7" x14ac:dyDescent="0.25">
      <c r="A179" s="209" t="s">
        <v>990</v>
      </c>
      <c r="B179" s="209" t="s">
        <v>991</v>
      </c>
      <c r="C179" s="210" t="s">
        <v>914</v>
      </c>
      <c r="D179" s="211">
        <v>19</v>
      </c>
      <c r="E179" s="212">
        <v>0</v>
      </c>
      <c r="F179" s="213">
        <v>42016.46</v>
      </c>
      <c r="G179" s="213">
        <v>42016.46</v>
      </c>
    </row>
    <row r="180" spans="1:7" x14ac:dyDescent="0.25">
      <c r="A180" s="209" t="s">
        <v>990</v>
      </c>
      <c r="B180" s="209" t="s">
        <v>991</v>
      </c>
      <c r="C180" s="210" t="s">
        <v>915</v>
      </c>
      <c r="D180" s="211">
        <v>9</v>
      </c>
      <c r="E180" s="212">
        <v>0</v>
      </c>
      <c r="F180" s="213">
        <v>53177.04</v>
      </c>
      <c r="G180" s="213">
        <v>53177.04</v>
      </c>
    </row>
    <row r="181" spans="1:7" x14ac:dyDescent="0.25">
      <c r="A181" s="209" t="s">
        <v>990</v>
      </c>
      <c r="B181" s="209" t="s">
        <v>991</v>
      </c>
      <c r="C181" s="210" t="s">
        <v>916</v>
      </c>
      <c r="D181" s="211">
        <v>8</v>
      </c>
      <c r="E181" s="212">
        <v>0</v>
      </c>
      <c r="F181" s="213">
        <v>70193.710000000006</v>
      </c>
      <c r="G181" s="213">
        <v>70193.710000000006</v>
      </c>
    </row>
    <row r="182" spans="1:7" x14ac:dyDescent="0.25">
      <c r="A182" s="209" t="s">
        <v>990</v>
      </c>
      <c r="B182" s="209" t="s">
        <v>991</v>
      </c>
      <c r="C182" s="210" t="s">
        <v>917</v>
      </c>
      <c r="D182" s="211">
        <v>2</v>
      </c>
      <c r="E182" s="212">
        <v>0</v>
      </c>
      <c r="F182" s="213">
        <v>89847.95</v>
      </c>
      <c r="G182" s="213">
        <v>89847.95</v>
      </c>
    </row>
    <row r="183" spans="1:7" x14ac:dyDescent="0.25">
      <c r="A183" s="209" t="s">
        <v>990</v>
      </c>
      <c r="B183" s="209" t="s">
        <v>991</v>
      </c>
      <c r="C183" s="210" t="s">
        <v>918</v>
      </c>
      <c r="D183" s="211">
        <v>5</v>
      </c>
      <c r="E183" s="212">
        <v>0</v>
      </c>
      <c r="F183" s="213">
        <v>115005.35</v>
      </c>
      <c r="G183" s="213">
        <v>115005.35</v>
      </c>
    </row>
    <row r="184" spans="1:7" x14ac:dyDescent="0.25">
      <c r="A184" s="209" t="s">
        <v>992</v>
      </c>
      <c r="B184" s="209" t="s">
        <v>993</v>
      </c>
      <c r="C184" s="210" t="s">
        <v>852</v>
      </c>
      <c r="D184" s="211">
        <v>40</v>
      </c>
      <c r="E184" s="212">
        <v>0</v>
      </c>
      <c r="F184" s="213">
        <v>33270.65</v>
      </c>
      <c r="G184" s="213">
        <v>33270.65</v>
      </c>
    </row>
    <row r="185" spans="1:7" x14ac:dyDescent="0.25">
      <c r="A185" s="209" t="s">
        <v>992</v>
      </c>
      <c r="B185" s="209" t="s">
        <v>993</v>
      </c>
      <c r="C185" s="210" t="s">
        <v>914</v>
      </c>
      <c r="D185" s="211">
        <v>5</v>
      </c>
      <c r="E185" s="212">
        <v>0</v>
      </c>
      <c r="F185" s="213">
        <v>40400.1</v>
      </c>
      <c r="G185" s="213">
        <v>40400.1</v>
      </c>
    </row>
    <row r="186" spans="1:7" x14ac:dyDescent="0.25">
      <c r="A186" s="209" t="s">
        <v>992</v>
      </c>
      <c r="B186" s="209" t="s">
        <v>993</v>
      </c>
      <c r="C186" s="210" t="s">
        <v>915</v>
      </c>
      <c r="D186" s="211">
        <v>1</v>
      </c>
      <c r="E186" s="212">
        <v>0</v>
      </c>
      <c r="F186" s="213">
        <v>51131.37</v>
      </c>
      <c r="G186" s="213">
        <v>51131.37</v>
      </c>
    </row>
    <row r="187" spans="1:7" x14ac:dyDescent="0.25">
      <c r="A187" s="209" t="s">
        <v>992</v>
      </c>
      <c r="B187" s="209" t="s">
        <v>993</v>
      </c>
      <c r="C187" s="210" t="s">
        <v>916</v>
      </c>
      <c r="D187" s="211">
        <v>4</v>
      </c>
      <c r="E187" s="212">
        <v>0</v>
      </c>
      <c r="F187" s="213">
        <v>67493.399999999994</v>
      </c>
      <c r="G187" s="213">
        <v>67493.399999999994</v>
      </c>
    </row>
    <row r="188" spans="1:7" x14ac:dyDescent="0.25">
      <c r="A188" s="209" t="s">
        <v>992</v>
      </c>
      <c r="B188" s="209" t="s">
        <v>993</v>
      </c>
      <c r="C188" s="210" t="s">
        <v>917</v>
      </c>
      <c r="D188" s="211">
        <v>2</v>
      </c>
      <c r="E188" s="212">
        <v>0</v>
      </c>
      <c r="F188" s="213">
        <v>86391.51</v>
      </c>
      <c r="G188" s="213">
        <v>86391.51</v>
      </c>
    </row>
    <row r="189" spans="1:7" x14ac:dyDescent="0.25">
      <c r="A189" s="209" t="s">
        <v>994</v>
      </c>
      <c r="B189" s="209" t="s">
        <v>995</v>
      </c>
      <c r="C189" s="210" t="s">
        <v>852</v>
      </c>
      <c r="D189" s="211">
        <v>3</v>
      </c>
      <c r="E189" s="212">
        <v>0</v>
      </c>
      <c r="F189" s="213">
        <v>36330.86</v>
      </c>
      <c r="G189" s="213">
        <v>36330.86</v>
      </c>
    </row>
    <row r="190" spans="1:7" x14ac:dyDescent="0.25">
      <c r="A190" s="209" t="s">
        <v>994</v>
      </c>
      <c r="B190" s="209" t="s">
        <v>995</v>
      </c>
      <c r="C190" s="210" t="s">
        <v>914</v>
      </c>
      <c r="D190" s="211">
        <v>1</v>
      </c>
      <c r="E190" s="212">
        <v>0</v>
      </c>
      <c r="F190" s="213">
        <v>44116.07</v>
      </c>
      <c r="G190" s="213">
        <v>44116.07</v>
      </c>
    </row>
    <row r="191" spans="1:7" x14ac:dyDescent="0.25">
      <c r="A191" s="209" t="s">
        <v>994</v>
      </c>
      <c r="B191" s="209" t="s">
        <v>995</v>
      </c>
      <c r="C191" s="210" t="s">
        <v>915</v>
      </c>
      <c r="D191" s="211">
        <v>1</v>
      </c>
      <c r="E191" s="212">
        <v>0</v>
      </c>
      <c r="F191" s="213">
        <v>55834.39</v>
      </c>
      <c r="G191" s="213">
        <v>55834.39</v>
      </c>
    </row>
    <row r="192" spans="1:7" x14ac:dyDescent="0.25">
      <c r="A192" s="209" t="s">
        <v>994</v>
      </c>
      <c r="B192" s="209" t="s">
        <v>995</v>
      </c>
      <c r="C192" s="210" t="s">
        <v>916</v>
      </c>
      <c r="D192" s="211">
        <v>1</v>
      </c>
      <c r="E192" s="212">
        <v>0</v>
      </c>
      <c r="F192" s="213">
        <v>73701.350000000006</v>
      </c>
      <c r="G192" s="213">
        <v>73701.350000000006</v>
      </c>
    </row>
    <row r="193" spans="1:7" x14ac:dyDescent="0.25">
      <c r="A193" s="209" t="s">
        <v>994</v>
      </c>
      <c r="B193" s="209" t="s">
        <v>995</v>
      </c>
      <c r="C193" s="210" t="s">
        <v>917</v>
      </c>
      <c r="D193" s="211">
        <v>1</v>
      </c>
      <c r="E193" s="212">
        <v>0</v>
      </c>
      <c r="F193" s="213">
        <v>94337.79</v>
      </c>
      <c r="G193" s="213">
        <v>94337.79</v>
      </c>
    </row>
    <row r="194" spans="1:7" x14ac:dyDescent="0.25">
      <c r="A194" s="209" t="s">
        <v>994</v>
      </c>
      <c r="B194" s="209" t="s">
        <v>995</v>
      </c>
      <c r="C194" s="210" t="s">
        <v>918</v>
      </c>
      <c r="D194" s="211">
        <v>1</v>
      </c>
      <c r="E194" s="212">
        <v>0</v>
      </c>
      <c r="F194" s="213">
        <v>120752.39</v>
      </c>
      <c r="G194" s="213">
        <v>120752.39</v>
      </c>
    </row>
    <row r="195" spans="1:7" x14ac:dyDescent="0.25">
      <c r="A195" s="209" t="s">
        <v>996</v>
      </c>
      <c r="B195" s="209" t="s">
        <v>997</v>
      </c>
      <c r="C195" s="210" t="s">
        <v>852</v>
      </c>
      <c r="D195" s="211">
        <v>0</v>
      </c>
      <c r="E195" s="212">
        <v>327</v>
      </c>
      <c r="F195" s="213">
        <v>570.86</v>
      </c>
      <c r="G195" s="213">
        <v>570.86</v>
      </c>
    </row>
    <row r="196" spans="1:7" x14ac:dyDescent="0.25">
      <c r="A196" s="209" t="s">
        <v>998</v>
      </c>
      <c r="B196" s="209" t="s">
        <v>999</v>
      </c>
      <c r="C196" s="210" t="s">
        <v>852</v>
      </c>
      <c r="D196" s="211">
        <v>0</v>
      </c>
      <c r="E196" s="212">
        <v>21819</v>
      </c>
      <c r="F196" s="213">
        <v>589.79999999999995</v>
      </c>
      <c r="G196" s="213">
        <v>589.79999999999995</v>
      </c>
    </row>
    <row r="197" spans="1:7" x14ac:dyDescent="0.25">
      <c r="A197" s="209" t="s">
        <v>998</v>
      </c>
      <c r="B197" s="209" t="s">
        <v>999</v>
      </c>
      <c r="C197" s="210" t="s">
        <v>914</v>
      </c>
      <c r="D197" s="211">
        <v>0</v>
      </c>
      <c r="E197" s="212">
        <v>2413</v>
      </c>
      <c r="F197" s="213">
        <v>801.53</v>
      </c>
      <c r="G197" s="213">
        <v>801.53</v>
      </c>
    </row>
    <row r="198" spans="1:7" x14ac:dyDescent="0.25">
      <c r="A198" s="209" t="s">
        <v>998</v>
      </c>
      <c r="B198" s="209" t="s">
        <v>999</v>
      </c>
      <c r="C198" s="210" t="s">
        <v>915</v>
      </c>
      <c r="D198" s="211">
        <v>0</v>
      </c>
      <c r="E198" s="212">
        <v>1044</v>
      </c>
      <c r="F198" s="213">
        <v>1074.28</v>
      </c>
      <c r="G198" s="213">
        <v>1074.28</v>
      </c>
    </row>
    <row r="199" spans="1:7" x14ac:dyDescent="0.25">
      <c r="A199" s="209" t="s">
        <v>998</v>
      </c>
      <c r="B199" s="209" t="s">
        <v>999</v>
      </c>
      <c r="C199" s="210" t="s">
        <v>916</v>
      </c>
      <c r="D199" s="211">
        <v>0</v>
      </c>
      <c r="E199" s="212">
        <v>251</v>
      </c>
      <c r="F199" s="213">
        <v>1417.95</v>
      </c>
      <c r="G199" s="213">
        <v>1417.95</v>
      </c>
    </row>
    <row r="200" spans="1:7" x14ac:dyDescent="0.25">
      <c r="A200" s="209" t="s">
        <v>998</v>
      </c>
      <c r="B200" s="209" t="s">
        <v>999</v>
      </c>
      <c r="C200" s="210" t="s">
        <v>917</v>
      </c>
      <c r="D200" s="211">
        <v>0</v>
      </c>
      <c r="E200" s="212">
        <v>192</v>
      </c>
      <c r="F200" s="213">
        <v>1814.83</v>
      </c>
      <c r="G200" s="213">
        <v>1814.83</v>
      </c>
    </row>
    <row r="201" spans="1:7" x14ac:dyDescent="0.25">
      <c r="A201" s="209" t="s">
        <v>998</v>
      </c>
      <c r="B201" s="209" t="s">
        <v>999</v>
      </c>
      <c r="C201" s="210" t="s">
        <v>918</v>
      </c>
      <c r="D201" s="211">
        <v>0</v>
      </c>
      <c r="E201" s="212">
        <v>136</v>
      </c>
      <c r="F201" s="213">
        <v>2323.0700000000002</v>
      </c>
      <c r="G201" s="213">
        <v>2323.0700000000002</v>
      </c>
    </row>
    <row r="202" spans="1:7" x14ac:dyDescent="0.25">
      <c r="A202" s="209" t="s">
        <v>1000</v>
      </c>
      <c r="B202" s="209" t="s">
        <v>1001</v>
      </c>
      <c r="C202" s="210" t="s">
        <v>852</v>
      </c>
      <c r="D202" s="211">
        <v>0</v>
      </c>
      <c r="E202" s="212">
        <v>5762.5</v>
      </c>
      <c r="F202" s="213">
        <v>589.79999999999995</v>
      </c>
      <c r="G202" s="213">
        <v>589.79999999999995</v>
      </c>
    </row>
    <row r="203" spans="1:7" x14ac:dyDescent="0.25">
      <c r="A203" s="209" t="s">
        <v>1000</v>
      </c>
      <c r="B203" s="209" t="s">
        <v>1001</v>
      </c>
      <c r="C203" s="210" t="s">
        <v>914</v>
      </c>
      <c r="D203" s="211">
        <v>0</v>
      </c>
      <c r="E203" s="212">
        <v>309</v>
      </c>
      <c r="F203" s="213">
        <v>801.53</v>
      </c>
      <c r="G203" s="213">
        <v>801.53</v>
      </c>
    </row>
    <row r="204" spans="1:7" x14ac:dyDescent="0.25">
      <c r="A204" s="209" t="s">
        <v>1000</v>
      </c>
      <c r="B204" s="209" t="s">
        <v>1001</v>
      </c>
      <c r="C204" s="210" t="s">
        <v>915</v>
      </c>
      <c r="D204" s="211">
        <v>0</v>
      </c>
      <c r="E204" s="212">
        <v>122</v>
      </c>
      <c r="F204" s="213">
        <v>1074.28</v>
      </c>
      <c r="G204" s="213">
        <v>1074.28</v>
      </c>
    </row>
    <row r="205" spans="1:7" x14ac:dyDescent="0.25">
      <c r="A205" s="209" t="s">
        <v>1000</v>
      </c>
      <c r="B205" s="209" t="s">
        <v>1001</v>
      </c>
      <c r="C205" s="210" t="s">
        <v>916</v>
      </c>
      <c r="D205" s="211">
        <v>0</v>
      </c>
      <c r="E205" s="212">
        <v>160</v>
      </c>
      <c r="F205" s="213">
        <v>1417.95</v>
      </c>
      <c r="G205" s="213">
        <v>1417.95</v>
      </c>
    </row>
    <row r="206" spans="1:7" x14ac:dyDescent="0.25">
      <c r="A206" s="209" t="s">
        <v>1000</v>
      </c>
      <c r="B206" s="209" t="s">
        <v>1001</v>
      </c>
      <c r="C206" s="210" t="s">
        <v>917</v>
      </c>
      <c r="D206" s="211">
        <v>0</v>
      </c>
      <c r="E206" s="212">
        <v>136</v>
      </c>
      <c r="F206" s="213">
        <v>1814.83</v>
      </c>
      <c r="G206" s="213">
        <v>1814.83</v>
      </c>
    </row>
    <row r="207" spans="1:7" x14ac:dyDescent="0.25">
      <c r="A207" s="209" t="s">
        <v>1000</v>
      </c>
      <c r="B207" s="209" t="s">
        <v>1001</v>
      </c>
      <c r="C207" s="210" t="s">
        <v>918</v>
      </c>
      <c r="D207" s="211">
        <v>0</v>
      </c>
      <c r="E207" s="212">
        <v>48</v>
      </c>
      <c r="F207" s="213">
        <v>2323.0700000000002</v>
      </c>
      <c r="G207" s="213">
        <v>2323.0700000000002</v>
      </c>
    </row>
    <row r="208" spans="1:7" x14ac:dyDescent="0.25">
      <c r="A208" s="209" t="s">
        <v>1002</v>
      </c>
      <c r="B208" s="209" t="s">
        <v>1003</v>
      </c>
      <c r="C208" s="210" t="s">
        <v>852</v>
      </c>
      <c r="D208" s="211">
        <v>0</v>
      </c>
      <c r="E208" s="212">
        <v>50</v>
      </c>
      <c r="F208" s="213">
        <v>589.79999999999995</v>
      </c>
      <c r="G208" s="213">
        <v>589.79999999999995</v>
      </c>
    </row>
    <row r="209" spans="1:7" x14ac:dyDescent="0.25">
      <c r="A209" s="209" t="s">
        <v>1002</v>
      </c>
      <c r="B209" s="209" t="s">
        <v>1003</v>
      </c>
      <c r="C209" s="210" t="s">
        <v>914</v>
      </c>
      <c r="D209" s="211">
        <v>0</v>
      </c>
      <c r="E209" s="212">
        <v>5</v>
      </c>
      <c r="F209" s="213">
        <v>801.53</v>
      </c>
      <c r="G209" s="213">
        <v>801.53</v>
      </c>
    </row>
    <row r="210" spans="1:7" x14ac:dyDescent="0.25">
      <c r="A210" s="209" t="s">
        <v>1002</v>
      </c>
      <c r="B210" s="209" t="s">
        <v>1003</v>
      </c>
      <c r="C210" s="210" t="s">
        <v>915</v>
      </c>
      <c r="D210" s="211">
        <v>0</v>
      </c>
      <c r="E210" s="212">
        <v>4</v>
      </c>
      <c r="F210" s="213">
        <v>1074.28</v>
      </c>
      <c r="G210" s="213">
        <v>1074.28</v>
      </c>
    </row>
    <row r="211" spans="1:7" x14ac:dyDescent="0.25">
      <c r="A211" s="209" t="s">
        <v>1002</v>
      </c>
      <c r="B211" s="209" t="s">
        <v>1003</v>
      </c>
      <c r="C211" s="210" t="s">
        <v>916</v>
      </c>
      <c r="D211" s="211">
        <v>0</v>
      </c>
      <c r="E211" s="212">
        <v>16</v>
      </c>
      <c r="F211" s="213">
        <v>1417.95</v>
      </c>
      <c r="G211" s="213">
        <v>1417.95</v>
      </c>
    </row>
    <row r="212" spans="1:7" x14ac:dyDescent="0.25">
      <c r="A212" s="209" t="s">
        <v>1004</v>
      </c>
      <c r="B212" s="209" t="s">
        <v>1005</v>
      </c>
      <c r="C212" s="210" t="s">
        <v>852</v>
      </c>
      <c r="D212" s="211">
        <v>0</v>
      </c>
      <c r="E212" s="212">
        <v>25</v>
      </c>
      <c r="F212" s="213">
        <v>570.86</v>
      </c>
      <c r="G212" s="213">
        <v>570.86</v>
      </c>
    </row>
    <row r="213" spans="1:7" x14ac:dyDescent="0.25">
      <c r="A213" s="209" t="s">
        <v>1004</v>
      </c>
      <c r="B213" s="209" t="s">
        <v>1005</v>
      </c>
      <c r="C213" s="210" t="s">
        <v>914</v>
      </c>
      <c r="D213" s="211">
        <v>0</v>
      </c>
      <c r="E213" s="212">
        <v>6</v>
      </c>
      <c r="F213" s="213">
        <v>776.39</v>
      </c>
      <c r="G213" s="213">
        <v>776.39</v>
      </c>
    </row>
    <row r="214" spans="1:7" x14ac:dyDescent="0.25">
      <c r="A214" s="209" t="s">
        <v>1004</v>
      </c>
      <c r="B214" s="209" t="s">
        <v>1005</v>
      </c>
      <c r="C214" s="210" t="s">
        <v>918</v>
      </c>
      <c r="D214" s="211">
        <v>0</v>
      </c>
      <c r="E214" s="212">
        <v>6</v>
      </c>
      <c r="F214" s="213">
        <v>2249.8000000000002</v>
      </c>
      <c r="G214" s="213">
        <v>2249.8000000000002</v>
      </c>
    </row>
    <row r="215" spans="1:7" x14ac:dyDescent="0.25">
      <c r="A215" s="209" t="s">
        <v>1006</v>
      </c>
      <c r="B215" s="209" t="s">
        <v>1007</v>
      </c>
      <c r="C215" s="210" t="s">
        <v>852</v>
      </c>
      <c r="D215" s="211">
        <v>0</v>
      </c>
      <c r="E215" s="212">
        <v>115</v>
      </c>
      <c r="F215" s="213">
        <v>589.79999999999995</v>
      </c>
      <c r="G215" s="213">
        <v>589.79999999999995</v>
      </c>
    </row>
    <row r="216" spans="1:7" x14ac:dyDescent="0.25">
      <c r="A216" s="209" t="s">
        <v>1006</v>
      </c>
      <c r="B216" s="209" t="s">
        <v>1007</v>
      </c>
      <c r="C216" s="210" t="s">
        <v>914</v>
      </c>
      <c r="D216" s="211">
        <v>0</v>
      </c>
      <c r="E216" s="212">
        <v>26</v>
      </c>
      <c r="F216" s="213">
        <v>801.53</v>
      </c>
      <c r="G216" s="213">
        <v>801.53</v>
      </c>
    </row>
    <row r="217" spans="1:7" x14ac:dyDescent="0.25">
      <c r="A217" s="209" t="s">
        <v>1006</v>
      </c>
      <c r="B217" s="209" t="s">
        <v>1007</v>
      </c>
      <c r="C217" s="210" t="s">
        <v>915</v>
      </c>
      <c r="D217" s="211">
        <v>0</v>
      </c>
      <c r="E217" s="212">
        <v>10</v>
      </c>
      <c r="F217" s="213">
        <v>1074.28</v>
      </c>
      <c r="G217" s="213">
        <v>1074.28</v>
      </c>
    </row>
    <row r="218" spans="1:7" x14ac:dyDescent="0.25">
      <c r="A218" s="209" t="s">
        <v>1006</v>
      </c>
      <c r="B218" s="209" t="s">
        <v>1007</v>
      </c>
      <c r="C218" s="210" t="s">
        <v>916</v>
      </c>
      <c r="D218" s="211">
        <v>0</v>
      </c>
      <c r="E218" s="212">
        <v>30</v>
      </c>
      <c r="F218" s="213">
        <v>1417.95</v>
      </c>
      <c r="G218" s="213">
        <v>1417.95</v>
      </c>
    </row>
    <row r="219" spans="1:7" x14ac:dyDescent="0.25">
      <c r="A219" s="209" t="s">
        <v>1006</v>
      </c>
      <c r="B219" s="209" t="s">
        <v>1007</v>
      </c>
      <c r="C219" s="210" t="s">
        <v>917</v>
      </c>
      <c r="D219" s="211">
        <v>0</v>
      </c>
      <c r="E219" s="212">
        <v>19</v>
      </c>
      <c r="F219" s="213">
        <v>1814.83</v>
      </c>
      <c r="G219" s="213">
        <v>1814.83</v>
      </c>
    </row>
    <row r="220" spans="1:7" x14ac:dyDescent="0.25">
      <c r="A220" s="209" t="s">
        <v>1006</v>
      </c>
      <c r="B220" s="209" t="s">
        <v>1007</v>
      </c>
      <c r="C220" s="210" t="s">
        <v>918</v>
      </c>
      <c r="D220" s="211">
        <v>0</v>
      </c>
      <c r="E220" s="212">
        <v>14</v>
      </c>
      <c r="F220" s="213">
        <v>2323.0700000000002</v>
      </c>
      <c r="G220" s="213">
        <v>2323.0700000000002</v>
      </c>
    </row>
    <row r="221" spans="1:7" x14ac:dyDescent="0.25">
      <c r="A221" s="209" t="s">
        <v>1008</v>
      </c>
      <c r="B221" s="209" t="s">
        <v>1009</v>
      </c>
      <c r="C221" s="210" t="s">
        <v>852</v>
      </c>
      <c r="D221" s="211">
        <v>43</v>
      </c>
      <c r="E221" s="212">
        <v>0</v>
      </c>
      <c r="F221" s="213">
        <v>14808.12</v>
      </c>
      <c r="G221" s="213">
        <v>14808.12</v>
      </c>
    </row>
    <row r="222" spans="1:7" x14ac:dyDescent="0.25">
      <c r="A222" s="209" t="s">
        <v>1008</v>
      </c>
      <c r="B222" s="209" t="s">
        <v>1009</v>
      </c>
      <c r="C222" s="210" t="s">
        <v>914</v>
      </c>
      <c r="D222" s="211">
        <v>10</v>
      </c>
      <c r="E222" s="212">
        <v>0</v>
      </c>
      <c r="F222" s="213">
        <v>20139.03</v>
      </c>
      <c r="G222" s="213">
        <v>20139.03</v>
      </c>
    </row>
    <row r="223" spans="1:7" x14ac:dyDescent="0.25">
      <c r="A223" s="209" t="s">
        <v>1008</v>
      </c>
      <c r="B223" s="209" t="s">
        <v>1009</v>
      </c>
      <c r="C223" s="210" t="s">
        <v>915</v>
      </c>
      <c r="D223" s="211">
        <v>12</v>
      </c>
      <c r="E223" s="212">
        <v>0</v>
      </c>
      <c r="F223" s="213">
        <v>26986.32</v>
      </c>
      <c r="G223" s="213">
        <v>26986.32</v>
      </c>
    </row>
    <row r="224" spans="1:7" x14ac:dyDescent="0.25">
      <c r="A224" s="209" t="s">
        <v>1008</v>
      </c>
      <c r="B224" s="209" t="s">
        <v>1009</v>
      </c>
      <c r="C224" s="210" t="s">
        <v>916</v>
      </c>
      <c r="D224" s="211">
        <v>3</v>
      </c>
      <c r="E224" s="212">
        <v>0</v>
      </c>
      <c r="F224" s="213">
        <v>35621.910000000003</v>
      </c>
      <c r="G224" s="213">
        <v>35621.910000000003</v>
      </c>
    </row>
    <row r="225" spans="1:7" x14ac:dyDescent="0.25">
      <c r="A225" s="209" t="s">
        <v>1008</v>
      </c>
      <c r="B225" s="209" t="s">
        <v>1009</v>
      </c>
      <c r="C225" s="210" t="s">
        <v>917</v>
      </c>
      <c r="D225" s="211">
        <v>3</v>
      </c>
      <c r="E225" s="212">
        <v>0</v>
      </c>
      <c r="F225" s="213">
        <v>45596.07</v>
      </c>
      <c r="G225" s="213">
        <v>45596.07</v>
      </c>
    </row>
    <row r="226" spans="1:7" x14ac:dyDescent="0.25">
      <c r="A226" s="209" t="s">
        <v>1008</v>
      </c>
      <c r="B226" s="209" t="s">
        <v>1009</v>
      </c>
      <c r="C226" s="210" t="s">
        <v>918</v>
      </c>
      <c r="D226" s="211">
        <v>5</v>
      </c>
      <c r="E226" s="212">
        <v>0</v>
      </c>
      <c r="F226" s="213">
        <v>58362.98</v>
      </c>
      <c r="G226" s="213">
        <v>58362.98</v>
      </c>
    </row>
    <row r="227" spans="1:7" x14ac:dyDescent="0.25">
      <c r="A227" s="209" t="s">
        <v>1010</v>
      </c>
      <c r="B227" s="209" t="s">
        <v>1011</v>
      </c>
      <c r="C227" s="210" t="s">
        <v>852</v>
      </c>
      <c r="D227" s="211">
        <v>1</v>
      </c>
      <c r="E227" s="212">
        <v>0</v>
      </c>
      <c r="F227" s="213">
        <v>27145.89</v>
      </c>
      <c r="G227" s="213">
        <v>27145.89</v>
      </c>
    </row>
    <row r="228" spans="1:7" x14ac:dyDescent="0.25">
      <c r="A228" s="209" t="s">
        <v>1010</v>
      </c>
      <c r="B228" s="209" t="s">
        <v>1011</v>
      </c>
      <c r="C228" s="210" t="s">
        <v>915</v>
      </c>
      <c r="D228" s="211">
        <v>3</v>
      </c>
      <c r="E228" s="212">
        <v>0</v>
      </c>
      <c r="F228" s="213">
        <v>40336.11</v>
      </c>
      <c r="G228" s="213">
        <v>40336.11</v>
      </c>
    </row>
    <row r="229" spans="1:7" x14ac:dyDescent="0.25">
      <c r="A229" s="209" t="s">
        <v>1010</v>
      </c>
      <c r="B229" s="209" t="s">
        <v>1011</v>
      </c>
      <c r="C229" s="210" t="s">
        <v>916</v>
      </c>
      <c r="D229" s="211">
        <v>1</v>
      </c>
      <c r="E229" s="212">
        <v>0</v>
      </c>
      <c r="F229" s="213">
        <v>53243.71</v>
      </c>
      <c r="G229" s="213">
        <v>53243.71</v>
      </c>
    </row>
    <row r="230" spans="1:7" x14ac:dyDescent="0.25">
      <c r="A230" s="209" t="s">
        <v>1010</v>
      </c>
      <c r="B230" s="209" t="s">
        <v>1011</v>
      </c>
      <c r="C230" s="210" t="s">
        <v>917</v>
      </c>
      <c r="D230" s="211">
        <v>1</v>
      </c>
      <c r="E230" s="212">
        <v>0</v>
      </c>
      <c r="F230" s="213">
        <v>68151.91</v>
      </c>
      <c r="G230" s="213">
        <v>68151.91</v>
      </c>
    </row>
    <row r="231" spans="1:7" x14ac:dyDescent="0.25">
      <c r="A231" s="209" t="s">
        <v>1010</v>
      </c>
      <c r="B231" s="209" t="s">
        <v>1011</v>
      </c>
      <c r="C231" s="210" t="s">
        <v>918</v>
      </c>
      <c r="D231" s="211">
        <v>2</v>
      </c>
      <c r="E231" s="212">
        <v>0</v>
      </c>
      <c r="F231" s="213">
        <v>87234.49</v>
      </c>
      <c r="G231" s="213">
        <v>87234.49</v>
      </c>
    </row>
    <row r="232" spans="1:7" x14ac:dyDescent="0.25">
      <c r="A232" s="209" t="s">
        <v>1012</v>
      </c>
      <c r="B232" s="209" t="s">
        <v>1013</v>
      </c>
      <c r="C232" s="210" t="s">
        <v>852</v>
      </c>
      <c r="D232" s="211">
        <v>0</v>
      </c>
      <c r="E232" s="212">
        <v>42</v>
      </c>
      <c r="F232" s="213">
        <v>589.79999999999995</v>
      </c>
      <c r="G232" s="213">
        <v>589.79999999999995</v>
      </c>
    </row>
    <row r="233" spans="1:7" x14ac:dyDescent="0.25">
      <c r="A233" s="209" t="s">
        <v>1012</v>
      </c>
      <c r="B233" s="209" t="s">
        <v>1013</v>
      </c>
      <c r="C233" s="210" t="s">
        <v>914</v>
      </c>
      <c r="D233" s="211">
        <v>0</v>
      </c>
      <c r="E233" s="212">
        <v>21</v>
      </c>
      <c r="F233" s="213">
        <v>801.53</v>
      </c>
      <c r="G233" s="213">
        <v>801.53</v>
      </c>
    </row>
    <row r="234" spans="1:7" x14ac:dyDescent="0.25">
      <c r="A234" s="209" t="s">
        <v>1014</v>
      </c>
      <c r="B234" s="209" t="s">
        <v>1015</v>
      </c>
      <c r="C234" s="210" t="s">
        <v>852</v>
      </c>
      <c r="D234" s="211">
        <v>9</v>
      </c>
      <c r="E234" s="212">
        <v>0</v>
      </c>
      <c r="F234" s="213">
        <v>11823.54</v>
      </c>
      <c r="G234" s="213">
        <v>11823.54</v>
      </c>
    </row>
    <row r="235" spans="1:7" x14ac:dyDescent="0.25">
      <c r="A235" s="209" t="s">
        <v>1014</v>
      </c>
      <c r="B235" s="209" t="s">
        <v>1015</v>
      </c>
      <c r="C235" s="210" t="s">
        <v>914</v>
      </c>
      <c r="D235" s="211">
        <v>2</v>
      </c>
      <c r="E235" s="212">
        <v>0</v>
      </c>
      <c r="F235" s="213">
        <v>16080.74</v>
      </c>
      <c r="G235" s="213">
        <v>16080.74</v>
      </c>
    </row>
    <row r="236" spans="1:7" x14ac:dyDescent="0.25">
      <c r="A236" s="209" t="s">
        <v>1014</v>
      </c>
      <c r="B236" s="209" t="s">
        <v>1015</v>
      </c>
      <c r="C236" s="210" t="s">
        <v>915</v>
      </c>
      <c r="D236" s="211">
        <v>1</v>
      </c>
      <c r="E236" s="212">
        <v>0</v>
      </c>
      <c r="F236" s="213">
        <v>21547.95</v>
      </c>
      <c r="G236" s="213">
        <v>21547.95</v>
      </c>
    </row>
    <row r="237" spans="1:7" x14ac:dyDescent="0.25">
      <c r="A237" s="209" t="s">
        <v>1014</v>
      </c>
      <c r="B237" s="209" t="s">
        <v>1015</v>
      </c>
      <c r="C237" s="210" t="s">
        <v>917</v>
      </c>
      <c r="D237" s="211">
        <v>1</v>
      </c>
      <c r="E237" s="212">
        <v>0</v>
      </c>
      <c r="F237" s="213">
        <v>36407.14</v>
      </c>
      <c r="G237" s="213">
        <v>36407.14</v>
      </c>
    </row>
    <row r="238" spans="1:7" x14ac:dyDescent="0.25">
      <c r="A238" s="209" t="s">
        <v>1014</v>
      </c>
      <c r="B238" s="209" t="s">
        <v>1015</v>
      </c>
      <c r="C238" s="210" t="s">
        <v>918</v>
      </c>
      <c r="D238" s="211">
        <v>1</v>
      </c>
      <c r="E238" s="212">
        <v>0</v>
      </c>
      <c r="F238" s="213">
        <v>46601.02</v>
      </c>
      <c r="G238" s="213">
        <v>46601.02</v>
      </c>
    </row>
    <row r="239" spans="1:7" x14ac:dyDescent="0.25">
      <c r="A239" s="209" t="s">
        <v>1016</v>
      </c>
      <c r="B239" s="209" t="s">
        <v>1017</v>
      </c>
      <c r="C239" s="210" t="s">
        <v>852</v>
      </c>
      <c r="D239" s="211">
        <v>737</v>
      </c>
      <c r="E239" s="212">
        <v>0</v>
      </c>
      <c r="F239" s="213">
        <v>11823.54</v>
      </c>
      <c r="G239" s="213">
        <v>11823.54</v>
      </c>
    </row>
    <row r="240" spans="1:7" x14ac:dyDescent="0.25">
      <c r="A240" s="209" t="s">
        <v>1016</v>
      </c>
      <c r="B240" s="209" t="s">
        <v>1017</v>
      </c>
      <c r="C240" s="210" t="s">
        <v>935</v>
      </c>
      <c r="D240" s="211">
        <v>3</v>
      </c>
      <c r="E240" s="212">
        <v>0</v>
      </c>
      <c r="F240" s="213">
        <v>11823.54</v>
      </c>
      <c r="G240" s="213">
        <v>11823.54</v>
      </c>
    </row>
    <row r="241" spans="1:7" x14ac:dyDescent="0.25">
      <c r="A241" s="209" t="s">
        <v>1016</v>
      </c>
      <c r="B241" s="209" t="s">
        <v>1017</v>
      </c>
      <c r="C241" s="210" t="s">
        <v>914</v>
      </c>
      <c r="D241" s="211">
        <v>112</v>
      </c>
      <c r="E241" s="212">
        <v>0</v>
      </c>
      <c r="F241" s="213">
        <v>16080.74</v>
      </c>
      <c r="G241" s="213">
        <v>16080.74</v>
      </c>
    </row>
    <row r="242" spans="1:7" x14ac:dyDescent="0.25">
      <c r="A242" s="209" t="s">
        <v>1016</v>
      </c>
      <c r="B242" s="209" t="s">
        <v>1017</v>
      </c>
      <c r="C242" s="210" t="s">
        <v>915</v>
      </c>
      <c r="D242" s="211">
        <v>30</v>
      </c>
      <c r="E242" s="212">
        <v>0</v>
      </c>
      <c r="F242" s="213">
        <v>21547.95</v>
      </c>
      <c r="G242" s="213">
        <v>21547.95</v>
      </c>
    </row>
    <row r="243" spans="1:7" x14ac:dyDescent="0.25">
      <c r="A243" s="209" t="s">
        <v>1016</v>
      </c>
      <c r="B243" s="209" t="s">
        <v>1017</v>
      </c>
      <c r="C243" s="210" t="s">
        <v>916</v>
      </c>
      <c r="D243" s="211">
        <v>22</v>
      </c>
      <c r="E243" s="212">
        <v>0</v>
      </c>
      <c r="F243" s="213">
        <v>28443.01</v>
      </c>
      <c r="G243" s="213">
        <v>28443.01</v>
      </c>
    </row>
    <row r="244" spans="1:7" x14ac:dyDescent="0.25">
      <c r="A244" s="209" t="s">
        <v>1016</v>
      </c>
      <c r="B244" s="209" t="s">
        <v>1017</v>
      </c>
      <c r="C244" s="210" t="s">
        <v>917</v>
      </c>
      <c r="D244" s="211">
        <v>11</v>
      </c>
      <c r="E244" s="212">
        <v>0</v>
      </c>
      <c r="F244" s="213">
        <v>36407.14</v>
      </c>
      <c r="G244" s="213">
        <v>36407.14</v>
      </c>
    </row>
    <row r="245" spans="1:7" x14ac:dyDescent="0.25">
      <c r="A245" s="209" t="s">
        <v>1016</v>
      </c>
      <c r="B245" s="209" t="s">
        <v>1017</v>
      </c>
      <c r="C245" s="210" t="s">
        <v>918</v>
      </c>
      <c r="D245" s="211">
        <v>5</v>
      </c>
      <c r="E245" s="212">
        <v>0</v>
      </c>
      <c r="F245" s="213">
        <v>46601.02</v>
      </c>
      <c r="G245" s="213">
        <v>46601.02</v>
      </c>
    </row>
    <row r="246" spans="1:7" x14ac:dyDescent="0.25">
      <c r="A246" s="209" t="s">
        <v>1018</v>
      </c>
      <c r="B246" s="209" t="s">
        <v>1019</v>
      </c>
      <c r="C246" s="210" t="s">
        <v>852</v>
      </c>
      <c r="D246" s="211">
        <v>188</v>
      </c>
      <c r="E246" s="212">
        <v>0</v>
      </c>
      <c r="F246" s="213">
        <v>11823.54</v>
      </c>
      <c r="G246" s="213">
        <v>11823.54</v>
      </c>
    </row>
    <row r="247" spans="1:7" x14ac:dyDescent="0.25">
      <c r="A247" s="209" t="s">
        <v>1018</v>
      </c>
      <c r="B247" s="209" t="s">
        <v>1019</v>
      </c>
      <c r="C247" s="210" t="s">
        <v>935</v>
      </c>
      <c r="D247" s="211">
        <v>2</v>
      </c>
      <c r="E247" s="212">
        <v>0</v>
      </c>
      <c r="F247" s="213">
        <v>11823.54</v>
      </c>
      <c r="G247" s="213">
        <v>11823.54</v>
      </c>
    </row>
    <row r="248" spans="1:7" x14ac:dyDescent="0.25">
      <c r="A248" s="209" t="s">
        <v>1018</v>
      </c>
      <c r="B248" s="209" t="s">
        <v>1019</v>
      </c>
      <c r="C248" s="210" t="s">
        <v>914</v>
      </c>
      <c r="D248" s="211">
        <v>17</v>
      </c>
      <c r="E248" s="212">
        <v>0</v>
      </c>
      <c r="F248" s="213">
        <v>16080.74</v>
      </c>
      <c r="G248" s="213">
        <v>16080.74</v>
      </c>
    </row>
    <row r="249" spans="1:7" x14ac:dyDescent="0.25">
      <c r="A249" s="209" t="s">
        <v>1018</v>
      </c>
      <c r="B249" s="209" t="s">
        <v>1019</v>
      </c>
      <c r="C249" s="210" t="s">
        <v>915</v>
      </c>
      <c r="D249" s="211">
        <v>11</v>
      </c>
      <c r="E249" s="212">
        <v>0</v>
      </c>
      <c r="F249" s="213">
        <v>21547.95</v>
      </c>
      <c r="G249" s="213">
        <v>21547.95</v>
      </c>
    </row>
    <row r="250" spans="1:7" x14ac:dyDescent="0.25">
      <c r="A250" s="209" t="s">
        <v>1018</v>
      </c>
      <c r="B250" s="209" t="s">
        <v>1019</v>
      </c>
      <c r="C250" s="210" t="s">
        <v>916</v>
      </c>
      <c r="D250" s="211">
        <v>4</v>
      </c>
      <c r="E250" s="212">
        <v>0</v>
      </c>
      <c r="F250" s="213">
        <v>28443.01</v>
      </c>
      <c r="G250" s="213">
        <v>28443.01</v>
      </c>
    </row>
    <row r="251" spans="1:7" x14ac:dyDescent="0.25">
      <c r="A251" s="209" t="s">
        <v>1018</v>
      </c>
      <c r="B251" s="209" t="s">
        <v>1019</v>
      </c>
      <c r="C251" s="210" t="s">
        <v>917</v>
      </c>
      <c r="D251" s="211">
        <v>3</v>
      </c>
      <c r="E251" s="212">
        <v>0</v>
      </c>
      <c r="F251" s="213">
        <v>36407.14</v>
      </c>
      <c r="G251" s="213">
        <v>36407.14</v>
      </c>
    </row>
    <row r="252" spans="1:7" x14ac:dyDescent="0.25">
      <c r="A252" s="209" t="s">
        <v>1018</v>
      </c>
      <c r="B252" s="209" t="s">
        <v>1019</v>
      </c>
      <c r="C252" s="210" t="s">
        <v>918</v>
      </c>
      <c r="D252" s="211">
        <v>3</v>
      </c>
      <c r="E252" s="212">
        <v>0</v>
      </c>
      <c r="F252" s="213">
        <v>46601.02</v>
      </c>
      <c r="G252" s="213">
        <v>46601.02</v>
      </c>
    </row>
    <row r="253" spans="1:7" x14ac:dyDescent="0.25">
      <c r="A253" s="209" t="s">
        <v>1020</v>
      </c>
      <c r="B253" s="209" t="s">
        <v>1021</v>
      </c>
      <c r="C253" s="210" t="s">
        <v>962</v>
      </c>
      <c r="D253" s="211">
        <v>1</v>
      </c>
      <c r="E253" s="212">
        <v>0</v>
      </c>
      <c r="F253" s="213">
        <v>11823.54</v>
      </c>
      <c r="G253" s="213">
        <v>11823.54</v>
      </c>
    </row>
    <row r="254" spans="1:7" x14ac:dyDescent="0.25">
      <c r="A254" s="209" t="s">
        <v>1020</v>
      </c>
      <c r="B254" s="209" t="s">
        <v>1021</v>
      </c>
      <c r="C254" s="210" t="s">
        <v>852</v>
      </c>
      <c r="D254" s="211">
        <v>2</v>
      </c>
      <c r="E254" s="212">
        <v>0</v>
      </c>
      <c r="F254" s="213">
        <v>15514.28</v>
      </c>
      <c r="G254" s="213">
        <v>15514.28</v>
      </c>
    </row>
    <row r="255" spans="1:7" x14ac:dyDescent="0.25">
      <c r="A255" s="209" t="s">
        <v>1022</v>
      </c>
      <c r="B255" s="209" t="s">
        <v>1023</v>
      </c>
      <c r="C255" s="210" t="s">
        <v>852</v>
      </c>
      <c r="D255" s="211">
        <v>6</v>
      </c>
      <c r="E255" s="212">
        <v>0</v>
      </c>
      <c r="F255" s="213">
        <v>38510.71</v>
      </c>
      <c r="G255" s="213">
        <v>38510.71</v>
      </c>
    </row>
    <row r="256" spans="1:7" x14ac:dyDescent="0.25">
      <c r="A256" s="209" t="s">
        <v>1022</v>
      </c>
      <c r="B256" s="209" t="s">
        <v>1023</v>
      </c>
      <c r="C256" s="210" t="s">
        <v>914</v>
      </c>
      <c r="D256" s="211">
        <v>1</v>
      </c>
      <c r="E256" s="212">
        <v>0</v>
      </c>
      <c r="F256" s="213">
        <v>46763.03</v>
      </c>
      <c r="G256" s="213">
        <v>46763.03</v>
      </c>
    </row>
    <row r="257" spans="1:7" x14ac:dyDescent="0.25">
      <c r="A257" s="209" t="s">
        <v>1022</v>
      </c>
      <c r="B257" s="209" t="s">
        <v>1023</v>
      </c>
      <c r="C257" s="210" t="s">
        <v>915</v>
      </c>
      <c r="D257" s="211">
        <v>2</v>
      </c>
      <c r="E257" s="212">
        <v>0</v>
      </c>
      <c r="F257" s="213">
        <v>59184.43</v>
      </c>
      <c r="G257" s="213">
        <v>59184.43</v>
      </c>
    </row>
    <row r="258" spans="1:7" x14ac:dyDescent="0.25">
      <c r="A258" s="209" t="s">
        <v>1022</v>
      </c>
      <c r="B258" s="209" t="s">
        <v>1023</v>
      </c>
      <c r="C258" s="210" t="s">
        <v>916</v>
      </c>
      <c r="D258" s="211">
        <v>1</v>
      </c>
      <c r="E258" s="212">
        <v>0</v>
      </c>
      <c r="F258" s="213">
        <v>78123.429999999993</v>
      </c>
      <c r="G258" s="213">
        <v>78123.429999999993</v>
      </c>
    </row>
    <row r="259" spans="1:7" x14ac:dyDescent="0.25">
      <c r="A259" s="209" t="s">
        <v>1022</v>
      </c>
      <c r="B259" s="209" t="s">
        <v>1023</v>
      </c>
      <c r="C259" s="210" t="s">
        <v>917</v>
      </c>
      <c r="D259" s="211">
        <v>1</v>
      </c>
      <c r="E259" s="212">
        <v>0</v>
      </c>
      <c r="F259" s="213">
        <v>99998.03</v>
      </c>
      <c r="G259" s="213">
        <v>99998.03</v>
      </c>
    </row>
    <row r="260" spans="1:7" x14ac:dyDescent="0.25">
      <c r="A260" s="209" t="s">
        <v>1022</v>
      </c>
      <c r="B260" s="209" t="s">
        <v>1023</v>
      </c>
      <c r="C260" s="210" t="s">
        <v>918</v>
      </c>
      <c r="D260" s="211">
        <v>1</v>
      </c>
      <c r="E260" s="212">
        <v>0</v>
      </c>
      <c r="F260" s="213">
        <v>127997.42</v>
      </c>
      <c r="G260" s="213">
        <v>127997.42</v>
      </c>
    </row>
    <row r="261" spans="1:7" x14ac:dyDescent="0.25">
      <c r="A261" s="209" t="s">
        <v>1024</v>
      </c>
      <c r="B261" s="209" t="s">
        <v>1025</v>
      </c>
      <c r="C261" s="210" t="s">
        <v>852</v>
      </c>
      <c r="D261" s="211">
        <v>1</v>
      </c>
      <c r="E261" s="212">
        <v>0</v>
      </c>
      <c r="F261" s="213">
        <v>38956.83</v>
      </c>
      <c r="G261" s="213">
        <v>38956.83</v>
      </c>
    </row>
    <row r="262" spans="1:7" x14ac:dyDescent="0.25">
      <c r="A262" s="209" t="s">
        <v>1026</v>
      </c>
      <c r="B262" s="209" t="s">
        <v>1027</v>
      </c>
      <c r="C262" s="210" t="s">
        <v>852</v>
      </c>
      <c r="D262" s="211">
        <v>0</v>
      </c>
      <c r="E262" s="212">
        <v>14863</v>
      </c>
      <c r="F262" s="213">
        <v>589.79999999999995</v>
      </c>
      <c r="G262" s="213">
        <v>589.79999999999995</v>
      </c>
    </row>
    <row r="263" spans="1:7" x14ac:dyDescent="0.25">
      <c r="A263" s="209" t="s">
        <v>1026</v>
      </c>
      <c r="B263" s="209" t="s">
        <v>1027</v>
      </c>
      <c r="C263" s="210" t="s">
        <v>914</v>
      </c>
      <c r="D263" s="211">
        <v>0</v>
      </c>
      <c r="E263" s="212">
        <v>1406</v>
      </c>
      <c r="F263" s="213">
        <v>801.53</v>
      </c>
      <c r="G263" s="213">
        <v>801.53</v>
      </c>
    </row>
    <row r="264" spans="1:7" x14ac:dyDescent="0.25">
      <c r="A264" s="209" t="s">
        <v>1026</v>
      </c>
      <c r="B264" s="209" t="s">
        <v>1027</v>
      </c>
      <c r="C264" s="210" t="s">
        <v>915</v>
      </c>
      <c r="D264" s="211">
        <v>0</v>
      </c>
      <c r="E264" s="212">
        <v>496</v>
      </c>
      <c r="F264" s="213">
        <v>1074.28</v>
      </c>
      <c r="G264" s="213">
        <v>1074.28</v>
      </c>
    </row>
    <row r="265" spans="1:7" x14ac:dyDescent="0.25">
      <c r="A265" s="209" t="s">
        <v>1026</v>
      </c>
      <c r="B265" s="209" t="s">
        <v>1027</v>
      </c>
      <c r="C265" s="210" t="s">
        <v>916</v>
      </c>
      <c r="D265" s="211">
        <v>0</v>
      </c>
      <c r="E265" s="212">
        <v>450</v>
      </c>
      <c r="F265" s="213">
        <v>1417.95</v>
      </c>
      <c r="G265" s="213">
        <v>1417.95</v>
      </c>
    </row>
    <row r="266" spans="1:7" x14ac:dyDescent="0.25">
      <c r="A266" s="209" t="s">
        <v>1026</v>
      </c>
      <c r="B266" s="209" t="s">
        <v>1027</v>
      </c>
      <c r="C266" s="210" t="s">
        <v>917</v>
      </c>
      <c r="D266" s="211">
        <v>0</v>
      </c>
      <c r="E266" s="212">
        <v>122</v>
      </c>
      <c r="F266" s="213">
        <v>1814.83</v>
      </c>
      <c r="G266" s="213">
        <v>1814.83</v>
      </c>
    </row>
    <row r="267" spans="1:7" x14ac:dyDescent="0.25">
      <c r="A267" s="209" t="s">
        <v>1028</v>
      </c>
      <c r="B267" s="209" t="s">
        <v>1029</v>
      </c>
      <c r="C267" s="210" t="s">
        <v>852</v>
      </c>
      <c r="D267" s="211">
        <v>0</v>
      </c>
      <c r="E267" s="212">
        <v>53</v>
      </c>
      <c r="F267" s="213">
        <v>589.79999999999995</v>
      </c>
      <c r="G267" s="213">
        <v>589.79999999999995</v>
      </c>
    </row>
    <row r="268" spans="1:7" x14ac:dyDescent="0.25">
      <c r="A268" s="209" t="s">
        <v>1028</v>
      </c>
      <c r="B268" s="209" t="s">
        <v>1029</v>
      </c>
      <c r="C268" s="210" t="s">
        <v>914</v>
      </c>
      <c r="D268" s="211">
        <v>0</v>
      </c>
      <c r="E268" s="212">
        <v>41</v>
      </c>
      <c r="F268" s="213">
        <v>801.53</v>
      </c>
      <c r="G268" s="213">
        <v>801.53</v>
      </c>
    </row>
    <row r="269" spans="1:7" x14ac:dyDescent="0.25">
      <c r="A269" s="209" t="s">
        <v>1028</v>
      </c>
      <c r="B269" s="209" t="s">
        <v>1029</v>
      </c>
      <c r="C269" s="210" t="s">
        <v>915</v>
      </c>
      <c r="D269" s="211">
        <v>0</v>
      </c>
      <c r="E269" s="212">
        <v>13</v>
      </c>
      <c r="F269" s="213">
        <v>1074.28</v>
      </c>
      <c r="G269" s="213">
        <v>1074.28</v>
      </c>
    </row>
    <row r="270" spans="1:7" x14ac:dyDescent="0.25">
      <c r="A270" s="209" t="s">
        <v>1028</v>
      </c>
      <c r="B270" s="209" t="s">
        <v>1029</v>
      </c>
      <c r="C270" s="210" t="s">
        <v>916</v>
      </c>
      <c r="D270" s="211">
        <v>0</v>
      </c>
      <c r="E270" s="212">
        <v>24</v>
      </c>
      <c r="F270" s="213">
        <v>1417.95</v>
      </c>
      <c r="G270" s="213">
        <v>1417.95</v>
      </c>
    </row>
    <row r="271" spans="1:7" x14ac:dyDescent="0.25">
      <c r="A271" s="209" t="s">
        <v>1028</v>
      </c>
      <c r="B271" s="209" t="s">
        <v>1029</v>
      </c>
      <c r="C271" s="210" t="s">
        <v>917</v>
      </c>
      <c r="D271" s="211">
        <v>0</v>
      </c>
      <c r="E271" s="212">
        <v>3</v>
      </c>
      <c r="F271" s="213">
        <v>1814.83</v>
      </c>
      <c r="G271" s="213">
        <v>1814.83</v>
      </c>
    </row>
    <row r="272" spans="1:7" x14ac:dyDescent="0.25">
      <c r="A272" s="209" t="s">
        <v>1030</v>
      </c>
      <c r="B272" s="209" t="s">
        <v>1031</v>
      </c>
      <c r="C272" s="210" t="s">
        <v>852</v>
      </c>
      <c r="D272" s="211">
        <v>0</v>
      </c>
      <c r="E272" s="212">
        <v>2329</v>
      </c>
      <c r="F272" s="213">
        <v>578.09</v>
      </c>
      <c r="G272" s="213">
        <v>578.09</v>
      </c>
    </row>
    <row r="273" spans="1:7" x14ac:dyDescent="0.25">
      <c r="A273" s="209" t="s">
        <v>1030</v>
      </c>
      <c r="B273" s="209" t="s">
        <v>1031</v>
      </c>
      <c r="C273" s="210" t="s">
        <v>914</v>
      </c>
      <c r="D273" s="211">
        <v>0</v>
      </c>
      <c r="E273" s="212">
        <v>352</v>
      </c>
      <c r="F273" s="213">
        <v>786.28</v>
      </c>
      <c r="G273" s="213">
        <v>786.28</v>
      </c>
    </row>
    <row r="274" spans="1:7" x14ac:dyDescent="0.25">
      <c r="A274" s="209" t="s">
        <v>1030</v>
      </c>
      <c r="B274" s="209" t="s">
        <v>1031</v>
      </c>
      <c r="C274" s="210" t="s">
        <v>915</v>
      </c>
      <c r="D274" s="211">
        <v>0</v>
      </c>
      <c r="E274" s="212">
        <v>64</v>
      </c>
      <c r="F274" s="213">
        <v>1053.52</v>
      </c>
      <c r="G274" s="213">
        <v>1053.52</v>
      </c>
    </row>
    <row r="275" spans="1:7" x14ac:dyDescent="0.25">
      <c r="A275" s="209" t="s">
        <v>1030</v>
      </c>
      <c r="B275" s="209" t="s">
        <v>1031</v>
      </c>
      <c r="C275" s="210" t="s">
        <v>916</v>
      </c>
      <c r="D275" s="211">
        <v>0</v>
      </c>
      <c r="E275" s="212">
        <v>16</v>
      </c>
      <c r="F275" s="213">
        <v>1390.58</v>
      </c>
      <c r="G275" s="213">
        <v>1390.58</v>
      </c>
    </row>
    <row r="276" spans="1:7" x14ac:dyDescent="0.25">
      <c r="A276" s="209" t="s">
        <v>1030</v>
      </c>
      <c r="B276" s="209" t="s">
        <v>1031</v>
      </c>
      <c r="C276" s="210" t="s">
        <v>917</v>
      </c>
      <c r="D276" s="211">
        <v>0</v>
      </c>
      <c r="E276" s="212">
        <v>2</v>
      </c>
      <c r="F276" s="213">
        <v>1780.04</v>
      </c>
      <c r="G276" s="213">
        <v>1780.04</v>
      </c>
    </row>
    <row r="277" spans="1:7" x14ac:dyDescent="0.25">
      <c r="A277" s="209" t="s">
        <v>1032</v>
      </c>
      <c r="B277" s="209" t="s">
        <v>1033</v>
      </c>
      <c r="C277" s="210" t="s">
        <v>852</v>
      </c>
      <c r="D277" s="211">
        <v>0</v>
      </c>
      <c r="E277" s="212">
        <v>5</v>
      </c>
      <c r="F277" s="213">
        <v>589.79999999999995</v>
      </c>
      <c r="G277" s="213">
        <v>589.79999999999995</v>
      </c>
    </row>
    <row r="278" spans="1:7" x14ac:dyDescent="0.25">
      <c r="A278" s="209" t="s">
        <v>1032</v>
      </c>
      <c r="B278" s="209" t="s">
        <v>1033</v>
      </c>
      <c r="C278" s="210" t="s">
        <v>915</v>
      </c>
      <c r="D278" s="211">
        <v>0</v>
      </c>
      <c r="E278" s="212">
        <v>3</v>
      </c>
      <c r="F278" s="213">
        <v>1074.28</v>
      </c>
      <c r="G278" s="213">
        <v>1074.28</v>
      </c>
    </row>
    <row r="279" spans="1:7" x14ac:dyDescent="0.25">
      <c r="A279" s="209" t="s">
        <v>1032</v>
      </c>
      <c r="B279" s="209" t="s">
        <v>1033</v>
      </c>
      <c r="C279" s="210" t="s">
        <v>917</v>
      </c>
      <c r="D279" s="211">
        <v>0</v>
      </c>
      <c r="E279" s="212">
        <v>5</v>
      </c>
      <c r="F279" s="213">
        <v>1814.83</v>
      </c>
      <c r="G279" s="213">
        <v>1814.83</v>
      </c>
    </row>
    <row r="280" spans="1:7" x14ac:dyDescent="0.25">
      <c r="A280" s="209" t="s">
        <v>1034</v>
      </c>
      <c r="B280" s="209" t="s">
        <v>1035</v>
      </c>
      <c r="C280" s="210" t="s">
        <v>852</v>
      </c>
      <c r="D280" s="211">
        <v>1</v>
      </c>
      <c r="E280" s="212">
        <v>0</v>
      </c>
      <c r="F280" s="213">
        <v>26709.83</v>
      </c>
      <c r="G280" s="213">
        <v>26709.83</v>
      </c>
    </row>
    <row r="281" spans="1:7" x14ac:dyDescent="0.25">
      <c r="A281" s="209" t="s">
        <v>1034</v>
      </c>
      <c r="B281" s="209" t="s">
        <v>1035</v>
      </c>
      <c r="C281" s="210" t="s">
        <v>915</v>
      </c>
      <c r="D281" s="211">
        <v>1</v>
      </c>
      <c r="E281" s="212">
        <v>0</v>
      </c>
      <c r="F281" s="213">
        <v>39688.160000000003</v>
      </c>
      <c r="G281" s="213">
        <v>39688.160000000003</v>
      </c>
    </row>
    <row r="282" spans="1:7" x14ac:dyDescent="0.25">
      <c r="A282" s="209" t="s">
        <v>1036</v>
      </c>
      <c r="B282" s="209" t="s">
        <v>1037</v>
      </c>
      <c r="C282" s="210" t="s">
        <v>852</v>
      </c>
      <c r="D282" s="211">
        <v>6</v>
      </c>
      <c r="E282" s="212">
        <v>0</v>
      </c>
      <c r="F282" s="213">
        <v>18771.79</v>
      </c>
      <c r="G282" s="213">
        <v>18771.79</v>
      </c>
    </row>
    <row r="283" spans="1:7" x14ac:dyDescent="0.25">
      <c r="A283" s="209" t="s">
        <v>1036</v>
      </c>
      <c r="B283" s="209" t="s">
        <v>1037</v>
      </c>
      <c r="C283" s="210" t="s">
        <v>915</v>
      </c>
      <c r="D283" s="211">
        <v>2</v>
      </c>
      <c r="E283" s="212">
        <v>0</v>
      </c>
      <c r="F283" s="213">
        <v>32700.45</v>
      </c>
      <c r="G283" s="213">
        <v>32700.45</v>
      </c>
    </row>
    <row r="284" spans="1:7" x14ac:dyDescent="0.25">
      <c r="A284" s="209" t="s">
        <v>1036</v>
      </c>
      <c r="B284" s="209" t="s">
        <v>1037</v>
      </c>
      <c r="C284" s="210" t="s">
        <v>916</v>
      </c>
      <c r="D284" s="211">
        <v>3</v>
      </c>
      <c r="E284" s="212">
        <v>0</v>
      </c>
      <c r="F284" s="213">
        <v>43164.62</v>
      </c>
      <c r="G284" s="213">
        <v>43164.62</v>
      </c>
    </row>
    <row r="285" spans="1:7" x14ac:dyDescent="0.25">
      <c r="A285" s="209" t="s">
        <v>1038</v>
      </c>
      <c r="B285" s="209" t="s">
        <v>1039</v>
      </c>
      <c r="C285" s="210" t="s">
        <v>852</v>
      </c>
      <c r="D285" s="211">
        <v>81</v>
      </c>
      <c r="E285" s="212">
        <v>0</v>
      </c>
      <c r="F285" s="213">
        <v>13830.22</v>
      </c>
      <c r="G285" s="213">
        <v>13830.22</v>
      </c>
    </row>
    <row r="286" spans="1:7" x14ac:dyDescent="0.25">
      <c r="A286" s="209" t="s">
        <v>1038</v>
      </c>
      <c r="B286" s="209" t="s">
        <v>1039</v>
      </c>
      <c r="C286" s="210" t="s">
        <v>914</v>
      </c>
      <c r="D286" s="211">
        <v>2</v>
      </c>
      <c r="E286" s="212">
        <v>0</v>
      </c>
      <c r="F286" s="213">
        <v>18809.099999999999</v>
      </c>
      <c r="G286" s="213">
        <v>18809.099999999999</v>
      </c>
    </row>
    <row r="287" spans="1:7" x14ac:dyDescent="0.25">
      <c r="A287" s="209" t="s">
        <v>1040</v>
      </c>
      <c r="B287" s="209" t="s">
        <v>1041</v>
      </c>
      <c r="C287" s="210" t="s">
        <v>852</v>
      </c>
      <c r="D287" s="211">
        <v>13</v>
      </c>
      <c r="E287" s="212">
        <v>0</v>
      </c>
      <c r="F287" s="213">
        <v>14462.96</v>
      </c>
      <c r="G287" s="213">
        <v>14462.96</v>
      </c>
    </row>
    <row r="288" spans="1:7" x14ac:dyDescent="0.25">
      <c r="A288" s="209" t="s">
        <v>1042</v>
      </c>
      <c r="B288" s="209" t="s">
        <v>1043</v>
      </c>
      <c r="C288" s="210" t="s">
        <v>852</v>
      </c>
      <c r="D288" s="211">
        <v>20</v>
      </c>
      <c r="E288" s="212">
        <v>0</v>
      </c>
      <c r="F288" s="213">
        <v>15423.7</v>
      </c>
      <c r="G288" s="213">
        <v>15423.7</v>
      </c>
    </row>
    <row r="289" spans="1:7" x14ac:dyDescent="0.25">
      <c r="A289" s="209" t="s">
        <v>1042</v>
      </c>
      <c r="B289" s="209" t="s">
        <v>1043</v>
      </c>
      <c r="C289" s="210" t="s">
        <v>914</v>
      </c>
      <c r="D289" s="211">
        <v>3</v>
      </c>
      <c r="E289" s="212">
        <v>0</v>
      </c>
      <c r="F289" s="213">
        <v>19494.169999999998</v>
      </c>
      <c r="G289" s="213">
        <v>19494.169999999998</v>
      </c>
    </row>
    <row r="290" spans="1:7" x14ac:dyDescent="0.25">
      <c r="A290" s="209" t="s">
        <v>1042</v>
      </c>
      <c r="B290" s="209" t="s">
        <v>1043</v>
      </c>
      <c r="C290" s="210" t="s">
        <v>915</v>
      </c>
      <c r="D290" s="211">
        <v>1</v>
      </c>
      <c r="E290" s="212">
        <v>0</v>
      </c>
      <c r="F290" s="213">
        <v>26122.34</v>
      </c>
      <c r="G290" s="213">
        <v>26122.34</v>
      </c>
    </row>
    <row r="291" spans="1:7" x14ac:dyDescent="0.25">
      <c r="A291" s="209" t="s">
        <v>1042</v>
      </c>
      <c r="B291" s="209" t="s">
        <v>1043</v>
      </c>
      <c r="C291" s="210" t="s">
        <v>916</v>
      </c>
      <c r="D291" s="211">
        <v>1</v>
      </c>
      <c r="E291" s="212">
        <v>0</v>
      </c>
      <c r="F291" s="213">
        <v>34481.01</v>
      </c>
      <c r="G291" s="213">
        <v>34481.01</v>
      </c>
    </row>
    <row r="292" spans="1:7" x14ac:dyDescent="0.25">
      <c r="A292" s="209" t="s">
        <v>1044</v>
      </c>
      <c r="B292" s="209" t="s">
        <v>1045</v>
      </c>
      <c r="C292" s="210" t="s">
        <v>852</v>
      </c>
      <c r="D292" s="211">
        <v>2</v>
      </c>
      <c r="E292" s="212">
        <v>0</v>
      </c>
      <c r="F292" s="213">
        <v>29835.87</v>
      </c>
      <c r="G292" s="213">
        <v>29835.87</v>
      </c>
    </row>
    <row r="293" spans="1:7" x14ac:dyDescent="0.25">
      <c r="A293" s="209" t="s">
        <v>1044</v>
      </c>
      <c r="B293" s="209" t="s">
        <v>1045</v>
      </c>
      <c r="C293" s="210" t="s">
        <v>914</v>
      </c>
      <c r="D293" s="211">
        <v>1</v>
      </c>
      <c r="E293" s="212">
        <v>0</v>
      </c>
      <c r="F293" s="213">
        <v>36229.31</v>
      </c>
      <c r="G293" s="213">
        <v>36229.31</v>
      </c>
    </row>
    <row r="294" spans="1:7" x14ac:dyDescent="0.25">
      <c r="A294" s="209" t="s">
        <v>1044</v>
      </c>
      <c r="B294" s="209" t="s">
        <v>1045</v>
      </c>
      <c r="C294" s="210" t="s">
        <v>915</v>
      </c>
      <c r="D294" s="211">
        <v>1</v>
      </c>
      <c r="E294" s="212">
        <v>0</v>
      </c>
      <c r="F294" s="213">
        <v>44333.21</v>
      </c>
      <c r="G294" s="213">
        <v>44333.21</v>
      </c>
    </row>
    <row r="295" spans="1:7" x14ac:dyDescent="0.25">
      <c r="A295" s="209" t="s">
        <v>1044</v>
      </c>
      <c r="B295" s="209" t="s">
        <v>1045</v>
      </c>
      <c r="C295" s="210" t="s">
        <v>916</v>
      </c>
      <c r="D295" s="211">
        <v>2</v>
      </c>
      <c r="E295" s="212">
        <v>0</v>
      </c>
      <c r="F295" s="213">
        <v>58519.839999999997</v>
      </c>
      <c r="G295" s="213">
        <v>58519.839999999997</v>
      </c>
    </row>
    <row r="296" spans="1:7" x14ac:dyDescent="0.25">
      <c r="A296" s="209" t="s">
        <v>1046</v>
      </c>
      <c r="B296" s="209" t="s">
        <v>1047</v>
      </c>
      <c r="C296" s="210" t="s">
        <v>852</v>
      </c>
      <c r="D296" s="211">
        <v>4</v>
      </c>
      <c r="E296" s="212">
        <v>0</v>
      </c>
      <c r="F296" s="213">
        <v>11030.17</v>
      </c>
      <c r="G296" s="213">
        <v>11030.17</v>
      </c>
    </row>
    <row r="297" spans="1:7" x14ac:dyDescent="0.25">
      <c r="A297" s="209" t="s">
        <v>1048</v>
      </c>
      <c r="B297" s="209" t="s">
        <v>1049</v>
      </c>
      <c r="C297" s="210" t="s">
        <v>852</v>
      </c>
      <c r="D297" s="211">
        <v>1</v>
      </c>
      <c r="E297" s="212">
        <v>0</v>
      </c>
      <c r="F297" s="213">
        <v>11030.17</v>
      </c>
      <c r="G297" s="213">
        <v>11030.17</v>
      </c>
    </row>
    <row r="298" spans="1:7" x14ac:dyDescent="0.25">
      <c r="A298" s="209" t="s">
        <v>1050</v>
      </c>
      <c r="B298" s="209" t="s">
        <v>1051</v>
      </c>
      <c r="C298" s="210" t="s">
        <v>852</v>
      </c>
      <c r="D298" s="211">
        <v>87</v>
      </c>
      <c r="E298" s="212">
        <v>0</v>
      </c>
      <c r="F298" s="213">
        <v>11335.23</v>
      </c>
      <c r="G298" s="213">
        <v>11335.23</v>
      </c>
    </row>
    <row r="299" spans="1:7" x14ac:dyDescent="0.25">
      <c r="A299" s="209" t="s">
        <v>1050</v>
      </c>
      <c r="B299" s="209" t="s">
        <v>1051</v>
      </c>
      <c r="C299" s="210" t="s">
        <v>914</v>
      </c>
      <c r="D299" s="211">
        <v>4</v>
      </c>
      <c r="E299" s="212">
        <v>0</v>
      </c>
      <c r="F299" s="213">
        <v>15415.91</v>
      </c>
      <c r="G299" s="213">
        <v>15415.91</v>
      </c>
    </row>
    <row r="300" spans="1:7" x14ac:dyDescent="0.25">
      <c r="A300" s="209" t="s">
        <v>1050</v>
      </c>
      <c r="B300" s="209" t="s">
        <v>1051</v>
      </c>
      <c r="C300" s="210" t="s">
        <v>915</v>
      </c>
      <c r="D300" s="211">
        <v>4</v>
      </c>
      <c r="E300" s="212">
        <v>0</v>
      </c>
      <c r="F300" s="213">
        <v>20657.240000000002</v>
      </c>
      <c r="G300" s="213">
        <v>20657.240000000002</v>
      </c>
    </row>
    <row r="301" spans="1:7" x14ac:dyDescent="0.25">
      <c r="A301" s="209" t="s">
        <v>1052</v>
      </c>
      <c r="B301" s="209" t="s">
        <v>1053</v>
      </c>
      <c r="C301" s="210" t="s">
        <v>852</v>
      </c>
      <c r="D301" s="211">
        <v>97</v>
      </c>
      <c r="E301" s="212">
        <v>0</v>
      </c>
      <c r="F301" s="213">
        <v>14620.11</v>
      </c>
      <c r="G301" s="213">
        <v>14620.11</v>
      </c>
    </row>
    <row r="302" spans="1:7" x14ac:dyDescent="0.25">
      <c r="A302" s="209" t="s">
        <v>1054</v>
      </c>
      <c r="B302" s="209" t="s">
        <v>1055</v>
      </c>
      <c r="C302" s="210" t="s">
        <v>852</v>
      </c>
      <c r="D302" s="211">
        <v>2</v>
      </c>
      <c r="E302" s="212">
        <v>0</v>
      </c>
      <c r="F302" s="213">
        <v>5908.43</v>
      </c>
      <c r="G302" s="213">
        <v>5908.43</v>
      </c>
    </row>
    <row r="303" spans="1:7" x14ac:dyDescent="0.25">
      <c r="A303" s="209" t="s">
        <v>1056</v>
      </c>
      <c r="B303" s="209" t="s">
        <v>1057</v>
      </c>
      <c r="C303" s="210" t="s">
        <v>852</v>
      </c>
      <c r="D303" s="211">
        <v>6</v>
      </c>
      <c r="E303" s="212">
        <v>0</v>
      </c>
      <c r="F303" s="213">
        <v>9290.7099999999991</v>
      </c>
      <c r="G303" s="213">
        <v>9290.7099999999991</v>
      </c>
    </row>
    <row r="304" spans="1:7" x14ac:dyDescent="0.25">
      <c r="A304" s="209" t="s">
        <v>1058</v>
      </c>
      <c r="B304" s="209" t="s">
        <v>1059</v>
      </c>
      <c r="C304" s="210" t="s">
        <v>852</v>
      </c>
      <c r="D304" s="211">
        <v>26</v>
      </c>
      <c r="E304" s="212">
        <v>0</v>
      </c>
      <c r="F304" s="213">
        <v>26709.83</v>
      </c>
      <c r="G304" s="213">
        <v>26709.83</v>
      </c>
    </row>
    <row r="305" spans="1:7" x14ac:dyDescent="0.25">
      <c r="A305" s="209" t="s">
        <v>1058</v>
      </c>
      <c r="B305" s="209" t="s">
        <v>1059</v>
      </c>
      <c r="C305" s="210" t="s">
        <v>914</v>
      </c>
      <c r="D305" s="211">
        <v>3</v>
      </c>
      <c r="E305" s="212">
        <v>0</v>
      </c>
      <c r="F305" s="213">
        <v>32433.37</v>
      </c>
      <c r="G305" s="213">
        <v>32433.37</v>
      </c>
    </row>
    <row r="306" spans="1:7" x14ac:dyDescent="0.25">
      <c r="A306" s="209" t="s">
        <v>1058</v>
      </c>
      <c r="B306" s="209" t="s">
        <v>1059</v>
      </c>
      <c r="C306" s="210" t="s">
        <v>915</v>
      </c>
      <c r="D306" s="211">
        <v>4</v>
      </c>
      <c r="E306" s="212">
        <v>0</v>
      </c>
      <c r="F306" s="213">
        <v>39688.160000000003</v>
      </c>
      <c r="G306" s="213">
        <v>39688.160000000003</v>
      </c>
    </row>
    <row r="307" spans="1:7" x14ac:dyDescent="0.25">
      <c r="A307" s="209" t="s">
        <v>1058</v>
      </c>
      <c r="B307" s="209" t="s">
        <v>1059</v>
      </c>
      <c r="C307" s="210" t="s">
        <v>916</v>
      </c>
      <c r="D307" s="211">
        <v>7</v>
      </c>
      <c r="E307" s="212">
        <v>0</v>
      </c>
      <c r="F307" s="213">
        <v>52388.4</v>
      </c>
      <c r="G307" s="213">
        <v>52388.4</v>
      </c>
    </row>
    <row r="308" spans="1:7" x14ac:dyDescent="0.25">
      <c r="A308" s="209" t="s">
        <v>1058</v>
      </c>
      <c r="B308" s="209" t="s">
        <v>1059</v>
      </c>
      <c r="C308" s="210" t="s">
        <v>917</v>
      </c>
      <c r="D308" s="211">
        <v>2</v>
      </c>
      <c r="E308" s="212">
        <v>0</v>
      </c>
      <c r="F308" s="213">
        <v>67057.179999999993</v>
      </c>
      <c r="G308" s="213">
        <v>67057.179999999993</v>
      </c>
    </row>
    <row r="309" spans="1:7" x14ac:dyDescent="0.25">
      <c r="A309" s="209" t="s">
        <v>1058</v>
      </c>
      <c r="B309" s="209" t="s">
        <v>1059</v>
      </c>
      <c r="C309" s="210" t="s">
        <v>927</v>
      </c>
      <c r="D309" s="211">
        <v>1</v>
      </c>
      <c r="E309" s="212">
        <v>0</v>
      </c>
      <c r="F309" s="213">
        <v>46038.3</v>
      </c>
      <c r="G309" s="213">
        <v>46038.3</v>
      </c>
    </row>
    <row r="310" spans="1:7" x14ac:dyDescent="0.25">
      <c r="A310" s="209" t="s">
        <v>1060</v>
      </c>
      <c r="B310" s="209" t="s">
        <v>1061</v>
      </c>
      <c r="C310" s="210" t="s">
        <v>852</v>
      </c>
      <c r="D310" s="211">
        <v>29</v>
      </c>
      <c r="E310" s="212">
        <v>0</v>
      </c>
      <c r="F310" s="213">
        <v>14620.11</v>
      </c>
      <c r="G310" s="213">
        <v>14620.11</v>
      </c>
    </row>
    <row r="311" spans="1:7" x14ac:dyDescent="0.25">
      <c r="A311" s="209" t="s">
        <v>1060</v>
      </c>
      <c r="B311" s="209" t="s">
        <v>1061</v>
      </c>
      <c r="C311" s="210" t="s">
        <v>914</v>
      </c>
      <c r="D311" s="211">
        <v>2</v>
      </c>
      <c r="E311" s="212">
        <v>0</v>
      </c>
      <c r="F311" s="213">
        <v>19883.34</v>
      </c>
      <c r="G311" s="213">
        <v>19883.34</v>
      </c>
    </row>
    <row r="312" spans="1:7" x14ac:dyDescent="0.25">
      <c r="A312" s="209" t="s">
        <v>1060</v>
      </c>
      <c r="B312" s="209" t="s">
        <v>1061</v>
      </c>
      <c r="C312" s="210" t="s">
        <v>915</v>
      </c>
      <c r="D312" s="211">
        <v>3</v>
      </c>
      <c r="E312" s="212">
        <v>0</v>
      </c>
      <c r="F312" s="213">
        <v>26643.73</v>
      </c>
      <c r="G312" s="213">
        <v>26643.73</v>
      </c>
    </row>
    <row r="313" spans="1:7" x14ac:dyDescent="0.25">
      <c r="A313" s="209" t="s">
        <v>1060</v>
      </c>
      <c r="B313" s="209" t="s">
        <v>1061</v>
      </c>
      <c r="C313" s="210" t="s">
        <v>916</v>
      </c>
      <c r="D313" s="211">
        <v>9</v>
      </c>
      <c r="E313" s="212">
        <v>0</v>
      </c>
      <c r="F313" s="213">
        <v>35169.660000000003</v>
      </c>
      <c r="G313" s="213">
        <v>35169.660000000003</v>
      </c>
    </row>
    <row r="314" spans="1:7" x14ac:dyDescent="0.25">
      <c r="A314" s="209" t="s">
        <v>1060</v>
      </c>
      <c r="B314" s="209" t="s">
        <v>1061</v>
      </c>
      <c r="C314" s="210" t="s">
        <v>917</v>
      </c>
      <c r="D314" s="211">
        <v>1</v>
      </c>
      <c r="E314" s="212">
        <v>0</v>
      </c>
      <c r="F314" s="213">
        <v>45017.22</v>
      </c>
      <c r="G314" s="213">
        <v>45017.22</v>
      </c>
    </row>
    <row r="315" spans="1:7" x14ac:dyDescent="0.25">
      <c r="A315" s="209" t="s">
        <v>1060</v>
      </c>
      <c r="B315" s="209" t="s">
        <v>1061</v>
      </c>
      <c r="C315" s="210" t="s">
        <v>927</v>
      </c>
      <c r="D315" s="211">
        <v>1</v>
      </c>
      <c r="E315" s="212">
        <v>0</v>
      </c>
      <c r="F315" s="213">
        <v>30906.71</v>
      </c>
      <c r="G315" s="213">
        <v>30906.71</v>
      </c>
    </row>
    <row r="316" spans="1:7" x14ac:dyDescent="0.25">
      <c r="A316" s="209" t="s">
        <v>1062</v>
      </c>
      <c r="B316" s="209" t="s">
        <v>1063</v>
      </c>
      <c r="C316" s="210" t="s">
        <v>852</v>
      </c>
      <c r="D316" s="211">
        <v>465</v>
      </c>
      <c r="E316" s="212">
        <v>0</v>
      </c>
      <c r="F316" s="213">
        <v>11335.23</v>
      </c>
      <c r="G316" s="213">
        <v>11335.23</v>
      </c>
    </row>
    <row r="317" spans="1:7" x14ac:dyDescent="0.25">
      <c r="A317" s="209" t="s">
        <v>1062</v>
      </c>
      <c r="B317" s="209" t="s">
        <v>1063</v>
      </c>
      <c r="C317" s="210" t="s">
        <v>935</v>
      </c>
      <c r="D317" s="211">
        <v>1</v>
      </c>
      <c r="E317" s="212">
        <v>0</v>
      </c>
      <c r="F317" s="213">
        <v>11335.23</v>
      </c>
      <c r="G317" s="213">
        <v>11335.23</v>
      </c>
    </row>
    <row r="318" spans="1:7" x14ac:dyDescent="0.25">
      <c r="A318" s="209" t="s">
        <v>1062</v>
      </c>
      <c r="B318" s="209" t="s">
        <v>1063</v>
      </c>
      <c r="C318" s="210" t="s">
        <v>914</v>
      </c>
      <c r="D318" s="211">
        <v>59</v>
      </c>
      <c r="E318" s="212">
        <v>0</v>
      </c>
      <c r="F318" s="213">
        <v>15415.91</v>
      </c>
      <c r="G318" s="213">
        <v>15415.91</v>
      </c>
    </row>
    <row r="319" spans="1:7" x14ac:dyDescent="0.25">
      <c r="A319" s="209" t="s">
        <v>1062</v>
      </c>
      <c r="B319" s="209" t="s">
        <v>1063</v>
      </c>
      <c r="C319" s="210" t="s">
        <v>915</v>
      </c>
      <c r="D319" s="211">
        <v>14</v>
      </c>
      <c r="E319" s="212">
        <v>0</v>
      </c>
      <c r="F319" s="213">
        <v>20657.240000000002</v>
      </c>
      <c r="G319" s="213">
        <v>20657.240000000002</v>
      </c>
    </row>
    <row r="320" spans="1:7" x14ac:dyDescent="0.25">
      <c r="A320" s="209" t="s">
        <v>1062</v>
      </c>
      <c r="B320" s="209" t="s">
        <v>1063</v>
      </c>
      <c r="C320" s="210" t="s">
        <v>916</v>
      </c>
      <c r="D320" s="211">
        <v>9</v>
      </c>
      <c r="E320" s="212">
        <v>0</v>
      </c>
      <c r="F320" s="213">
        <v>27267.62</v>
      </c>
      <c r="G320" s="213">
        <v>27267.62</v>
      </c>
    </row>
    <row r="321" spans="1:7" x14ac:dyDescent="0.25">
      <c r="A321" s="209" t="s">
        <v>1062</v>
      </c>
      <c r="B321" s="209" t="s">
        <v>1063</v>
      </c>
      <c r="C321" s="210" t="s">
        <v>917</v>
      </c>
      <c r="D321" s="211">
        <v>5</v>
      </c>
      <c r="E321" s="212">
        <v>0</v>
      </c>
      <c r="F321" s="213">
        <v>34902.269999999997</v>
      </c>
      <c r="G321" s="213">
        <v>34902.269999999997</v>
      </c>
    </row>
    <row r="322" spans="1:7" x14ac:dyDescent="0.25">
      <c r="A322" s="209" t="s">
        <v>1062</v>
      </c>
      <c r="B322" s="209" t="s">
        <v>1063</v>
      </c>
      <c r="C322" s="210" t="s">
        <v>918</v>
      </c>
      <c r="D322" s="211">
        <v>3</v>
      </c>
      <c r="E322" s="212">
        <v>0</v>
      </c>
      <c r="F322" s="213">
        <v>44675.01</v>
      </c>
      <c r="G322" s="213">
        <v>44675.01</v>
      </c>
    </row>
    <row r="323" spans="1:7" x14ac:dyDescent="0.25">
      <c r="A323" s="209" t="s">
        <v>1064</v>
      </c>
      <c r="B323" s="209" t="s">
        <v>1065</v>
      </c>
      <c r="C323" s="210" t="s">
        <v>852</v>
      </c>
      <c r="D323" s="211">
        <v>13</v>
      </c>
      <c r="E323" s="212">
        <v>0</v>
      </c>
      <c r="F323" s="213">
        <v>10968.37</v>
      </c>
      <c r="G323" s="213">
        <v>10968.37</v>
      </c>
    </row>
    <row r="324" spans="1:7" x14ac:dyDescent="0.25">
      <c r="A324" s="209" t="s">
        <v>1066</v>
      </c>
      <c r="B324" s="209" t="s">
        <v>1067</v>
      </c>
      <c r="C324" s="210" t="s">
        <v>852</v>
      </c>
      <c r="D324" s="211">
        <v>670</v>
      </c>
      <c r="E324" s="212">
        <v>0</v>
      </c>
      <c r="F324" s="213">
        <v>11335.23</v>
      </c>
      <c r="G324" s="213">
        <v>11335.23</v>
      </c>
    </row>
    <row r="325" spans="1:7" x14ac:dyDescent="0.25">
      <c r="A325" s="209" t="s">
        <v>1066</v>
      </c>
      <c r="B325" s="209" t="s">
        <v>1067</v>
      </c>
      <c r="C325" s="210" t="s">
        <v>935</v>
      </c>
      <c r="D325" s="211">
        <v>1</v>
      </c>
      <c r="E325" s="212">
        <v>0</v>
      </c>
      <c r="F325" s="213">
        <v>11335.23</v>
      </c>
      <c r="G325" s="213">
        <v>11335.23</v>
      </c>
    </row>
    <row r="326" spans="1:7" x14ac:dyDescent="0.25">
      <c r="A326" s="209" t="s">
        <v>1066</v>
      </c>
      <c r="B326" s="209" t="s">
        <v>1067</v>
      </c>
      <c r="C326" s="210" t="s">
        <v>914</v>
      </c>
      <c r="D326" s="211">
        <v>88</v>
      </c>
      <c r="E326" s="212">
        <v>0</v>
      </c>
      <c r="F326" s="213">
        <v>15415.91</v>
      </c>
      <c r="G326" s="213">
        <v>15415.91</v>
      </c>
    </row>
    <row r="327" spans="1:7" x14ac:dyDescent="0.25">
      <c r="A327" s="209" t="s">
        <v>1066</v>
      </c>
      <c r="B327" s="209" t="s">
        <v>1067</v>
      </c>
      <c r="C327" s="210" t="s">
        <v>915</v>
      </c>
      <c r="D327" s="211">
        <v>32</v>
      </c>
      <c r="E327" s="212">
        <v>0</v>
      </c>
      <c r="F327" s="213">
        <v>20657.240000000002</v>
      </c>
      <c r="G327" s="213">
        <v>20657.240000000002</v>
      </c>
    </row>
    <row r="328" spans="1:7" x14ac:dyDescent="0.25">
      <c r="A328" s="209" t="s">
        <v>1066</v>
      </c>
      <c r="B328" s="209" t="s">
        <v>1067</v>
      </c>
      <c r="C328" s="210" t="s">
        <v>916</v>
      </c>
      <c r="D328" s="211">
        <v>20</v>
      </c>
      <c r="E328" s="212">
        <v>0</v>
      </c>
      <c r="F328" s="213">
        <v>27267.62</v>
      </c>
      <c r="G328" s="213">
        <v>27267.62</v>
      </c>
    </row>
    <row r="329" spans="1:7" x14ac:dyDescent="0.25">
      <c r="A329" s="209" t="s">
        <v>1066</v>
      </c>
      <c r="B329" s="209" t="s">
        <v>1067</v>
      </c>
      <c r="C329" s="210" t="s">
        <v>917</v>
      </c>
      <c r="D329" s="211">
        <v>19</v>
      </c>
      <c r="E329" s="212">
        <v>0</v>
      </c>
      <c r="F329" s="213">
        <v>34902.269999999997</v>
      </c>
      <c r="G329" s="213">
        <v>34902.269999999997</v>
      </c>
    </row>
    <row r="330" spans="1:7" x14ac:dyDescent="0.25">
      <c r="A330" s="209" t="s">
        <v>1066</v>
      </c>
      <c r="B330" s="209" t="s">
        <v>1067</v>
      </c>
      <c r="C330" s="210" t="s">
        <v>918</v>
      </c>
      <c r="D330" s="211">
        <v>11</v>
      </c>
      <c r="E330" s="212">
        <v>0</v>
      </c>
      <c r="F330" s="213">
        <v>44675.01</v>
      </c>
      <c r="G330" s="213">
        <v>44675.01</v>
      </c>
    </row>
    <row r="331" spans="1:7" x14ac:dyDescent="0.25">
      <c r="A331" s="209" t="s">
        <v>1068</v>
      </c>
      <c r="B331" s="209" t="s">
        <v>1069</v>
      </c>
      <c r="C331" s="210" t="s">
        <v>852</v>
      </c>
      <c r="D331" s="211">
        <v>6</v>
      </c>
      <c r="E331" s="212">
        <v>0</v>
      </c>
      <c r="F331" s="213">
        <v>10968.37</v>
      </c>
      <c r="G331" s="213">
        <v>10968.37</v>
      </c>
    </row>
    <row r="332" spans="1:7" x14ac:dyDescent="0.25">
      <c r="A332" s="209" t="s">
        <v>1070</v>
      </c>
      <c r="B332" s="209" t="s">
        <v>1071</v>
      </c>
      <c r="C332" s="210" t="s">
        <v>852</v>
      </c>
      <c r="D332" s="211">
        <v>3</v>
      </c>
      <c r="E332" s="212">
        <v>0</v>
      </c>
      <c r="F332" s="213">
        <v>14962.45</v>
      </c>
      <c r="G332" s="213">
        <v>14962.45</v>
      </c>
    </row>
    <row r="333" spans="1:7" x14ac:dyDescent="0.25">
      <c r="A333" s="209" t="s">
        <v>1072</v>
      </c>
      <c r="B333" s="209" t="s">
        <v>1073</v>
      </c>
      <c r="C333" s="210" t="s">
        <v>852</v>
      </c>
      <c r="D333" s="211">
        <v>2</v>
      </c>
      <c r="E333" s="212">
        <v>0</v>
      </c>
      <c r="F333" s="213">
        <v>13480.23</v>
      </c>
      <c r="G333" s="213">
        <v>13480.23</v>
      </c>
    </row>
    <row r="334" spans="1:7" x14ac:dyDescent="0.25">
      <c r="A334" s="209" t="s">
        <v>1074</v>
      </c>
      <c r="B334" s="209" t="s">
        <v>1075</v>
      </c>
      <c r="C334" s="210" t="s">
        <v>852</v>
      </c>
      <c r="D334" s="211">
        <v>3</v>
      </c>
      <c r="E334" s="212">
        <v>0</v>
      </c>
      <c r="F334" s="213">
        <v>14962.45</v>
      </c>
      <c r="G334" s="213">
        <v>14962.45</v>
      </c>
    </row>
    <row r="335" spans="1:7" x14ac:dyDescent="0.25">
      <c r="A335" s="209" t="s">
        <v>1076</v>
      </c>
      <c r="B335" s="209" t="s">
        <v>1077</v>
      </c>
      <c r="C335" s="210" t="s">
        <v>852</v>
      </c>
      <c r="D335" s="211">
        <v>2</v>
      </c>
      <c r="E335" s="212">
        <v>0</v>
      </c>
      <c r="F335" s="213">
        <v>7343.74</v>
      </c>
      <c r="G335" s="213">
        <v>7343.74</v>
      </c>
    </row>
    <row r="336" spans="1:7" x14ac:dyDescent="0.25">
      <c r="A336" s="209" t="s">
        <v>1076</v>
      </c>
      <c r="B336" s="209" t="s">
        <v>1077</v>
      </c>
      <c r="C336" s="210" t="s">
        <v>914</v>
      </c>
      <c r="D336" s="211">
        <v>1</v>
      </c>
      <c r="E336" s="212">
        <v>0</v>
      </c>
      <c r="F336" s="213">
        <v>9486.8700000000008</v>
      </c>
      <c r="G336" s="213">
        <v>9486.8700000000008</v>
      </c>
    </row>
    <row r="337" spans="1:7" x14ac:dyDescent="0.25">
      <c r="A337" s="209" t="s">
        <v>1076</v>
      </c>
      <c r="B337" s="209" t="s">
        <v>1077</v>
      </c>
      <c r="C337" s="210" t="s">
        <v>915</v>
      </c>
      <c r="D337" s="211">
        <v>1</v>
      </c>
      <c r="E337" s="212">
        <v>0</v>
      </c>
      <c r="F337" s="213">
        <v>12214.47</v>
      </c>
      <c r="G337" s="213">
        <v>12214.47</v>
      </c>
    </row>
    <row r="338" spans="1:7" x14ac:dyDescent="0.25">
      <c r="A338" s="209" t="s">
        <v>1076</v>
      </c>
      <c r="B338" s="209" t="s">
        <v>1077</v>
      </c>
      <c r="C338" s="210" t="s">
        <v>916</v>
      </c>
      <c r="D338" s="211">
        <v>2</v>
      </c>
      <c r="E338" s="212">
        <v>0</v>
      </c>
      <c r="F338" s="213">
        <v>16973.21</v>
      </c>
      <c r="G338" s="213">
        <v>16973.21</v>
      </c>
    </row>
    <row r="339" spans="1:7" x14ac:dyDescent="0.25">
      <c r="A339" s="209" t="s">
        <v>1078</v>
      </c>
      <c r="B339" s="209" t="s">
        <v>1079</v>
      </c>
      <c r="C339" s="210" t="s">
        <v>852</v>
      </c>
      <c r="D339" s="211">
        <v>3</v>
      </c>
      <c r="E339" s="212">
        <v>0</v>
      </c>
      <c r="F339" s="213">
        <v>7264.25</v>
      </c>
      <c r="G339" s="213">
        <v>7264.25</v>
      </c>
    </row>
    <row r="340" spans="1:7" x14ac:dyDescent="0.25">
      <c r="A340" s="209" t="s">
        <v>1080</v>
      </c>
      <c r="B340" s="209" t="s">
        <v>1081</v>
      </c>
      <c r="C340" s="210" t="s">
        <v>852</v>
      </c>
      <c r="D340" s="211">
        <v>1</v>
      </c>
      <c r="E340" s="212">
        <v>0</v>
      </c>
      <c r="F340" s="213">
        <v>12797.33</v>
      </c>
      <c r="G340" s="213">
        <v>12797.33</v>
      </c>
    </row>
    <row r="341" spans="1:7" x14ac:dyDescent="0.25">
      <c r="A341" s="209" t="s">
        <v>1082</v>
      </c>
      <c r="B341" s="209" t="s">
        <v>1083</v>
      </c>
      <c r="C341" s="210" t="s">
        <v>852</v>
      </c>
      <c r="D341" s="211">
        <v>54</v>
      </c>
      <c r="E341" s="212">
        <v>0</v>
      </c>
      <c r="F341" s="213">
        <v>5555.98</v>
      </c>
      <c r="G341" s="213">
        <v>5555.98</v>
      </c>
    </row>
    <row r="342" spans="1:7" x14ac:dyDescent="0.25">
      <c r="A342" s="209" t="s">
        <v>1082</v>
      </c>
      <c r="B342" s="209" t="s">
        <v>1083</v>
      </c>
      <c r="C342" s="210" t="s">
        <v>935</v>
      </c>
      <c r="D342" s="211">
        <v>1</v>
      </c>
      <c r="E342" s="212">
        <v>0</v>
      </c>
      <c r="F342" s="213">
        <v>5555.98</v>
      </c>
      <c r="G342" s="213">
        <v>5555.98</v>
      </c>
    </row>
    <row r="343" spans="1:7" x14ac:dyDescent="0.25">
      <c r="A343" s="209" t="s">
        <v>1082</v>
      </c>
      <c r="B343" s="209" t="s">
        <v>1083</v>
      </c>
      <c r="C343" s="210" t="s">
        <v>914</v>
      </c>
      <c r="D343" s="211">
        <v>2</v>
      </c>
      <c r="E343" s="212">
        <v>0</v>
      </c>
      <c r="F343" s="213">
        <v>7556.32</v>
      </c>
      <c r="G343" s="213">
        <v>7556.32</v>
      </c>
    </row>
    <row r="344" spans="1:7" x14ac:dyDescent="0.25">
      <c r="A344" s="209" t="s">
        <v>1082</v>
      </c>
      <c r="B344" s="209" t="s">
        <v>1083</v>
      </c>
      <c r="C344" s="210" t="s">
        <v>915</v>
      </c>
      <c r="D344" s="211">
        <v>2</v>
      </c>
      <c r="E344" s="212">
        <v>0</v>
      </c>
      <c r="F344" s="213">
        <v>10125.34</v>
      </c>
      <c r="G344" s="213">
        <v>10125.34</v>
      </c>
    </row>
    <row r="345" spans="1:7" x14ac:dyDescent="0.25">
      <c r="A345" s="209" t="s">
        <v>1082</v>
      </c>
      <c r="B345" s="209" t="s">
        <v>1083</v>
      </c>
      <c r="C345" s="210" t="s">
        <v>916</v>
      </c>
      <c r="D345" s="211">
        <v>2</v>
      </c>
      <c r="E345" s="212">
        <v>0</v>
      </c>
      <c r="F345" s="213">
        <v>13365.56</v>
      </c>
      <c r="G345" s="213">
        <v>13365.56</v>
      </c>
    </row>
    <row r="346" spans="1:7" x14ac:dyDescent="0.25">
      <c r="A346" s="209" t="s">
        <v>1082</v>
      </c>
      <c r="B346" s="209" t="s">
        <v>1083</v>
      </c>
      <c r="C346" s="210" t="s">
        <v>917</v>
      </c>
      <c r="D346" s="211">
        <v>1</v>
      </c>
      <c r="E346" s="212">
        <v>0</v>
      </c>
      <c r="F346" s="213">
        <v>17107.580000000002</v>
      </c>
      <c r="G346" s="213">
        <v>17107.580000000002</v>
      </c>
    </row>
    <row r="347" spans="1:7" x14ac:dyDescent="0.25">
      <c r="A347" s="209" t="s">
        <v>1082</v>
      </c>
      <c r="B347" s="209" t="s">
        <v>1083</v>
      </c>
      <c r="C347" s="210" t="s">
        <v>918</v>
      </c>
      <c r="D347" s="211">
        <v>1</v>
      </c>
      <c r="E347" s="212">
        <v>0</v>
      </c>
      <c r="F347" s="213">
        <v>21897.81</v>
      </c>
      <c r="G347" s="213">
        <v>21897.81</v>
      </c>
    </row>
    <row r="348" spans="1:7" x14ac:dyDescent="0.25">
      <c r="A348" s="209" t="s">
        <v>1084</v>
      </c>
      <c r="B348" s="209" t="s">
        <v>1085</v>
      </c>
      <c r="C348" s="210" t="s">
        <v>852</v>
      </c>
      <c r="D348" s="211">
        <v>3</v>
      </c>
      <c r="E348" s="212">
        <v>0</v>
      </c>
      <c r="F348" s="213">
        <v>7209.74</v>
      </c>
      <c r="G348" s="213">
        <v>7209.74</v>
      </c>
    </row>
    <row r="349" spans="1:7" x14ac:dyDescent="0.25">
      <c r="A349" s="209" t="s">
        <v>1086</v>
      </c>
      <c r="B349" s="209" t="s">
        <v>1087</v>
      </c>
      <c r="C349" s="210" t="s">
        <v>852</v>
      </c>
      <c r="D349" s="211">
        <v>1</v>
      </c>
      <c r="E349" s="212">
        <v>0</v>
      </c>
      <c r="F349" s="213">
        <v>14135.39</v>
      </c>
      <c r="G349" s="213">
        <v>14135.39</v>
      </c>
    </row>
    <row r="350" spans="1:7" x14ac:dyDescent="0.25">
      <c r="A350" s="209" t="s">
        <v>1088</v>
      </c>
      <c r="B350" s="209" t="s">
        <v>1089</v>
      </c>
      <c r="C350" s="210" t="s">
        <v>852</v>
      </c>
      <c r="D350" s="211">
        <v>2</v>
      </c>
      <c r="E350" s="212">
        <v>0</v>
      </c>
      <c r="F350" s="213">
        <v>6282.26</v>
      </c>
      <c r="G350" s="213">
        <v>6282.26</v>
      </c>
    </row>
    <row r="351" spans="1:7" x14ac:dyDescent="0.25">
      <c r="A351" s="209" t="s">
        <v>1090</v>
      </c>
      <c r="B351" s="209" t="s">
        <v>1091</v>
      </c>
      <c r="C351" s="210" t="s">
        <v>852</v>
      </c>
      <c r="D351" s="211">
        <v>1</v>
      </c>
      <c r="E351" s="212">
        <v>0</v>
      </c>
      <c r="F351" s="213">
        <v>11974.84</v>
      </c>
      <c r="G351" s="213">
        <v>11974.84</v>
      </c>
    </row>
    <row r="352" spans="1:7" x14ac:dyDescent="0.25">
      <c r="A352" s="209" t="s">
        <v>1092</v>
      </c>
      <c r="B352" s="209" t="s">
        <v>1093</v>
      </c>
      <c r="C352" s="210" t="s">
        <v>852</v>
      </c>
      <c r="D352" s="211">
        <v>2</v>
      </c>
      <c r="E352" s="212">
        <v>0</v>
      </c>
      <c r="F352" s="213">
        <v>11159.56</v>
      </c>
      <c r="G352" s="213">
        <v>11159.56</v>
      </c>
    </row>
    <row r="353" spans="1:7" x14ac:dyDescent="0.25">
      <c r="A353" s="209" t="s">
        <v>1094</v>
      </c>
      <c r="B353" s="209" t="s">
        <v>1095</v>
      </c>
      <c r="C353" s="210" t="s">
        <v>852</v>
      </c>
      <c r="D353" s="211">
        <v>3</v>
      </c>
      <c r="E353" s="212">
        <v>0</v>
      </c>
      <c r="F353" s="213">
        <v>15372.5</v>
      </c>
      <c r="G353" s="213">
        <v>15372.5</v>
      </c>
    </row>
    <row r="354" spans="1:7" x14ac:dyDescent="0.25">
      <c r="A354" s="209" t="s">
        <v>1096</v>
      </c>
      <c r="B354" s="209" t="s">
        <v>1097</v>
      </c>
      <c r="C354" s="210" t="s">
        <v>852</v>
      </c>
      <c r="D354" s="211">
        <v>279</v>
      </c>
      <c r="E354" s="212">
        <v>0</v>
      </c>
      <c r="F354" s="213">
        <v>11536.23</v>
      </c>
      <c r="G354" s="213">
        <v>11536.23</v>
      </c>
    </row>
    <row r="355" spans="1:7" x14ac:dyDescent="0.25">
      <c r="A355" s="209" t="s">
        <v>1098</v>
      </c>
      <c r="B355" s="209" t="s">
        <v>1099</v>
      </c>
      <c r="C355" s="210" t="s">
        <v>852</v>
      </c>
      <c r="D355" s="211">
        <v>86</v>
      </c>
      <c r="E355" s="212">
        <v>0</v>
      </c>
      <c r="F355" s="213">
        <v>11561.15</v>
      </c>
      <c r="G355" s="213">
        <v>11561.15</v>
      </c>
    </row>
    <row r="356" spans="1:7" x14ac:dyDescent="0.25">
      <c r="A356" s="209" t="s">
        <v>1100</v>
      </c>
      <c r="B356" s="209" t="s">
        <v>1101</v>
      </c>
      <c r="C356" s="210" t="s">
        <v>852</v>
      </c>
      <c r="D356" s="211">
        <v>12</v>
      </c>
      <c r="E356" s="212">
        <v>0</v>
      </c>
      <c r="F356" s="213">
        <v>11723.64</v>
      </c>
      <c r="G356" s="213">
        <v>11723.64</v>
      </c>
    </row>
    <row r="357" spans="1:7" x14ac:dyDescent="0.25">
      <c r="A357" s="209" t="s">
        <v>1102</v>
      </c>
      <c r="B357" s="209" t="s">
        <v>1103</v>
      </c>
      <c r="C357" s="210" t="s">
        <v>852</v>
      </c>
      <c r="D357" s="211">
        <v>0</v>
      </c>
      <c r="E357" s="212">
        <v>396</v>
      </c>
      <c r="F357" s="213">
        <v>483.72</v>
      </c>
      <c r="G357" s="213">
        <v>483.72</v>
      </c>
    </row>
    <row r="358" spans="1:7" x14ac:dyDescent="0.25">
      <c r="A358" s="209" t="s">
        <v>1104</v>
      </c>
      <c r="B358" s="209" t="s">
        <v>1105</v>
      </c>
      <c r="C358" s="210" t="s">
        <v>852</v>
      </c>
      <c r="D358" s="211">
        <v>12</v>
      </c>
      <c r="E358" s="212">
        <v>0</v>
      </c>
      <c r="F358" s="213">
        <v>18390.48</v>
      </c>
      <c r="G358" s="213">
        <v>18390.48</v>
      </c>
    </row>
    <row r="359" spans="1:7" x14ac:dyDescent="0.25">
      <c r="A359" s="209" t="s">
        <v>1106</v>
      </c>
      <c r="B359" s="209" t="s">
        <v>1107</v>
      </c>
      <c r="C359" s="210" t="s">
        <v>852</v>
      </c>
      <c r="D359" s="211">
        <v>10</v>
      </c>
      <c r="E359" s="212">
        <v>0</v>
      </c>
      <c r="F359" s="213">
        <v>18390.48</v>
      </c>
      <c r="G359" s="213">
        <v>18390.48</v>
      </c>
    </row>
    <row r="360" spans="1:7" x14ac:dyDescent="0.25">
      <c r="A360" s="209" t="s">
        <v>1108</v>
      </c>
      <c r="B360" s="209" t="s">
        <v>1109</v>
      </c>
      <c r="C360" s="210" t="s">
        <v>852</v>
      </c>
      <c r="D360" s="211">
        <v>5</v>
      </c>
      <c r="E360" s="212">
        <v>0</v>
      </c>
      <c r="F360" s="213">
        <v>19126.13</v>
      </c>
      <c r="G360" s="213">
        <v>19126.13</v>
      </c>
    </row>
    <row r="361" spans="1:7" x14ac:dyDescent="0.25">
      <c r="A361" s="209" t="s">
        <v>1110</v>
      </c>
      <c r="B361" s="209" t="s">
        <v>1111</v>
      </c>
      <c r="C361" s="210" t="s">
        <v>917</v>
      </c>
      <c r="D361" s="211">
        <v>0</v>
      </c>
      <c r="E361" s="212">
        <v>30</v>
      </c>
      <c r="F361" s="213">
        <v>1814.83</v>
      </c>
      <c r="G361" s="213">
        <v>1814.83</v>
      </c>
    </row>
    <row r="362" spans="1:7" x14ac:dyDescent="0.25">
      <c r="A362" s="209" t="s">
        <v>1112</v>
      </c>
      <c r="B362" s="209" t="s">
        <v>1113</v>
      </c>
      <c r="C362" s="210" t="s">
        <v>917</v>
      </c>
      <c r="D362" s="211">
        <v>0</v>
      </c>
      <c r="E362" s="212">
        <v>6</v>
      </c>
      <c r="F362" s="213">
        <v>1814.83</v>
      </c>
      <c r="G362" s="213">
        <v>1814.83</v>
      </c>
    </row>
    <row r="363" spans="1:7" x14ac:dyDescent="0.25">
      <c r="A363" s="209" t="s">
        <v>1114</v>
      </c>
      <c r="B363" s="209" t="s">
        <v>1115</v>
      </c>
      <c r="C363" s="210" t="s">
        <v>852</v>
      </c>
      <c r="D363" s="211">
        <v>2</v>
      </c>
      <c r="E363" s="212">
        <v>0</v>
      </c>
      <c r="F363" s="213">
        <v>29477</v>
      </c>
      <c r="G363" s="213">
        <v>29477</v>
      </c>
    </row>
    <row r="364" spans="1:7" x14ac:dyDescent="0.25">
      <c r="A364" s="209" t="s">
        <v>1116</v>
      </c>
      <c r="B364" s="209" t="s">
        <v>1117</v>
      </c>
      <c r="C364" s="210" t="s">
        <v>852</v>
      </c>
      <c r="D364" s="211">
        <v>2</v>
      </c>
      <c r="E364" s="212">
        <v>0</v>
      </c>
      <c r="F364" s="213">
        <v>29477</v>
      </c>
      <c r="G364" s="213">
        <v>29477</v>
      </c>
    </row>
    <row r="365" spans="1:7" x14ac:dyDescent="0.25">
      <c r="A365" s="209" t="s">
        <v>1118</v>
      </c>
      <c r="B365" s="209" t="s">
        <v>1119</v>
      </c>
      <c r="C365" s="210" t="s">
        <v>852</v>
      </c>
      <c r="D365" s="211">
        <v>4</v>
      </c>
      <c r="E365" s="212">
        <v>0</v>
      </c>
      <c r="F365" s="213">
        <v>29477</v>
      </c>
      <c r="G365" s="213">
        <v>29477</v>
      </c>
    </row>
    <row r="366" spans="1:7" x14ac:dyDescent="0.25">
      <c r="A366" s="209" t="s">
        <v>1120</v>
      </c>
      <c r="B366" s="209" t="s">
        <v>1121</v>
      </c>
      <c r="C366" s="210" t="s">
        <v>852</v>
      </c>
      <c r="D366" s="211">
        <v>0</v>
      </c>
      <c r="E366" s="212">
        <v>827</v>
      </c>
      <c r="F366" s="213">
        <v>589.79999999999995</v>
      </c>
      <c r="G366" s="213">
        <v>589.79999999999995</v>
      </c>
    </row>
    <row r="367" spans="1:7" x14ac:dyDescent="0.25">
      <c r="A367" s="209" t="s">
        <v>1122</v>
      </c>
      <c r="B367" s="209" t="s">
        <v>1123</v>
      </c>
      <c r="C367" s="210" t="s">
        <v>852</v>
      </c>
      <c r="D367" s="211">
        <v>5</v>
      </c>
      <c r="E367" s="212">
        <v>0</v>
      </c>
      <c r="F367" s="213">
        <v>13632.41</v>
      </c>
      <c r="G367" s="213">
        <v>13632.41</v>
      </c>
    </row>
    <row r="368" spans="1:7" x14ac:dyDescent="0.25">
      <c r="A368" s="209" t="s">
        <v>1124</v>
      </c>
      <c r="B368" s="209" t="s">
        <v>1125</v>
      </c>
      <c r="C368" s="210" t="s">
        <v>852</v>
      </c>
      <c r="D368" s="211">
        <v>2</v>
      </c>
      <c r="E368" s="212">
        <v>0</v>
      </c>
      <c r="F368" s="213">
        <v>16113.57</v>
      </c>
      <c r="G368" s="213">
        <v>16113.57</v>
      </c>
    </row>
    <row r="369" spans="1:7" x14ac:dyDescent="0.25">
      <c r="A369" s="209" t="s">
        <v>1126</v>
      </c>
      <c r="B369" s="209" t="s">
        <v>1127</v>
      </c>
      <c r="C369" s="210" t="s">
        <v>852</v>
      </c>
      <c r="D369" s="211">
        <v>3</v>
      </c>
      <c r="E369" s="212">
        <v>0</v>
      </c>
      <c r="F369" s="213">
        <v>19050.400000000001</v>
      </c>
      <c r="G369" s="213">
        <v>19050.400000000001</v>
      </c>
    </row>
    <row r="370" spans="1:7" x14ac:dyDescent="0.25">
      <c r="A370" s="209" t="s">
        <v>1128</v>
      </c>
      <c r="B370" s="209" t="s">
        <v>1129</v>
      </c>
      <c r="C370" s="210" t="s">
        <v>852</v>
      </c>
      <c r="D370" s="211">
        <v>1</v>
      </c>
      <c r="E370" s="212">
        <v>0</v>
      </c>
      <c r="F370" s="213">
        <v>28575.61</v>
      </c>
      <c r="G370" s="213">
        <v>28575.61</v>
      </c>
    </row>
    <row r="371" spans="1:7" x14ac:dyDescent="0.25">
      <c r="A371" s="209" t="s">
        <v>1130</v>
      </c>
      <c r="B371" s="209" t="s">
        <v>1131</v>
      </c>
      <c r="C371" s="210" t="s">
        <v>852</v>
      </c>
      <c r="D371" s="211">
        <v>1</v>
      </c>
      <c r="E371" s="212">
        <v>0</v>
      </c>
      <c r="F371" s="213">
        <v>10612</v>
      </c>
      <c r="G371" s="213">
        <v>10612</v>
      </c>
    </row>
    <row r="372" spans="1:7" x14ac:dyDescent="0.25">
      <c r="A372" s="209" t="s">
        <v>1132</v>
      </c>
      <c r="B372" s="209" t="s">
        <v>1133</v>
      </c>
      <c r="C372" s="210" t="s">
        <v>852</v>
      </c>
      <c r="D372" s="211">
        <v>1</v>
      </c>
      <c r="E372" s="212">
        <v>0</v>
      </c>
      <c r="F372" s="213">
        <v>14485.17</v>
      </c>
      <c r="G372" s="213">
        <v>14485.17</v>
      </c>
    </row>
    <row r="373" spans="1:7" x14ac:dyDescent="0.25">
      <c r="A373" s="209" t="s">
        <v>1134</v>
      </c>
      <c r="B373" s="209" t="s">
        <v>1135</v>
      </c>
      <c r="C373" s="210" t="s">
        <v>852</v>
      </c>
      <c r="D373" s="211">
        <v>2</v>
      </c>
      <c r="E373" s="212">
        <v>0</v>
      </c>
      <c r="F373" s="213">
        <v>23631.46</v>
      </c>
      <c r="G373" s="213">
        <v>23631.46</v>
      </c>
    </row>
    <row r="374" spans="1:7" x14ac:dyDescent="0.25">
      <c r="A374" s="209" t="s">
        <v>1136</v>
      </c>
      <c r="B374" s="209" t="s">
        <v>1137</v>
      </c>
      <c r="C374" s="210" t="s">
        <v>852</v>
      </c>
      <c r="D374" s="211">
        <v>1</v>
      </c>
      <c r="E374" s="212">
        <v>0</v>
      </c>
      <c r="F374" s="213">
        <v>27264.84</v>
      </c>
      <c r="G374" s="213">
        <v>27264.84</v>
      </c>
    </row>
    <row r="375" spans="1:7" x14ac:dyDescent="0.25">
      <c r="A375" s="209" t="s">
        <v>1138</v>
      </c>
      <c r="B375" s="209" t="s">
        <v>1139</v>
      </c>
      <c r="C375" s="210" t="s">
        <v>852</v>
      </c>
      <c r="D375" s="211">
        <v>3</v>
      </c>
      <c r="E375" s="212">
        <v>0</v>
      </c>
      <c r="F375" s="213">
        <v>32227.16</v>
      </c>
      <c r="G375" s="213">
        <v>32227.16</v>
      </c>
    </row>
    <row r="376" spans="1:7" x14ac:dyDescent="0.25">
      <c r="A376" s="209" t="s">
        <v>1140</v>
      </c>
      <c r="B376" s="209" t="s">
        <v>1141</v>
      </c>
      <c r="C376" s="210" t="s">
        <v>852</v>
      </c>
      <c r="D376" s="211">
        <v>15</v>
      </c>
      <c r="E376" s="212">
        <v>0</v>
      </c>
      <c r="F376" s="213">
        <v>38100.83</v>
      </c>
      <c r="G376" s="213">
        <v>38100.83</v>
      </c>
    </row>
    <row r="377" spans="1:7" x14ac:dyDescent="0.25">
      <c r="A377" s="209" t="s">
        <v>1142</v>
      </c>
      <c r="B377" s="209" t="s">
        <v>1143</v>
      </c>
      <c r="C377" s="210" t="s">
        <v>852</v>
      </c>
      <c r="D377" s="211">
        <v>2</v>
      </c>
      <c r="E377" s="212">
        <v>0</v>
      </c>
      <c r="F377" s="213">
        <v>27264.84</v>
      </c>
      <c r="G377" s="213">
        <v>27264.84</v>
      </c>
    </row>
    <row r="378" spans="1:7" x14ac:dyDescent="0.25">
      <c r="A378" s="209" t="s">
        <v>1144</v>
      </c>
      <c r="B378" s="209" t="s">
        <v>1145</v>
      </c>
      <c r="C378" s="210" t="s">
        <v>852</v>
      </c>
      <c r="D378" s="211">
        <v>2</v>
      </c>
      <c r="E378" s="212">
        <v>0</v>
      </c>
      <c r="F378" s="213">
        <v>32227.16</v>
      </c>
      <c r="G378" s="213">
        <v>32227.16</v>
      </c>
    </row>
    <row r="379" spans="1:7" x14ac:dyDescent="0.25">
      <c r="A379" s="209" t="s">
        <v>1146</v>
      </c>
      <c r="B379" s="209" t="s">
        <v>1147</v>
      </c>
      <c r="C379" s="210" t="s">
        <v>852</v>
      </c>
      <c r="D379" s="211">
        <v>18</v>
      </c>
      <c r="E379" s="212">
        <v>0</v>
      </c>
      <c r="F379" s="213">
        <v>38100.83</v>
      </c>
      <c r="G379" s="213">
        <v>38100.83</v>
      </c>
    </row>
    <row r="380" spans="1:7" x14ac:dyDescent="0.25">
      <c r="A380" s="209" t="s">
        <v>1148</v>
      </c>
      <c r="B380" s="209" t="s">
        <v>1149</v>
      </c>
      <c r="C380" s="210" t="s">
        <v>852</v>
      </c>
      <c r="D380" s="211">
        <v>0</v>
      </c>
      <c r="E380" s="212">
        <v>7</v>
      </c>
      <c r="F380" s="213">
        <v>460.52</v>
      </c>
      <c r="G380" s="213">
        <v>460.52</v>
      </c>
    </row>
    <row r="381" spans="1:7" x14ac:dyDescent="0.25">
      <c r="A381" s="209" t="s">
        <v>1150</v>
      </c>
      <c r="B381" s="209" t="s">
        <v>1151</v>
      </c>
      <c r="C381" s="210" t="s">
        <v>852</v>
      </c>
      <c r="D381" s="211">
        <v>0</v>
      </c>
      <c r="E381" s="212">
        <v>37</v>
      </c>
      <c r="F381" s="213">
        <v>521.96</v>
      </c>
      <c r="G381" s="213">
        <v>521.96</v>
      </c>
    </row>
    <row r="382" spans="1:7" x14ac:dyDescent="0.25">
      <c r="A382" s="209" t="s">
        <v>1152</v>
      </c>
      <c r="B382" s="209" t="s">
        <v>1153</v>
      </c>
      <c r="C382" s="210" t="s">
        <v>852</v>
      </c>
      <c r="D382" s="211">
        <v>0</v>
      </c>
      <c r="E382" s="212">
        <v>49</v>
      </c>
      <c r="F382" s="213">
        <v>460.52</v>
      </c>
      <c r="G382" s="213">
        <v>460.52</v>
      </c>
    </row>
    <row r="383" spans="1:7" x14ac:dyDescent="0.25">
      <c r="A383" s="209" t="s">
        <v>1154</v>
      </c>
      <c r="B383" s="209" t="s">
        <v>1155</v>
      </c>
      <c r="C383" s="210" t="s">
        <v>852</v>
      </c>
      <c r="D383" s="211">
        <v>0</v>
      </c>
      <c r="E383" s="212">
        <v>20</v>
      </c>
      <c r="F383" s="213">
        <v>521.96</v>
      </c>
      <c r="G383" s="213">
        <v>521.96</v>
      </c>
    </row>
    <row r="384" spans="1:7" x14ac:dyDescent="0.25">
      <c r="A384" s="209" t="s">
        <v>1156</v>
      </c>
      <c r="B384" s="209" t="s">
        <v>1157</v>
      </c>
      <c r="C384" s="210" t="s">
        <v>852</v>
      </c>
      <c r="D384" s="211">
        <v>0</v>
      </c>
      <c r="E384" s="212">
        <v>10</v>
      </c>
      <c r="F384" s="213">
        <v>373.48</v>
      </c>
      <c r="G384" s="213">
        <v>373.48</v>
      </c>
    </row>
    <row r="385" spans="1:7" x14ac:dyDescent="0.25">
      <c r="A385" s="209" t="s">
        <v>1158</v>
      </c>
      <c r="B385" s="209" t="s">
        <v>1159</v>
      </c>
      <c r="C385" s="210" t="s">
        <v>852</v>
      </c>
      <c r="D385" s="211">
        <v>0</v>
      </c>
      <c r="E385" s="212">
        <v>4</v>
      </c>
      <c r="F385" s="213">
        <v>420.32</v>
      </c>
      <c r="G385" s="213">
        <v>420.32</v>
      </c>
    </row>
    <row r="386" spans="1:7" x14ac:dyDescent="0.25">
      <c r="A386" s="209" t="s">
        <v>1160</v>
      </c>
      <c r="B386" s="209" t="s">
        <v>1161</v>
      </c>
      <c r="C386" s="210" t="s">
        <v>852</v>
      </c>
      <c r="D386" s="211">
        <v>0</v>
      </c>
      <c r="E386" s="212">
        <v>55</v>
      </c>
      <c r="F386" s="213">
        <v>593.58000000000004</v>
      </c>
      <c r="G386" s="213">
        <v>593.58000000000004</v>
      </c>
    </row>
    <row r="387" spans="1:7" x14ac:dyDescent="0.25">
      <c r="A387" s="209" t="s">
        <v>1162</v>
      </c>
      <c r="B387" s="209" t="s">
        <v>1163</v>
      </c>
      <c r="C387" s="210" t="s">
        <v>852</v>
      </c>
      <c r="D387" s="211">
        <v>0</v>
      </c>
      <c r="E387" s="212">
        <v>127</v>
      </c>
      <c r="F387" s="213">
        <v>593.58000000000004</v>
      </c>
      <c r="G387" s="213">
        <v>593.58000000000004</v>
      </c>
    </row>
    <row r="388" spans="1:7" x14ac:dyDescent="0.25">
      <c r="A388" s="209" t="s">
        <v>1164</v>
      </c>
      <c r="B388" s="209" t="s">
        <v>1165</v>
      </c>
      <c r="C388" s="210" t="s">
        <v>852</v>
      </c>
      <c r="D388" s="211">
        <v>1</v>
      </c>
      <c r="E388" s="212">
        <v>0</v>
      </c>
      <c r="F388" s="213">
        <v>13632.41</v>
      </c>
      <c r="G388" s="213">
        <v>13632.41</v>
      </c>
    </row>
    <row r="389" spans="1:7" x14ac:dyDescent="0.25">
      <c r="A389" s="209" t="s">
        <v>1166</v>
      </c>
      <c r="B389" s="209" t="s">
        <v>1167</v>
      </c>
      <c r="C389" s="210" t="s">
        <v>852</v>
      </c>
      <c r="D389" s="211">
        <v>1</v>
      </c>
      <c r="E389" s="212">
        <v>0</v>
      </c>
      <c r="F389" s="213">
        <v>15750.7</v>
      </c>
      <c r="G389" s="213">
        <v>15750.7</v>
      </c>
    </row>
    <row r="390" spans="1:7" x14ac:dyDescent="0.25">
      <c r="A390" s="209" t="s">
        <v>1168</v>
      </c>
      <c r="B390" s="209" t="s">
        <v>1169</v>
      </c>
      <c r="C390" s="210" t="s">
        <v>852</v>
      </c>
      <c r="D390" s="211">
        <v>1</v>
      </c>
      <c r="E390" s="212">
        <v>0</v>
      </c>
      <c r="F390" s="213">
        <v>28575.61</v>
      </c>
      <c r="G390" s="213">
        <v>28575.61</v>
      </c>
    </row>
    <row r="391" spans="1:7" x14ac:dyDescent="0.25">
      <c r="A391" s="209" t="s">
        <v>1170</v>
      </c>
      <c r="B391" s="209" t="s">
        <v>1167</v>
      </c>
      <c r="C391" s="210" t="s">
        <v>852</v>
      </c>
      <c r="D391" s="211">
        <v>1</v>
      </c>
      <c r="E391" s="212">
        <v>0</v>
      </c>
      <c r="F391" s="213">
        <v>21000.95</v>
      </c>
      <c r="G391" s="213">
        <v>21000.95</v>
      </c>
    </row>
    <row r="392" spans="1:7" x14ac:dyDescent="0.25">
      <c r="A392" s="209" t="s">
        <v>1171</v>
      </c>
      <c r="B392" s="209" t="s">
        <v>1165</v>
      </c>
      <c r="C392" s="210" t="s">
        <v>852</v>
      </c>
      <c r="D392" s="211">
        <v>1</v>
      </c>
      <c r="E392" s="212">
        <v>0</v>
      </c>
      <c r="F392" s="213">
        <v>27264.84</v>
      </c>
      <c r="G392" s="213">
        <v>27264.84</v>
      </c>
    </row>
    <row r="393" spans="1:7" x14ac:dyDescent="0.25">
      <c r="A393" s="209" t="s">
        <v>1172</v>
      </c>
      <c r="B393" s="209" t="s">
        <v>1173</v>
      </c>
      <c r="C393" s="210" t="s">
        <v>852</v>
      </c>
      <c r="D393" s="211">
        <v>1</v>
      </c>
      <c r="E393" s="212">
        <v>0</v>
      </c>
      <c r="F393" s="213">
        <v>32227.16</v>
      </c>
      <c r="G393" s="213">
        <v>32227.16</v>
      </c>
    </row>
    <row r="394" spans="1:7" x14ac:dyDescent="0.25">
      <c r="A394" s="209" t="s">
        <v>1174</v>
      </c>
      <c r="B394" s="209" t="s">
        <v>1169</v>
      </c>
      <c r="C394" s="210" t="s">
        <v>852</v>
      </c>
      <c r="D394" s="211">
        <v>13</v>
      </c>
      <c r="E394" s="212">
        <v>0</v>
      </c>
      <c r="F394" s="213">
        <v>38100.83</v>
      </c>
      <c r="G394" s="213">
        <v>38100.83</v>
      </c>
    </row>
    <row r="395" spans="1:7" x14ac:dyDescent="0.25">
      <c r="A395" s="209" t="s">
        <v>1175</v>
      </c>
      <c r="B395" s="209" t="s">
        <v>1176</v>
      </c>
      <c r="C395" s="210" t="s">
        <v>852</v>
      </c>
      <c r="D395" s="211">
        <v>0</v>
      </c>
      <c r="E395" s="212">
        <v>98</v>
      </c>
      <c r="F395" s="213">
        <v>460.52</v>
      </c>
      <c r="G395" s="213">
        <v>460.52</v>
      </c>
    </row>
    <row r="396" spans="1:7" x14ac:dyDescent="0.25">
      <c r="A396" s="209" t="s">
        <v>1177</v>
      </c>
      <c r="B396" s="209" t="s">
        <v>1178</v>
      </c>
      <c r="C396" s="210" t="s">
        <v>852</v>
      </c>
      <c r="D396" s="211">
        <v>0</v>
      </c>
      <c r="E396" s="212">
        <v>90</v>
      </c>
      <c r="F396" s="213">
        <v>521.96</v>
      </c>
      <c r="G396" s="213">
        <v>521.96</v>
      </c>
    </row>
    <row r="397" spans="1:7" x14ac:dyDescent="0.25">
      <c r="A397" s="209" t="s">
        <v>1179</v>
      </c>
      <c r="B397" s="209" t="s">
        <v>1180</v>
      </c>
      <c r="C397" s="210" t="s">
        <v>852</v>
      </c>
      <c r="D397" s="211">
        <v>0</v>
      </c>
      <c r="E397" s="212">
        <v>22</v>
      </c>
      <c r="F397" s="213">
        <v>593.58000000000004</v>
      </c>
      <c r="G397" s="213">
        <v>593.58000000000004</v>
      </c>
    </row>
    <row r="398" spans="1:7" x14ac:dyDescent="0.25">
      <c r="A398" s="209" t="s">
        <v>1181</v>
      </c>
      <c r="B398" s="209" t="s">
        <v>1182</v>
      </c>
      <c r="C398" s="210" t="s">
        <v>852</v>
      </c>
      <c r="D398" s="211">
        <v>40</v>
      </c>
      <c r="E398" s="212">
        <v>0</v>
      </c>
      <c r="F398" s="213">
        <v>38086.720000000001</v>
      </c>
      <c r="G398" s="213">
        <v>38086.720000000001</v>
      </c>
    </row>
    <row r="399" spans="1:7" x14ac:dyDescent="0.25">
      <c r="A399" s="209" t="s">
        <v>1183</v>
      </c>
      <c r="B399" s="209" t="s">
        <v>1184</v>
      </c>
      <c r="C399" s="210" t="s">
        <v>852</v>
      </c>
      <c r="D399" s="211">
        <v>2</v>
      </c>
      <c r="E399" s="212">
        <v>0</v>
      </c>
      <c r="F399" s="213">
        <v>8243.2999999999993</v>
      </c>
      <c r="G399" s="213">
        <v>8243.2999999999993</v>
      </c>
    </row>
    <row r="400" spans="1:7" x14ac:dyDescent="0.25">
      <c r="A400" s="209" t="s">
        <v>1185</v>
      </c>
      <c r="B400" s="209" t="s">
        <v>1186</v>
      </c>
      <c r="C400" s="210" t="s">
        <v>852</v>
      </c>
      <c r="D400" s="211">
        <v>5</v>
      </c>
      <c r="E400" s="212">
        <v>0</v>
      </c>
      <c r="F400" s="213">
        <v>11153.53</v>
      </c>
      <c r="G400" s="213">
        <v>11153.53</v>
      </c>
    </row>
    <row r="401" spans="1:7" x14ac:dyDescent="0.25">
      <c r="A401" s="209" t="s">
        <v>1187</v>
      </c>
      <c r="B401" s="209" t="s">
        <v>1188</v>
      </c>
      <c r="C401" s="210" t="s">
        <v>852</v>
      </c>
      <c r="D401" s="211">
        <v>5</v>
      </c>
      <c r="E401" s="212">
        <v>0</v>
      </c>
      <c r="F401" s="213">
        <v>9598.69</v>
      </c>
      <c r="G401" s="213">
        <v>9598.69</v>
      </c>
    </row>
    <row r="402" spans="1:7" x14ac:dyDescent="0.25">
      <c r="A402" s="209" t="s">
        <v>1189</v>
      </c>
      <c r="B402" s="209" t="s">
        <v>1190</v>
      </c>
      <c r="C402" s="210" t="s">
        <v>852</v>
      </c>
      <c r="D402" s="211">
        <v>1</v>
      </c>
      <c r="E402" s="212">
        <v>0</v>
      </c>
      <c r="F402" s="213">
        <v>7474.34</v>
      </c>
      <c r="G402" s="213">
        <v>7474.34</v>
      </c>
    </row>
    <row r="403" spans="1:7" x14ac:dyDescent="0.25">
      <c r="A403" s="209" t="s">
        <v>1191</v>
      </c>
      <c r="B403" s="209" t="s">
        <v>1192</v>
      </c>
      <c r="C403" s="210" t="s">
        <v>852</v>
      </c>
      <c r="D403" s="211">
        <v>1</v>
      </c>
      <c r="E403" s="212">
        <v>0</v>
      </c>
      <c r="F403" s="213">
        <v>10086.879999999999</v>
      </c>
      <c r="G403" s="213">
        <v>10086.879999999999</v>
      </c>
    </row>
    <row r="404" spans="1:7" x14ac:dyDescent="0.25">
      <c r="A404" s="209" t="s">
        <v>1193</v>
      </c>
      <c r="B404" s="209" t="s">
        <v>1194</v>
      </c>
      <c r="C404" s="210" t="s">
        <v>852</v>
      </c>
      <c r="D404" s="211">
        <v>1</v>
      </c>
      <c r="E404" s="212">
        <v>0</v>
      </c>
      <c r="F404" s="213">
        <v>11761.15</v>
      </c>
      <c r="G404" s="213">
        <v>11761.15</v>
      </c>
    </row>
    <row r="405" spans="1:7" x14ac:dyDescent="0.25">
      <c r="A405" s="209" t="s">
        <v>1195</v>
      </c>
      <c r="B405" s="209" t="s">
        <v>1196</v>
      </c>
      <c r="C405" s="210" t="s">
        <v>852</v>
      </c>
      <c r="D405" s="211">
        <v>2</v>
      </c>
      <c r="E405" s="212">
        <v>0</v>
      </c>
      <c r="F405" s="213">
        <v>7838.21</v>
      </c>
      <c r="G405" s="213">
        <v>7838.21</v>
      </c>
    </row>
    <row r="406" spans="1:7" x14ac:dyDescent="0.25">
      <c r="A406" s="209" t="s">
        <v>1197</v>
      </c>
      <c r="B406" s="209" t="s">
        <v>1198</v>
      </c>
      <c r="C406" s="210" t="s">
        <v>852</v>
      </c>
      <c r="D406" s="211">
        <v>2</v>
      </c>
      <c r="E406" s="212">
        <v>0</v>
      </c>
      <c r="F406" s="213">
        <v>9598.69</v>
      </c>
      <c r="G406" s="213">
        <v>9598.69</v>
      </c>
    </row>
    <row r="407" spans="1:7" x14ac:dyDescent="0.25">
      <c r="A407" s="209" t="s">
        <v>1199</v>
      </c>
      <c r="B407" s="209" t="s">
        <v>1200</v>
      </c>
      <c r="C407" s="210" t="s">
        <v>852</v>
      </c>
      <c r="D407" s="211">
        <v>2</v>
      </c>
      <c r="E407" s="212">
        <v>0</v>
      </c>
      <c r="F407" s="213">
        <v>13546.2</v>
      </c>
      <c r="G407" s="213">
        <v>13546.2</v>
      </c>
    </row>
    <row r="408" spans="1:7" x14ac:dyDescent="0.25">
      <c r="A408" s="209" t="s">
        <v>1201</v>
      </c>
      <c r="B408" s="209" t="s">
        <v>1202</v>
      </c>
      <c r="C408" s="210" t="s">
        <v>852</v>
      </c>
      <c r="D408" s="211">
        <v>2</v>
      </c>
      <c r="E408" s="212">
        <v>0</v>
      </c>
      <c r="F408" s="213">
        <v>8691.9</v>
      </c>
      <c r="G408" s="213">
        <v>8691.9</v>
      </c>
    </row>
    <row r="409" spans="1:7" x14ac:dyDescent="0.25">
      <c r="A409" s="209" t="s">
        <v>1203</v>
      </c>
      <c r="B409" s="209" t="s">
        <v>1204</v>
      </c>
      <c r="C409" s="210" t="s">
        <v>852</v>
      </c>
      <c r="D409" s="211">
        <v>4</v>
      </c>
      <c r="E409" s="212">
        <v>0</v>
      </c>
      <c r="F409" s="213">
        <v>7474.34</v>
      </c>
      <c r="G409" s="213">
        <v>7474.34</v>
      </c>
    </row>
    <row r="410" spans="1:7" x14ac:dyDescent="0.25">
      <c r="A410" s="209" t="s">
        <v>1205</v>
      </c>
      <c r="B410" s="209" t="s">
        <v>1206</v>
      </c>
      <c r="C410" s="210" t="s">
        <v>852</v>
      </c>
      <c r="D410" s="211">
        <v>5</v>
      </c>
      <c r="E410" s="212">
        <v>0</v>
      </c>
      <c r="F410" s="213">
        <v>10086.879999999999</v>
      </c>
      <c r="G410" s="213">
        <v>10086.879999999999</v>
      </c>
    </row>
    <row r="411" spans="1:7" x14ac:dyDescent="0.25">
      <c r="A411" s="209" t="s">
        <v>1207</v>
      </c>
      <c r="B411" s="209" t="s">
        <v>1208</v>
      </c>
      <c r="C411" s="210" t="s">
        <v>852</v>
      </c>
      <c r="D411" s="211">
        <v>2</v>
      </c>
      <c r="E411" s="212">
        <v>0</v>
      </c>
      <c r="F411" s="213">
        <v>9141.7199999999993</v>
      </c>
      <c r="G411" s="213">
        <v>9141.7199999999993</v>
      </c>
    </row>
    <row r="412" spans="1:7" x14ac:dyDescent="0.25">
      <c r="A412" s="209" t="s">
        <v>1209</v>
      </c>
      <c r="B412" s="209" t="s">
        <v>412</v>
      </c>
      <c r="C412" s="210" t="s">
        <v>852</v>
      </c>
      <c r="D412" s="211">
        <v>1</v>
      </c>
      <c r="E412" s="212">
        <v>0</v>
      </c>
      <c r="F412" s="213">
        <v>11761.15</v>
      </c>
      <c r="G412" s="213">
        <v>11761.15</v>
      </c>
    </row>
    <row r="413" spans="1:7" x14ac:dyDescent="0.25">
      <c r="A413" s="209" t="s">
        <v>1210</v>
      </c>
      <c r="B413" s="209" t="s">
        <v>1188</v>
      </c>
      <c r="C413" s="210" t="s">
        <v>852</v>
      </c>
      <c r="D413" s="211">
        <v>1</v>
      </c>
      <c r="E413" s="212">
        <v>0</v>
      </c>
      <c r="F413" s="213">
        <v>9598.69</v>
      </c>
      <c r="G413" s="213">
        <v>9598.69</v>
      </c>
    </row>
    <row r="414" spans="1:7" x14ac:dyDescent="0.25">
      <c r="A414" s="209" t="s">
        <v>1211</v>
      </c>
      <c r="B414" s="209" t="s">
        <v>1190</v>
      </c>
      <c r="C414" s="210" t="s">
        <v>852</v>
      </c>
      <c r="D414" s="211">
        <v>1</v>
      </c>
      <c r="E414" s="212">
        <v>0</v>
      </c>
      <c r="F414" s="213">
        <v>7474.34</v>
      </c>
      <c r="G414" s="213">
        <v>7474.34</v>
      </c>
    </row>
    <row r="415" spans="1:7" x14ac:dyDescent="0.25">
      <c r="A415" s="209" t="s">
        <v>1212</v>
      </c>
      <c r="B415" s="209" t="s">
        <v>1213</v>
      </c>
      <c r="C415" s="210" t="s">
        <v>852</v>
      </c>
      <c r="D415" s="211">
        <v>2</v>
      </c>
      <c r="E415" s="212">
        <v>0</v>
      </c>
      <c r="F415" s="213">
        <v>9141.7199999999993</v>
      </c>
      <c r="G415" s="213">
        <v>9141.7199999999993</v>
      </c>
    </row>
    <row r="416" spans="1:7" x14ac:dyDescent="0.25">
      <c r="A416" s="209" t="s">
        <v>1214</v>
      </c>
      <c r="B416" s="209" t="s">
        <v>1206</v>
      </c>
      <c r="C416" s="210" t="s">
        <v>852</v>
      </c>
      <c r="D416" s="211">
        <v>1</v>
      </c>
      <c r="E416" s="212">
        <v>0</v>
      </c>
      <c r="F416" s="213">
        <v>10086.879999999999</v>
      </c>
      <c r="G416" s="213">
        <v>10086.879999999999</v>
      </c>
    </row>
    <row r="417" spans="1:7" x14ac:dyDescent="0.25">
      <c r="A417" s="209" t="s">
        <v>1215</v>
      </c>
      <c r="B417" s="209" t="s">
        <v>1216</v>
      </c>
      <c r="C417" s="210" t="s">
        <v>852</v>
      </c>
      <c r="D417" s="211">
        <v>4</v>
      </c>
      <c r="E417" s="212">
        <v>0</v>
      </c>
      <c r="F417" s="213">
        <v>8572.2999999999993</v>
      </c>
      <c r="G417" s="213">
        <v>8572.2999999999993</v>
      </c>
    </row>
    <row r="418" spans="1:7" x14ac:dyDescent="0.25">
      <c r="A418" s="209" t="s">
        <v>1217</v>
      </c>
      <c r="B418" s="209" t="s">
        <v>1218</v>
      </c>
      <c r="C418" s="210" t="s">
        <v>852</v>
      </c>
      <c r="D418" s="211">
        <v>3</v>
      </c>
      <c r="E418" s="212">
        <v>0</v>
      </c>
      <c r="F418" s="213">
        <v>8572.2999999999993</v>
      </c>
      <c r="G418" s="213">
        <v>8572.2999999999993</v>
      </c>
    </row>
    <row r="419" spans="1:7" x14ac:dyDescent="0.25">
      <c r="A419" s="209" t="s">
        <v>1219</v>
      </c>
      <c r="B419" s="209" t="s">
        <v>1220</v>
      </c>
      <c r="C419" s="210" t="s">
        <v>852</v>
      </c>
      <c r="D419" s="211">
        <v>135</v>
      </c>
      <c r="E419" s="212">
        <v>0</v>
      </c>
      <c r="F419" s="213">
        <v>7273.83</v>
      </c>
      <c r="G419" s="213">
        <v>7273.83</v>
      </c>
    </row>
    <row r="420" spans="1:7" x14ac:dyDescent="0.25">
      <c r="A420" s="209" t="s">
        <v>1221</v>
      </c>
      <c r="B420" s="209" t="s">
        <v>1222</v>
      </c>
      <c r="C420" s="210" t="s">
        <v>852</v>
      </c>
      <c r="D420" s="211">
        <v>1948</v>
      </c>
      <c r="E420" s="212">
        <v>0</v>
      </c>
      <c r="F420" s="213">
        <v>7273.83</v>
      </c>
      <c r="G420" s="213">
        <v>7273.83</v>
      </c>
    </row>
    <row r="421" spans="1:7" x14ac:dyDescent="0.25">
      <c r="A421" s="209" t="s">
        <v>1223</v>
      </c>
      <c r="B421" s="209" t="s">
        <v>1224</v>
      </c>
      <c r="C421" s="210" t="s">
        <v>852</v>
      </c>
      <c r="D421" s="211">
        <v>103</v>
      </c>
      <c r="E421" s="212">
        <v>0</v>
      </c>
      <c r="F421" s="213">
        <v>7273.83</v>
      </c>
      <c r="G421" s="213">
        <v>7273.83</v>
      </c>
    </row>
    <row r="422" spans="1:7" x14ac:dyDescent="0.25">
      <c r="A422" s="209" t="s">
        <v>1225</v>
      </c>
      <c r="B422" s="209" t="s">
        <v>1226</v>
      </c>
      <c r="C422" s="210" t="s">
        <v>852</v>
      </c>
      <c r="D422" s="211">
        <v>29</v>
      </c>
      <c r="E422" s="212">
        <v>0</v>
      </c>
      <c r="F422" s="213">
        <v>7273.83</v>
      </c>
      <c r="G422" s="213">
        <v>7273.83</v>
      </c>
    </row>
    <row r="423" spans="1:7" x14ac:dyDescent="0.25">
      <c r="A423" s="209" t="s">
        <v>1227</v>
      </c>
      <c r="B423" s="209" t="s">
        <v>1228</v>
      </c>
      <c r="C423" s="210" t="s">
        <v>852</v>
      </c>
      <c r="D423" s="211">
        <v>20</v>
      </c>
      <c r="E423" s="212">
        <v>0</v>
      </c>
      <c r="F423" s="213">
        <v>7963.07</v>
      </c>
      <c r="G423" s="213">
        <v>7963.07</v>
      </c>
    </row>
    <row r="424" spans="1:7" x14ac:dyDescent="0.25">
      <c r="A424" s="209" t="s">
        <v>1229</v>
      </c>
      <c r="B424" s="209" t="s">
        <v>1230</v>
      </c>
      <c r="C424" s="210" t="s">
        <v>852</v>
      </c>
      <c r="D424" s="211">
        <v>42</v>
      </c>
      <c r="E424" s="212">
        <v>0</v>
      </c>
      <c r="F424" s="213">
        <v>7545.95</v>
      </c>
      <c r="G424" s="213">
        <v>7545.95</v>
      </c>
    </row>
    <row r="425" spans="1:7" x14ac:dyDescent="0.25">
      <c r="A425" s="209" t="s">
        <v>1231</v>
      </c>
      <c r="B425" s="209" t="s">
        <v>132</v>
      </c>
      <c r="C425" s="210" t="s">
        <v>852</v>
      </c>
      <c r="D425" s="211">
        <v>18</v>
      </c>
      <c r="E425" s="212">
        <v>0</v>
      </c>
      <c r="F425" s="213">
        <v>7828.41</v>
      </c>
      <c r="G425" s="213">
        <v>7828.41</v>
      </c>
    </row>
    <row r="426" spans="1:7" x14ac:dyDescent="0.25">
      <c r="A426" s="209" t="s">
        <v>1232</v>
      </c>
      <c r="B426" s="209" t="s">
        <v>1233</v>
      </c>
      <c r="C426" s="210" t="s">
        <v>852</v>
      </c>
      <c r="D426" s="211">
        <v>2</v>
      </c>
      <c r="E426" s="212">
        <v>0</v>
      </c>
      <c r="F426" s="213">
        <v>8240.5300000000007</v>
      </c>
      <c r="G426" s="213">
        <v>8240.5300000000007</v>
      </c>
    </row>
    <row r="427" spans="1:7" x14ac:dyDescent="0.25">
      <c r="A427" s="209" t="s">
        <v>1234</v>
      </c>
      <c r="B427" s="209" t="s">
        <v>1235</v>
      </c>
      <c r="C427" s="210" t="s">
        <v>852</v>
      </c>
      <c r="D427" s="211">
        <v>3</v>
      </c>
      <c r="E427" s="212">
        <v>0</v>
      </c>
      <c r="F427" s="213">
        <v>7828.41</v>
      </c>
      <c r="G427" s="213">
        <v>7828.41</v>
      </c>
    </row>
    <row r="428" spans="1:7" x14ac:dyDescent="0.25">
      <c r="A428" s="209" t="s">
        <v>1236</v>
      </c>
      <c r="B428" s="209" t="s">
        <v>1237</v>
      </c>
      <c r="C428" s="210" t="s">
        <v>852</v>
      </c>
      <c r="D428" s="211">
        <v>195</v>
      </c>
      <c r="E428" s="212">
        <v>0</v>
      </c>
      <c r="F428" s="213">
        <v>8088.06</v>
      </c>
      <c r="G428" s="213">
        <v>8088.06</v>
      </c>
    </row>
    <row r="429" spans="1:7" x14ac:dyDescent="0.25">
      <c r="A429" s="209" t="s">
        <v>1238</v>
      </c>
      <c r="B429" s="209" t="s">
        <v>1239</v>
      </c>
      <c r="C429" s="210" t="s">
        <v>852</v>
      </c>
      <c r="D429" s="211">
        <v>23</v>
      </c>
      <c r="E429" s="212">
        <v>0</v>
      </c>
      <c r="F429" s="213">
        <v>8432.91</v>
      </c>
      <c r="G429" s="213">
        <v>8432.91</v>
      </c>
    </row>
    <row r="430" spans="1:7" x14ac:dyDescent="0.25">
      <c r="A430" s="209" t="s">
        <v>1240</v>
      </c>
      <c r="B430" s="209" t="s">
        <v>363</v>
      </c>
      <c r="C430" s="210" t="s">
        <v>852</v>
      </c>
      <c r="D430" s="211">
        <v>1</v>
      </c>
      <c r="E430" s="212">
        <v>0</v>
      </c>
      <c r="F430" s="213">
        <v>7273.83</v>
      </c>
      <c r="G430" s="213">
        <v>7273.83</v>
      </c>
    </row>
    <row r="431" spans="1:7" x14ac:dyDescent="0.25">
      <c r="A431" s="209" t="s">
        <v>1241</v>
      </c>
      <c r="B431" s="209" t="s">
        <v>1208</v>
      </c>
      <c r="C431" s="210" t="s">
        <v>852</v>
      </c>
      <c r="D431" s="211">
        <v>95</v>
      </c>
      <c r="E431" s="212">
        <v>0</v>
      </c>
      <c r="F431" s="213">
        <v>7828.41</v>
      </c>
      <c r="G431" s="213">
        <v>7828.41</v>
      </c>
    </row>
    <row r="432" spans="1:7" x14ac:dyDescent="0.25">
      <c r="A432" s="209" t="s">
        <v>1242</v>
      </c>
      <c r="B432" s="209" t="s">
        <v>869</v>
      </c>
      <c r="C432" s="210" t="s">
        <v>852</v>
      </c>
      <c r="D432" s="211">
        <v>6</v>
      </c>
      <c r="E432" s="212">
        <v>0</v>
      </c>
      <c r="F432" s="213">
        <v>8240.5300000000007</v>
      </c>
      <c r="G432" s="213">
        <v>8240.5300000000007</v>
      </c>
    </row>
    <row r="433" spans="1:7" x14ac:dyDescent="0.25">
      <c r="A433" s="209" t="s">
        <v>1243</v>
      </c>
      <c r="B433" s="209" t="s">
        <v>1244</v>
      </c>
      <c r="C433" s="210" t="s">
        <v>852</v>
      </c>
      <c r="D433" s="211">
        <v>2</v>
      </c>
      <c r="E433" s="212">
        <v>0</v>
      </c>
      <c r="F433" s="213">
        <v>7545.95</v>
      </c>
      <c r="G433" s="213">
        <v>7545.95</v>
      </c>
    </row>
    <row r="434" spans="1:7" x14ac:dyDescent="0.25">
      <c r="A434" s="209" t="s">
        <v>1245</v>
      </c>
      <c r="B434" s="209" t="s">
        <v>1246</v>
      </c>
      <c r="C434" s="210" t="s">
        <v>852</v>
      </c>
      <c r="D434" s="211">
        <v>1</v>
      </c>
      <c r="E434" s="212">
        <v>0</v>
      </c>
      <c r="F434" s="213">
        <v>7963.07</v>
      </c>
      <c r="G434" s="213">
        <v>7963.07</v>
      </c>
    </row>
    <row r="435" spans="1:7" x14ac:dyDescent="0.25">
      <c r="A435" s="209" t="s">
        <v>1247</v>
      </c>
      <c r="B435" s="209" t="s">
        <v>1248</v>
      </c>
      <c r="C435" s="210" t="s">
        <v>852</v>
      </c>
      <c r="D435" s="211">
        <v>5</v>
      </c>
      <c r="E435" s="212">
        <v>0</v>
      </c>
      <c r="F435" s="213">
        <v>8088.06</v>
      </c>
      <c r="G435" s="213">
        <v>8088.06</v>
      </c>
    </row>
    <row r="436" spans="1:7" x14ac:dyDescent="0.25">
      <c r="A436" s="209" t="s">
        <v>1249</v>
      </c>
      <c r="B436" s="209" t="s">
        <v>1250</v>
      </c>
      <c r="C436" s="210" t="s">
        <v>852</v>
      </c>
      <c r="D436" s="211">
        <v>1</v>
      </c>
      <c r="E436" s="212">
        <v>0</v>
      </c>
      <c r="F436" s="213">
        <v>7273.83</v>
      </c>
      <c r="G436" s="213">
        <v>7273.83</v>
      </c>
    </row>
    <row r="437" spans="1:7" x14ac:dyDescent="0.25">
      <c r="A437" s="209" t="s">
        <v>1251</v>
      </c>
      <c r="B437" s="209" t="s">
        <v>1252</v>
      </c>
      <c r="C437" s="210" t="s">
        <v>852</v>
      </c>
      <c r="D437" s="211">
        <v>7</v>
      </c>
      <c r="E437" s="212">
        <v>0</v>
      </c>
      <c r="F437" s="213">
        <v>8572.2999999999993</v>
      </c>
      <c r="G437" s="213">
        <v>8572.2999999999993</v>
      </c>
    </row>
    <row r="438" spans="1:7" x14ac:dyDescent="0.25">
      <c r="A438" s="209" t="s">
        <v>1253</v>
      </c>
      <c r="B438" s="209" t="s">
        <v>1254</v>
      </c>
      <c r="C438" s="210" t="s">
        <v>852</v>
      </c>
      <c r="D438" s="211">
        <v>103</v>
      </c>
      <c r="E438" s="212">
        <v>0</v>
      </c>
      <c r="F438" s="213">
        <v>8088.06</v>
      </c>
      <c r="G438" s="213">
        <v>8088.06</v>
      </c>
    </row>
    <row r="439" spans="1:7" x14ac:dyDescent="0.25">
      <c r="A439" s="209" t="s">
        <v>1255</v>
      </c>
      <c r="B439" s="209" t="s">
        <v>1256</v>
      </c>
      <c r="C439" s="210" t="s">
        <v>852</v>
      </c>
      <c r="D439" s="211">
        <v>1</v>
      </c>
      <c r="E439" s="212">
        <v>0</v>
      </c>
      <c r="F439" s="213">
        <v>7273.83</v>
      </c>
      <c r="G439" s="213">
        <v>7273.83</v>
      </c>
    </row>
    <row r="440" spans="1:7" ht="15.75" thickBot="1" x14ac:dyDescent="0.3">
      <c r="A440" s="209" t="s">
        <v>1257</v>
      </c>
      <c r="B440" s="209" t="s">
        <v>1258</v>
      </c>
      <c r="C440" s="210" t="s">
        <v>852</v>
      </c>
      <c r="D440" s="211">
        <v>204</v>
      </c>
      <c r="E440" s="212">
        <v>0</v>
      </c>
      <c r="F440" s="213">
        <v>8088.06</v>
      </c>
      <c r="G440" s="213">
        <v>8088.06</v>
      </c>
    </row>
    <row r="441" spans="1:7" s="223" customFormat="1" ht="15.75" thickBot="1" x14ac:dyDescent="0.3">
      <c r="A441" s="218"/>
      <c r="B441" s="219" t="s">
        <v>629</v>
      </c>
      <c r="C441" s="220"/>
      <c r="D441" s="221">
        <f>SUM(D43:D440)</f>
        <v>16454</v>
      </c>
      <c r="E441" s="221">
        <f>SUM(E43:E440)</f>
        <v>80622.5</v>
      </c>
      <c r="F441" s="222"/>
      <c r="G441" s="222"/>
    </row>
    <row r="442" spans="1:7" ht="15.75" thickBot="1" x14ac:dyDescent="0.3">
      <c r="A442" s="94"/>
      <c r="B442" s="95"/>
      <c r="C442" s="94"/>
      <c r="D442" s="94"/>
      <c r="E442" s="96"/>
      <c r="F442" s="224"/>
      <c r="G442" s="224"/>
    </row>
    <row r="443" spans="1:7" ht="14.25" customHeight="1" thickBot="1" x14ac:dyDescent="0.3">
      <c r="A443" s="225" t="s">
        <v>1259</v>
      </c>
      <c r="B443" s="220"/>
      <c r="C443" s="226"/>
      <c r="D443" s="126"/>
      <c r="E443" s="227"/>
      <c r="F443" s="228"/>
      <c r="G443" s="228"/>
    </row>
    <row r="444" spans="1:7" x14ac:dyDescent="0.25">
      <c r="A444" s="209" t="s">
        <v>900</v>
      </c>
      <c r="B444" s="209" t="s">
        <v>901</v>
      </c>
      <c r="C444" s="210" t="s">
        <v>1260</v>
      </c>
      <c r="D444" s="211">
        <v>213</v>
      </c>
      <c r="E444" s="212">
        <v>0</v>
      </c>
      <c r="F444" s="213">
        <v>7034.65</v>
      </c>
      <c r="G444" s="213">
        <v>7034.65</v>
      </c>
    </row>
    <row r="445" spans="1:7" x14ac:dyDescent="0.25">
      <c r="A445" s="209" t="s">
        <v>1261</v>
      </c>
      <c r="B445" s="209" t="s">
        <v>1262</v>
      </c>
      <c r="C445" s="210" t="s">
        <v>1260</v>
      </c>
      <c r="D445" s="211">
        <v>1</v>
      </c>
      <c r="E445" s="212">
        <v>0</v>
      </c>
      <c r="F445" s="213">
        <v>5462.77</v>
      </c>
      <c r="G445" s="213">
        <v>5462.77</v>
      </c>
    </row>
    <row r="446" spans="1:7" x14ac:dyDescent="0.25">
      <c r="A446" s="209" t="s">
        <v>908</v>
      </c>
      <c r="B446" s="209" t="s">
        <v>909</v>
      </c>
      <c r="C446" s="210" t="s">
        <v>1260</v>
      </c>
      <c r="D446" s="211">
        <v>4</v>
      </c>
      <c r="E446" s="212">
        <v>0</v>
      </c>
      <c r="F446" s="213">
        <v>7034.65</v>
      </c>
      <c r="G446" s="213">
        <v>7034.65</v>
      </c>
    </row>
    <row r="447" spans="1:7" x14ac:dyDescent="0.25">
      <c r="A447" s="209" t="s">
        <v>910</v>
      </c>
      <c r="B447" s="209" t="s">
        <v>1263</v>
      </c>
      <c r="C447" s="210" t="s">
        <v>1260</v>
      </c>
      <c r="D447" s="211">
        <v>2</v>
      </c>
      <c r="E447" s="212">
        <v>0</v>
      </c>
      <c r="F447" s="213">
        <v>7701.23</v>
      </c>
      <c r="G447" s="213">
        <v>7701.23</v>
      </c>
    </row>
    <row r="448" spans="1:7" x14ac:dyDescent="0.25">
      <c r="A448" s="209" t="s">
        <v>1264</v>
      </c>
      <c r="B448" s="209" t="s">
        <v>1265</v>
      </c>
      <c r="C448" s="210" t="s">
        <v>1260</v>
      </c>
      <c r="D448" s="211">
        <v>2</v>
      </c>
      <c r="E448" s="212">
        <v>0</v>
      </c>
      <c r="F448" s="213">
        <v>8841.1200000000008</v>
      </c>
      <c r="G448" s="213">
        <v>8841.1200000000008</v>
      </c>
    </row>
    <row r="449" spans="1:7" x14ac:dyDescent="0.25">
      <c r="A449" s="209" t="s">
        <v>1266</v>
      </c>
      <c r="B449" s="209" t="s">
        <v>1267</v>
      </c>
      <c r="C449" s="210" t="s">
        <v>1260</v>
      </c>
      <c r="D449" s="211">
        <v>3</v>
      </c>
      <c r="E449" s="212">
        <v>0</v>
      </c>
      <c r="F449" s="213">
        <v>8933.9699999999993</v>
      </c>
      <c r="G449" s="213">
        <v>8933.9699999999993</v>
      </c>
    </row>
    <row r="450" spans="1:7" x14ac:dyDescent="0.25">
      <c r="A450" s="209" t="s">
        <v>850</v>
      </c>
      <c r="B450" s="209" t="s">
        <v>1268</v>
      </c>
      <c r="C450" s="210" t="s">
        <v>1260</v>
      </c>
      <c r="D450" s="211">
        <v>1</v>
      </c>
      <c r="E450" s="212">
        <v>0</v>
      </c>
      <c r="F450" s="213">
        <v>18133.75</v>
      </c>
      <c r="G450" s="213">
        <v>18133.75</v>
      </c>
    </row>
    <row r="451" spans="1:7" x14ac:dyDescent="0.25">
      <c r="A451" s="209" t="s">
        <v>853</v>
      </c>
      <c r="B451" s="209" t="s">
        <v>1269</v>
      </c>
      <c r="C451" s="210" t="s">
        <v>1260</v>
      </c>
      <c r="D451" s="211">
        <v>5</v>
      </c>
      <c r="E451" s="212">
        <v>0</v>
      </c>
      <c r="F451" s="213">
        <v>21624.41</v>
      </c>
      <c r="G451" s="213">
        <v>21624.41</v>
      </c>
    </row>
    <row r="452" spans="1:7" x14ac:dyDescent="0.25">
      <c r="A452" s="209" t="s">
        <v>857</v>
      </c>
      <c r="B452" s="209" t="s">
        <v>1270</v>
      </c>
      <c r="C452" s="210" t="s">
        <v>1260</v>
      </c>
      <c r="D452" s="211">
        <v>3</v>
      </c>
      <c r="E452" s="212">
        <v>0</v>
      </c>
      <c r="F452" s="213">
        <v>7525.71</v>
      </c>
      <c r="G452" s="213">
        <v>7525.71</v>
      </c>
    </row>
    <row r="453" spans="1:7" x14ac:dyDescent="0.25">
      <c r="A453" s="209" t="s">
        <v>858</v>
      </c>
      <c r="B453" s="209" t="s">
        <v>1271</v>
      </c>
      <c r="C453" s="210" t="s">
        <v>1260</v>
      </c>
      <c r="D453" s="211">
        <v>2</v>
      </c>
      <c r="E453" s="212">
        <v>0</v>
      </c>
      <c r="F453" s="213">
        <v>27030.55</v>
      </c>
      <c r="G453" s="213">
        <v>27030.55</v>
      </c>
    </row>
    <row r="454" spans="1:7" x14ac:dyDescent="0.25">
      <c r="A454" s="209" t="s">
        <v>860</v>
      </c>
      <c r="B454" s="209" t="s">
        <v>1272</v>
      </c>
      <c r="C454" s="210" t="s">
        <v>1260</v>
      </c>
      <c r="D454" s="211">
        <v>1</v>
      </c>
      <c r="E454" s="212">
        <v>0</v>
      </c>
      <c r="F454" s="213">
        <v>35814.639999999999</v>
      </c>
      <c r="G454" s="213">
        <v>35814.639999999999</v>
      </c>
    </row>
    <row r="455" spans="1:7" x14ac:dyDescent="0.25">
      <c r="A455" s="209" t="s">
        <v>864</v>
      </c>
      <c r="B455" s="209" t="s">
        <v>865</v>
      </c>
      <c r="C455" s="210" t="s">
        <v>1260</v>
      </c>
      <c r="D455" s="211">
        <v>3</v>
      </c>
      <c r="E455" s="212">
        <v>0</v>
      </c>
      <c r="F455" s="213">
        <v>39873.93</v>
      </c>
      <c r="G455" s="213">
        <v>39873.93</v>
      </c>
    </row>
    <row r="456" spans="1:7" x14ac:dyDescent="0.25">
      <c r="A456" s="209" t="s">
        <v>1273</v>
      </c>
      <c r="B456" s="209" t="s">
        <v>1274</v>
      </c>
      <c r="C456" s="210" t="s">
        <v>1260</v>
      </c>
      <c r="D456" s="211">
        <v>1</v>
      </c>
      <c r="E456" s="212">
        <v>0</v>
      </c>
      <c r="F456" s="213">
        <v>12529.3</v>
      </c>
      <c r="G456" s="213">
        <v>12529.3</v>
      </c>
    </row>
    <row r="457" spans="1:7" x14ac:dyDescent="0.25">
      <c r="A457" s="209" t="s">
        <v>866</v>
      </c>
      <c r="B457" s="209" t="s">
        <v>1275</v>
      </c>
      <c r="C457" s="210" t="s">
        <v>1260</v>
      </c>
      <c r="D457" s="211">
        <v>1</v>
      </c>
      <c r="E457" s="212">
        <v>0</v>
      </c>
      <c r="F457" s="213">
        <v>7571</v>
      </c>
      <c r="G457" s="213">
        <v>7571</v>
      </c>
    </row>
    <row r="458" spans="1:7" x14ac:dyDescent="0.25">
      <c r="A458" s="209" t="s">
        <v>1276</v>
      </c>
      <c r="B458" s="209" t="s">
        <v>1277</v>
      </c>
      <c r="C458" s="210" t="s">
        <v>1260</v>
      </c>
      <c r="D458" s="211">
        <v>1</v>
      </c>
      <c r="E458" s="212">
        <v>0</v>
      </c>
      <c r="F458" s="213">
        <v>13069.62</v>
      </c>
      <c r="G458" s="213">
        <v>13069.62</v>
      </c>
    </row>
    <row r="459" spans="1:7" x14ac:dyDescent="0.25">
      <c r="A459" s="209" t="s">
        <v>1278</v>
      </c>
      <c r="B459" s="209" t="s">
        <v>1279</v>
      </c>
      <c r="C459" s="210" t="s">
        <v>1260</v>
      </c>
      <c r="D459" s="211">
        <v>2</v>
      </c>
      <c r="E459" s="212">
        <v>0</v>
      </c>
      <c r="F459" s="213">
        <v>7969.56</v>
      </c>
      <c r="G459" s="213">
        <v>7969.56</v>
      </c>
    </row>
    <row r="460" spans="1:7" x14ac:dyDescent="0.25">
      <c r="A460" s="209" t="s">
        <v>874</v>
      </c>
      <c r="B460" s="209" t="s">
        <v>875</v>
      </c>
      <c r="C460" s="210" t="s">
        <v>1260</v>
      </c>
      <c r="D460" s="211">
        <v>8</v>
      </c>
      <c r="E460" s="212">
        <v>0</v>
      </c>
      <c r="F460" s="213">
        <v>14901.65</v>
      </c>
      <c r="G460" s="213">
        <v>14901.65</v>
      </c>
    </row>
    <row r="461" spans="1:7" x14ac:dyDescent="0.25">
      <c r="A461" s="209" t="s">
        <v>876</v>
      </c>
      <c r="B461" s="209" t="s">
        <v>877</v>
      </c>
      <c r="C461" s="210" t="s">
        <v>1260</v>
      </c>
      <c r="D461" s="211">
        <v>1</v>
      </c>
      <c r="E461" s="212">
        <v>0</v>
      </c>
      <c r="F461" s="213">
        <v>11604.53</v>
      </c>
      <c r="G461" s="213">
        <v>11604.53</v>
      </c>
    </row>
    <row r="462" spans="1:7" x14ac:dyDescent="0.25">
      <c r="A462" s="209" t="s">
        <v>878</v>
      </c>
      <c r="B462" s="209" t="s">
        <v>879</v>
      </c>
      <c r="C462" s="210" t="s">
        <v>1260</v>
      </c>
      <c r="D462" s="211">
        <v>1</v>
      </c>
      <c r="E462" s="212">
        <v>0</v>
      </c>
      <c r="F462" s="213">
        <v>15257.5</v>
      </c>
      <c r="G462" s="213">
        <v>15257.5</v>
      </c>
    </row>
    <row r="463" spans="1:7" x14ac:dyDescent="0.25">
      <c r="A463" s="209" t="s">
        <v>1280</v>
      </c>
      <c r="B463" s="209" t="s">
        <v>435</v>
      </c>
      <c r="C463" s="210" t="s">
        <v>1260</v>
      </c>
      <c r="D463" s="211">
        <v>1</v>
      </c>
      <c r="E463" s="212">
        <v>0</v>
      </c>
      <c r="F463" s="213">
        <v>4569.8</v>
      </c>
      <c r="G463" s="213">
        <v>4569.8</v>
      </c>
    </row>
    <row r="464" spans="1:7" x14ac:dyDescent="0.25">
      <c r="A464" s="209" t="s">
        <v>885</v>
      </c>
      <c r="B464" s="209" t="s">
        <v>886</v>
      </c>
      <c r="C464" s="210" t="s">
        <v>1260</v>
      </c>
      <c r="D464" s="211">
        <v>1</v>
      </c>
      <c r="E464" s="212">
        <v>0</v>
      </c>
      <c r="F464" s="213">
        <v>7297.82</v>
      </c>
      <c r="G464" s="213">
        <v>7297.82</v>
      </c>
    </row>
    <row r="465" spans="1:7" x14ac:dyDescent="0.25">
      <c r="A465" s="209" t="s">
        <v>887</v>
      </c>
      <c r="B465" s="209" t="s">
        <v>888</v>
      </c>
      <c r="C465" s="210" t="s">
        <v>1260</v>
      </c>
      <c r="D465" s="211">
        <v>1</v>
      </c>
      <c r="E465" s="212">
        <v>0</v>
      </c>
      <c r="F465" s="213">
        <v>8290.43</v>
      </c>
      <c r="G465" s="213">
        <v>8290.43</v>
      </c>
    </row>
    <row r="466" spans="1:7" x14ac:dyDescent="0.25">
      <c r="A466" s="209" t="s">
        <v>895</v>
      </c>
      <c r="B466" s="209" t="s">
        <v>896</v>
      </c>
      <c r="C466" s="210" t="s">
        <v>1260</v>
      </c>
      <c r="D466" s="211">
        <v>2</v>
      </c>
      <c r="E466" s="212">
        <v>0</v>
      </c>
      <c r="F466" s="213">
        <v>7034.65</v>
      </c>
      <c r="G466" s="213">
        <v>7034.65</v>
      </c>
    </row>
    <row r="467" spans="1:7" x14ac:dyDescent="0.25">
      <c r="A467" s="209" t="s">
        <v>1281</v>
      </c>
      <c r="B467" s="209" t="s">
        <v>898</v>
      </c>
      <c r="C467" s="210" t="s">
        <v>1260</v>
      </c>
      <c r="D467" s="211">
        <v>2</v>
      </c>
      <c r="E467" s="212">
        <v>0</v>
      </c>
      <c r="F467" s="213">
        <v>11255.56</v>
      </c>
      <c r="G467" s="213">
        <v>11255.56</v>
      </c>
    </row>
    <row r="468" spans="1:7" x14ac:dyDescent="0.25">
      <c r="A468" s="209" t="s">
        <v>1282</v>
      </c>
      <c r="B468" s="209" t="s">
        <v>1283</v>
      </c>
      <c r="C468" s="210" t="s">
        <v>1260</v>
      </c>
      <c r="D468" s="211">
        <v>9</v>
      </c>
      <c r="E468" s="212">
        <v>0</v>
      </c>
      <c r="F468" s="213">
        <v>16879.759999999998</v>
      </c>
      <c r="G468" s="213">
        <v>16879.759999999998</v>
      </c>
    </row>
    <row r="469" spans="1:7" x14ac:dyDescent="0.25">
      <c r="A469" s="209" t="s">
        <v>930</v>
      </c>
      <c r="B469" s="209" t="s">
        <v>931</v>
      </c>
      <c r="C469" s="210" t="s">
        <v>1260</v>
      </c>
      <c r="D469" s="211">
        <v>0</v>
      </c>
      <c r="E469" s="212">
        <v>7</v>
      </c>
      <c r="F469" s="213">
        <v>450.08</v>
      </c>
      <c r="G469" s="213">
        <v>450.08</v>
      </c>
    </row>
    <row r="470" spans="1:7" x14ac:dyDescent="0.25">
      <c r="A470" s="209" t="s">
        <v>932</v>
      </c>
      <c r="B470" s="209" t="s">
        <v>933</v>
      </c>
      <c r="C470" s="210" t="s">
        <v>1260</v>
      </c>
      <c r="D470" s="211">
        <v>171</v>
      </c>
      <c r="E470" s="212">
        <v>0</v>
      </c>
      <c r="F470" s="213">
        <v>10962.5</v>
      </c>
      <c r="G470" s="213">
        <v>10962.5</v>
      </c>
    </row>
    <row r="471" spans="1:7" x14ac:dyDescent="0.25">
      <c r="A471" s="209" t="s">
        <v>936</v>
      </c>
      <c r="B471" s="209" t="s">
        <v>937</v>
      </c>
      <c r="C471" s="210" t="s">
        <v>1260</v>
      </c>
      <c r="D471" s="211">
        <v>0</v>
      </c>
      <c r="E471" s="212">
        <v>69</v>
      </c>
      <c r="F471" s="213">
        <v>501.27</v>
      </c>
      <c r="G471" s="213">
        <v>501.27</v>
      </c>
    </row>
    <row r="472" spans="1:7" x14ac:dyDescent="0.25">
      <c r="A472" s="209" t="s">
        <v>938</v>
      </c>
      <c r="B472" s="209" t="s">
        <v>939</v>
      </c>
      <c r="C472" s="210" t="s">
        <v>1260</v>
      </c>
      <c r="D472" s="211">
        <v>4</v>
      </c>
      <c r="E472" s="212">
        <v>0</v>
      </c>
      <c r="F472" s="213">
        <v>15631.9</v>
      </c>
      <c r="G472" s="213">
        <v>15631.9</v>
      </c>
    </row>
    <row r="473" spans="1:7" x14ac:dyDescent="0.25">
      <c r="A473" s="209" t="s">
        <v>954</v>
      </c>
      <c r="B473" s="209" t="s">
        <v>955</v>
      </c>
      <c r="C473" s="210" t="s">
        <v>1260</v>
      </c>
      <c r="D473" s="211">
        <v>0</v>
      </c>
      <c r="E473" s="212">
        <v>2659</v>
      </c>
      <c r="F473" s="213">
        <v>436.85</v>
      </c>
      <c r="G473" s="213">
        <v>436.85</v>
      </c>
    </row>
    <row r="474" spans="1:7" x14ac:dyDescent="0.25">
      <c r="A474" s="209" t="s">
        <v>956</v>
      </c>
      <c r="B474" s="209" t="s">
        <v>957</v>
      </c>
      <c r="C474" s="210" t="s">
        <v>1260</v>
      </c>
      <c r="D474" s="211">
        <v>243</v>
      </c>
      <c r="E474" s="212">
        <v>0</v>
      </c>
      <c r="F474" s="213">
        <v>10962.5</v>
      </c>
      <c r="G474" s="213">
        <v>10962.5</v>
      </c>
    </row>
    <row r="475" spans="1:7" x14ac:dyDescent="0.25">
      <c r="A475" s="209" t="s">
        <v>977</v>
      </c>
      <c r="B475" s="209" t="s">
        <v>978</v>
      </c>
      <c r="C475" s="210" t="s">
        <v>1260</v>
      </c>
      <c r="D475" s="211">
        <v>0</v>
      </c>
      <c r="E475" s="212">
        <v>2907</v>
      </c>
      <c r="F475" s="213">
        <v>570.41</v>
      </c>
      <c r="G475" s="213">
        <v>570.41</v>
      </c>
    </row>
    <row r="476" spans="1:7" x14ac:dyDescent="0.25">
      <c r="A476" s="209" t="s">
        <v>979</v>
      </c>
      <c r="B476" s="209" t="s">
        <v>980</v>
      </c>
      <c r="C476" s="210" t="s">
        <v>1260</v>
      </c>
      <c r="D476" s="211">
        <v>0</v>
      </c>
      <c r="E476" s="212">
        <v>668</v>
      </c>
      <c r="F476" s="213">
        <v>570.41</v>
      </c>
      <c r="G476" s="213">
        <v>570.41</v>
      </c>
    </row>
    <row r="477" spans="1:7" x14ac:dyDescent="0.25">
      <c r="A477" s="209" t="s">
        <v>998</v>
      </c>
      <c r="B477" s="209" t="s">
        <v>999</v>
      </c>
      <c r="C477" s="210" t="s">
        <v>1260</v>
      </c>
      <c r="D477" s="211">
        <v>0</v>
      </c>
      <c r="E477" s="212">
        <v>3604</v>
      </c>
      <c r="F477" s="213">
        <v>570.41</v>
      </c>
      <c r="G477" s="213">
        <v>570.41</v>
      </c>
    </row>
    <row r="478" spans="1:7" x14ac:dyDescent="0.25">
      <c r="A478" s="209" t="s">
        <v>1000</v>
      </c>
      <c r="B478" s="209" t="s">
        <v>1001</v>
      </c>
      <c r="C478" s="210" t="s">
        <v>1260</v>
      </c>
      <c r="D478" s="211">
        <v>0</v>
      </c>
      <c r="E478" s="212">
        <v>1045</v>
      </c>
      <c r="F478" s="213">
        <v>570.41</v>
      </c>
      <c r="G478" s="213">
        <v>570.41</v>
      </c>
    </row>
    <row r="479" spans="1:7" x14ac:dyDescent="0.25">
      <c r="A479" s="209" t="s">
        <v>1016</v>
      </c>
      <c r="B479" s="209" t="s">
        <v>1017</v>
      </c>
      <c r="C479" s="210" t="s">
        <v>1260</v>
      </c>
      <c r="D479" s="211">
        <v>62</v>
      </c>
      <c r="E479" s="212">
        <v>0</v>
      </c>
      <c r="F479" s="213">
        <v>11434.76</v>
      </c>
      <c r="G479" s="213">
        <v>11434.76</v>
      </c>
    </row>
    <row r="480" spans="1:7" x14ac:dyDescent="0.25">
      <c r="A480" s="209" t="s">
        <v>1018</v>
      </c>
      <c r="B480" s="209" t="s">
        <v>1019</v>
      </c>
      <c r="C480" s="210" t="s">
        <v>1260</v>
      </c>
      <c r="D480" s="211">
        <v>20</v>
      </c>
      <c r="E480" s="212">
        <v>0</v>
      </c>
      <c r="F480" s="213">
        <v>11434.76</v>
      </c>
      <c r="G480" s="213">
        <v>11434.76</v>
      </c>
    </row>
    <row r="481" spans="1:7" x14ac:dyDescent="0.25">
      <c r="A481" s="209" t="s">
        <v>1026</v>
      </c>
      <c r="B481" s="209" t="s">
        <v>1027</v>
      </c>
      <c r="C481" s="210" t="s">
        <v>1260</v>
      </c>
      <c r="D481" s="211">
        <v>0</v>
      </c>
      <c r="E481" s="212">
        <v>375</v>
      </c>
      <c r="F481" s="213">
        <v>570.41</v>
      </c>
      <c r="G481" s="213">
        <v>570.41</v>
      </c>
    </row>
    <row r="482" spans="1:7" x14ac:dyDescent="0.25">
      <c r="A482" s="209" t="s">
        <v>1030</v>
      </c>
      <c r="B482" s="209" t="s">
        <v>1031</v>
      </c>
      <c r="C482" s="210" t="s">
        <v>1260</v>
      </c>
      <c r="D482" s="211">
        <v>0</v>
      </c>
      <c r="E482" s="212">
        <v>1681</v>
      </c>
      <c r="F482" s="213">
        <v>559.08000000000004</v>
      </c>
      <c r="G482" s="213">
        <v>559.08000000000004</v>
      </c>
    </row>
    <row r="483" spans="1:7" x14ac:dyDescent="0.25">
      <c r="A483" s="209" t="s">
        <v>1038</v>
      </c>
      <c r="B483" s="209" t="s">
        <v>1284</v>
      </c>
      <c r="C483" s="210" t="s">
        <v>1260</v>
      </c>
      <c r="D483" s="211">
        <v>20</v>
      </c>
      <c r="E483" s="212">
        <v>0</v>
      </c>
      <c r="F483" s="213">
        <v>13375.45</v>
      </c>
      <c r="G483" s="213">
        <v>13375.45</v>
      </c>
    </row>
    <row r="484" spans="1:7" x14ac:dyDescent="0.25">
      <c r="A484" s="209" t="s">
        <v>1050</v>
      </c>
      <c r="B484" s="209" t="s">
        <v>1051</v>
      </c>
      <c r="C484" s="210" t="s">
        <v>1260</v>
      </c>
      <c r="D484" s="211">
        <v>19</v>
      </c>
      <c r="E484" s="212">
        <v>0</v>
      </c>
      <c r="F484" s="213">
        <v>10962.5</v>
      </c>
      <c r="G484" s="213">
        <v>10962.5</v>
      </c>
    </row>
    <row r="485" spans="1:7" x14ac:dyDescent="0.25">
      <c r="A485" s="209" t="s">
        <v>1062</v>
      </c>
      <c r="B485" s="209" t="s">
        <v>1063</v>
      </c>
      <c r="C485" s="210" t="s">
        <v>1260</v>
      </c>
      <c r="D485" s="211">
        <v>20</v>
      </c>
      <c r="E485" s="212">
        <v>0</v>
      </c>
      <c r="F485" s="213">
        <v>10962.5</v>
      </c>
      <c r="G485" s="213">
        <v>10962.5</v>
      </c>
    </row>
    <row r="486" spans="1:7" x14ac:dyDescent="0.25">
      <c r="A486" s="209" t="s">
        <v>1066</v>
      </c>
      <c r="B486" s="209" t="s">
        <v>1067</v>
      </c>
      <c r="C486" s="210" t="s">
        <v>1260</v>
      </c>
      <c r="D486" s="211">
        <v>158</v>
      </c>
      <c r="E486" s="212">
        <v>0</v>
      </c>
      <c r="F486" s="213">
        <v>10962.5</v>
      </c>
      <c r="G486" s="213">
        <v>10962.5</v>
      </c>
    </row>
    <row r="487" spans="1:7" x14ac:dyDescent="0.25">
      <c r="A487" s="209" t="s">
        <v>1082</v>
      </c>
      <c r="B487" s="209" t="s">
        <v>1083</v>
      </c>
      <c r="C487" s="210" t="s">
        <v>1260</v>
      </c>
      <c r="D487" s="211">
        <v>2</v>
      </c>
      <c r="E487" s="212">
        <v>0</v>
      </c>
      <c r="F487" s="213">
        <v>5373.29</v>
      </c>
      <c r="G487" s="213">
        <v>5373.29</v>
      </c>
    </row>
    <row r="488" spans="1:7" x14ac:dyDescent="0.25">
      <c r="A488" s="209" t="s">
        <v>1096</v>
      </c>
      <c r="B488" s="209" t="s">
        <v>1097</v>
      </c>
      <c r="C488" s="210" t="s">
        <v>1260</v>
      </c>
      <c r="D488" s="211">
        <v>5</v>
      </c>
      <c r="E488" s="212">
        <v>0</v>
      </c>
      <c r="F488" s="213">
        <v>11156.9</v>
      </c>
      <c r="G488" s="213">
        <v>11156.9</v>
      </c>
    </row>
    <row r="489" spans="1:7" x14ac:dyDescent="0.25">
      <c r="A489" s="209" t="s">
        <v>1098</v>
      </c>
      <c r="B489" s="209" t="s">
        <v>1099</v>
      </c>
      <c r="C489" s="210" t="s">
        <v>1260</v>
      </c>
      <c r="D489" s="211">
        <v>3</v>
      </c>
      <c r="E489" s="212">
        <v>0</v>
      </c>
      <c r="F489" s="213">
        <v>11181</v>
      </c>
      <c r="G489" s="213">
        <v>11181</v>
      </c>
    </row>
    <row r="490" spans="1:7" x14ac:dyDescent="0.25">
      <c r="A490" s="209" t="s">
        <v>1120</v>
      </c>
      <c r="B490" s="209" t="s">
        <v>1121</v>
      </c>
      <c r="C490" s="210" t="s">
        <v>1260</v>
      </c>
      <c r="D490" s="211">
        <v>0</v>
      </c>
      <c r="E490" s="212">
        <v>348</v>
      </c>
      <c r="F490" s="213">
        <v>570.41</v>
      </c>
      <c r="G490" s="213">
        <v>570.41</v>
      </c>
    </row>
    <row r="491" spans="1:7" x14ac:dyDescent="0.25">
      <c r="A491" s="209" t="s">
        <v>1285</v>
      </c>
      <c r="B491" s="209" t="s">
        <v>1286</v>
      </c>
      <c r="C491" s="210" t="s">
        <v>1260</v>
      </c>
      <c r="D491" s="211">
        <v>0</v>
      </c>
      <c r="E491" s="212">
        <v>13820</v>
      </c>
      <c r="F491" s="213">
        <v>504.8</v>
      </c>
      <c r="G491" s="213">
        <v>504.8</v>
      </c>
    </row>
    <row r="492" spans="1:7" x14ac:dyDescent="0.25">
      <c r="A492" s="209" t="s">
        <v>1152</v>
      </c>
      <c r="B492" s="209" t="s">
        <v>1287</v>
      </c>
      <c r="C492" s="210" t="s">
        <v>1260</v>
      </c>
      <c r="D492" s="211">
        <v>0</v>
      </c>
      <c r="E492" s="212">
        <v>731</v>
      </c>
      <c r="F492" s="213">
        <v>445.38</v>
      </c>
      <c r="G492" s="213">
        <v>445.38</v>
      </c>
    </row>
    <row r="493" spans="1:7" x14ac:dyDescent="0.25">
      <c r="A493" s="209" t="s">
        <v>1288</v>
      </c>
      <c r="B493" s="209" t="s">
        <v>1289</v>
      </c>
      <c r="C493" s="210" t="s">
        <v>1260</v>
      </c>
      <c r="D493" s="211">
        <v>0</v>
      </c>
      <c r="E493" s="212">
        <v>20</v>
      </c>
      <c r="F493" s="213">
        <v>445.38</v>
      </c>
      <c r="G493" s="213">
        <v>445.38</v>
      </c>
    </row>
    <row r="494" spans="1:7" x14ac:dyDescent="0.25">
      <c r="A494" s="209" t="s">
        <v>1185</v>
      </c>
      <c r="B494" s="209" t="s">
        <v>1186</v>
      </c>
      <c r="C494" s="210" t="s">
        <v>1260</v>
      </c>
      <c r="D494" s="211">
        <v>1</v>
      </c>
      <c r="E494" s="212">
        <v>0</v>
      </c>
      <c r="F494" s="213">
        <v>10786.78</v>
      </c>
      <c r="G494" s="213">
        <v>10786.78</v>
      </c>
    </row>
    <row r="495" spans="1:7" x14ac:dyDescent="0.25">
      <c r="A495" s="209" t="s">
        <v>1290</v>
      </c>
      <c r="B495" s="209" t="s">
        <v>1291</v>
      </c>
      <c r="C495" s="210" t="s">
        <v>1260</v>
      </c>
      <c r="D495" s="211">
        <v>5</v>
      </c>
      <c r="E495" s="212">
        <v>0</v>
      </c>
      <c r="F495" s="213">
        <v>6913.17</v>
      </c>
      <c r="G495" s="213">
        <v>6913.17</v>
      </c>
    </row>
    <row r="496" spans="1:7" x14ac:dyDescent="0.25">
      <c r="A496" s="209" t="s">
        <v>1199</v>
      </c>
      <c r="B496" s="209" t="s">
        <v>1200</v>
      </c>
      <c r="C496" s="210" t="s">
        <v>1260</v>
      </c>
      <c r="D496" s="211">
        <v>1</v>
      </c>
      <c r="E496" s="212">
        <v>0</v>
      </c>
      <c r="F496" s="213">
        <v>13100.77</v>
      </c>
      <c r="G496" s="213">
        <v>13100.77</v>
      </c>
    </row>
    <row r="497" spans="1:7" x14ac:dyDescent="0.25">
      <c r="A497" s="209" t="s">
        <v>1292</v>
      </c>
      <c r="B497" s="209" t="s">
        <v>1293</v>
      </c>
      <c r="C497" s="210" t="s">
        <v>1260</v>
      </c>
      <c r="D497" s="211">
        <v>4</v>
      </c>
      <c r="E497" s="212">
        <v>0</v>
      </c>
      <c r="F497" s="213">
        <v>6913.17</v>
      </c>
      <c r="G497" s="213">
        <v>6913.17</v>
      </c>
    </row>
    <row r="498" spans="1:7" x14ac:dyDescent="0.25">
      <c r="A498" s="209" t="s">
        <v>1203</v>
      </c>
      <c r="B498" s="209" t="s">
        <v>1204</v>
      </c>
      <c r="C498" s="210" t="s">
        <v>1260</v>
      </c>
      <c r="D498" s="211">
        <v>1</v>
      </c>
      <c r="E498" s="212">
        <v>0</v>
      </c>
      <c r="F498" s="213">
        <v>7228.57</v>
      </c>
      <c r="G498" s="213">
        <v>7228.57</v>
      </c>
    </row>
    <row r="499" spans="1:7" x14ac:dyDescent="0.25">
      <c r="A499" s="209" t="s">
        <v>1294</v>
      </c>
      <c r="B499" s="209" t="s">
        <v>1295</v>
      </c>
      <c r="C499" s="210" t="s">
        <v>1260</v>
      </c>
      <c r="D499" s="211">
        <v>2</v>
      </c>
      <c r="E499" s="212">
        <v>0</v>
      </c>
      <c r="F499" s="213">
        <v>8406.09</v>
      </c>
      <c r="G499" s="213">
        <v>8406.09</v>
      </c>
    </row>
    <row r="500" spans="1:7" x14ac:dyDescent="0.25">
      <c r="A500" s="209" t="s">
        <v>1207</v>
      </c>
      <c r="B500" s="209" t="s">
        <v>1208</v>
      </c>
      <c r="C500" s="210" t="s">
        <v>1260</v>
      </c>
      <c r="D500" s="211">
        <v>3</v>
      </c>
      <c r="E500" s="212">
        <v>0</v>
      </c>
      <c r="F500" s="213">
        <v>8841.1200000000008</v>
      </c>
      <c r="G500" s="213">
        <v>8841.1200000000008</v>
      </c>
    </row>
    <row r="501" spans="1:7" x14ac:dyDescent="0.25">
      <c r="A501" s="209" t="s">
        <v>1296</v>
      </c>
      <c r="B501" s="209" t="s">
        <v>1297</v>
      </c>
      <c r="C501" s="210" t="s">
        <v>1260</v>
      </c>
      <c r="D501" s="211">
        <v>3</v>
      </c>
      <c r="E501" s="212">
        <v>0</v>
      </c>
      <c r="F501" s="213">
        <v>6913.17</v>
      </c>
      <c r="G501" s="213">
        <v>6913.17</v>
      </c>
    </row>
    <row r="502" spans="1:7" x14ac:dyDescent="0.25">
      <c r="A502" s="209" t="s">
        <v>1215</v>
      </c>
      <c r="B502" s="209" t="s">
        <v>1216</v>
      </c>
      <c r="C502" s="210" t="s">
        <v>1260</v>
      </c>
      <c r="D502" s="211">
        <v>5</v>
      </c>
      <c r="E502" s="212">
        <v>0</v>
      </c>
      <c r="F502" s="213">
        <v>8290.43</v>
      </c>
      <c r="G502" s="213">
        <v>8290.43</v>
      </c>
    </row>
    <row r="503" spans="1:7" x14ac:dyDescent="0.25">
      <c r="A503" s="209" t="s">
        <v>1219</v>
      </c>
      <c r="B503" s="209" t="s">
        <v>1220</v>
      </c>
      <c r="C503" s="210" t="s">
        <v>1260</v>
      </c>
      <c r="D503" s="211">
        <v>1</v>
      </c>
      <c r="E503" s="212">
        <v>0</v>
      </c>
      <c r="F503" s="213">
        <v>7034.65</v>
      </c>
      <c r="G503" s="213">
        <v>7034.65</v>
      </c>
    </row>
    <row r="504" spans="1:7" x14ac:dyDescent="0.25">
      <c r="A504" s="209" t="s">
        <v>1221</v>
      </c>
      <c r="B504" s="209" t="s">
        <v>1222</v>
      </c>
      <c r="C504" s="210" t="s">
        <v>1260</v>
      </c>
      <c r="D504" s="211">
        <v>516</v>
      </c>
      <c r="E504" s="212">
        <v>0</v>
      </c>
      <c r="F504" s="213">
        <v>7034.65</v>
      </c>
      <c r="G504" s="213">
        <v>7034.65</v>
      </c>
    </row>
    <row r="505" spans="1:7" x14ac:dyDescent="0.25">
      <c r="A505" s="209" t="s">
        <v>1227</v>
      </c>
      <c r="B505" s="209" t="s">
        <v>1228</v>
      </c>
      <c r="C505" s="210" t="s">
        <v>1260</v>
      </c>
      <c r="D505" s="211">
        <v>8</v>
      </c>
      <c r="E505" s="212">
        <v>0</v>
      </c>
      <c r="F505" s="213">
        <v>7701.23</v>
      </c>
      <c r="G505" s="213">
        <v>7701.23</v>
      </c>
    </row>
    <row r="506" spans="1:7" x14ac:dyDescent="0.25">
      <c r="A506" s="209" t="s">
        <v>1229</v>
      </c>
      <c r="B506" s="209" t="s">
        <v>1230</v>
      </c>
      <c r="C506" s="210" t="s">
        <v>1260</v>
      </c>
      <c r="D506" s="211">
        <v>6</v>
      </c>
      <c r="E506" s="212">
        <v>0</v>
      </c>
      <c r="F506" s="213">
        <v>7297.82</v>
      </c>
      <c r="G506" s="213">
        <v>7297.82</v>
      </c>
    </row>
    <row r="507" spans="1:7" x14ac:dyDescent="0.25">
      <c r="A507" s="209" t="s">
        <v>1298</v>
      </c>
      <c r="B507" s="209" t="s">
        <v>1297</v>
      </c>
      <c r="C507" s="210" t="s">
        <v>1260</v>
      </c>
      <c r="D507" s="211">
        <v>4</v>
      </c>
      <c r="E507" s="212">
        <v>0</v>
      </c>
      <c r="F507" s="213">
        <v>6913.17</v>
      </c>
      <c r="G507" s="213">
        <v>6913.17</v>
      </c>
    </row>
    <row r="508" spans="1:7" x14ac:dyDescent="0.25">
      <c r="A508" s="209" t="s">
        <v>1299</v>
      </c>
      <c r="B508" s="209" t="s">
        <v>1300</v>
      </c>
      <c r="C508" s="210" t="s">
        <v>1260</v>
      </c>
      <c r="D508" s="211">
        <v>6</v>
      </c>
      <c r="E508" s="212">
        <v>0</v>
      </c>
      <c r="F508" s="213">
        <v>5235.55</v>
      </c>
      <c r="G508" s="213">
        <v>5235.55</v>
      </c>
    </row>
    <row r="509" spans="1:7" x14ac:dyDescent="0.25">
      <c r="A509" s="209" t="s">
        <v>1301</v>
      </c>
      <c r="B509" s="209" t="s">
        <v>132</v>
      </c>
      <c r="C509" s="210" t="s">
        <v>1260</v>
      </c>
      <c r="D509" s="211">
        <v>1</v>
      </c>
      <c r="E509" s="212">
        <v>0</v>
      </c>
      <c r="F509" s="213">
        <v>7228.59</v>
      </c>
      <c r="G509" s="213">
        <v>7228.59</v>
      </c>
    </row>
    <row r="510" spans="1:7" x14ac:dyDescent="0.25">
      <c r="A510" s="209" t="s">
        <v>1236</v>
      </c>
      <c r="B510" s="209" t="s">
        <v>1237</v>
      </c>
      <c r="C510" s="210" t="s">
        <v>1260</v>
      </c>
      <c r="D510" s="211">
        <v>16</v>
      </c>
      <c r="E510" s="212">
        <v>0</v>
      </c>
      <c r="F510" s="213">
        <v>7822.11</v>
      </c>
      <c r="G510" s="213">
        <v>7822.11</v>
      </c>
    </row>
    <row r="511" spans="1:7" x14ac:dyDescent="0.25">
      <c r="A511" s="209" t="s">
        <v>1241</v>
      </c>
      <c r="B511" s="209" t="s">
        <v>1208</v>
      </c>
      <c r="C511" s="210" t="s">
        <v>1260</v>
      </c>
      <c r="D511" s="211">
        <v>14</v>
      </c>
      <c r="E511" s="212">
        <v>0</v>
      </c>
      <c r="F511" s="213">
        <v>7571</v>
      </c>
      <c r="G511" s="213">
        <v>7571</v>
      </c>
    </row>
    <row r="512" spans="1:7" x14ac:dyDescent="0.25">
      <c r="A512" s="209" t="s">
        <v>1247</v>
      </c>
      <c r="B512" s="209" t="s">
        <v>1248</v>
      </c>
      <c r="C512" s="210" t="s">
        <v>1260</v>
      </c>
      <c r="D512" s="211">
        <v>7</v>
      </c>
      <c r="E512" s="212">
        <v>0</v>
      </c>
      <c r="F512" s="213">
        <v>7822.11</v>
      </c>
      <c r="G512" s="213">
        <v>7822.11</v>
      </c>
    </row>
    <row r="513" spans="1:7" x14ac:dyDescent="0.25">
      <c r="A513" s="209" t="s">
        <v>1251</v>
      </c>
      <c r="B513" s="209" t="s">
        <v>1252</v>
      </c>
      <c r="C513" s="210" t="s">
        <v>1260</v>
      </c>
      <c r="D513" s="211">
        <v>22</v>
      </c>
      <c r="E513" s="212">
        <v>0</v>
      </c>
      <c r="F513" s="213">
        <v>8290.43</v>
      </c>
      <c r="G513" s="213">
        <v>8290.43</v>
      </c>
    </row>
    <row r="514" spans="1:7" x14ac:dyDescent="0.25">
      <c r="A514" s="209" t="s">
        <v>1253</v>
      </c>
      <c r="B514" s="209" t="s">
        <v>1254</v>
      </c>
      <c r="C514" s="210" t="s">
        <v>1260</v>
      </c>
      <c r="D514" s="211">
        <v>77</v>
      </c>
      <c r="E514" s="212">
        <v>0</v>
      </c>
      <c r="F514" s="213">
        <v>7822.11</v>
      </c>
      <c r="G514" s="213">
        <v>7822.11</v>
      </c>
    </row>
    <row r="515" spans="1:7" x14ac:dyDescent="0.25">
      <c r="A515" s="209" t="s">
        <v>1257</v>
      </c>
      <c r="B515" s="229" t="s">
        <v>1258</v>
      </c>
      <c r="C515" s="210" t="s">
        <v>1260</v>
      </c>
      <c r="D515" s="211">
        <v>42</v>
      </c>
      <c r="E515" s="212">
        <v>0</v>
      </c>
      <c r="F515" s="213">
        <v>7822.11</v>
      </c>
      <c r="G515" s="213">
        <v>7822.11</v>
      </c>
    </row>
    <row r="516" spans="1:7" ht="18.75" customHeight="1" x14ac:dyDescent="0.25">
      <c r="A516" s="91"/>
      <c r="B516" s="214" t="s">
        <v>1302</v>
      </c>
      <c r="C516" s="73"/>
      <c r="D516" s="230">
        <f>SUM(D444:D515)</f>
        <v>1743</v>
      </c>
      <c r="E516" s="230">
        <f>SUM(E444:E515)</f>
        <v>27934</v>
      </c>
      <c r="F516" s="74"/>
      <c r="G516" s="74"/>
    </row>
    <row r="517" spans="1:7" x14ac:dyDescent="0.25">
      <c r="A517" s="91"/>
      <c r="B517" s="72"/>
      <c r="C517" s="73"/>
      <c r="D517" s="73"/>
      <c r="E517" s="92"/>
      <c r="F517" s="74"/>
      <c r="G517" s="74"/>
    </row>
    <row r="518" spans="1:7" ht="15.75" thickBot="1" x14ac:dyDescent="0.3">
      <c r="A518" s="91"/>
      <c r="B518" s="72"/>
      <c r="C518" s="73"/>
      <c r="D518" s="73"/>
      <c r="E518" s="92"/>
      <c r="F518" s="74"/>
      <c r="G518" s="74"/>
    </row>
    <row r="519" spans="1:7" ht="15.75" thickBot="1" x14ac:dyDescent="0.3">
      <c r="A519" s="231" t="s">
        <v>1303</v>
      </c>
      <c r="B519" s="232"/>
      <c r="C519" s="73"/>
      <c r="D519" s="73"/>
      <c r="E519" s="92"/>
      <c r="F519" s="74"/>
      <c r="G519" s="74"/>
    </row>
    <row r="520" spans="1:7" ht="15.75" thickBot="1" x14ac:dyDescent="0.3">
      <c r="A520" s="233" t="s">
        <v>609</v>
      </c>
      <c r="B520" s="234"/>
      <c r="C520" s="73"/>
      <c r="D520" s="73"/>
      <c r="E520" s="92"/>
      <c r="F520" s="74"/>
      <c r="G520" s="74"/>
    </row>
    <row r="521" spans="1:7" x14ac:dyDescent="0.25">
      <c r="A521" s="209" t="s">
        <v>1266</v>
      </c>
      <c r="B521" s="209" t="s">
        <v>1304</v>
      </c>
      <c r="C521" s="210" t="s">
        <v>852</v>
      </c>
      <c r="D521" s="211">
        <v>1</v>
      </c>
      <c r="E521" s="212">
        <v>0</v>
      </c>
      <c r="F521" s="213">
        <v>8933.9699999999993</v>
      </c>
      <c r="G521" s="213">
        <v>8933.9699999999993</v>
      </c>
    </row>
    <row r="522" spans="1:7" x14ac:dyDescent="0.25">
      <c r="A522" s="209" t="s">
        <v>850</v>
      </c>
      <c r="B522" s="209" t="s">
        <v>1268</v>
      </c>
      <c r="C522" s="210" t="s">
        <v>852</v>
      </c>
      <c r="D522" s="211">
        <v>30</v>
      </c>
      <c r="E522" s="212">
        <v>0</v>
      </c>
      <c r="F522" s="213">
        <v>18133.75</v>
      </c>
      <c r="G522" s="213">
        <v>18133.75</v>
      </c>
    </row>
    <row r="523" spans="1:7" x14ac:dyDescent="0.25">
      <c r="A523" s="209" t="s">
        <v>853</v>
      </c>
      <c r="B523" s="209" t="s">
        <v>1269</v>
      </c>
      <c r="C523" s="210" t="s">
        <v>852</v>
      </c>
      <c r="D523" s="211">
        <v>1</v>
      </c>
      <c r="E523" s="212">
        <v>0</v>
      </c>
      <c r="F523" s="213">
        <v>21624.41</v>
      </c>
      <c r="G523" s="213">
        <v>21624.41</v>
      </c>
    </row>
    <row r="524" spans="1:7" x14ac:dyDescent="0.25">
      <c r="A524" s="209" t="s">
        <v>855</v>
      </c>
      <c r="B524" s="209" t="s">
        <v>856</v>
      </c>
      <c r="C524" s="210" t="s">
        <v>852</v>
      </c>
      <c r="D524" s="211">
        <v>1</v>
      </c>
      <c r="E524" s="212">
        <v>0</v>
      </c>
      <c r="F524" s="213">
        <v>19166.96</v>
      </c>
      <c r="G524" s="213">
        <v>19166.96</v>
      </c>
    </row>
    <row r="525" spans="1:7" x14ac:dyDescent="0.25">
      <c r="A525" s="209" t="s">
        <v>858</v>
      </c>
      <c r="B525" s="209" t="s">
        <v>1271</v>
      </c>
      <c r="C525" s="210" t="s">
        <v>852</v>
      </c>
      <c r="D525" s="211">
        <v>3</v>
      </c>
      <c r="E525" s="212">
        <v>0</v>
      </c>
      <c r="F525" s="213">
        <v>27030.55</v>
      </c>
      <c r="G525" s="213">
        <v>27030.55</v>
      </c>
    </row>
    <row r="526" spans="1:7" x14ac:dyDescent="0.25">
      <c r="A526" s="209" t="s">
        <v>864</v>
      </c>
      <c r="B526" s="209" t="s">
        <v>865</v>
      </c>
      <c r="C526" s="210" t="s">
        <v>852</v>
      </c>
      <c r="D526" s="211">
        <v>2</v>
      </c>
      <c r="E526" s="212">
        <v>0</v>
      </c>
      <c r="F526" s="213">
        <v>39873.93</v>
      </c>
      <c r="G526" s="213">
        <v>39873.93</v>
      </c>
    </row>
    <row r="527" spans="1:7" x14ac:dyDescent="0.25">
      <c r="A527" s="209" t="s">
        <v>1273</v>
      </c>
      <c r="B527" s="209" t="s">
        <v>1274</v>
      </c>
      <c r="C527" s="210" t="s">
        <v>852</v>
      </c>
      <c r="D527" s="211">
        <v>1</v>
      </c>
      <c r="E527" s="212">
        <v>0</v>
      </c>
      <c r="F527" s="213">
        <v>12529.3</v>
      </c>
      <c r="G527" s="213">
        <v>12529.3</v>
      </c>
    </row>
    <row r="528" spans="1:7" x14ac:dyDescent="0.25">
      <c r="A528" s="209" t="s">
        <v>1305</v>
      </c>
      <c r="B528" s="209" t="s">
        <v>1306</v>
      </c>
      <c r="C528" s="210" t="s">
        <v>852</v>
      </c>
      <c r="D528" s="211">
        <v>1</v>
      </c>
      <c r="E528" s="212">
        <v>0</v>
      </c>
      <c r="F528" s="213">
        <v>9776.9699999999993</v>
      </c>
      <c r="G528" s="213">
        <v>9776.9699999999993</v>
      </c>
    </row>
    <row r="529" spans="1:7" x14ac:dyDescent="0.25">
      <c r="A529" s="209" t="s">
        <v>1276</v>
      </c>
      <c r="B529" s="209" t="s">
        <v>1277</v>
      </c>
      <c r="C529" s="210" t="s">
        <v>852</v>
      </c>
      <c r="D529" s="211">
        <v>2</v>
      </c>
      <c r="E529" s="212">
        <v>0</v>
      </c>
      <c r="F529" s="213">
        <v>13513.99</v>
      </c>
      <c r="G529" s="213">
        <v>13513.99</v>
      </c>
    </row>
    <row r="530" spans="1:7" x14ac:dyDescent="0.25">
      <c r="A530" s="209" t="s">
        <v>1307</v>
      </c>
      <c r="B530" s="209" t="s">
        <v>1308</v>
      </c>
      <c r="C530" s="210" t="s">
        <v>852</v>
      </c>
      <c r="D530" s="211">
        <v>1</v>
      </c>
      <c r="E530" s="212">
        <v>0</v>
      </c>
      <c r="F530" s="213">
        <v>9945.2099999999991</v>
      </c>
      <c r="G530" s="213">
        <v>9945.2099999999991</v>
      </c>
    </row>
    <row r="531" spans="1:7" x14ac:dyDescent="0.25">
      <c r="A531" s="209" t="s">
        <v>1280</v>
      </c>
      <c r="B531" s="209" t="s">
        <v>435</v>
      </c>
      <c r="C531" s="210" t="s">
        <v>852</v>
      </c>
      <c r="D531" s="211">
        <v>1</v>
      </c>
      <c r="E531" s="212">
        <v>0</v>
      </c>
      <c r="F531" s="213">
        <v>4725.17</v>
      </c>
      <c r="G531" s="213">
        <v>4725.17</v>
      </c>
    </row>
    <row r="532" spans="1:7" x14ac:dyDescent="0.25">
      <c r="A532" s="209" t="s">
        <v>887</v>
      </c>
      <c r="B532" s="209" t="s">
        <v>888</v>
      </c>
      <c r="C532" s="210" t="s">
        <v>852</v>
      </c>
      <c r="D532" s="211">
        <v>16</v>
      </c>
      <c r="E532" s="212">
        <v>0</v>
      </c>
      <c r="F532" s="213">
        <v>8572.2999999999993</v>
      </c>
      <c r="G532" s="213">
        <v>8572.2999999999993</v>
      </c>
    </row>
    <row r="533" spans="1:7" x14ac:dyDescent="0.25">
      <c r="A533" s="209" t="s">
        <v>899</v>
      </c>
      <c r="B533" s="209" t="s">
        <v>898</v>
      </c>
      <c r="C533" s="210" t="s">
        <v>852</v>
      </c>
      <c r="D533" s="211">
        <v>1</v>
      </c>
      <c r="E533" s="212">
        <v>0</v>
      </c>
      <c r="F533" s="213">
        <v>61924.34</v>
      </c>
      <c r="G533" s="213">
        <v>61924.34</v>
      </c>
    </row>
    <row r="534" spans="1:7" x14ac:dyDescent="0.25">
      <c r="A534" s="209" t="s">
        <v>1282</v>
      </c>
      <c r="B534" s="235" t="s">
        <v>1283</v>
      </c>
      <c r="C534" s="210" t="s">
        <v>852</v>
      </c>
      <c r="D534" s="236">
        <v>1</v>
      </c>
      <c r="E534" s="237">
        <v>0</v>
      </c>
      <c r="F534" s="213">
        <v>16879.759999999998</v>
      </c>
      <c r="G534" s="213">
        <v>16879.759999999998</v>
      </c>
    </row>
    <row r="535" spans="1:7" ht="13.5" customHeight="1" x14ac:dyDescent="0.25">
      <c r="A535" s="91"/>
      <c r="B535" s="214" t="s">
        <v>620</v>
      </c>
      <c r="C535" s="73"/>
      <c r="D535" s="215">
        <f>SUBTOTAL(9,D521:D534)</f>
        <v>62</v>
      </c>
      <c r="E535" s="215">
        <f>SUBTOTAL(9,E521:E534)</f>
        <v>0</v>
      </c>
      <c r="F535" s="74"/>
      <c r="G535" s="74"/>
    </row>
    <row r="536" spans="1:7" ht="13.5" customHeight="1" thickBot="1" x14ac:dyDescent="0.3">
      <c r="A536" s="91"/>
      <c r="B536" s="72"/>
      <c r="C536" s="73"/>
      <c r="D536" s="73"/>
      <c r="E536" s="92"/>
      <c r="F536" s="74"/>
      <c r="G536" s="74"/>
    </row>
    <row r="537" spans="1:7" s="5" customFormat="1" ht="13.5" customHeight="1" thickBot="1" x14ac:dyDescent="0.3">
      <c r="A537" s="238" t="s">
        <v>621</v>
      </c>
      <c r="B537" s="239"/>
      <c r="C537" s="240"/>
      <c r="D537" s="73"/>
      <c r="E537" s="92"/>
      <c r="F537" s="74"/>
      <c r="G537" s="74"/>
    </row>
    <row r="538" spans="1:7" x14ac:dyDescent="0.25">
      <c r="A538" s="209" t="s">
        <v>900</v>
      </c>
      <c r="B538" s="209" t="s">
        <v>901</v>
      </c>
      <c r="C538" s="210" t="s">
        <v>852</v>
      </c>
      <c r="D538" s="211">
        <v>637</v>
      </c>
      <c r="E538" s="212">
        <v>0</v>
      </c>
      <c r="F538" s="213">
        <v>7273.83</v>
      </c>
      <c r="G538" s="213">
        <v>7273.83</v>
      </c>
    </row>
    <row r="539" spans="1:7" x14ac:dyDescent="0.25">
      <c r="A539" s="209" t="s">
        <v>902</v>
      </c>
      <c r="B539" s="209" t="s">
        <v>892</v>
      </c>
      <c r="C539" s="210" t="s">
        <v>852</v>
      </c>
      <c r="D539" s="211">
        <v>13</v>
      </c>
      <c r="E539" s="212">
        <v>0</v>
      </c>
      <c r="F539" s="213">
        <v>7273.83</v>
      </c>
      <c r="G539" s="213">
        <v>7273.83</v>
      </c>
    </row>
    <row r="540" spans="1:7" x14ac:dyDescent="0.25">
      <c r="A540" s="209" t="s">
        <v>903</v>
      </c>
      <c r="B540" s="209" t="s">
        <v>271</v>
      </c>
      <c r="C540" s="210" t="s">
        <v>852</v>
      </c>
      <c r="D540" s="211">
        <v>8</v>
      </c>
      <c r="E540" s="212">
        <v>0</v>
      </c>
      <c r="F540" s="213">
        <v>8432.91</v>
      </c>
      <c r="G540" s="213">
        <v>8432.91</v>
      </c>
    </row>
    <row r="541" spans="1:7" x14ac:dyDescent="0.25">
      <c r="A541" s="209" t="s">
        <v>904</v>
      </c>
      <c r="B541" s="209" t="s">
        <v>412</v>
      </c>
      <c r="C541" s="210" t="s">
        <v>852</v>
      </c>
      <c r="D541" s="211">
        <v>24</v>
      </c>
      <c r="E541" s="212">
        <v>0</v>
      </c>
      <c r="F541" s="213">
        <v>8572.2999999999993</v>
      </c>
      <c r="G541" s="213">
        <v>8572.2999999999993</v>
      </c>
    </row>
    <row r="542" spans="1:7" x14ac:dyDescent="0.25">
      <c r="A542" s="209" t="s">
        <v>1309</v>
      </c>
      <c r="B542" s="209" t="s">
        <v>412</v>
      </c>
      <c r="C542" s="210" t="s">
        <v>852</v>
      </c>
      <c r="D542" s="211">
        <v>11</v>
      </c>
      <c r="E542" s="212">
        <v>0</v>
      </c>
      <c r="F542" s="213">
        <v>8572.2999999999993</v>
      </c>
      <c r="G542" s="213">
        <v>8572.2999999999993</v>
      </c>
    </row>
    <row r="543" spans="1:7" x14ac:dyDescent="0.25">
      <c r="A543" s="209" t="s">
        <v>1310</v>
      </c>
      <c r="B543" s="209" t="s">
        <v>888</v>
      </c>
      <c r="C543" s="210" t="s">
        <v>852</v>
      </c>
      <c r="D543" s="211">
        <v>38</v>
      </c>
      <c r="E543" s="212">
        <v>0</v>
      </c>
      <c r="F543" s="213">
        <v>8572.2999999999993</v>
      </c>
      <c r="G543" s="213">
        <v>8572.2999999999993</v>
      </c>
    </row>
    <row r="544" spans="1:7" x14ac:dyDescent="0.25">
      <c r="A544" s="209" t="s">
        <v>912</v>
      </c>
      <c r="B544" s="209" t="s">
        <v>913</v>
      </c>
      <c r="C544" s="210" t="s">
        <v>852</v>
      </c>
      <c r="D544" s="211">
        <v>8</v>
      </c>
      <c r="E544" s="212">
        <v>0</v>
      </c>
      <c r="F544" s="213">
        <v>26709.83</v>
      </c>
      <c r="G544" s="213">
        <v>26709.83</v>
      </c>
    </row>
    <row r="545" spans="1:7" x14ac:dyDescent="0.25">
      <c r="A545" s="209" t="s">
        <v>912</v>
      </c>
      <c r="B545" s="209" t="s">
        <v>913</v>
      </c>
      <c r="C545" s="210" t="s">
        <v>914</v>
      </c>
      <c r="D545" s="211">
        <v>2</v>
      </c>
      <c r="E545" s="212">
        <v>0</v>
      </c>
      <c r="F545" s="213">
        <v>32433.37</v>
      </c>
      <c r="G545" s="213">
        <v>32433.37</v>
      </c>
    </row>
    <row r="546" spans="1:7" x14ac:dyDescent="0.25">
      <c r="A546" s="209" t="s">
        <v>912</v>
      </c>
      <c r="B546" s="209" t="s">
        <v>913</v>
      </c>
      <c r="C546" s="210" t="s">
        <v>915</v>
      </c>
      <c r="D546" s="211">
        <v>2</v>
      </c>
      <c r="E546" s="212">
        <v>0</v>
      </c>
      <c r="F546" s="213">
        <v>39688.160000000003</v>
      </c>
      <c r="G546" s="213">
        <v>39688.160000000003</v>
      </c>
    </row>
    <row r="547" spans="1:7" x14ac:dyDescent="0.25">
      <c r="A547" s="209" t="s">
        <v>912</v>
      </c>
      <c r="B547" s="209" t="s">
        <v>913</v>
      </c>
      <c r="C547" s="210" t="s">
        <v>916</v>
      </c>
      <c r="D547" s="211">
        <v>2</v>
      </c>
      <c r="E547" s="212">
        <v>0</v>
      </c>
      <c r="F547" s="213">
        <v>52388.4</v>
      </c>
      <c r="G547" s="213">
        <v>52388.4</v>
      </c>
    </row>
    <row r="548" spans="1:7" x14ac:dyDescent="0.25">
      <c r="A548" s="209" t="s">
        <v>912</v>
      </c>
      <c r="B548" s="209" t="s">
        <v>913</v>
      </c>
      <c r="C548" s="210" t="s">
        <v>917</v>
      </c>
      <c r="D548" s="211">
        <v>2</v>
      </c>
      <c r="E548" s="212">
        <v>0</v>
      </c>
      <c r="F548" s="213">
        <v>67057.179999999993</v>
      </c>
      <c r="G548" s="213">
        <v>67057.179999999993</v>
      </c>
    </row>
    <row r="549" spans="1:7" x14ac:dyDescent="0.25">
      <c r="A549" s="209" t="s">
        <v>912</v>
      </c>
      <c r="B549" s="209" t="s">
        <v>913</v>
      </c>
      <c r="C549" s="210" t="s">
        <v>927</v>
      </c>
      <c r="D549" s="211">
        <v>3</v>
      </c>
      <c r="E549" s="212">
        <v>0</v>
      </c>
      <c r="F549" s="213">
        <v>46038.3</v>
      </c>
      <c r="G549" s="213">
        <v>46038.3</v>
      </c>
    </row>
    <row r="550" spans="1:7" x14ac:dyDescent="0.25">
      <c r="A550" s="209" t="s">
        <v>919</v>
      </c>
      <c r="B550" s="209" t="s">
        <v>920</v>
      </c>
      <c r="C550" s="210" t="s">
        <v>914</v>
      </c>
      <c r="D550" s="211">
        <v>1</v>
      </c>
      <c r="E550" s="212">
        <v>0</v>
      </c>
      <c r="F550" s="213">
        <v>14013.87</v>
      </c>
      <c r="G550" s="213">
        <v>14013.87</v>
      </c>
    </row>
    <row r="551" spans="1:7" x14ac:dyDescent="0.25">
      <c r="A551" s="209" t="s">
        <v>921</v>
      </c>
      <c r="B551" s="209" t="s">
        <v>922</v>
      </c>
      <c r="C551" s="210" t="s">
        <v>914</v>
      </c>
      <c r="D551" s="211">
        <v>1</v>
      </c>
      <c r="E551" s="212">
        <v>0</v>
      </c>
      <c r="F551" s="213">
        <v>36229.31</v>
      </c>
      <c r="G551" s="213">
        <v>36229.31</v>
      </c>
    </row>
    <row r="552" spans="1:7" x14ac:dyDescent="0.25">
      <c r="A552" s="209" t="s">
        <v>921</v>
      </c>
      <c r="B552" s="209" t="s">
        <v>922</v>
      </c>
      <c r="C552" s="210" t="s">
        <v>916</v>
      </c>
      <c r="D552" s="211">
        <v>2</v>
      </c>
      <c r="E552" s="212">
        <v>0</v>
      </c>
      <c r="F552" s="213">
        <v>58519.839999999997</v>
      </c>
      <c r="G552" s="213">
        <v>58519.839999999997</v>
      </c>
    </row>
    <row r="553" spans="1:7" x14ac:dyDescent="0.25">
      <c r="A553" s="209" t="s">
        <v>923</v>
      </c>
      <c r="B553" s="209" t="s">
        <v>924</v>
      </c>
      <c r="C553" s="210" t="s">
        <v>918</v>
      </c>
      <c r="D553" s="211">
        <v>1</v>
      </c>
      <c r="E553" s="212">
        <v>0</v>
      </c>
      <c r="F553" s="213">
        <v>85833.13</v>
      </c>
      <c r="G553" s="213">
        <v>85833.13</v>
      </c>
    </row>
    <row r="554" spans="1:7" x14ac:dyDescent="0.25">
      <c r="A554" s="209" t="s">
        <v>925</v>
      </c>
      <c r="B554" s="209" t="s">
        <v>926</v>
      </c>
      <c r="C554" s="210" t="s">
        <v>852</v>
      </c>
      <c r="D554" s="211">
        <v>42</v>
      </c>
      <c r="E554" s="212">
        <v>0</v>
      </c>
      <c r="F554" s="213">
        <v>14620.11</v>
      </c>
      <c r="G554" s="213">
        <v>14620.11</v>
      </c>
    </row>
    <row r="555" spans="1:7" x14ac:dyDescent="0.25">
      <c r="A555" s="209" t="s">
        <v>925</v>
      </c>
      <c r="B555" s="209" t="s">
        <v>926</v>
      </c>
      <c r="C555" s="210" t="s">
        <v>914</v>
      </c>
      <c r="D555" s="211">
        <v>4</v>
      </c>
      <c r="E555" s="212">
        <v>0</v>
      </c>
      <c r="F555" s="213">
        <v>19883.34</v>
      </c>
      <c r="G555" s="213">
        <v>19883.34</v>
      </c>
    </row>
    <row r="556" spans="1:7" x14ac:dyDescent="0.25">
      <c r="A556" s="209" t="s">
        <v>925</v>
      </c>
      <c r="B556" s="209" t="s">
        <v>926</v>
      </c>
      <c r="C556" s="210" t="s">
        <v>915</v>
      </c>
      <c r="D556" s="211">
        <v>3</v>
      </c>
      <c r="E556" s="212">
        <v>0</v>
      </c>
      <c r="F556" s="213">
        <v>26643.73</v>
      </c>
      <c r="G556" s="213">
        <v>26643.73</v>
      </c>
    </row>
    <row r="557" spans="1:7" x14ac:dyDescent="0.25">
      <c r="A557" s="209" t="s">
        <v>925</v>
      </c>
      <c r="B557" s="209" t="s">
        <v>926</v>
      </c>
      <c r="C557" s="210" t="s">
        <v>916</v>
      </c>
      <c r="D557" s="211">
        <v>7</v>
      </c>
      <c r="E557" s="212">
        <v>0</v>
      </c>
      <c r="F557" s="213">
        <v>35169.660000000003</v>
      </c>
      <c r="G557" s="213">
        <v>35169.660000000003</v>
      </c>
    </row>
    <row r="558" spans="1:7" x14ac:dyDescent="0.25">
      <c r="A558" s="209" t="s">
        <v>925</v>
      </c>
      <c r="B558" s="209" t="s">
        <v>926</v>
      </c>
      <c r="C558" s="210" t="s">
        <v>917</v>
      </c>
      <c r="D558" s="211">
        <v>6</v>
      </c>
      <c r="E558" s="212">
        <v>0</v>
      </c>
      <c r="F558" s="213">
        <v>45017.22</v>
      </c>
      <c r="G558" s="213">
        <v>45017.22</v>
      </c>
    </row>
    <row r="559" spans="1:7" x14ac:dyDescent="0.25">
      <c r="A559" s="209" t="s">
        <v>925</v>
      </c>
      <c r="B559" s="209" t="s">
        <v>926</v>
      </c>
      <c r="C559" s="210" t="s">
        <v>918</v>
      </c>
      <c r="D559" s="211">
        <v>2</v>
      </c>
      <c r="E559" s="212">
        <v>0</v>
      </c>
      <c r="F559" s="213">
        <v>57622</v>
      </c>
      <c r="G559" s="213">
        <v>57622</v>
      </c>
    </row>
    <row r="560" spans="1:7" x14ac:dyDescent="0.25">
      <c r="A560" s="209" t="s">
        <v>925</v>
      </c>
      <c r="B560" s="209" t="s">
        <v>926</v>
      </c>
      <c r="C560" s="210" t="s">
        <v>927</v>
      </c>
      <c r="D560" s="211">
        <v>4</v>
      </c>
      <c r="E560" s="212">
        <v>0</v>
      </c>
      <c r="F560" s="213">
        <v>30906.71</v>
      </c>
      <c r="G560" s="213">
        <v>30906.71</v>
      </c>
    </row>
    <row r="561" spans="1:7" x14ac:dyDescent="0.25">
      <c r="A561" s="209" t="s">
        <v>928</v>
      </c>
      <c r="B561" s="209" t="s">
        <v>929</v>
      </c>
      <c r="C561" s="210" t="s">
        <v>852</v>
      </c>
      <c r="D561" s="211">
        <v>1</v>
      </c>
      <c r="E561" s="212">
        <v>0</v>
      </c>
      <c r="F561" s="213">
        <v>21839.29</v>
      </c>
      <c r="G561" s="213">
        <v>21839.29</v>
      </c>
    </row>
    <row r="562" spans="1:7" x14ac:dyDescent="0.25">
      <c r="A562" s="209" t="s">
        <v>928</v>
      </c>
      <c r="B562" s="209" t="s">
        <v>929</v>
      </c>
      <c r="C562" s="210" t="s">
        <v>914</v>
      </c>
      <c r="D562" s="211">
        <v>1</v>
      </c>
      <c r="E562" s="212">
        <v>0</v>
      </c>
      <c r="F562" s="213">
        <v>28391.07</v>
      </c>
      <c r="G562" s="213">
        <v>28391.07</v>
      </c>
    </row>
    <row r="563" spans="1:7" x14ac:dyDescent="0.25">
      <c r="A563" s="209" t="s">
        <v>928</v>
      </c>
      <c r="B563" s="209" t="s">
        <v>929</v>
      </c>
      <c r="C563" s="210" t="s">
        <v>915</v>
      </c>
      <c r="D563" s="211">
        <v>3</v>
      </c>
      <c r="E563" s="212">
        <v>0</v>
      </c>
      <c r="F563" s="213">
        <v>38044.03</v>
      </c>
      <c r="G563" s="213">
        <v>38044.03</v>
      </c>
    </row>
    <row r="564" spans="1:7" x14ac:dyDescent="0.25">
      <c r="A564" s="209" t="s">
        <v>932</v>
      </c>
      <c r="B564" s="209" t="s">
        <v>933</v>
      </c>
      <c r="C564" s="210" t="s">
        <v>852</v>
      </c>
      <c r="D564" s="211">
        <v>263</v>
      </c>
      <c r="E564" s="212">
        <v>0</v>
      </c>
      <c r="F564" s="213">
        <v>11335.23</v>
      </c>
      <c r="G564" s="213">
        <v>11335.23</v>
      </c>
    </row>
    <row r="565" spans="1:7" x14ac:dyDescent="0.25">
      <c r="A565" s="209" t="s">
        <v>932</v>
      </c>
      <c r="B565" s="209" t="s">
        <v>933</v>
      </c>
      <c r="C565" s="210" t="s">
        <v>934</v>
      </c>
      <c r="D565" s="211">
        <v>1</v>
      </c>
      <c r="E565" s="212">
        <v>0</v>
      </c>
      <c r="F565" s="213">
        <v>11335.23</v>
      </c>
      <c r="G565" s="213">
        <v>11335.23</v>
      </c>
    </row>
    <row r="566" spans="1:7" x14ac:dyDescent="0.25">
      <c r="A566" s="209" t="s">
        <v>932</v>
      </c>
      <c r="B566" s="209" t="s">
        <v>933</v>
      </c>
      <c r="C566" s="210" t="s">
        <v>914</v>
      </c>
      <c r="D566" s="211">
        <v>64</v>
      </c>
      <c r="E566" s="212">
        <v>0</v>
      </c>
      <c r="F566" s="213">
        <v>15415.91</v>
      </c>
      <c r="G566" s="213">
        <v>15415.91</v>
      </c>
    </row>
    <row r="567" spans="1:7" x14ac:dyDescent="0.25">
      <c r="A567" s="209" t="s">
        <v>932</v>
      </c>
      <c r="B567" s="209" t="s">
        <v>933</v>
      </c>
      <c r="C567" s="210" t="s">
        <v>915</v>
      </c>
      <c r="D567" s="211">
        <v>26</v>
      </c>
      <c r="E567" s="212">
        <v>0</v>
      </c>
      <c r="F567" s="213">
        <v>20657.240000000002</v>
      </c>
      <c r="G567" s="213">
        <v>20657.240000000002</v>
      </c>
    </row>
    <row r="568" spans="1:7" x14ac:dyDescent="0.25">
      <c r="A568" s="209" t="s">
        <v>932</v>
      </c>
      <c r="B568" s="209" t="s">
        <v>933</v>
      </c>
      <c r="C568" s="210" t="s">
        <v>916</v>
      </c>
      <c r="D568" s="211">
        <v>19</v>
      </c>
      <c r="E568" s="212">
        <v>0</v>
      </c>
      <c r="F568" s="213">
        <v>27267.62</v>
      </c>
      <c r="G568" s="213">
        <v>27267.62</v>
      </c>
    </row>
    <row r="569" spans="1:7" x14ac:dyDescent="0.25">
      <c r="A569" s="209" t="s">
        <v>932</v>
      </c>
      <c r="B569" s="209" t="s">
        <v>933</v>
      </c>
      <c r="C569" s="210" t="s">
        <v>917</v>
      </c>
      <c r="D569" s="211">
        <v>7</v>
      </c>
      <c r="E569" s="212">
        <v>0</v>
      </c>
      <c r="F569" s="213">
        <v>34902.269999999997</v>
      </c>
      <c r="G569" s="213">
        <v>34902.269999999997</v>
      </c>
    </row>
    <row r="570" spans="1:7" x14ac:dyDescent="0.25">
      <c r="A570" s="209" t="s">
        <v>932</v>
      </c>
      <c r="B570" s="209" t="s">
        <v>933</v>
      </c>
      <c r="C570" s="210" t="s">
        <v>918</v>
      </c>
      <c r="D570" s="211">
        <v>10</v>
      </c>
      <c r="E570" s="212">
        <v>0</v>
      </c>
      <c r="F570" s="213">
        <v>44675.01</v>
      </c>
      <c r="G570" s="213">
        <v>44675.01</v>
      </c>
    </row>
    <row r="571" spans="1:7" x14ac:dyDescent="0.25">
      <c r="A571" s="209" t="s">
        <v>936</v>
      </c>
      <c r="B571" s="209" t="s">
        <v>937</v>
      </c>
      <c r="C571" s="210" t="s">
        <v>852</v>
      </c>
      <c r="D571" s="211">
        <v>0</v>
      </c>
      <c r="E571" s="212">
        <v>1000</v>
      </c>
      <c r="F571" s="213">
        <v>518.30999999999995</v>
      </c>
      <c r="G571" s="213">
        <v>518.30999999999995</v>
      </c>
    </row>
    <row r="572" spans="1:7" x14ac:dyDescent="0.25">
      <c r="A572" s="209" t="s">
        <v>936</v>
      </c>
      <c r="B572" s="209" t="s">
        <v>937</v>
      </c>
      <c r="C572" s="210" t="s">
        <v>914</v>
      </c>
      <c r="D572" s="211">
        <v>0</v>
      </c>
      <c r="E572" s="212">
        <v>60</v>
      </c>
      <c r="F572" s="213">
        <v>704.78</v>
      </c>
      <c r="G572" s="213">
        <v>704.78</v>
      </c>
    </row>
    <row r="573" spans="1:7" x14ac:dyDescent="0.25">
      <c r="A573" s="209" t="s">
        <v>936</v>
      </c>
      <c r="B573" s="209" t="s">
        <v>937</v>
      </c>
      <c r="C573" s="210" t="s">
        <v>915</v>
      </c>
      <c r="D573" s="211">
        <v>0</v>
      </c>
      <c r="E573" s="212">
        <v>60</v>
      </c>
      <c r="F573" s="213">
        <v>965.33</v>
      </c>
      <c r="G573" s="213">
        <v>965.33</v>
      </c>
    </row>
    <row r="574" spans="1:7" x14ac:dyDescent="0.25">
      <c r="A574" s="209" t="s">
        <v>938</v>
      </c>
      <c r="B574" s="209" t="s">
        <v>939</v>
      </c>
      <c r="C574" s="210" t="s">
        <v>852</v>
      </c>
      <c r="D574" s="211">
        <v>10</v>
      </c>
      <c r="E574" s="212">
        <v>0</v>
      </c>
      <c r="F574" s="213">
        <v>16163.38</v>
      </c>
      <c r="G574" s="213">
        <v>16163.38</v>
      </c>
    </row>
    <row r="575" spans="1:7" x14ac:dyDescent="0.25">
      <c r="A575" s="209" t="s">
        <v>938</v>
      </c>
      <c r="B575" s="209" t="s">
        <v>939</v>
      </c>
      <c r="C575" s="210" t="s">
        <v>914</v>
      </c>
      <c r="D575" s="211">
        <v>3</v>
      </c>
      <c r="E575" s="212">
        <v>0</v>
      </c>
      <c r="F575" s="213">
        <v>21982.240000000002</v>
      </c>
      <c r="G575" s="213">
        <v>21982.240000000002</v>
      </c>
    </row>
    <row r="576" spans="1:7" x14ac:dyDescent="0.25">
      <c r="A576" s="209" t="s">
        <v>938</v>
      </c>
      <c r="B576" s="209" t="s">
        <v>939</v>
      </c>
      <c r="C576" s="210" t="s">
        <v>915</v>
      </c>
      <c r="D576" s="211">
        <v>1</v>
      </c>
      <c r="E576" s="212">
        <v>0</v>
      </c>
      <c r="F576" s="213">
        <v>29456.23</v>
      </c>
      <c r="G576" s="213">
        <v>29456.23</v>
      </c>
    </row>
    <row r="577" spans="1:7" x14ac:dyDescent="0.25">
      <c r="A577" s="209" t="s">
        <v>942</v>
      </c>
      <c r="B577" s="209" t="s">
        <v>943</v>
      </c>
      <c r="C577" s="210" t="s">
        <v>852</v>
      </c>
      <c r="D577" s="211">
        <v>5</v>
      </c>
      <c r="E577" s="212">
        <v>0</v>
      </c>
      <c r="F577" s="213">
        <v>26709.83</v>
      </c>
      <c r="G577" s="213">
        <v>26709.83</v>
      </c>
    </row>
    <row r="578" spans="1:7" x14ac:dyDescent="0.25">
      <c r="A578" s="209" t="s">
        <v>942</v>
      </c>
      <c r="B578" s="209" t="s">
        <v>943</v>
      </c>
      <c r="C578" s="210" t="s">
        <v>914</v>
      </c>
      <c r="D578" s="211">
        <v>5</v>
      </c>
      <c r="E578" s="212">
        <v>0</v>
      </c>
      <c r="F578" s="213">
        <v>32433.37</v>
      </c>
      <c r="G578" s="213">
        <v>32433.37</v>
      </c>
    </row>
    <row r="579" spans="1:7" x14ac:dyDescent="0.25">
      <c r="A579" s="209" t="s">
        <v>942</v>
      </c>
      <c r="B579" s="209" t="s">
        <v>943</v>
      </c>
      <c r="C579" s="210" t="s">
        <v>915</v>
      </c>
      <c r="D579" s="211">
        <v>3</v>
      </c>
      <c r="E579" s="212">
        <v>0</v>
      </c>
      <c r="F579" s="213">
        <v>39688.160000000003</v>
      </c>
      <c r="G579" s="213">
        <v>39688.160000000003</v>
      </c>
    </row>
    <row r="580" spans="1:7" x14ac:dyDescent="0.25">
      <c r="A580" s="209" t="s">
        <v>942</v>
      </c>
      <c r="B580" s="209" t="s">
        <v>943</v>
      </c>
      <c r="C580" s="210" t="s">
        <v>916</v>
      </c>
      <c r="D580" s="211">
        <v>7</v>
      </c>
      <c r="E580" s="212">
        <v>0</v>
      </c>
      <c r="F580" s="213">
        <v>52388.4</v>
      </c>
      <c r="G580" s="213">
        <v>52388.4</v>
      </c>
    </row>
    <row r="581" spans="1:7" x14ac:dyDescent="0.25">
      <c r="A581" s="209" t="s">
        <v>942</v>
      </c>
      <c r="B581" s="209" t="s">
        <v>943</v>
      </c>
      <c r="C581" s="210" t="s">
        <v>917</v>
      </c>
      <c r="D581" s="211">
        <v>6</v>
      </c>
      <c r="E581" s="212">
        <v>0</v>
      </c>
      <c r="F581" s="213">
        <v>67057.179999999993</v>
      </c>
      <c r="G581" s="213">
        <v>67057.179999999993</v>
      </c>
    </row>
    <row r="582" spans="1:7" x14ac:dyDescent="0.25">
      <c r="A582" s="209" t="s">
        <v>942</v>
      </c>
      <c r="B582" s="209" t="s">
        <v>943</v>
      </c>
      <c r="C582" s="210" t="s">
        <v>918</v>
      </c>
      <c r="D582" s="211">
        <v>1</v>
      </c>
      <c r="E582" s="212">
        <v>0</v>
      </c>
      <c r="F582" s="213">
        <v>85833.13</v>
      </c>
      <c r="G582" s="213">
        <v>85833.13</v>
      </c>
    </row>
    <row r="583" spans="1:7" x14ac:dyDescent="0.25">
      <c r="A583" s="209" t="s">
        <v>944</v>
      </c>
      <c r="B583" s="209" t="s">
        <v>945</v>
      </c>
      <c r="C583" s="210" t="s">
        <v>914</v>
      </c>
      <c r="D583" s="211">
        <v>1</v>
      </c>
      <c r="E583" s="212">
        <v>0</v>
      </c>
      <c r="F583" s="213">
        <v>36229.31</v>
      </c>
      <c r="G583" s="213">
        <v>36229.31</v>
      </c>
    </row>
    <row r="584" spans="1:7" x14ac:dyDescent="0.25">
      <c r="A584" s="209" t="s">
        <v>944</v>
      </c>
      <c r="B584" s="209" t="s">
        <v>945</v>
      </c>
      <c r="C584" s="210" t="s">
        <v>915</v>
      </c>
      <c r="D584" s="211">
        <v>1</v>
      </c>
      <c r="E584" s="212">
        <v>0</v>
      </c>
      <c r="F584" s="213">
        <v>44333.21</v>
      </c>
      <c r="G584" s="213">
        <v>44333.21</v>
      </c>
    </row>
    <row r="585" spans="1:7" x14ac:dyDescent="0.25">
      <c r="A585" s="209" t="s">
        <v>944</v>
      </c>
      <c r="B585" s="209" t="s">
        <v>945</v>
      </c>
      <c r="C585" s="210" t="s">
        <v>916</v>
      </c>
      <c r="D585" s="211">
        <v>1</v>
      </c>
      <c r="E585" s="212">
        <v>0</v>
      </c>
      <c r="F585" s="213">
        <v>58519.839999999997</v>
      </c>
      <c r="G585" s="213">
        <v>58519.839999999997</v>
      </c>
    </row>
    <row r="586" spans="1:7" x14ac:dyDescent="0.25">
      <c r="A586" s="209" t="s">
        <v>1311</v>
      </c>
      <c r="B586" s="209" t="s">
        <v>1312</v>
      </c>
      <c r="C586" s="210" t="s">
        <v>852</v>
      </c>
      <c r="D586" s="211">
        <v>2</v>
      </c>
      <c r="E586" s="212">
        <v>0</v>
      </c>
      <c r="F586" s="213">
        <v>26362.67</v>
      </c>
      <c r="G586" s="213">
        <v>26362.67</v>
      </c>
    </row>
    <row r="587" spans="1:7" x14ac:dyDescent="0.25">
      <c r="A587" s="209" t="s">
        <v>946</v>
      </c>
      <c r="B587" s="209" t="s">
        <v>947</v>
      </c>
      <c r="C587" s="210" t="s">
        <v>852</v>
      </c>
      <c r="D587" s="211">
        <v>99</v>
      </c>
      <c r="E587" s="212">
        <v>0</v>
      </c>
      <c r="F587" s="213">
        <v>14620.11</v>
      </c>
      <c r="G587" s="213">
        <v>14620.11</v>
      </c>
    </row>
    <row r="588" spans="1:7" x14ac:dyDescent="0.25">
      <c r="A588" s="209" t="s">
        <v>946</v>
      </c>
      <c r="B588" s="209" t="s">
        <v>947</v>
      </c>
      <c r="C588" s="210" t="s">
        <v>914</v>
      </c>
      <c r="D588" s="211">
        <v>25</v>
      </c>
      <c r="E588" s="212">
        <v>0</v>
      </c>
      <c r="F588" s="213">
        <v>19883.34</v>
      </c>
      <c r="G588" s="213">
        <v>19883.34</v>
      </c>
    </row>
    <row r="589" spans="1:7" x14ac:dyDescent="0.25">
      <c r="A589" s="209" t="s">
        <v>946</v>
      </c>
      <c r="B589" s="209" t="s">
        <v>947</v>
      </c>
      <c r="C589" s="210" t="s">
        <v>915</v>
      </c>
      <c r="D589" s="211">
        <v>19</v>
      </c>
      <c r="E589" s="212">
        <v>0</v>
      </c>
      <c r="F589" s="213">
        <v>26643.73</v>
      </c>
      <c r="G589" s="213">
        <v>26643.73</v>
      </c>
    </row>
    <row r="590" spans="1:7" x14ac:dyDescent="0.25">
      <c r="A590" s="209" t="s">
        <v>946</v>
      </c>
      <c r="B590" s="209" t="s">
        <v>947</v>
      </c>
      <c r="C590" s="210" t="s">
        <v>916</v>
      </c>
      <c r="D590" s="211">
        <v>21</v>
      </c>
      <c r="E590" s="212">
        <v>0</v>
      </c>
      <c r="F590" s="213">
        <v>35169.660000000003</v>
      </c>
      <c r="G590" s="213">
        <v>35169.660000000003</v>
      </c>
    </row>
    <row r="591" spans="1:7" x14ac:dyDescent="0.25">
      <c r="A591" s="209" t="s">
        <v>946</v>
      </c>
      <c r="B591" s="209" t="s">
        <v>947</v>
      </c>
      <c r="C591" s="210" t="s">
        <v>917</v>
      </c>
      <c r="D591" s="211">
        <v>18</v>
      </c>
      <c r="E591" s="212">
        <v>0</v>
      </c>
      <c r="F591" s="213">
        <v>45017.22</v>
      </c>
      <c r="G591" s="213">
        <v>45017.22</v>
      </c>
    </row>
    <row r="592" spans="1:7" x14ac:dyDescent="0.25">
      <c r="A592" s="209" t="s">
        <v>946</v>
      </c>
      <c r="B592" s="209" t="s">
        <v>947</v>
      </c>
      <c r="C592" s="210" t="s">
        <v>918</v>
      </c>
      <c r="D592" s="211">
        <v>16</v>
      </c>
      <c r="E592" s="212">
        <v>0</v>
      </c>
      <c r="F592" s="213">
        <v>57622</v>
      </c>
      <c r="G592" s="213">
        <v>57622</v>
      </c>
    </row>
    <row r="593" spans="1:7" x14ac:dyDescent="0.25">
      <c r="A593" s="209" t="s">
        <v>946</v>
      </c>
      <c r="B593" s="209" t="s">
        <v>947</v>
      </c>
      <c r="C593" s="210" t="s">
        <v>927</v>
      </c>
      <c r="D593" s="211">
        <v>10</v>
      </c>
      <c r="E593" s="212">
        <v>0</v>
      </c>
      <c r="F593" s="213">
        <v>30906.71</v>
      </c>
      <c r="G593" s="213">
        <v>30906.71</v>
      </c>
    </row>
    <row r="594" spans="1:7" x14ac:dyDescent="0.25">
      <c r="A594" s="209" t="s">
        <v>1313</v>
      </c>
      <c r="B594" s="209" t="s">
        <v>947</v>
      </c>
      <c r="C594" s="210" t="s">
        <v>852</v>
      </c>
      <c r="D594" s="211">
        <v>1</v>
      </c>
      <c r="E594" s="212">
        <v>0</v>
      </c>
      <c r="F594" s="213">
        <v>12910.78</v>
      </c>
      <c r="G594" s="213">
        <v>12910.78</v>
      </c>
    </row>
    <row r="595" spans="1:7" x14ac:dyDescent="0.25">
      <c r="A595" s="209" t="s">
        <v>954</v>
      </c>
      <c r="B595" s="209" t="s">
        <v>955</v>
      </c>
      <c r="C595" s="210" t="s">
        <v>852</v>
      </c>
      <c r="D595" s="211">
        <v>0</v>
      </c>
      <c r="E595" s="212">
        <v>305</v>
      </c>
      <c r="F595" s="213">
        <v>451.7</v>
      </c>
      <c r="G595" s="213">
        <v>451.7</v>
      </c>
    </row>
    <row r="596" spans="1:7" x14ac:dyDescent="0.25">
      <c r="A596" s="209" t="s">
        <v>956</v>
      </c>
      <c r="B596" s="209" t="s">
        <v>957</v>
      </c>
      <c r="C596" s="210" t="s">
        <v>852</v>
      </c>
      <c r="D596" s="211">
        <v>1478</v>
      </c>
      <c r="E596" s="212">
        <v>0</v>
      </c>
      <c r="F596" s="213">
        <v>11335.23</v>
      </c>
      <c r="G596" s="213">
        <v>11335.23</v>
      </c>
    </row>
    <row r="597" spans="1:7" x14ac:dyDescent="0.25">
      <c r="A597" s="209" t="s">
        <v>956</v>
      </c>
      <c r="B597" s="209" t="s">
        <v>957</v>
      </c>
      <c r="C597" s="210" t="s">
        <v>934</v>
      </c>
      <c r="D597" s="211">
        <v>5</v>
      </c>
      <c r="E597" s="212">
        <v>0</v>
      </c>
      <c r="F597" s="213">
        <v>11335.23</v>
      </c>
      <c r="G597" s="213">
        <v>11335.23</v>
      </c>
    </row>
    <row r="598" spans="1:7" x14ac:dyDescent="0.25">
      <c r="A598" s="209" t="s">
        <v>956</v>
      </c>
      <c r="B598" s="209" t="s">
        <v>957</v>
      </c>
      <c r="C598" s="210" t="s">
        <v>914</v>
      </c>
      <c r="D598" s="211">
        <v>181</v>
      </c>
      <c r="E598" s="212">
        <v>0</v>
      </c>
      <c r="F598" s="213">
        <v>15415.91</v>
      </c>
      <c r="G598" s="213">
        <v>15415.91</v>
      </c>
    </row>
    <row r="599" spans="1:7" x14ac:dyDescent="0.25">
      <c r="A599" s="209" t="s">
        <v>956</v>
      </c>
      <c r="B599" s="209" t="s">
        <v>957</v>
      </c>
      <c r="C599" s="210" t="s">
        <v>915</v>
      </c>
      <c r="D599" s="211">
        <v>84</v>
      </c>
      <c r="E599" s="212">
        <v>0</v>
      </c>
      <c r="F599" s="213">
        <v>20657.240000000002</v>
      </c>
      <c r="G599" s="213">
        <v>20657.240000000002</v>
      </c>
    </row>
    <row r="600" spans="1:7" x14ac:dyDescent="0.25">
      <c r="A600" s="209" t="s">
        <v>956</v>
      </c>
      <c r="B600" s="209" t="s">
        <v>957</v>
      </c>
      <c r="C600" s="210" t="s">
        <v>916</v>
      </c>
      <c r="D600" s="211">
        <v>48</v>
      </c>
      <c r="E600" s="212">
        <v>0</v>
      </c>
      <c r="F600" s="213">
        <v>27267.62</v>
      </c>
      <c r="G600" s="213">
        <v>27267.62</v>
      </c>
    </row>
    <row r="601" spans="1:7" x14ac:dyDescent="0.25">
      <c r="A601" s="209" t="s">
        <v>956</v>
      </c>
      <c r="B601" s="209" t="s">
        <v>957</v>
      </c>
      <c r="C601" s="210" t="s">
        <v>917</v>
      </c>
      <c r="D601" s="211">
        <v>56</v>
      </c>
      <c r="E601" s="212">
        <v>0</v>
      </c>
      <c r="F601" s="213">
        <v>34902.269999999997</v>
      </c>
      <c r="G601" s="213">
        <v>34902.269999999997</v>
      </c>
    </row>
    <row r="602" spans="1:7" x14ac:dyDescent="0.25">
      <c r="A602" s="209" t="s">
        <v>956</v>
      </c>
      <c r="B602" s="209" t="s">
        <v>957</v>
      </c>
      <c r="C602" s="210" t="s">
        <v>918</v>
      </c>
      <c r="D602" s="211">
        <v>24</v>
      </c>
      <c r="E602" s="212">
        <v>0</v>
      </c>
      <c r="F602" s="213">
        <v>44675.01</v>
      </c>
      <c r="G602" s="213">
        <v>44675.01</v>
      </c>
    </row>
    <row r="603" spans="1:7" x14ac:dyDescent="0.25">
      <c r="A603" s="209" t="s">
        <v>956</v>
      </c>
      <c r="B603" s="209" t="s">
        <v>957</v>
      </c>
      <c r="C603" s="210" t="s">
        <v>927</v>
      </c>
      <c r="D603" s="211">
        <v>6</v>
      </c>
      <c r="E603" s="212">
        <v>0</v>
      </c>
      <c r="F603" s="213">
        <v>23962.1</v>
      </c>
      <c r="G603" s="213">
        <v>23962.1</v>
      </c>
    </row>
    <row r="604" spans="1:7" x14ac:dyDescent="0.25">
      <c r="A604" s="209" t="s">
        <v>960</v>
      </c>
      <c r="B604" s="209" t="s">
        <v>961</v>
      </c>
      <c r="C604" s="210" t="s">
        <v>852</v>
      </c>
      <c r="D604" s="211">
        <v>8</v>
      </c>
      <c r="E604" s="212">
        <v>0</v>
      </c>
      <c r="F604" s="213">
        <v>14962.45</v>
      </c>
      <c r="G604" s="213">
        <v>14962.45</v>
      </c>
    </row>
    <row r="605" spans="1:7" x14ac:dyDescent="0.25">
      <c r="A605" s="209" t="s">
        <v>963</v>
      </c>
      <c r="B605" s="209" t="s">
        <v>964</v>
      </c>
      <c r="C605" s="210" t="s">
        <v>852</v>
      </c>
      <c r="D605" s="211">
        <v>2</v>
      </c>
      <c r="E605" s="212">
        <v>0</v>
      </c>
      <c r="F605" s="213">
        <v>38510.71</v>
      </c>
      <c r="G605" s="213">
        <v>38510.71</v>
      </c>
    </row>
    <row r="606" spans="1:7" x14ac:dyDescent="0.25">
      <c r="A606" s="209" t="s">
        <v>963</v>
      </c>
      <c r="B606" s="209" t="s">
        <v>964</v>
      </c>
      <c r="C606" s="210" t="s">
        <v>914</v>
      </c>
      <c r="D606" s="211">
        <v>9</v>
      </c>
      <c r="E606" s="212">
        <v>0</v>
      </c>
      <c r="F606" s="213">
        <v>46763.03</v>
      </c>
      <c r="G606" s="213">
        <v>46763.03</v>
      </c>
    </row>
    <row r="607" spans="1:7" x14ac:dyDescent="0.25">
      <c r="A607" s="209" t="s">
        <v>963</v>
      </c>
      <c r="B607" s="209" t="s">
        <v>964</v>
      </c>
      <c r="C607" s="210" t="s">
        <v>915</v>
      </c>
      <c r="D607" s="211">
        <v>5</v>
      </c>
      <c r="E607" s="212">
        <v>0</v>
      </c>
      <c r="F607" s="213">
        <v>59184.43</v>
      </c>
      <c r="G607" s="213">
        <v>59184.43</v>
      </c>
    </row>
    <row r="608" spans="1:7" x14ac:dyDescent="0.25">
      <c r="A608" s="209" t="s">
        <v>963</v>
      </c>
      <c r="B608" s="209" t="s">
        <v>964</v>
      </c>
      <c r="C608" s="210" t="s">
        <v>916</v>
      </c>
      <c r="D608" s="211">
        <v>3</v>
      </c>
      <c r="E608" s="212">
        <v>0</v>
      </c>
      <c r="F608" s="213">
        <v>78123.429999999993</v>
      </c>
      <c r="G608" s="213">
        <v>78123.429999999993</v>
      </c>
    </row>
    <row r="609" spans="1:7" x14ac:dyDescent="0.25">
      <c r="A609" s="209" t="s">
        <v>963</v>
      </c>
      <c r="B609" s="209" t="s">
        <v>964</v>
      </c>
      <c r="C609" s="210" t="s">
        <v>917</v>
      </c>
      <c r="D609" s="211">
        <v>1</v>
      </c>
      <c r="E609" s="212">
        <v>0</v>
      </c>
      <c r="F609" s="213">
        <v>99998.03</v>
      </c>
      <c r="G609" s="213">
        <v>99998.03</v>
      </c>
    </row>
    <row r="610" spans="1:7" x14ac:dyDescent="0.25">
      <c r="A610" s="209" t="s">
        <v>965</v>
      </c>
      <c r="B610" s="209" t="s">
        <v>966</v>
      </c>
      <c r="C610" s="210" t="s">
        <v>852</v>
      </c>
      <c r="D610" s="211">
        <v>44</v>
      </c>
      <c r="E610" s="212">
        <v>0</v>
      </c>
      <c r="F610" s="213">
        <v>34601.769999999997</v>
      </c>
      <c r="G610" s="213">
        <v>34601.769999999997</v>
      </c>
    </row>
    <row r="611" spans="1:7" x14ac:dyDescent="0.25">
      <c r="A611" s="209" t="s">
        <v>965</v>
      </c>
      <c r="B611" s="209" t="s">
        <v>966</v>
      </c>
      <c r="C611" s="210" t="s">
        <v>914</v>
      </c>
      <c r="D611" s="211">
        <v>21</v>
      </c>
      <c r="E611" s="212">
        <v>0</v>
      </c>
      <c r="F611" s="213">
        <v>42016.46</v>
      </c>
      <c r="G611" s="213">
        <v>42016.46</v>
      </c>
    </row>
    <row r="612" spans="1:7" x14ac:dyDescent="0.25">
      <c r="A612" s="209" t="s">
        <v>965</v>
      </c>
      <c r="B612" s="209" t="s">
        <v>966</v>
      </c>
      <c r="C612" s="210" t="s">
        <v>915</v>
      </c>
      <c r="D612" s="211">
        <v>6</v>
      </c>
      <c r="E612" s="212">
        <v>0</v>
      </c>
      <c r="F612" s="213">
        <v>53177.04</v>
      </c>
      <c r="G612" s="213">
        <v>53177.04</v>
      </c>
    </row>
    <row r="613" spans="1:7" x14ac:dyDescent="0.25">
      <c r="A613" s="209" t="s">
        <v>965</v>
      </c>
      <c r="B613" s="209" t="s">
        <v>966</v>
      </c>
      <c r="C613" s="210" t="s">
        <v>916</v>
      </c>
      <c r="D613" s="211">
        <v>1</v>
      </c>
      <c r="E613" s="212">
        <v>0</v>
      </c>
      <c r="F613" s="213">
        <v>70193.710000000006</v>
      </c>
      <c r="G613" s="213">
        <v>70193.710000000006</v>
      </c>
    </row>
    <row r="614" spans="1:7" x14ac:dyDescent="0.25">
      <c r="A614" s="209" t="s">
        <v>965</v>
      </c>
      <c r="B614" s="209" t="s">
        <v>966</v>
      </c>
      <c r="C614" s="210" t="s">
        <v>917</v>
      </c>
      <c r="D614" s="211">
        <v>3</v>
      </c>
      <c r="E614" s="212">
        <v>0</v>
      </c>
      <c r="F614" s="213">
        <v>89847.95</v>
      </c>
      <c r="G614" s="213">
        <v>89847.95</v>
      </c>
    </row>
    <row r="615" spans="1:7" x14ac:dyDescent="0.25">
      <c r="A615" s="209" t="s">
        <v>969</v>
      </c>
      <c r="B615" s="209" t="s">
        <v>970</v>
      </c>
      <c r="C615" s="210" t="s">
        <v>852</v>
      </c>
      <c r="D615" s="211">
        <v>88</v>
      </c>
      <c r="E615" s="212">
        <v>0</v>
      </c>
      <c r="F615" s="213">
        <v>33270.65</v>
      </c>
      <c r="G615" s="213">
        <v>33270.65</v>
      </c>
    </row>
    <row r="616" spans="1:7" x14ac:dyDescent="0.25">
      <c r="A616" s="209" t="s">
        <v>969</v>
      </c>
      <c r="B616" s="209" t="s">
        <v>970</v>
      </c>
      <c r="C616" s="210" t="s">
        <v>914</v>
      </c>
      <c r="D616" s="211">
        <v>19</v>
      </c>
      <c r="E616" s="212">
        <v>0</v>
      </c>
      <c r="F616" s="213">
        <v>40400.1</v>
      </c>
      <c r="G616" s="213">
        <v>40400.1</v>
      </c>
    </row>
    <row r="617" spans="1:7" x14ac:dyDescent="0.25">
      <c r="A617" s="209" t="s">
        <v>969</v>
      </c>
      <c r="B617" s="209" t="s">
        <v>970</v>
      </c>
      <c r="C617" s="210" t="s">
        <v>915</v>
      </c>
      <c r="D617" s="211">
        <v>7</v>
      </c>
      <c r="E617" s="212">
        <v>0</v>
      </c>
      <c r="F617" s="213">
        <v>51131.37</v>
      </c>
      <c r="G617" s="213">
        <v>51131.37</v>
      </c>
    </row>
    <row r="618" spans="1:7" x14ac:dyDescent="0.25">
      <c r="A618" s="209" t="s">
        <v>969</v>
      </c>
      <c r="B618" s="209" t="s">
        <v>970</v>
      </c>
      <c r="C618" s="210" t="s">
        <v>916</v>
      </c>
      <c r="D618" s="211">
        <v>6</v>
      </c>
      <c r="E618" s="212">
        <v>0</v>
      </c>
      <c r="F618" s="213">
        <v>67493.399999999994</v>
      </c>
      <c r="G618" s="213">
        <v>67493.399999999994</v>
      </c>
    </row>
    <row r="619" spans="1:7" x14ac:dyDescent="0.25">
      <c r="A619" s="209" t="s">
        <v>977</v>
      </c>
      <c r="B619" s="209" t="s">
        <v>978</v>
      </c>
      <c r="C619" s="210" t="s">
        <v>852</v>
      </c>
      <c r="D619" s="211">
        <v>0</v>
      </c>
      <c r="E619" s="212">
        <v>24287</v>
      </c>
      <c r="F619" s="213">
        <v>589.79999999999995</v>
      </c>
      <c r="G619" s="213">
        <v>589.79999999999995</v>
      </c>
    </row>
    <row r="620" spans="1:7" x14ac:dyDescent="0.25">
      <c r="A620" s="209" t="s">
        <v>977</v>
      </c>
      <c r="B620" s="209" t="s">
        <v>978</v>
      </c>
      <c r="C620" s="210" t="s">
        <v>914</v>
      </c>
      <c r="D620" s="211">
        <v>0</v>
      </c>
      <c r="E620" s="212">
        <v>2527</v>
      </c>
      <c r="F620" s="213">
        <v>801.53</v>
      </c>
      <c r="G620" s="213">
        <v>801.53</v>
      </c>
    </row>
    <row r="621" spans="1:7" x14ac:dyDescent="0.25">
      <c r="A621" s="209" t="s">
        <v>977</v>
      </c>
      <c r="B621" s="209" t="s">
        <v>978</v>
      </c>
      <c r="C621" s="210" t="s">
        <v>915</v>
      </c>
      <c r="D621" s="211">
        <v>0</v>
      </c>
      <c r="E621" s="212">
        <v>1024</v>
      </c>
      <c r="F621" s="213">
        <v>1074.28</v>
      </c>
      <c r="G621" s="213">
        <v>1074.28</v>
      </c>
    </row>
    <row r="622" spans="1:7" x14ac:dyDescent="0.25">
      <c r="A622" s="209" t="s">
        <v>977</v>
      </c>
      <c r="B622" s="209" t="s">
        <v>978</v>
      </c>
      <c r="C622" s="210" t="s">
        <v>916</v>
      </c>
      <c r="D622" s="211">
        <v>0</v>
      </c>
      <c r="E622" s="212">
        <v>420</v>
      </c>
      <c r="F622" s="213">
        <v>1417.95</v>
      </c>
      <c r="G622" s="213">
        <v>1417.95</v>
      </c>
    </row>
    <row r="623" spans="1:7" x14ac:dyDescent="0.25">
      <c r="A623" s="209" t="s">
        <v>977</v>
      </c>
      <c r="B623" s="209" t="s">
        <v>978</v>
      </c>
      <c r="C623" s="210" t="s">
        <v>917</v>
      </c>
      <c r="D623" s="211">
        <v>0</v>
      </c>
      <c r="E623" s="212">
        <v>241</v>
      </c>
      <c r="F623" s="213">
        <v>1814.83</v>
      </c>
      <c r="G623" s="213">
        <v>1814.83</v>
      </c>
    </row>
    <row r="624" spans="1:7" x14ac:dyDescent="0.25">
      <c r="A624" s="209" t="s">
        <v>977</v>
      </c>
      <c r="B624" s="209" t="s">
        <v>978</v>
      </c>
      <c r="C624" s="210" t="s">
        <v>918</v>
      </c>
      <c r="D624" s="211">
        <v>0</v>
      </c>
      <c r="E624" s="212">
        <v>35</v>
      </c>
      <c r="F624" s="213">
        <v>2323.0700000000002</v>
      </c>
      <c r="G624" s="213">
        <v>2323.0700000000002</v>
      </c>
    </row>
    <row r="625" spans="1:7" x14ac:dyDescent="0.25">
      <c r="A625" s="209" t="s">
        <v>979</v>
      </c>
      <c r="B625" s="209" t="s">
        <v>980</v>
      </c>
      <c r="C625" s="210" t="s">
        <v>852</v>
      </c>
      <c r="D625" s="211">
        <v>0</v>
      </c>
      <c r="E625" s="212">
        <v>8105</v>
      </c>
      <c r="F625" s="213">
        <v>589.79999999999995</v>
      </c>
      <c r="G625" s="213">
        <v>589.79999999999995</v>
      </c>
    </row>
    <row r="626" spans="1:7" x14ac:dyDescent="0.25">
      <c r="A626" s="209" t="s">
        <v>979</v>
      </c>
      <c r="B626" s="209" t="s">
        <v>980</v>
      </c>
      <c r="C626" s="210" t="s">
        <v>914</v>
      </c>
      <c r="D626" s="211">
        <v>0</v>
      </c>
      <c r="E626" s="212">
        <v>283</v>
      </c>
      <c r="F626" s="213">
        <v>801.53</v>
      </c>
      <c r="G626" s="213">
        <v>801.53</v>
      </c>
    </row>
    <row r="627" spans="1:7" x14ac:dyDescent="0.25">
      <c r="A627" s="209" t="s">
        <v>979</v>
      </c>
      <c r="B627" s="209" t="s">
        <v>980</v>
      </c>
      <c r="C627" s="210" t="s">
        <v>915</v>
      </c>
      <c r="D627" s="211">
        <v>0</v>
      </c>
      <c r="E627" s="212">
        <v>56</v>
      </c>
      <c r="F627" s="213">
        <v>1074.28</v>
      </c>
      <c r="G627" s="213">
        <v>1074.28</v>
      </c>
    </row>
    <row r="628" spans="1:7" x14ac:dyDescent="0.25">
      <c r="A628" s="209" t="s">
        <v>979</v>
      </c>
      <c r="B628" s="209" t="s">
        <v>980</v>
      </c>
      <c r="C628" s="210" t="s">
        <v>916</v>
      </c>
      <c r="D628" s="211">
        <v>0</v>
      </c>
      <c r="E628" s="212">
        <v>25</v>
      </c>
      <c r="F628" s="213">
        <v>1417.95</v>
      </c>
      <c r="G628" s="213">
        <v>1417.95</v>
      </c>
    </row>
    <row r="629" spans="1:7" x14ac:dyDescent="0.25">
      <c r="A629" s="209" t="s">
        <v>979</v>
      </c>
      <c r="B629" s="209" t="s">
        <v>980</v>
      </c>
      <c r="C629" s="210" t="s">
        <v>917</v>
      </c>
      <c r="D629" s="211">
        <v>0</v>
      </c>
      <c r="E629" s="212">
        <v>10</v>
      </c>
      <c r="F629" s="213">
        <v>1814.83</v>
      </c>
      <c r="G629" s="213">
        <v>1814.83</v>
      </c>
    </row>
    <row r="630" spans="1:7" x14ac:dyDescent="0.25">
      <c r="A630" s="209" t="s">
        <v>986</v>
      </c>
      <c r="B630" s="209" t="s">
        <v>987</v>
      </c>
      <c r="C630" s="210" t="s">
        <v>852</v>
      </c>
      <c r="D630" s="211">
        <v>0</v>
      </c>
      <c r="E630" s="212">
        <v>118</v>
      </c>
      <c r="F630" s="213">
        <v>589.79999999999995</v>
      </c>
      <c r="G630" s="213">
        <v>589.79999999999995</v>
      </c>
    </row>
    <row r="631" spans="1:7" x14ac:dyDescent="0.25">
      <c r="A631" s="209" t="s">
        <v>986</v>
      </c>
      <c r="B631" s="209" t="s">
        <v>987</v>
      </c>
      <c r="C631" s="210" t="s">
        <v>914</v>
      </c>
      <c r="D631" s="211">
        <v>0</v>
      </c>
      <c r="E631" s="212">
        <v>51</v>
      </c>
      <c r="F631" s="213">
        <v>801.53</v>
      </c>
      <c r="G631" s="213">
        <v>801.53</v>
      </c>
    </row>
    <row r="632" spans="1:7" x14ac:dyDescent="0.25">
      <c r="A632" s="209" t="s">
        <v>986</v>
      </c>
      <c r="B632" s="209" t="s">
        <v>987</v>
      </c>
      <c r="C632" s="210" t="s">
        <v>915</v>
      </c>
      <c r="D632" s="211">
        <v>0</v>
      </c>
      <c r="E632" s="212">
        <v>20</v>
      </c>
      <c r="F632" s="213">
        <v>1074.28</v>
      </c>
      <c r="G632" s="213">
        <v>1074.28</v>
      </c>
    </row>
    <row r="633" spans="1:7" x14ac:dyDescent="0.25">
      <c r="A633" s="209" t="s">
        <v>986</v>
      </c>
      <c r="B633" s="209" t="s">
        <v>987</v>
      </c>
      <c r="C633" s="210" t="s">
        <v>916</v>
      </c>
      <c r="D633" s="211">
        <v>0</v>
      </c>
      <c r="E633" s="212">
        <v>21</v>
      </c>
      <c r="F633" s="213">
        <v>1417.95</v>
      </c>
      <c r="G633" s="213">
        <v>1417.95</v>
      </c>
    </row>
    <row r="634" spans="1:7" x14ac:dyDescent="0.25">
      <c r="A634" s="209" t="s">
        <v>990</v>
      </c>
      <c r="B634" s="209" t="s">
        <v>991</v>
      </c>
      <c r="C634" s="210" t="s">
        <v>852</v>
      </c>
      <c r="D634" s="211">
        <v>1</v>
      </c>
      <c r="E634" s="212">
        <v>0</v>
      </c>
      <c r="F634" s="213">
        <v>34601.769999999997</v>
      </c>
      <c r="G634" s="213">
        <v>34601.769999999997</v>
      </c>
    </row>
    <row r="635" spans="1:7" x14ac:dyDescent="0.25">
      <c r="A635" s="209" t="s">
        <v>992</v>
      </c>
      <c r="B635" s="209" t="s">
        <v>993</v>
      </c>
      <c r="C635" s="210" t="s">
        <v>852</v>
      </c>
      <c r="D635" s="211">
        <v>1</v>
      </c>
      <c r="E635" s="212">
        <v>0</v>
      </c>
      <c r="F635" s="213">
        <v>33270.65</v>
      </c>
      <c r="G635" s="213">
        <v>33270.65</v>
      </c>
    </row>
    <row r="636" spans="1:7" x14ac:dyDescent="0.25">
      <c r="A636" s="209" t="s">
        <v>998</v>
      </c>
      <c r="B636" s="209" t="s">
        <v>999</v>
      </c>
      <c r="C636" s="210" t="s">
        <v>852</v>
      </c>
      <c r="D636" s="211">
        <v>0</v>
      </c>
      <c r="E636" s="212">
        <v>532</v>
      </c>
      <c r="F636" s="213">
        <v>589.79999999999995</v>
      </c>
      <c r="G636" s="213">
        <v>589.79999999999995</v>
      </c>
    </row>
    <row r="637" spans="1:7" x14ac:dyDescent="0.25">
      <c r="A637" s="209" t="s">
        <v>998</v>
      </c>
      <c r="B637" s="209" t="s">
        <v>999</v>
      </c>
      <c r="C637" s="210" t="s">
        <v>914</v>
      </c>
      <c r="D637" s="211">
        <v>0</v>
      </c>
      <c r="E637" s="212">
        <v>54</v>
      </c>
      <c r="F637" s="213">
        <v>801.53</v>
      </c>
      <c r="G637" s="213">
        <v>801.53</v>
      </c>
    </row>
    <row r="638" spans="1:7" x14ac:dyDescent="0.25">
      <c r="A638" s="209" t="s">
        <v>998</v>
      </c>
      <c r="B638" s="209" t="s">
        <v>999</v>
      </c>
      <c r="C638" s="210" t="s">
        <v>915</v>
      </c>
      <c r="D638" s="211">
        <v>0</v>
      </c>
      <c r="E638" s="212">
        <v>40</v>
      </c>
      <c r="F638" s="213">
        <v>1074.28</v>
      </c>
      <c r="G638" s="213">
        <v>1074.28</v>
      </c>
    </row>
    <row r="639" spans="1:7" x14ac:dyDescent="0.25">
      <c r="A639" s="209" t="s">
        <v>998</v>
      </c>
      <c r="B639" s="209" t="s">
        <v>999</v>
      </c>
      <c r="C639" s="210" t="s">
        <v>916</v>
      </c>
      <c r="D639" s="211">
        <v>0</v>
      </c>
      <c r="E639" s="212">
        <v>33</v>
      </c>
      <c r="F639" s="213">
        <v>1417.95</v>
      </c>
      <c r="G639" s="213">
        <v>1417.95</v>
      </c>
    </row>
    <row r="640" spans="1:7" x14ac:dyDescent="0.25">
      <c r="A640" s="209" t="s">
        <v>998</v>
      </c>
      <c r="B640" s="209" t="s">
        <v>999</v>
      </c>
      <c r="C640" s="210" t="s">
        <v>917</v>
      </c>
      <c r="D640" s="211">
        <v>0</v>
      </c>
      <c r="E640" s="212">
        <v>42</v>
      </c>
      <c r="F640" s="213">
        <v>1814.83</v>
      </c>
      <c r="G640" s="213">
        <v>1814.83</v>
      </c>
    </row>
    <row r="641" spans="1:7" x14ac:dyDescent="0.25">
      <c r="A641" s="209" t="s">
        <v>1000</v>
      </c>
      <c r="B641" s="209" t="s">
        <v>1001</v>
      </c>
      <c r="C641" s="210" t="s">
        <v>852</v>
      </c>
      <c r="D641" s="211">
        <v>0</v>
      </c>
      <c r="E641" s="212">
        <v>227</v>
      </c>
      <c r="F641" s="213">
        <v>589.79999999999995</v>
      </c>
      <c r="G641" s="213">
        <v>589.79999999999995</v>
      </c>
    </row>
    <row r="642" spans="1:7" x14ac:dyDescent="0.25">
      <c r="A642" s="209" t="s">
        <v>1000</v>
      </c>
      <c r="B642" s="209" t="s">
        <v>1001</v>
      </c>
      <c r="C642" s="210" t="s">
        <v>915</v>
      </c>
      <c r="D642" s="211">
        <v>0</v>
      </c>
      <c r="E642" s="212">
        <v>57</v>
      </c>
      <c r="F642" s="213">
        <v>1074.28</v>
      </c>
      <c r="G642" s="213">
        <v>1074.28</v>
      </c>
    </row>
    <row r="643" spans="1:7" x14ac:dyDescent="0.25">
      <c r="A643" s="209" t="s">
        <v>1006</v>
      </c>
      <c r="B643" s="209" t="s">
        <v>1007</v>
      </c>
      <c r="C643" s="210" t="s">
        <v>852</v>
      </c>
      <c r="D643" s="211">
        <v>0</v>
      </c>
      <c r="E643" s="212">
        <v>5</v>
      </c>
      <c r="F643" s="213">
        <v>589.79999999999995</v>
      </c>
      <c r="G643" s="213">
        <v>589.79999999999995</v>
      </c>
    </row>
    <row r="644" spans="1:7" x14ac:dyDescent="0.25">
      <c r="A644" s="209" t="s">
        <v>1006</v>
      </c>
      <c r="B644" s="209" t="s">
        <v>1007</v>
      </c>
      <c r="C644" s="210" t="s">
        <v>914</v>
      </c>
      <c r="D644" s="211">
        <v>0</v>
      </c>
      <c r="E644" s="212">
        <v>2</v>
      </c>
      <c r="F644" s="213">
        <v>801.53</v>
      </c>
      <c r="G644" s="213">
        <v>801.53</v>
      </c>
    </row>
    <row r="645" spans="1:7" x14ac:dyDescent="0.25">
      <c r="A645" s="209" t="s">
        <v>1006</v>
      </c>
      <c r="B645" s="209" t="s">
        <v>1007</v>
      </c>
      <c r="C645" s="210" t="s">
        <v>915</v>
      </c>
      <c r="D645" s="211">
        <v>0</v>
      </c>
      <c r="E645" s="212">
        <v>6</v>
      </c>
      <c r="F645" s="213">
        <v>1074.28</v>
      </c>
      <c r="G645" s="213">
        <v>1074.28</v>
      </c>
    </row>
    <row r="646" spans="1:7" x14ac:dyDescent="0.25">
      <c r="A646" s="209" t="s">
        <v>1008</v>
      </c>
      <c r="B646" s="209" t="s">
        <v>1009</v>
      </c>
      <c r="C646" s="210" t="s">
        <v>852</v>
      </c>
      <c r="D646" s="211">
        <v>21</v>
      </c>
      <c r="E646" s="212">
        <v>0</v>
      </c>
      <c r="F646" s="213">
        <v>14808.12</v>
      </c>
      <c r="G646" s="213">
        <v>14808.12</v>
      </c>
    </row>
    <row r="647" spans="1:7" x14ac:dyDescent="0.25">
      <c r="A647" s="209" t="s">
        <v>1008</v>
      </c>
      <c r="B647" s="209" t="s">
        <v>1009</v>
      </c>
      <c r="C647" s="210" t="s">
        <v>914</v>
      </c>
      <c r="D647" s="211">
        <v>3</v>
      </c>
      <c r="E647" s="212">
        <v>0</v>
      </c>
      <c r="F647" s="213">
        <v>20139.03</v>
      </c>
      <c r="G647" s="213">
        <v>20139.03</v>
      </c>
    </row>
    <row r="648" spans="1:7" x14ac:dyDescent="0.25">
      <c r="A648" s="209" t="s">
        <v>1008</v>
      </c>
      <c r="B648" s="209" t="s">
        <v>1009</v>
      </c>
      <c r="C648" s="210" t="s">
        <v>916</v>
      </c>
      <c r="D648" s="211">
        <v>2</v>
      </c>
      <c r="E648" s="212">
        <v>0</v>
      </c>
      <c r="F648" s="213">
        <v>35621.910000000003</v>
      </c>
      <c r="G648" s="213">
        <v>35621.910000000003</v>
      </c>
    </row>
    <row r="649" spans="1:7" x14ac:dyDescent="0.25">
      <c r="A649" s="209" t="s">
        <v>1008</v>
      </c>
      <c r="B649" s="209" t="s">
        <v>1009</v>
      </c>
      <c r="C649" s="210" t="s">
        <v>918</v>
      </c>
      <c r="D649" s="211">
        <v>2</v>
      </c>
      <c r="E649" s="212">
        <v>0</v>
      </c>
      <c r="F649" s="213">
        <v>58362.98</v>
      </c>
      <c r="G649" s="213">
        <v>58362.98</v>
      </c>
    </row>
    <row r="650" spans="1:7" x14ac:dyDescent="0.25">
      <c r="A650" s="209" t="s">
        <v>1010</v>
      </c>
      <c r="B650" s="209" t="s">
        <v>1011</v>
      </c>
      <c r="C650" s="210" t="s">
        <v>852</v>
      </c>
      <c r="D650" s="211">
        <v>2</v>
      </c>
      <c r="E650" s="212">
        <v>0</v>
      </c>
      <c r="F650" s="213">
        <v>27145.89</v>
      </c>
      <c r="G650" s="213">
        <v>27145.89</v>
      </c>
    </row>
    <row r="651" spans="1:7" x14ac:dyDescent="0.25">
      <c r="A651" s="209" t="s">
        <v>1010</v>
      </c>
      <c r="B651" s="209" t="s">
        <v>1011</v>
      </c>
      <c r="C651" s="210" t="s">
        <v>914</v>
      </c>
      <c r="D651" s="211">
        <v>1</v>
      </c>
      <c r="E651" s="212">
        <v>0</v>
      </c>
      <c r="F651" s="213">
        <v>32962.89</v>
      </c>
      <c r="G651" s="213">
        <v>32962.89</v>
      </c>
    </row>
    <row r="652" spans="1:7" x14ac:dyDescent="0.25">
      <c r="A652" s="209" t="s">
        <v>1010</v>
      </c>
      <c r="B652" s="209" t="s">
        <v>1011</v>
      </c>
      <c r="C652" s="210" t="s">
        <v>915</v>
      </c>
      <c r="D652" s="211">
        <v>1</v>
      </c>
      <c r="E652" s="212">
        <v>0</v>
      </c>
      <c r="F652" s="213">
        <v>40336.11</v>
      </c>
      <c r="G652" s="213">
        <v>40336.11</v>
      </c>
    </row>
    <row r="653" spans="1:7" x14ac:dyDescent="0.25">
      <c r="A653" s="209" t="s">
        <v>1016</v>
      </c>
      <c r="B653" s="209" t="s">
        <v>1017</v>
      </c>
      <c r="C653" s="210" t="s">
        <v>852</v>
      </c>
      <c r="D653" s="211">
        <v>147</v>
      </c>
      <c r="E653" s="212">
        <v>0</v>
      </c>
      <c r="F653" s="213">
        <v>11823.54</v>
      </c>
      <c r="G653" s="213">
        <v>11823.54</v>
      </c>
    </row>
    <row r="654" spans="1:7" x14ac:dyDescent="0.25">
      <c r="A654" s="209" t="s">
        <v>1016</v>
      </c>
      <c r="B654" s="209" t="s">
        <v>1017</v>
      </c>
      <c r="C654" s="210" t="s">
        <v>914</v>
      </c>
      <c r="D654" s="211">
        <v>47</v>
      </c>
      <c r="E654" s="212">
        <v>0</v>
      </c>
      <c r="F654" s="213">
        <v>16080.74</v>
      </c>
      <c r="G654" s="213">
        <v>16080.74</v>
      </c>
    </row>
    <row r="655" spans="1:7" x14ac:dyDescent="0.25">
      <c r="A655" s="209" t="s">
        <v>1016</v>
      </c>
      <c r="B655" s="209" t="s">
        <v>1017</v>
      </c>
      <c r="C655" s="210" t="s">
        <v>915</v>
      </c>
      <c r="D655" s="211">
        <v>21</v>
      </c>
      <c r="E655" s="212">
        <v>0</v>
      </c>
      <c r="F655" s="213">
        <v>21547.95</v>
      </c>
      <c r="G655" s="213">
        <v>21547.95</v>
      </c>
    </row>
    <row r="656" spans="1:7" x14ac:dyDescent="0.25">
      <c r="A656" s="209" t="s">
        <v>1016</v>
      </c>
      <c r="B656" s="209" t="s">
        <v>1017</v>
      </c>
      <c r="C656" s="210" t="s">
        <v>916</v>
      </c>
      <c r="D656" s="211">
        <v>11</v>
      </c>
      <c r="E656" s="212">
        <v>0</v>
      </c>
      <c r="F656" s="213">
        <v>28443.01</v>
      </c>
      <c r="G656" s="213">
        <v>28443.01</v>
      </c>
    </row>
    <row r="657" spans="1:7" x14ac:dyDescent="0.25">
      <c r="A657" s="209" t="s">
        <v>1016</v>
      </c>
      <c r="B657" s="209" t="s">
        <v>1017</v>
      </c>
      <c r="C657" s="210" t="s">
        <v>917</v>
      </c>
      <c r="D657" s="211">
        <v>4</v>
      </c>
      <c r="E657" s="212">
        <v>0</v>
      </c>
      <c r="F657" s="213">
        <v>36407.14</v>
      </c>
      <c r="G657" s="213">
        <v>36407.14</v>
      </c>
    </row>
    <row r="658" spans="1:7" x14ac:dyDescent="0.25">
      <c r="A658" s="209" t="s">
        <v>1016</v>
      </c>
      <c r="B658" s="209" t="s">
        <v>1017</v>
      </c>
      <c r="C658" s="210" t="s">
        <v>918</v>
      </c>
      <c r="D658" s="211">
        <v>3</v>
      </c>
      <c r="E658" s="212">
        <v>0</v>
      </c>
      <c r="F658" s="213">
        <v>46601.02</v>
      </c>
      <c r="G658" s="213">
        <v>46601.02</v>
      </c>
    </row>
    <row r="659" spans="1:7" x14ac:dyDescent="0.25">
      <c r="A659" s="209" t="s">
        <v>1018</v>
      </c>
      <c r="B659" s="209" t="s">
        <v>1019</v>
      </c>
      <c r="C659" s="210" t="s">
        <v>852</v>
      </c>
      <c r="D659" s="211">
        <v>38</v>
      </c>
      <c r="E659" s="212">
        <v>0</v>
      </c>
      <c r="F659" s="213">
        <v>11823.54</v>
      </c>
      <c r="G659" s="213">
        <v>11823.54</v>
      </c>
    </row>
    <row r="660" spans="1:7" x14ac:dyDescent="0.25">
      <c r="A660" s="209" t="s">
        <v>1018</v>
      </c>
      <c r="B660" s="209" t="s">
        <v>1019</v>
      </c>
      <c r="C660" s="210" t="s">
        <v>914</v>
      </c>
      <c r="D660" s="211">
        <v>8</v>
      </c>
      <c r="E660" s="212">
        <v>0</v>
      </c>
      <c r="F660" s="213">
        <v>16080.74</v>
      </c>
      <c r="G660" s="213">
        <v>16080.74</v>
      </c>
    </row>
    <row r="661" spans="1:7" x14ac:dyDescent="0.25">
      <c r="A661" s="209" t="s">
        <v>1018</v>
      </c>
      <c r="B661" s="209" t="s">
        <v>1019</v>
      </c>
      <c r="C661" s="210" t="s">
        <v>915</v>
      </c>
      <c r="D661" s="211">
        <v>6</v>
      </c>
      <c r="E661" s="212">
        <v>0</v>
      </c>
      <c r="F661" s="213">
        <v>21547.95</v>
      </c>
      <c r="G661" s="213">
        <v>21547.95</v>
      </c>
    </row>
    <row r="662" spans="1:7" x14ac:dyDescent="0.25">
      <c r="A662" s="209" t="s">
        <v>1018</v>
      </c>
      <c r="B662" s="209" t="s">
        <v>1019</v>
      </c>
      <c r="C662" s="210" t="s">
        <v>916</v>
      </c>
      <c r="D662" s="211">
        <v>6</v>
      </c>
      <c r="E662" s="212">
        <v>0</v>
      </c>
      <c r="F662" s="213">
        <v>28443.01</v>
      </c>
      <c r="G662" s="213">
        <v>28443.01</v>
      </c>
    </row>
    <row r="663" spans="1:7" x14ac:dyDescent="0.25">
      <c r="A663" s="209" t="s">
        <v>1018</v>
      </c>
      <c r="B663" s="209" t="s">
        <v>1019</v>
      </c>
      <c r="C663" s="210" t="s">
        <v>917</v>
      </c>
      <c r="D663" s="211">
        <v>3</v>
      </c>
      <c r="E663" s="212">
        <v>0</v>
      </c>
      <c r="F663" s="213">
        <v>36407.14</v>
      </c>
      <c r="G663" s="213">
        <v>36407.14</v>
      </c>
    </row>
    <row r="664" spans="1:7" x14ac:dyDescent="0.25">
      <c r="A664" s="209" t="s">
        <v>1020</v>
      </c>
      <c r="B664" s="209" t="s">
        <v>1021</v>
      </c>
      <c r="C664" s="210" t="s">
        <v>852</v>
      </c>
      <c r="D664" s="211">
        <v>1</v>
      </c>
      <c r="E664" s="212">
        <v>0</v>
      </c>
      <c r="F664" s="213">
        <v>15514.28</v>
      </c>
      <c r="G664" s="213">
        <v>15514.28</v>
      </c>
    </row>
    <row r="665" spans="1:7" x14ac:dyDescent="0.25">
      <c r="A665" s="209" t="s">
        <v>1022</v>
      </c>
      <c r="B665" s="209" t="s">
        <v>1023</v>
      </c>
      <c r="C665" s="210" t="s">
        <v>915</v>
      </c>
      <c r="D665" s="211">
        <v>1</v>
      </c>
      <c r="E665" s="212">
        <v>0</v>
      </c>
      <c r="F665" s="213">
        <v>59184.43</v>
      </c>
      <c r="G665" s="213">
        <v>59184.43</v>
      </c>
    </row>
    <row r="666" spans="1:7" x14ac:dyDescent="0.25">
      <c r="A666" s="209" t="s">
        <v>1026</v>
      </c>
      <c r="B666" s="209" t="s">
        <v>1027</v>
      </c>
      <c r="C666" s="210" t="s">
        <v>852</v>
      </c>
      <c r="D666" s="211">
        <v>0</v>
      </c>
      <c r="E666" s="212">
        <v>6101</v>
      </c>
      <c r="F666" s="213">
        <v>589.79999999999995</v>
      </c>
      <c r="G666" s="213">
        <v>589.79999999999995</v>
      </c>
    </row>
    <row r="667" spans="1:7" x14ac:dyDescent="0.25">
      <c r="A667" s="209" t="s">
        <v>1026</v>
      </c>
      <c r="B667" s="209" t="s">
        <v>1027</v>
      </c>
      <c r="C667" s="210" t="s">
        <v>914</v>
      </c>
      <c r="D667" s="211">
        <v>0</v>
      </c>
      <c r="E667" s="212">
        <v>608</v>
      </c>
      <c r="F667" s="213">
        <v>801.53</v>
      </c>
      <c r="G667" s="213">
        <v>801.53</v>
      </c>
    </row>
    <row r="668" spans="1:7" x14ac:dyDescent="0.25">
      <c r="A668" s="209" t="s">
        <v>1026</v>
      </c>
      <c r="B668" s="209" t="s">
        <v>1027</v>
      </c>
      <c r="C668" s="210" t="s">
        <v>915</v>
      </c>
      <c r="D668" s="211">
        <v>0</v>
      </c>
      <c r="E668" s="212">
        <v>212</v>
      </c>
      <c r="F668" s="213">
        <v>1074.28</v>
      </c>
      <c r="G668" s="213">
        <v>1074.28</v>
      </c>
    </row>
    <row r="669" spans="1:7" x14ac:dyDescent="0.25">
      <c r="A669" s="209" t="s">
        <v>1026</v>
      </c>
      <c r="B669" s="209" t="s">
        <v>1027</v>
      </c>
      <c r="C669" s="210" t="s">
        <v>916</v>
      </c>
      <c r="D669" s="211">
        <v>0</v>
      </c>
      <c r="E669" s="212">
        <v>87</v>
      </c>
      <c r="F669" s="213">
        <v>1417.95</v>
      </c>
      <c r="G669" s="213">
        <v>1417.95</v>
      </c>
    </row>
    <row r="670" spans="1:7" x14ac:dyDescent="0.25">
      <c r="A670" s="209" t="s">
        <v>1026</v>
      </c>
      <c r="B670" s="209" t="s">
        <v>1027</v>
      </c>
      <c r="C670" s="210" t="s">
        <v>917</v>
      </c>
      <c r="D670" s="211">
        <v>0</v>
      </c>
      <c r="E670" s="212">
        <v>113</v>
      </c>
      <c r="F670" s="213">
        <v>1814.83</v>
      </c>
      <c r="G670" s="213">
        <v>1814.83</v>
      </c>
    </row>
    <row r="671" spans="1:7" x14ac:dyDescent="0.25">
      <c r="A671" s="209" t="s">
        <v>1028</v>
      </c>
      <c r="B671" s="209" t="s">
        <v>1029</v>
      </c>
      <c r="C671" s="210" t="s">
        <v>852</v>
      </c>
      <c r="D671" s="211">
        <v>0</v>
      </c>
      <c r="E671" s="212">
        <v>81</v>
      </c>
      <c r="F671" s="213">
        <v>589.79999999999995</v>
      </c>
      <c r="G671" s="213">
        <v>589.79999999999995</v>
      </c>
    </row>
    <row r="672" spans="1:7" x14ac:dyDescent="0.25">
      <c r="A672" s="209" t="s">
        <v>1028</v>
      </c>
      <c r="B672" s="209" t="s">
        <v>1029</v>
      </c>
      <c r="C672" s="210" t="s">
        <v>914</v>
      </c>
      <c r="D672" s="211">
        <v>0</v>
      </c>
      <c r="E672" s="212">
        <v>15</v>
      </c>
      <c r="F672" s="213">
        <v>801.53</v>
      </c>
      <c r="G672" s="213">
        <v>801.53</v>
      </c>
    </row>
    <row r="673" spans="1:7" x14ac:dyDescent="0.25">
      <c r="A673" s="209" t="s">
        <v>1028</v>
      </c>
      <c r="B673" s="209" t="s">
        <v>1029</v>
      </c>
      <c r="C673" s="210" t="s">
        <v>915</v>
      </c>
      <c r="D673" s="211">
        <v>0</v>
      </c>
      <c r="E673" s="212">
        <v>10</v>
      </c>
      <c r="F673" s="213">
        <v>1074.28</v>
      </c>
      <c r="G673" s="213">
        <v>1074.28</v>
      </c>
    </row>
    <row r="674" spans="1:7" x14ac:dyDescent="0.25">
      <c r="A674" s="209" t="s">
        <v>1028</v>
      </c>
      <c r="B674" s="209" t="s">
        <v>1029</v>
      </c>
      <c r="C674" s="210" t="s">
        <v>916</v>
      </c>
      <c r="D674" s="211">
        <v>0</v>
      </c>
      <c r="E674" s="212">
        <v>3</v>
      </c>
      <c r="F674" s="213">
        <v>1417.95</v>
      </c>
      <c r="G674" s="213">
        <v>1417.95</v>
      </c>
    </row>
    <row r="675" spans="1:7" x14ac:dyDescent="0.25">
      <c r="A675" s="209" t="s">
        <v>1028</v>
      </c>
      <c r="B675" s="209" t="s">
        <v>1029</v>
      </c>
      <c r="C675" s="210" t="s">
        <v>917</v>
      </c>
      <c r="D675" s="211">
        <v>0</v>
      </c>
      <c r="E675" s="212">
        <v>3</v>
      </c>
      <c r="F675" s="213">
        <v>1814.83</v>
      </c>
      <c r="G675" s="213">
        <v>1814.83</v>
      </c>
    </row>
    <row r="676" spans="1:7" x14ac:dyDescent="0.25">
      <c r="A676" s="209" t="s">
        <v>1078</v>
      </c>
      <c r="B676" s="209" t="s">
        <v>1079</v>
      </c>
      <c r="C676" s="210" t="s">
        <v>852</v>
      </c>
      <c r="D676" s="211">
        <v>14</v>
      </c>
      <c r="E676" s="212">
        <v>0</v>
      </c>
      <c r="F676" s="213">
        <v>7264.25</v>
      </c>
      <c r="G676" s="213">
        <v>7264.25</v>
      </c>
    </row>
    <row r="677" spans="1:7" x14ac:dyDescent="0.25">
      <c r="A677" s="209" t="s">
        <v>1078</v>
      </c>
      <c r="B677" s="209" t="s">
        <v>1079</v>
      </c>
      <c r="C677" s="210" t="s">
        <v>914</v>
      </c>
      <c r="D677" s="211">
        <v>2</v>
      </c>
      <c r="E677" s="212">
        <v>0</v>
      </c>
      <c r="F677" s="213">
        <v>9384.2099999999991</v>
      </c>
      <c r="G677" s="213">
        <v>9384.2099999999991</v>
      </c>
    </row>
    <row r="678" spans="1:7" x14ac:dyDescent="0.25">
      <c r="A678" s="209" t="s">
        <v>1078</v>
      </c>
      <c r="B678" s="209" t="s">
        <v>1079</v>
      </c>
      <c r="C678" s="210" t="s">
        <v>915</v>
      </c>
      <c r="D678" s="211">
        <v>1</v>
      </c>
      <c r="E678" s="212">
        <v>0</v>
      </c>
      <c r="F678" s="213">
        <v>12082.21</v>
      </c>
      <c r="G678" s="213">
        <v>12082.21</v>
      </c>
    </row>
    <row r="679" spans="1:7" x14ac:dyDescent="0.25">
      <c r="A679" s="209" t="s">
        <v>1078</v>
      </c>
      <c r="B679" s="209" t="s">
        <v>1079</v>
      </c>
      <c r="C679" s="210" t="s">
        <v>917</v>
      </c>
      <c r="D679" s="211">
        <v>1</v>
      </c>
      <c r="E679" s="212">
        <v>0</v>
      </c>
      <c r="F679" s="213">
        <v>22202.23</v>
      </c>
      <c r="G679" s="213">
        <v>22202.23</v>
      </c>
    </row>
    <row r="680" spans="1:7" x14ac:dyDescent="0.25">
      <c r="A680" s="209" t="s">
        <v>1078</v>
      </c>
      <c r="B680" s="209" t="s">
        <v>1079</v>
      </c>
      <c r="C680" s="210" t="s">
        <v>918</v>
      </c>
      <c r="D680" s="211">
        <v>2</v>
      </c>
      <c r="E680" s="212">
        <v>0</v>
      </c>
      <c r="F680" s="213">
        <v>29153.759999999998</v>
      </c>
      <c r="G680" s="213">
        <v>29153.759999999998</v>
      </c>
    </row>
    <row r="681" spans="1:7" x14ac:dyDescent="0.25">
      <c r="A681" s="209" t="s">
        <v>1082</v>
      </c>
      <c r="B681" s="209" t="s">
        <v>1083</v>
      </c>
      <c r="C681" s="210" t="s">
        <v>852</v>
      </c>
      <c r="D681" s="211">
        <v>42</v>
      </c>
      <c r="E681" s="212">
        <v>0</v>
      </c>
      <c r="F681" s="213">
        <v>5555.98</v>
      </c>
      <c r="G681" s="213">
        <v>5555.98</v>
      </c>
    </row>
    <row r="682" spans="1:7" x14ac:dyDescent="0.25">
      <c r="A682" s="209" t="s">
        <v>1082</v>
      </c>
      <c r="B682" s="209" t="s">
        <v>1083</v>
      </c>
      <c r="C682" s="210" t="s">
        <v>914</v>
      </c>
      <c r="D682" s="211">
        <v>4</v>
      </c>
      <c r="E682" s="212">
        <v>0</v>
      </c>
      <c r="F682" s="213">
        <v>7556.32</v>
      </c>
      <c r="G682" s="213">
        <v>7556.32</v>
      </c>
    </row>
    <row r="683" spans="1:7" x14ac:dyDescent="0.25">
      <c r="A683" s="209" t="s">
        <v>1082</v>
      </c>
      <c r="B683" s="209" t="s">
        <v>1083</v>
      </c>
      <c r="C683" s="210" t="s">
        <v>915</v>
      </c>
      <c r="D683" s="211">
        <v>4</v>
      </c>
      <c r="E683" s="212">
        <v>0</v>
      </c>
      <c r="F683" s="213">
        <v>10125.34</v>
      </c>
      <c r="G683" s="213">
        <v>10125.34</v>
      </c>
    </row>
    <row r="684" spans="1:7" x14ac:dyDescent="0.25">
      <c r="A684" s="209" t="s">
        <v>1082</v>
      </c>
      <c r="B684" s="209" t="s">
        <v>1083</v>
      </c>
      <c r="C684" s="210" t="s">
        <v>916</v>
      </c>
      <c r="D684" s="211">
        <v>3</v>
      </c>
      <c r="E684" s="212">
        <v>0</v>
      </c>
      <c r="F684" s="213">
        <v>13365.56</v>
      </c>
      <c r="G684" s="213">
        <v>13365.56</v>
      </c>
    </row>
    <row r="685" spans="1:7" x14ac:dyDescent="0.25">
      <c r="A685" s="209" t="s">
        <v>1082</v>
      </c>
      <c r="B685" s="209" t="s">
        <v>1083</v>
      </c>
      <c r="C685" s="210" t="s">
        <v>918</v>
      </c>
      <c r="D685" s="211">
        <v>1</v>
      </c>
      <c r="E685" s="212">
        <v>0</v>
      </c>
      <c r="F685" s="213">
        <v>21897.81</v>
      </c>
      <c r="G685" s="213">
        <v>21897.81</v>
      </c>
    </row>
    <row r="686" spans="1:7" x14ac:dyDescent="0.25">
      <c r="A686" s="209" t="s">
        <v>1096</v>
      </c>
      <c r="B686" s="209" t="s">
        <v>1097</v>
      </c>
      <c r="C686" s="210" t="s">
        <v>852</v>
      </c>
      <c r="D686" s="211">
        <v>1</v>
      </c>
      <c r="E686" s="212">
        <v>0</v>
      </c>
      <c r="F686" s="213">
        <v>11536.23</v>
      </c>
      <c r="G686" s="213">
        <v>11536.23</v>
      </c>
    </row>
    <row r="687" spans="1:7" x14ac:dyDescent="0.25">
      <c r="A687" s="209" t="s">
        <v>1098</v>
      </c>
      <c r="B687" s="209" t="s">
        <v>1099</v>
      </c>
      <c r="C687" s="210" t="s">
        <v>852</v>
      </c>
      <c r="D687" s="211">
        <v>162</v>
      </c>
      <c r="E687" s="212">
        <v>0</v>
      </c>
      <c r="F687" s="213">
        <v>11561.15</v>
      </c>
      <c r="G687" s="213">
        <v>11561.15</v>
      </c>
    </row>
    <row r="688" spans="1:7" x14ac:dyDescent="0.25">
      <c r="A688" s="209" t="s">
        <v>1100</v>
      </c>
      <c r="B688" s="209" t="s">
        <v>1101</v>
      </c>
      <c r="C688" s="210" t="s">
        <v>852</v>
      </c>
      <c r="D688" s="211">
        <v>21</v>
      </c>
      <c r="E688" s="212">
        <v>0</v>
      </c>
      <c r="F688" s="213">
        <v>11723.64</v>
      </c>
      <c r="G688" s="213">
        <v>11723.64</v>
      </c>
    </row>
    <row r="689" spans="1:7" x14ac:dyDescent="0.25">
      <c r="A689" s="209" t="s">
        <v>1314</v>
      </c>
      <c r="B689" s="209" t="s">
        <v>1315</v>
      </c>
      <c r="C689" s="210" t="s">
        <v>852</v>
      </c>
      <c r="D689" s="211">
        <v>21</v>
      </c>
      <c r="E689" s="212">
        <v>0</v>
      </c>
      <c r="F689" s="213">
        <v>6889.16</v>
      </c>
      <c r="G689" s="213">
        <v>6889.16</v>
      </c>
    </row>
    <row r="690" spans="1:7" x14ac:dyDescent="0.25">
      <c r="A690" s="209" t="s">
        <v>1316</v>
      </c>
      <c r="B690" s="209" t="s">
        <v>1317</v>
      </c>
      <c r="C690" s="210" t="s">
        <v>852</v>
      </c>
      <c r="D690" s="211">
        <v>0</v>
      </c>
      <c r="E690" s="212">
        <v>318</v>
      </c>
      <c r="F690" s="213">
        <v>589.79999999999995</v>
      </c>
      <c r="G690" s="213">
        <v>589.79999999999995</v>
      </c>
    </row>
    <row r="691" spans="1:7" x14ac:dyDescent="0.25">
      <c r="A691" s="209" t="s">
        <v>1106</v>
      </c>
      <c r="B691" s="209" t="s">
        <v>1107</v>
      </c>
      <c r="C691" s="210" t="s">
        <v>852</v>
      </c>
      <c r="D691" s="211">
        <v>3</v>
      </c>
      <c r="E691" s="212">
        <v>0</v>
      </c>
      <c r="F691" s="213">
        <v>18390.48</v>
      </c>
      <c r="G691" s="213">
        <v>18390.48</v>
      </c>
    </row>
    <row r="692" spans="1:7" x14ac:dyDescent="0.25">
      <c r="A692" s="209" t="s">
        <v>1318</v>
      </c>
      <c r="B692" s="209" t="s">
        <v>1319</v>
      </c>
      <c r="C692" s="210" t="s">
        <v>852</v>
      </c>
      <c r="D692" s="211">
        <v>22</v>
      </c>
      <c r="E692" s="212">
        <v>0</v>
      </c>
      <c r="F692" s="213">
        <v>5555.98</v>
      </c>
      <c r="G692" s="213">
        <v>5555.98</v>
      </c>
    </row>
    <row r="693" spans="1:7" x14ac:dyDescent="0.25">
      <c r="A693" s="209" t="s">
        <v>1108</v>
      </c>
      <c r="B693" s="209" t="s">
        <v>1109</v>
      </c>
      <c r="C693" s="210" t="s">
        <v>852</v>
      </c>
      <c r="D693" s="211">
        <v>3</v>
      </c>
      <c r="E693" s="212">
        <v>0</v>
      </c>
      <c r="F693" s="213">
        <v>19126.13</v>
      </c>
      <c r="G693" s="213">
        <v>19126.13</v>
      </c>
    </row>
    <row r="694" spans="1:7" x14ac:dyDescent="0.25">
      <c r="A694" s="209" t="s">
        <v>1320</v>
      </c>
      <c r="B694" s="209" t="s">
        <v>1321</v>
      </c>
      <c r="C694" s="210" t="s">
        <v>852</v>
      </c>
      <c r="D694" s="211">
        <v>38</v>
      </c>
      <c r="E694" s="212">
        <v>0</v>
      </c>
      <c r="F694" s="213">
        <v>5555.98</v>
      </c>
      <c r="G694" s="213">
        <v>5555.98</v>
      </c>
    </row>
    <row r="695" spans="1:7" x14ac:dyDescent="0.25">
      <c r="A695" s="209" t="s">
        <v>1322</v>
      </c>
      <c r="B695" s="209" t="s">
        <v>1323</v>
      </c>
      <c r="C695" s="210" t="s">
        <v>852</v>
      </c>
      <c r="D695" s="211">
        <v>398</v>
      </c>
      <c r="E695" s="212">
        <v>0</v>
      </c>
      <c r="F695" s="213">
        <v>5555.98</v>
      </c>
      <c r="G695" s="213">
        <v>5555.98</v>
      </c>
    </row>
    <row r="696" spans="1:7" x14ac:dyDescent="0.25">
      <c r="A696" s="209" t="s">
        <v>1322</v>
      </c>
      <c r="B696" s="209" t="s">
        <v>1323</v>
      </c>
      <c r="C696" s="210" t="s">
        <v>914</v>
      </c>
      <c r="D696" s="211">
        <v>37</v>
      </c>
      <c r="E696" s="212">
        <v>0</v>
      </c>
      <c r="F696" s="213">
        <v>7556.32</v>
      </c>
      <c r="G696" s="213">
        <v>7556.32</v>
      </c>
    </row>
    <row r="697" spans="1:7" x14ac:dyDescent="0.25">
      <c r="A697" s="209" t="s">
        <v>1322</v>
      </c>
      <c r="B697" s="209" t="s">
        <v>1323</v>
      </c>
      <c r="C697" s="210" t="s">
        <v>915</v>
      </c>
      <c r="D697" s="211">
        <v>2</v>
      </c>
      <c r="E697" s="212">
        <v>0</v>
      </c>
      <c r="F697" s="213">
        <v>10125.34</v>
      </c>
      <c r="G697" s="213">
        <v>10125.34</v>
      </c>
    </row>
    <row r="698" spans="1:7" x14ac:dyDescent="0.25">
      <c r="A698" s="209" t="s">
        <v>1322</v>
      </c>
      <c r="B698" s="209" t="s">
        <v>1323</v>
      </c>
      <c r="C698" s="210" t="s">
        <v>916</v>
      </c>
      <c r="D698" s="211">
        <v>4</v>
      </c>
      <c r="E698" s="212">
        <v>0</v>
      </c>
      <c r="F698" s="213">
        <v>13365.56</v>
      </c>
      <c r="G698" s="213">
        <v>13365.56</v>
      </c>
    </row>
    <row r="699" spans="1:7" x14ac:dyDescent="0.25">
      <c r="A699" s="209" t="s">
        <v>1322</v>
      </c>
      <c r="B699" s="209" t="s">
        <v>1323</v>
      </c>
      <c r="C699" s="210" t="s">
        <v>917</v>
      </c>
      <c r="D699" s="211">
        <v>2</v>
      </c>
      <c r="E699" s="212">
        <v>0</v>
      </c>
      <c r="F699" s="213">
        <v>17107.580000000002</v>
      </c>
      <c r="G699" s="213">
        <v>17107.580000000002</v>
      </c>
    </row>
    <row r="700" spans="1:7" x14ac:dyDescent="0.25">
      <c r="A700" s="209" t="s">
        <v>1324</v>
      </c>
      <c r="B700" s="209" t="s">
        <v>1325</v>
      </c>
      <c r="C700" s="210" t="s">
        <v>852</v>
      </c>
      <c r="D700" s="211">
        <v>11</v>
      </c>
      <c r="E700" s="212">
        <v>0</v>
      </c>
      <c r="F700" s="213">
        <v>5555.98</v>
      </c>
      <c r="G700" s="213">
        <v>5555.98</v>
      </c>
    </row>
    <row r="701" spans="1:7" x14ac:dyDescent="0.25">
      <c r="A701" s="209" t="s">
        <v>1326</v>
      </c>
      <c r="B701" s="209" t="s">
        <v>1327</v>
      </c>
      <c r="C701" s="210" t="s">
        <v>852</v>
      </c>
      <c r="D701" s="211">
        <v>3</v>
      </c>
      <c r="E701" s="212">
        <v>0</v>
      </c>
      <c r="F701" s="213">
        <v>5555.98</v>
      </c>
      <c r="G701" s="213">
        <v>5555.98</v>
      </c>
    </row>
    <row r="702" spans="1:7" x14ac:dyDescent="0.25">
      <c r="A702" s="209" t="s">
        <v>1328</v>
      </c>
      <c r="B702" s="209" t="s">
        <v>1329</v>
      </c>
      <c r="C702" s="210" t="s">
        <v>852</v>
      </c>
      <c r="D702" s="211">
        <v>24</v>
      </c>
      <c r="E702" s="212">
        <v>0</v>
      </c>
      <c r="F702" s="213">
        <v>5555.98</v>
      </c>
      <c r="G702" s="213">
        <v>5555.98</v>
      </c>
    </row>
    <row r="703" spans="1:7" x14ac:dyDescent="0.25">
      <c r="A703" s="209" t="s">
        <v>1330</v>
      </c>
      <c r="B703" s="209" t="s">
        <v>1331</v>
      </c>
      <c r="C703" s="210" t="s">
        <v>852</v>
      </c>
      <c r="D703" s="211">
        <v>3</v>
      </c>
      <c r="E703" s="212">
        <v>0</v>
      </c>
      <c r="F703" s="213">
        <v>5555.98</v>
      </c>
      <c r="G703" s="213">
        <v>5555.98</v>
      </c>
    </row>
    <row r="704" spans="1:7" x14ac:dyDescent="0.25">
      <c r="A704" s="209" t="s">
        <v>1332</v>
      </c>
      <c r="B704" s="209" t="s">
        <v>1333</v>
      </c>
      <c r="C704" s="210" t="s">
        <v>852</v>
      </c>
      <c r="D704" s="211">
        <v>5</v>
      </c>
      <c r="E704" s="212">
        <v>0</v>
      </c>
      <c r="F704" s="213">
        <v>5555.98</v>
      </c>
      <c r="G704" s="213">
        <v>5555.98</v>
      </c>
    </row>
    <row r="705" spans="1:7" x14ac:dyDescent="0.25">
      <c r="A705" s="209" t="s">
        <v>1334</v>
      </c>
      <c r="B705" s="209" t="s">
        <v>1335</v>
      </c>
      <c r="C705" s="210" t="s">
        <v>852</v>
      </c>
      <c r="D705" s="211">
        <v>2</v>
      </c>
      <c r="E705" s="212">
        <v>0</v>
      </c>
      <c r="F705" s="213">
        <v>5555.98</v>
      </c>
      <c r="G705" s="213">
        <v>5555.98</v>
      </c>
    </row>
    <row r="706" spans="1:7" x14ac:dyDescent="0.25">
      <c r="A706" s="209" t="s">
        <v>1336</v>
      </c>
      <c r="B706" s="209" t="s">
        <v>1337</v>
      </c>
      <c r="C706" s="210" t="s">
        <v>852</v>
      </c>
      <c r="D706" s="211">
        <v>4</v>
      </c>
      <c r="E706" s="212">
        <v>0</v>
      </c>
      <c r="F706" s="213">
        <v>5555.98</v>
      </c>
      <c r="G706" s="213">
        <v>5555.98</v>
      </c>
    </row>
    <row r="707" spans="1:7" x14ac:dyDescent="0.25">
      <c r="A707" s="209" t="s">
        <v>1338</v>
      </c>
      <c r="B707" s="209" t="s">
        <v>1339</v>
      </c>
      <c r="C707" s="210" t="s">
        <v>852</v>
      </c>
      <c r="D707" s="211">
        <v>19</v>
      </c>
      <c r="E707" s="212">
        <v>0</v>
      </c>
      <c r="F707" s="213">
        <v>24603.59</v>
      </c>
      <c r="G707" s="213">
        <v>24603.59</v>
      </c>
    </row>
    <row r="708" spans="1:7" x14ac:dyDescent="0.25">
      <c r="A708" s="209" t="s">
        <v>1340</v>
      </c>
      <c r="B708" s="209" t="s">
        <v>58</v>
      </c>
      <c r="C708" s="210" t="s">
        <v>852</v>
      </c>
      <c r="D708" s="211">
        <v>1</v>
      </c>
      <c r="E708" s="212">
        <v>0</v>
      </c>
      <c r="F708" s="213">
        <v>6414.9</v>
      </c>
      <c r="G708" s="213">
        <v>6414.9</v>
      </c>
    </row>
    <row r="709" spans="1:7" x14ac:dyDescent="0.25">
      <c r="A709" s="209" t="s">
        <v>1341</v>
      </c>
      <c r="B709" s="209" t="s">
        <v>1342</v>
      </c>
      <c r="C709" s="210" t="s">
        <v>852</v>
      </c>
      <c r="D709" s="211">
        <v>21</v>
      </c>
      <c r="E709" s="212">
        <v>0</v>
      </c>
      <c r="F709" s="213">
        <v>5555.98</v>
      </c>
      <c r="G709" s="213">
        <v>5555.98</v>
      </c>
    </row>
    <row r="710" spans="1:7" x14ac:dyDescent="0.25">
      <c r="A710" s="209" t="s">
        <v>1343</v>
      </c>
      <c r="B710" s="209" t="s">
        <v>1344</v>
      </c>
      <c r="C710" s="210" t="s">
        <v>852</v>
      </c>
      <c r="D710" s="211">
        <v>3</v>
      </c>
      <c r="E710" s="212">
        <v>0</v>
      </c>
      <c r="F710" s="213">
        <v>5555.98</v>
      </c>
      <c r="G710" s="213">
        <v>5555.98</v>
      </c>
    </row>
    <row r="711" spans="1:7" x14ac:dyDescent="0.25">
      <c r="A711" s="209" t="s">
        <v>1345</v>
      </c>
      <c r="B711" s="209" t="s">
        <v>1346</v>
      </c>
      <c r="C711" s="210" t="s">
        <v>852</v>
      </c>
      <c r="D711" s="211">
        <v>2</v>
      </c>
      <c r="E711" s="212">
        <v>0</v>
      </c>
      <c r="F711" s="213">
        <v>5555.98</v>
      </c>
      <c r="G711" s="213">
        <v>5555.98</v>
      </c>
    </row>
    <row r="712" spans="1:7" x14ac:dyDescent="0.25">
      <c r="A712" s="209" t="s">
        <v>1347</v>
      </c>
      <c r="B712" s="209" t="s">
        <v>1348</v>
      </c>
      <c r="C712" s="210" t="s">
        <v>852</v>
      </c>
      <c r="D712" s="211">
        <v>4</v>
      </c>
      <c r="E712" s="212">
        <v>0</v>
      </c>
      <c r="F712" s="213">
        <v>36330.86</v>
      </c>
      <c r="G712" s="213">
        <v>36330.86</v>
      </c>
    </row>
    <row r="713" spans="1:7" x14ac:dyDescent="0.25">
      <c r="A713" s="209" t="s">
        <v>1349</v>
      </c>
      <c r="B713" s="209" t="s">
        <v>1350</v>
      </c>
      <c r="C713" s="210" t="s">
        <v>852</v>
      </c>
      <c r="D713" s="211">
        <v>20</v>
      </c>
      <c r="E713" s="212">
        <v>0</v>
      </c>
      <c r="F713" s="213">
        <v>34601.769999999997</v>
      </c>
      <c r="G713" s="213">
        <v>34601.769999999997</v>
      </c>
    </row>
    <row r="714" spans="1:7" x14ac:dyDescent="0.25">
      <c r="A714" s="209" t="s">
        <v>1114</v>
      </c>
      <c r="B714" s="209" t="s">
        <v>1115</v>
      </c>
      <c r="C714" s="210" t="s">
        <v>852</v>
      </c>
      <c r="D714" s="211">
        <v>11</v>
      </c>
      <c r="E714" s="212">
        <v>0</v>
      </c>
      <c r="F714" s="213">
        <v>29477</v>
      </c>
      <c r="G714" s="213">
        <v>29477</v>
      </c>
    </row>
    <row r="715" spans="1:7" x14ac:dyDescent="0.25">
      <c r="A715" s="209" t="s">
        <v>1118</v>
      </c>
      <c r="B715" s="209" t="s">
        <v>1119</v>
      </c>
      <c r="C715" s="210" t="s">
        <v>852</v>
      </c>
      <c r="D715" s="211">
        <v>3</v>
      </c>
      <c r="E715" s="212">
        <v>0</v>
      </c>
      <c r="F715" s="213">
        <v>29477</v>
      </c>
      <c r="G715" s="213">
        <v>29477</v>
      </c>
    </row>
    <row r="716" spans="1:7" x14ac:dyDescent="0.25">
      <c r="A716" s="209" t="s">
        <v>1120</v>
      </c>
      <c r="B716" s="209" t="s">
        <v>1121</v>
      </c>
      <c r="C716" s="210" t="s">
        <v>852</v>
      </c>
      <c r="D716" s="211">
        <v>0</v>
      </c>
      <c r="E716" s="212">
        <v>160</v>
      </c>
      <c r="F716" s="213">
        <v>589.79999999999995</v>
      </c>
      <c r="G716" s="213">
        <v>589.79999999999995</v>
      </c>
    </row>
    <row r="717" spans="1:7" x14ac:dyDescent="0.25">
      <c r="A717" s="209" t="s">
        <v>1351</v>
      </c>
      <c r="B717" s="209" t="s">
        <v>1352</v>
      </c>
      <c r="C717" s="210" t="s">
        <v>852</v>
      </c>
      <c r="D717" s="211">
        <v>0</v>
      </c>
      <c r="E717" s="212">
        <v>1538</v>
      </c>
      <c r="F717" s="213">
        <v>460.52</v>
      </c>
      <c r="G717" s="213">
        <v>460.52</v>
      </c>
    </row>
    <row r="718" spans="1:7" x14ac:dyDescent="0.25">
      <c r="A718" s="209" t="s">
        <v>1285</v>
      </c>
      <c r="B718" s="209" t="s">
        <v>1286</v>
      </c>
      <c r="C718" s="210" t="s">
        <v>852</v>
      </c>
      <c r="D718" s="211">
        <v>0</v>
      </c>
      <c r="E718" s="212">
        <v>206</v>
      </c>
      <c r="F718" s="213">
        <v>521.96</v>
      </c>
      <c r="G718" s="213">
        <v>521.96</v>
      </c>
    </row>
    <row r="719" spans="1:7" x14ac:dyDescent="0.25">
      <c r="A719" s="209" t="s">
        <v>1353</v>
      </c>
      <c r="B719" s="209" t="s">
        <v>1354</v>
      </c>
      <c r="C719" s="210" t="s">
        <v>852</v>
      </c>
      <c r="D719" s="211">
        <v>0</v>
      </c>
      <c r="E719" s="212">
        <v>1103</v>
      </c>
      <c r="F719" s="213">
        <v>593.58000000000004</v>
      </c>
      <c r="G719" s="213">
        <v>593.58000000000004</v>
      </c>
    </row>
    <row r="720" spans="1:7" x14ac:dyDescent="0.25">
      <c r="A720" s="209" t="s">
        <v>1355</v>
      </c>
      <c r="B720" s="209" t="s">
        <v>1356</v>
      </c>
      <c r="C720" s="210" t="s">
        <v>852</v>
      </c>
      <c r="D720" s="211">
        <v>1</v>
      </c>
      <c r="E720" s="212">
        <v>0</v>
      </c>
      <c r="F720" s="213">
        <v>9332.8700000000008</v>
      </c>
      <c r="G720" s="213">
        <v>9332.8700000000008</v>
      </c>
    </row>
    <row r="721" spans="1:7" x14ac:dyDescent="0.25">
      <c r="A721" s="209" t="s">
        <v>1357</v>
      </c>
      <c r="B721" s="209" t="s">
        <v>1358</v>
      </c>
      <c r="C721" s="210" t="s">
        <v>852</v>
      </c>
      <c r="D721" s="211">
        <v>4</v>
      </c>
      <c r="E721" s="212">
        <v>0</v>
      </c>
      <c r="F721" s="213">
        <v>10500.48</v>
      </c>
      <c r="G721" s="213">
        <v>10500.48</v>
      </c>
    </row>
    <row r="722" spans="1:7" x14ac:dyDescent="0.25">
      <c r="A722" s="209" t="s">
        <v>1359</v>
      </c>
      <c r="B722" s="209" t="s">
        <v>1360</v>
      </c>
      <c r="C722" s="210" t="s">
        <v>852</v>
      </c>
      <c r="D722" s="211">
        <v>3</v>
      </c>
      <c r="E722" s="212">
        <v>0</v>
      </c>
      <c r="F722" s="213">
        <v>13632.41</v>
      </c>
      <c r="G722" s="213">
        <v>13632.41</v>
      </c>
    </row>
    <row r="723" spans="1:7" x14ac:dyDescent="0.25">
      <c r="A723" s="209" t="s">
        <v>1361</v>
      </c>
      <c r="B723" s="209" t="s">
        <v>1362</v>
      </c>
      <c r="C723" s="210" t="s">
        <v>852</v>
      </c>
      <c r="D723" s="211">
        <v>1</v>
      </c>
      <c r="E723" s="212">
        <v>0</v>
      </c>
      <c r="F723" s="213">
        <v>9656.77</v>
      </c>
      <c r="G723" s="213">
        <v>9656.77</v>
      </c>
    </row>
    <row r="724" spans="1:7" x14ac:dyDescent="0.25">
      <c r="A724" s="209" t="s">
        <v>1363</v>
      </c>
      <c r="B724" s="209" t="s">
        <v>1364</v>
      </c>
      <c r="C724" s="210" t="s">
        <v>852</v>
      </c>
      <c r="D724" s="211">
        <v>12</v>
      </c>
      <c r="E724" s="212">
        <v>0</v>
      </c>
      <c r="F724" s="213">
        <v>11815.72</v>
      </c>
      <c r="G724" s="213">
        <v>11815.72</v>
      </c>
    </row>
    <row r="725" spans="1:7" x14ac:dyDescent="0.25">
      <c r="A725" s="209" t="s">
        <v>1365</v>
      </c>
      <c r="B725" s="209" t="s">
        <v>1366</v>
      </c>
      <c r="C725" s="210" t="s">
        <v>852</v>
      </c>
      <c r="D725" s="211">
        <v>5</v>
      </c>
      <c r="E725" s="212">
        <v>0</v>
      </c>
      <c r="F725" s="213">
        <v>19050.400000000001</v>
      </c>
      <c r="G725" s="213">
        <v>19050.400000000001</v>
      </c>
    </row>
    <row r="726" spans="1:7" x14ac:dyDescent="0.25">
      <c r="A726" s="209" t="s">
        <v>1367</v>
      </c>
      <c r="B726" s="209" t="s">
        <v>1368</v>
      </c>
      <c r="C726" s="210" t="s">
        <v>852</v>
      </c>
      <c r="D726" s="211">
        <v>1</v>
      </c>
      <c r="E726" s="212">
        <v>0</v>
      </c>
      <c r="F726" s="213">
        <v>13999.29</v>
      </c>
      <c r="G726" s="213">
        <v>13999.29</v>
      </c>
    </row>
    <row r="727" spans="1:7" x14ac:dyDescent="0.25">
      <c r="A727" s="209" t="s">
        <v>1369</v>
      </c>
      <c r="B727" s="209" t="s">
        <v>1370</v>
      </c>
      <c r="C727" s="210" t="s">
        <v>852</v>
      </c>
      <c r="D727" s="211">
        <v>5</v>
      </c>
      <c r="E727" s="212">
        <v>0</v>
      </c>
      <c r="F727" s="213">
        <v>24170.39</v>
      </c>
      <c r="G727" s="213">
        <v>24170.39</v>
      </c>
    </row>
    <row r="728" spans="1:7" x14ac:dyDescent="0.25">
      <c r="A728" s="209" t="s">
        <v>1371</v>
      </c>
      <c r="B728" s="209" t="s">
        <v>1372</v>
      </c>
      <c r="C728" s="210" t="s">
        <v>852</v>
      </c>
      <c r="D728" s="211">
        <v>2</v>
      </c>
      <c r="E728" s="212">
        <v>0</v>
      </c>
      <c r="F728" s="213">
        <v>11880.6</v>
      </c>
      <c r="G728" s="213">
        <v>11880.6</v>
      </c>
    </row>
    <row r="729" spans="1:7" x14ac:dyDescent="0.25">
      <c r="A729" s="209" t="s">
        <v>1373</v>
      </c>
      <c r="B729" s="209" t="s">
        <v>1374</v>
      </c>
      <c r="C729" s="210" t="s">
        <v>852</v>
      </c>
      <c r="D729" s="211">
        <v>1</v>
      </c>
      <c r="E729" s="212">
        <v>0</v>
      </c>
      <c r="F729" s="213">
        <v>15853.59</v>
      </c>
      <c r="G729" s="213">
        <v>15853.59</v>
      </c>
    </row>
    <row r="730" spans="1:7" x14ac:dyDescent="0.25">
      <c r="A730" s="209" t="s">
        <v>1375</v>
      </c>
      <c r="B730" s="209" t="s">
        <v>1376</v>
      </c>
      <c r="C730" s="210" t="s">
        <v>852</v>
      </c>
      <c r="D730" s="211">
        <v>5</v>
      </c>
      <c r="E730" s="212">
        <v>0</v>
      </c>
      <c r="F730" s="213">
        <v>17833.34</v>
      </c>
      <c r="G730" s="213">
        <v>17833.34</v>
      </c>
    </row>
    <row r="731" spans="1:7" x14ac:dyDescent="0.25">
      <c r="A731" s="209" t="s">
        <v>1377</v>
      </c>
      <c r="B731" s="209" t="s">
        <v>1378</v>
      </c>
      <c r="C731" s="210" t="s">
        <v>852</v>
      </c>
      <c r="D731" s="211">
        <v>2</v>
      </c>
      <c r="E731" s="212">
        <v>0</v>
      </c>
      <c r="F731" s="213">
        <v>28575.61</v>
      </c>
      <c r="G731" s="213">
        <v>28575.61</v>
      </c>
    </row>
    <row r="732" spans="1:7" x14ac:dyDescent="0.25">
      <c r="A732" s="209" t="s">
        <v>1379</v>
      </c>
      <c r="B732" s="209" t="s">
        <v>1380</v>
      </c>
      <c r="C732" s="210" t="s">
        <v>852</v>
      </c>
      <c r="D732" s="211">
        <v>1</v>
      </c>
      <c r="E732" s="212">
        <v>0</v>
      </c>
      <c r="F732" s="213">
        <v>21000.95</v>
      </c>
      <c r="G732" s="213">
        <v>21000.95</v>
      </c>
    </row>
    <row r="733" spans="1:7" x14ac:dyDescent="0.25">
      <c r="A733" s="209" t="s">
        <v>1381</v>
      </c>
      <c r="B733" s="209" t="s">
        <v>1382</v>
      </c>
      <c r="C733" s="210" t="s">
        <v>852</v>
      </c>
      <c r="D733" s="211">
        <v>2</v>
      </c>
      <c r="E733" s="212">
        <v>0</v>
      </c>
      <c r="F733" s="213">
        <v>32227.16</v>
      </c>
      <c r="G733" s="213">
        <v>32227.16</v>
      </c>
    </row>
    <row r="734" spans="1:7" x14ac:dyDescent="0.25">
      <c r="A734" s="209" t="s">
        <v>1383</v>
      </c>
      <c r="B734" s="209" t="s">
        <v>1384</v>
      </c>
      <c r="C734" s="210" t="s">
        <v>852</v>
      </c>
      <c r="D734" s="211">
        <v>1</v>
      </c>
      <c r="E734" s="212">
        <v>0</v>
      </c>
      <c r="F734" s="213">
        <v>19313.560000000001</v>
      </c>
      <c r="G734" s="213">
        <v>19313.560000000001</v>
      </c>
    </row>
    <row r="735" spans="1:7" x14ac:dyDescent="0.25">
      <c r="A735" s="209" t="s">
        <v>1385</v>
      </c>
      <c r="B735" s="209" t="s">
        <v>1386</v>
      </c>
      <c r="C735" s="210" t="s">
        <v>852</v>
      </c>
      <c r="D735" s="211">
        <v>1</v>
      </c>
      <c r="E735" s="212">
        <v>0</v>
      </c>
      <c r="F735" s="213">
        <v>23631.46</v>
      </c>
      <c r="G735" s="213">
        <v>23631.46</v>
      </c>
    </row>
    <row r="736" spans="1:7" x14ac:dyDescent="0.25">
      <c r="A736" s="209" t="s">
        <v>1387</v>
      </c>
      <c r="B736" s="209" t="s">
        <v>1388</v>
      </c>
      <c r="C736" s="210" t="s">
        <v>852</v>
      </c>
      <c r="D736" s="211">
        <v>9</v>
      </c>
      <c r="E736" s="212">
        <v>0</v>
      </c>
      <c r="F736" s="213">
        <v>38100.83</v>
      </c>
      <c r="G736" s="213">
        <v>38100.83</v>
      </c>
    </row>
    <row r="737" spans="1:7" x14ac:dyDescent="0.25">
      <c r="A737" s="209" t="s">
        <v>1389</v>
      </c>
      <c r="B737" s="209" t="s">
        <v>1390</v>
      </c>
      <c r="C737" s="210" t="s">
        <v>852</v>
      </c>
      <c r="D737" s="211">
        <v>1</v>
      </c>
      <c r="E737" s="212">
        <v>0</v>
      </c>
      <c r="F737" s="213">
        <v>10500.48</v>
      </c>
      <c r="G737" s="213">
        <v>10500.48</v>
      </c>
    </row>
    <row r="738" spans="1:7" x14ac:dyDescent="0.25">
      <c r="A738" s="209" t="s">
        <v>1391</v>
      </c>
      <c r="B738" s="209" t="s">
        <v>1392</v>
      </c>
      <c r="C738" s="210" t="s">
        <v>852</v>
      </c>
      <c r="D738" s="211">
        <v>3</v>
      </c>
      <c r="E738" s="212">
        <v>0</v>
      </c>
      <c r="F738" s="213">
        <v>11815.72</v>
      </c>
      <c r="G738" s="213">
        <v>11815.72</v>
      </c>
    </row>
    <row r="739" spans="1:7" x14ac:dyDescent="0.25">
      <c r="A739" s="209" t="s">
        <v>1122</v>
      </c>
      <c r="B739" s="209" t="s">
        <v>1393</v>
      </c>
      <c r="C739" s="210" t="s">
        <v>852</v>
      </c>
      <c r="D739" s="211">
        <v>3</v>
      </c>
      <c r="E739" s="212">
        <v>0</v>
      </c>
      <c r="F739" s="213">
        <v>13632.41</v>
      </c>
      <c r="G739" s="213">
        <v>13632.41</v>
      </c>
    </row>
    <row r="740" spans="1:7" x14ac:dyDescent="0.25">
      <c r="A740" s="209" t="s">
        <v>1124</v>
      </c>
      <c r="B740" s="209" t="s">
        <v>1394</v>
      </c>
      <c r="C740" s="210" t="s">
        <v>852</v>
      </c>
      <c r="D740" s="211">
        <v>2</v>
      </c>
      <c r="E740" s="212">
        <v>0</v>
      </c>
      <c r="F740" s="213">
        <v>16113.57</v>
      </c>
      <c r="G740" s="213">
        <v>16113.57</v>
      </c>
    </row>
    <row r="741" spans="1:7" x14ac:dyDescent="0.25">
      <c r="A741" s="209" t="s">
        <v>1126</v>
      </c>
      <c r="B741" s="209" t="s">
        <v>1395</v>
      </c>
      <c r="C741" s="210" t="s">
        <v>852</v>
      </c>
      <c r="D741" s="211">
        <v>4</v>
      </c>
      <c r="E741" s="212">
        <v>0</v>
      </c>
      <c r="F741" s="213">
        <v>19050.400000000001</v>
      </c>
      <c r="G741" s="213">
        <v>19050.400000000001</v>
      </c>
    </row>
    <row r="742" spans="1:7" x14ac:dyDescent="0.25">
      <c r="A742" s="209" t="s">
        <v>1396</v>
      </c>
      <c r="B742" s="209" t="s">
        <v>1397</v>
      </c>
      <c r="C742" s="210" t="s">
        <v>852</v>
      </c>
      <c r="D742" s="211">
        <v>2</v>
      </c>
      <c r="E742" s="212">
        <v>0</v>
      </c>
      <c r="F742" s="213">
        <v>10500.48</v>
      </c>
      <c r="G742" s="213">
        <v>10500.48</v>
      </c>
    </row>
    <row r="743" spans="1:7" x14ac:dyDescent="0.25">
      <c r="A743" s="209" t="s">
        <v>1398</v>
      </c>
      <c r="B743" s="209" t="s">
        <v>1399</v>
      </c>
      <c r="C743" s="210" t="s">
        <v>852</v>
      </c>
      <c r="D743" s="211">
        <v>1</v>
      </c>
      <c r="E743" s="212">
        <v>0</v>
      </c>
      <c r="F743" s="213">
        <v>13632.41</v>
      </c>
      <c r="G743" s="213">
        <v>13632.41</v>
      </c>
    </row>
    <row r="744" spans="1:7" x14ac:dyDescent="0.25">
      <c r="A744" s="209" t="s">
        <v>1400</v>
      </c>
      <c r="B744" s="209" t="s">
        <v>1401</v>
      </c>
      <c r="C744" s="210" t="s">
        <v>852</v>
      </c>
      <c r="D744" s="211">
        <v>2</v>
      </c>
      <c r="E744" s="212">
        <v>0</v>
      </c>
      <c r="F744" s="213">
        <v>16113.57</v>
      </c>
      <c r="G744" s="213">
        <v>16113.57</v>
      </c>
    </row>
    <row r="745" spans="1:7" x14ac:dyDescent="0.25">
      <c r="A745" s="209" t="s">
        <v>1402</v>
      </c>
      <c r="B745" s="209" t="s">
        <v>1403</v>
      </c>
      <c r="C745" s="210" t="s">
        <v>852</v>
      </c>
      <c r="D745" s="211">
        <v>2</v>
      </c>
      <c r="E745" s="212">
        <v>0</v>
      </c>
      <c r="F745" s="213">
        <v>11815.72</v>
      </c>
      <c r="G745" s="213">
        <v>11815.72</v>
      </c>
    </row>
    <row r="746" spans="1:7" x14ac:dyDescent="0.25">
      <c r="A746" s="209" t="s">
        <v>1404</v>
      </c>
      <c r="B746" s="209" t="s">
        <v>1405</v>
      </c>
      <c r="C746" s="210" t="s">
        <v>852</v>
      </c>
      <c r="D746" s="211">
        <v>2</v>
      </c>
      <c r="E746" s="212">
        <v>0</v>
      </c>
      <c r="F746" s="213">
        <v>19050.400000000001</v>
      </c>
      <c r="G746" s="213">
        <v>19050.400000000001</v>
      </c>
    </row>
    <row r="747" spans="1:7" x14ac:dyDescent="0.25">
      <c r="A747" s="209" t="s">
        <v>1406</v>
      </c>
      <c r="B747" s="209" t="s">
        <v>1407</v>
      </c>
      <c r="C747" s="210" t="s">
        <v>852</v>
      </c>
      <c r="D747" s="211">
        <v>1</v>
      </c>
      <c r="E747" s="212">
        <v>0</v>
      </c>
      <c r="F747" s="213">
        <v>17723.59</v>
      </c>
      <c r="G747" s="213">
        <v>17723.59</v>
      </c>
    </row>
    <row r="748" spans="1:7" x14ac:dyDescent="0.25">
      <c r="A748" s="209" t="s">
        <v>1408</v>
      </c>
      <c r="B748" s="209" t="s">
        <v>1409</v>
      </c>
      <c r="C748" s="210" t="s">
        <v>852</v>
      </c>
      <c r="D748" s="211">
        <v>2</v>
      </c>
      <c r="E748" s="212">
        <v>0</v>
      </c>
      <c r="F748" s="213">
        <v>20448.61</v>
      </c>
      <c r="G748" s="213">
        <v>20448.61</v>
      </c>
    </row>
    <row r="749" spans="1:7" x14ac:dyDescent="0.25">
      <c r="A749" s="209" t="s">
        <v>1410</v>
      </c>
      <c r="B749" s="209" t="s">
        <v>1411</v>
      </c>
      <c r="C749" s="210" t="s">
        <v>852</v>
      </c>
      <c r="D749" s="211">
        <v>2</v>
      </c>
      <c r="E749" s="212">
        <v>0</v>
      </c>
      <c r="F749" s="213">
        <v>24170.39</v>
      </c>
      <c r="G749" s="213">
        <v>24170.39</v>
      </c>
    </row>
    <row r="750" spans="1:7" x14ac:dyDescent="0.25">
      <c r="A750" s="209" t="s">
        <v>1128</v>
      </c>
      <c r="B750" s="209" t="s">
        <v>1412</v>
      </c>
      <c r="C750" s="210" t="s">
        <v>852</v>
      </c>
      <c r="D750" s="211">
        <v>4</v>
      </c>
      <c r="E750" s="212">
        <v>0</v>
      </c>
      <c r="F750" s="213">
        <v>28575.61</v>
      </c>
      <c r="G750" s="213">
        <v>28575.61</v>
      </c>
    </row>
    <row r="751" spans="1:7" x14ac:dyDescent="0.25">
      <c r="A751" s="209" t="s">
        <v>1413</v>
      </c>
      <c r="B751" s="209" t="s">
        <v>1414</v>
      </c>
      <c r="C751" s="210" t="s">
        <v>852</v>
      </c>
      <c r="D751" s="211">
        <v>1</v>
      </c>
      <c r="E751" s="212">
        <v>0</v>
      </c>
      <c r="F751" s="213">
        <v>13999.29</v>
      </c>
      <c r="G751" s="213">
        <v>13999.29</v>
      </c>
    </row>
    <row r="752" spans="1:7" x14ac:dyDescent="0.25">
      <c r="A752" s="209" t="s">
        <v>1415</v>
      </c>
      <c r="B752" s="209" t="s">
        <v>1416</v>
      </c>
      <c r="C752" s="210" t="s">
        <v>852</v>
      </c>
      <c r="D752" s="211">
        <v>1</v>
      </c>
      <c r="E752" s="212">
        <v>0</v>
      </c>
      <c r="F752" s="213">
        <v>15750.7</v>
      </c>
      <c r="G752" s="213">
        <v>15750.7</v>
      </c>
    </row>
    <row r="753" spans="1:7" x14ac:dyDescent="0.25">
      <c r="A753" s="209" t="s">
        <v>1417</v>
      </c>
      <c r="B753" s="209" t="s">
        <v>1418</v>
      </c>
      <c r="C753" s="210" t="s">
        <v>852</v>
      </c>
      <c r="D753" s="211">
        <v>1</v>
      </c>
      <c r="E753" s="212">
        <v>0</v>
      </c>
      <c r="F753" s="213">
        <v>17723.59</v>
      </c>
      <c r="G753" s="213">
        <v>17723.59</v>
      </c>
    </row>
    <row r="754" spans="1:7" x14ac:dyDescent="0.25">
      <c r="A754" s="209" t="s">
        <v>1132</v>
      </c>
      <c r="B754" s="209" t="s">
        <v>1419</v>
      </c>
      <c r="C754" s="210" t="s">
        <v>852</v>
      </c>
      <c r="D754" s="211">
        <v>1</v>
      </c>
      <c r="E754" s="212">
        <v>0</v>
      </c>
      <c r="F754" s="213">
        <v>14485.17</v>
      </c>
      <c r="G754" s="213">
        <v>14485.17</v>
      </c>
    </row>
    <row r="755" spans="1:7" x14ac:dyDescent="0.25">
      <c r="A755" s="209" t="s">
        <v>1420</v>
      </c>
      <c r="B755" s="209" t="s">
        <v>1421</v>
      </c>
      <c r="C755" s="210" t="s">
        <v>852</v>
      </c>
      <c r="D755" s="211">
        <v>2</v>
      </c>
      <c r="E755" s="212">
        <v>0</v>
      </c>
      <c r="F755" s="213">
        <v>20448.61</v>
      </c>
      <c r="G755" s="213">
        <v>20448.61</v>
      </c>
    </row>
    <row r="756" spans="1:7" x14ac:dyDescent="0.25">
      <c r="A756" s="209" t="s">
        <v>1134</v>
      </c>
      <c r="B756" s="209" t="s">
        <v>1422</v>
      </c>
      <c r="C756" s="210" t="s">
        <v>852</v>
      </c>
      <c r="D756" s="211">
        <v>2</v>
      </c>
      <c r="E756" s="212">
        <v>0</v>
      </c>
      <c r="F756" s="213">
        <v>23631.46</v>
      </c>
      <c r="G756" s="213">
        <v>23631.46</v>
      </c>
    </row>
    <row r="757" spans="1:7" x14ac:dyDescent="0.25">
      <c r="A757" s="209" t="s">
        <v>1136</v>
      </c>
      <c r="B757" s="209" t="s">
        <v>1423</v>
      </c>
      <c r="C757" s="210" t="s">
        <v>852</v>
      </c>
      <c r="D757" s="211">
        <v>7</v>
      </c>
      <c r="E757" s="212">
        <v>0</v>
      </c>
      <c r="F757" s="213">
        <v>27264.84</v>
      </c>
      <c r="G757" s="213">
        <v>27264.84</v>
      </c>
    </row>
    <row r="758" spans="1:7" x14ac:dyDescent="0.25">
      <c r="A758" s="209" t="s">
        <v>1138</v>
      </c>
      <c r="B758" s="209" t="s">
        <v>1424</v>
      </c>
      <c r="C758" s="210" t="s">
        <v>852</v>
      </c>
      <c r="D758" s="211">
        <v>6</v>
      </c>
      <c r="E758" s="212">
        <v>0</v>
      </c>
      <c r="F758" s="213">
        <v>32227.16</v>
      </c>
      <c r="G758" s="213">
        <v>32227.16</v>
      </c>
    </row>
    <row r="759" spans="1:7" x14ac:dyDescent="0.25">
      <c r="A759" s="209" t="s">
        <v>1140</v>
      </c>
      <c r="B759" s="209" t="s">
        <v>1425</v>
      </c>
      <c r="C759" s="210" t="s">
        <v>852</v>
      </c>
      <c r="D759" s="211">
        <v>22</v>
      </c>
      <c r="E759" s="212">
        <v>0</v>
      </c>
      <c r="F759" s="213">
        <v>38100.83</v>
      </c>
      <c r="G759" s="213">
        <v>38100.83</v>
      </c>
    </row>
    <row r="760" spans="1:7" x14ac:dyDescent="0.25">
      <c r="A760" s="209" t="s">
        <v>1142</v>
      </c>
      <c r="B760" s="209" t="s">
        <v>1426</v>
      </c>
      <c r="C760" s="210" t="s">
        <v>852</v>
      </c>
      <c r="D760" s="211">
        <v>2</v>
      </c>
      <c r="E760" s="212">
        <v>0</v>
      </c>
      <c r="F760" s="213">
        <v>27264.84</v>
      </c>
      <c r="G760" s="213">
        <v>27264.84</v>
      </c>
    </row>
    <row r="761" spans="1:7" x14ac:dyDescent="0.25">
      <c r="A761" s="209" t="s">
        <v>1144</v>
      </c>
      <c r="B761" s="209" t="s">
        <v>1427</v>
      </c>
      <c r="C761" s="210" t="s">
        <v>852</v>
      </c>
      <c r="D761" s="211">
        <v>1</v>
      </c>
      <c r="E761" s="212">
        <v>0</v>
      </c>
      <c r="F761" s="213">
        <v>32227.16</v>
      </c>
      <c r="G761" s="213">
        <v>32227.16</v>
      </c>
    </row>
    <row r="762" spans="1:7" x14ac:dyDescent="0.25">
      <c r="A762" s="209" t="s">
        <v>1146</v>
      </c>
      <c r="B762" s="209" t="s">
        <v>1428</v>
      </c>
      <c r="C762" s="210" t="s">
        <v>852</v>
      </c>
      <c r="D762" s="211">
        <v>8</v>
      </c>
      <c r="E762" s="212">
        <v>0</v>
      </c>
      <c r="F762" s="213">
        <v>38100.83</v>
      </c>
      <c r="G762" s="213">
        <v>38100.83</v>
      </c>
    </row>
    <row r="763" spans="1:7" x14ac:dyDescent="0.25">
      <c r="A763" s="209" t="s">
        <v>1429</v>
      </c>
      <c r="B763" s="209" t="s">
        <v>1430</v>
      </c>
      <c r="C763" s="210" t="s">
        <v>852</v>
      </c>
      <c r="D763" s="211">
        <v>1</v>
      </c>
      <c r="E763" s="212">
        <v>0</v>
      </c>
      <c r="F763" s="213">
        <v>19313.560000000001</v>
      </c>
      <c r="G763" s="213">
        <v>19313.560000000001</v>
      </c>
    </row>
    <row r="764" spans="1:7" x14ac:dyDescent="0.25">
      <c r="A764" s="209" t="s">
        <v>1150</v>
      </c>
      <c r="B764" s="209" t="s">
        <v>1431</v>
      </c>
      <c r="C764" s="210" t="s">
        <v>852</v>
      </c>
      <c r="D764" s="211">
        <v>0</v>
      </c>
      <c r="E764" s="212">
        <v>52</v>
      </c>
      <c r="F764" s="213">
        <v>521.96</v>
      </c>
      <c r="G764" s="213">
        <v>521.96</v>
      </c>
    </row>
    <row r="765" spans="1:7" x14ac:dyDescent="0.25">
      <c r="A765" s="209" t="s">
        <v>1152</v>
      </c>
      <c r="B765" s="209" t="s">
        <v>1287</v>
      </c>
      <c r="C765" s="210" t="s">
        <v>852</v>
      </c>
      <c r="D765" s="211">
        <v>0</v>
      </c>
      <c r="E765" s="212">
        <v>46</v>
      </c>
      <c r="F765" s="213">
        <v>460.52</v>
      </c>
      <c r="G765" s="213">
        <v>460.52</v>
      </c>
    </row>
    <row r="766" spans="1:7" x14ac:dyDescent="0.25">
      <c r="A766" s="209" t="s">
        <v>1154</v>
      </c>
      <c r="B766" s="209" t="s">
        <v>1432</v>
      </c>
      <c r="C766" s="210" t="s">
        <v>852</v>
      </c>
      <c r="D766" s="211">
        <v>0</v>
      </c>
      <c r="E766" s="212">
        <v>57</v>
      </c>
      <c r="F766" s="213">
        <v>521.96</v>
      </c>
      <c r="G766" s="213">
        <v>521.96</v>
      </c>
    </row>
    <row r="767" spans="1:7" x14ac:dyDescent="0.25">
      <c r="A767" s="209" t="s">
        <v>1160</v>
      </c>
      <c r="B767" s="209" t="s">
        <v>1433</v>
      </c>
      <c r="C767" s="210" t="s">
        <v>852</v>
      </c>
      <c r="D767" s="211">
        <v>0</v>
      </c>
      <c r="E767" s="212">
        <v>301</v>
      </c>
      <c r="F767" s="213">
        <v>593.58000000000004</v>
      </c>
      <c r="G767" s="213">
        <v>593.58000000000004</v>
      </c>
    </row>
    <row r="768" spans="1:7" x14ac:dyDescent="0.25">
      <c r="A768" s="209" t="s">
        <v>1162</v>
      </c>
      <c r="B768" s="209" t="s">
        <v>1434</v>
      </c>
      <c r="C768" s="210" t="s">
        <v>852</v>
      </c>
      <c r="D768" s="211">
        <v>0</v>
      </c>
      <c r="E768" s="212">
        <v>39</v>
      </c>
      <c r="F768" s="213">
        <v>593.58000000000004</v>
      </c>
      <c r="G768" s="213">
        <v>593.58000000000004</v>
      </c>
    </row>
    <row r="769" spans="1:7" x14ac:dyDescent="0.25">
      <c r="A769" s="209" t="s">
        <v>1183</v>
      </c>
      <c r="B769" s="209" t="s">
        <v>1184</v>
      </c>
      <c r="C769" s="210" t="s">
        <v>852</v>
      </c>
      <c r="D769" s="211">
        <v>1</v>
      </c>
      <c r="E769" s="212">
        <v>0</v>
      </c>
      <c r="F769" s="213">
        <v>8243.2999999999993</v>
      </c>
      <c r="G769" s="213">
        <v>8243.2999999999993</v>
      </c>
    </row>
    <row r="770" spans="1:7" x14ac:dyDescent="0.25">
      <c r="A770" s="209" t="s">
        <v>1185</v>
      </c>
      <c r="B770" s="209" t="s">
        <v>1186</v>
      </c>
      <c r="C770" s="210" t="s">
        <v>852</v>
      </c>
      <c r="D770" s="211">
        <v>13</v>
      </c>
      <c r="E770" s="212">
        <v>0</v>
      </c>
      <c r="F770" s="213">
        <v>11153.53</v>
      </c>
      <c r="G770" s="213">
        <v>11153.53</v>
      </c>
    </row>
    <row r="771" spans="1:7" x14ac:dyDescent="0.25">
      <c r="A771" s="209" t="s">
        <v>1187</v>
      </c>
      <c r="B771" s="209" t="s">
        <v>1188</v>
      </c>
      <c r="C771" s="210" t="s">
        <v>852</v>
      </c>
      <c r="D771" s="211">
        <v>3</v>
      </c>
      <c r="E771" s="212">
        <v>0</v>
      </c>
      <c r="F771" s="213">
        <v>9598.69</v>
      </c>
      <c r="G771" s="213">
        <v>9598.69</v>
      </c>
    </row>
    <row r="772" spans="1:7" x14ac:dyDescent="0.25">
      <c r="A772" s="209" t="s">
        <v>1435</v>
      </c>
      <c r="B772" s="209" t="s">
        <v>1436</v>
      </c>
      <c r="C772" s="210" t="s">
        <v>852</v>
      </c>
      <c r="D772" s="211">
        <v>2</v>
      </c>
      <c r="E772" s="212">
        <v>0</v>
      </c>
      <c r="F772" s="213">
        <v>9598.69</v>
      </c>
      <c r="G772" s="213">
        <v>9598.69</v>
      </c>
    </row>
    <row r="773" spans="1:7" x14ac:dyDescent="0.25">
      <c r="A773" s="209" t="s">
        <v>1437</v>
      </c>
      <c r="B773" s="209" t="s">
        <v>1438</v>
      </c>
      <c r="C773" s="210" t="s">
        <v>852</v>
      </c>
      <c r="D773" s="211">
        <v>1</v>
      </c>
      <c r="E773" s="212">
        <v>0</v>
      </c>
      <c r="F773" s="213">
        <v>9141.7199999999993</v>
      </c>
      <c r="G773" s="213">
        <v>9141.7199999999993</v>
      </c>
    </row>
    <row r="774" spans="1:7" x14ac:dyDescent="0.25">
      <c r="A774" s="209" t="s">
        <v>1193</v>
      </c>
      <c r="B774" s="209" t="s">
        <v>1194</v>
      </c>
      <c r="C774" s="210" t="s">
        <v>852</v>
      </c>
      <c r="D774" s="211">
        <v>2</v>
      </c>
      <c r="E774" s="212">
        <v>0</v>
      </c>
      <c r="F774" s="213">
        <v>11761.15</v>
      </c>
      <c r="G774" s="213">
        <v>11761.15</v>
      </c>
    </row>
    <row r="775" spans="1:7" x14ac:dyDescent="0.25">
      <c r="A775" s="209" t="s">
        <v>1195</v>
      </c>
      <c r="B775" s="209" t="s">
        <v>1196</v>
      </c>
      <c r="C775" s="210" t="s">
        <v>852</v>
      </c>
      <c r="D775" s="211">
        <v>2</v>
      </c>
      <c r="E775" s="212">
        <v>0</v>
      </c>
      <c r="F775" s="213">
        <v>7838.21</v>
      </c>
      <c r="G775" s="213">
        <v>7838.21</v>
      </c>
    </row>
    <row r="776" spans="1:7" x14ac:dyDescent="0.25">
      <c r="A776" s="209" t="s">
        <v>1197</v>
      </c>
      <c r="B776" s="209" t="s">
        <v>1198</v>
      </c>
      <c r="C776" s="210" t="s">
        <v>852</v>
      </c>
      <c r="D776" s="211">
        <v>1</v>
      </c>
      <c r="E776" s="212">
        <v>0</v>
      </c>
      <c r="F776" s="213">
        <v>9598.69</v>
      </c>
      <c r="G776" s="213">
        <v>9598.69</v>
      </c>
    </row>
    <row r="777" spans="1:7" x14ac:dyDescent="0.25">
      <c r="A777" s="209" t="s">
        <v>1199</v>
      </c>
      <c r="B777" s="209" t="s">
        <v>1200</v>
      </c>
      <c r="C777" s="210" t="s">
        <v>852</v>
      </c>
      <c r="D777" s="211">
        <v>13</v>
      </c>
      <c r="E777" s="212">
        <v>0</v>
      </c>
      <c r="F777" s="213">
        <v>13546.2</v>
      </c>
      <c r="G777" s="213">
        <v>13546.2</v>
      </c>
    </row>
    <row r="778" spans="1:7" x14ac:dyDescent="0.25">
      <c r="A778" s="209" t="s">
        <v>1201</v>
      </c>
      <c r="B778" s="209" t="s">
        <v>1202</v>
      </c>
      <c r="C778" s="210" t="s">
        <v>852</v>
      </c>
      <c r="D778" s="211">
        <v>10</v>
      </c>
      <c r="E778" s="212">
        <v>0</v>
      </c>
      <c r="F778" s="213">
        <v>8691.9</v>
      </c>
      <c r="G778" s="213">
        <v>8691.9</v>
      </c>
    </row>
    <row r="779" spans="1:7" x14ac:dyDescent="0.25">
      <c r="A779" s="209" t="s">
        <v>1203</v>
      </c>
      <c r="B779" s="209" t="s">
        <v>1204</v>
      </c>
      <c r="C779" s="210" t="s">
        <v>852</v>
      </c>
      <c r="D779" s="211">
        <v>3</v>
      </c>
      <c r="E779" s="212">
        <v>0</v>
      </c>
      <c r="F779" s="213">
        <v>7474.34</v>
      </c>
      <c r="G779" s="213">
        <v>7474.34</v>
      </c>
    </row>
    <row r="780" spans="1:7" x14ac:dyDescent="0.25">
      <c r="A780" s="209" t="s">
        <v>1205</v>
      </c>
      <c r="B780" s="209" t="s">
        <v>1206</v>
      </c>
      <c r="C780" s="210" t="s">
        <v>852</v>
      </c>
      <c r="D780" s="211">
        <v>6</v>
      </c>
      <c r="E780" s="212">
        <v>0</v>
      </c>
      <c r="F780" s="213">
        <v>10086.879999999999</v>
      </c>
      <c r="G780" s="213">
        <v>10086.879999999999</v>
      </c>
    </row>
    <row r="781" spans="1:7" x14ac:dyDescent="0.25">
      <c r="A781" s="209" t="s">
        <v>1294</v>
      </c>
      <c r="B781" s="209" t="s">
        <v>1295</v>
      </c>
      <c r="C781" s="210" t="s">
        <v>852</v>
      </c>
      <c r="D781" s="211">
        <v>3</v>
      </c>
      <c r="E781" s="212">
        <v>0</v>
      </c>
      <c r="F781" s="213">
        <v>8691.9</v>
      </c>
      <c r="G781" s="213">
        <v>8691.9</v>
      </c>
    </row>
    <row r="782" spans="1:7" x14ac:dyDescent="0.25">
      <c r="A782" s="209" t="s">
        <v>1207</v>
      </c>
      <c r="B782" s="209" t="s">
        <v>1208</v>
      </c>
      <c r="C782" s="210" t="s">
        <v>852</v>
      </c>
      <c r="D782" s="211">
        <v>2</v>
      </c>
      <c r="E782" s="212">
        <v>0</v>
      </c>
      <c r="F782" s="213">
        <v>9141.7199999999993</v>
      </c>
      <c r="G782" s="213">
        <v>9141.7199999999993</v>
      </c>
    </row>
    <row r="783" spans="1:7" x14ac:dyDescent="0.25">
      <c r="A783" s="209" t="s">
        <v>1439</v>
      </c>
      <c r="B783" s="209" t="s">
        <v>412</v>
      </c>
      <c r="C783" s="210" t="s">
        <v>852</v>
      </c>
      <c r="D783" s="211">
        <v>7</v>
      </c>
      <c r="E783" s="212">
        <v>0</v>
      </c>
      <c r="F783" s="213">
        <v>11761.15</v>
      </c>
      <c r="G783" s="213">
        <v>11761.15</v>
      </c>
    </row>
    <row r="784" spans="1:7" x14ac:dyDescent="0.25">
      <c r="A784" s="209" t="s">
        <v>1440</v>
      </c>
      <c r="B784" s="209" t="s">
        <v>435</v>
      </c>
      <c r="C784" s="210" t="s">
        <v>852</v>
      </c>
      <c r="D784" s="211">
        <v>14</v>
      </c>
      <c r="E784" s="212">
        <v>0</v>
      </c>
      <c r="F784" s="213">
        <v>7474.34</v>
      </c>
      <c r="G784" s="213">
        <v>7474.34</v>
      </c>
    </row>
    <row r="785" spans="1:7" x14ac:dyDescent="0.25">
      <c r="A785" s="209" t="s">
        <v>1441</v>
      </c>
      <c r="B785" s="209" t="s">
        <v>1442</v>
      </c>
      <c r="C785" s="210" t="s">
        <v>852</v>
      </c>
      <c r="D785" s="211">
        <v>1</v>
      </c>
      <c r="E785" s="212">
        <v>0</v>
      </c>
      <c r="F785" s="213">
        <v>7838.21</v>
      </c>
      <c r="G785" s="213">
        <v>7838.21</v>
      </c>
    </row>
    <row r="786" spans="1:7" x14ac:dyDescent="0.25">
      <c r="A786" s="209" t="s">
        <v>1443</v>
      </c>
      <c r="B786" s="209" t="s">
        <v>1444</v>
      </c>
      <c r="C786" s="210" t="s">
        <v>852</v>
      </c>
      <c r="D786" s="211">
        <v>1</v>
      </c>
      <c r="E786" s="212">
        <v>0</v>
      </c>
      <c r="F786" s="213">
        <v>8243.2999999999993</v>
      </c>
      <c r="G786" s="213">
        <v>8243.2999999999993</v>
      </c>
    </row>
    <row r="787" spans="1:7" x14ac:dyDescent="0.25">
      <c r="A787" s="209" t="s">
        <v>1296</v>
      </c>
      <c r="B787" s="209" t="s">
        <v>1297</v>
      </c>
      <c r="C787" s="210" t="s">
        <v>852</v>
      </c>
      <c r="D787" s="211">
        <v>2</v>
      </c>
      <c r="E787" s="212">
        <v>0</v>
      </c>
      <c r="F787" s="213">
        <v>7148.22</v>
      </c>
      <c r="G787" s="213">
        <v>7148.22</v>
      </c>
    </row>
    <row r="788" spans="1:7" x14ac:dyDescent="0.25">
      <c r="A788" s="209" t="s">
        <v>1445</v>
      </c>
      <c r="B788" s="209" t="s">
        <v>1293</v>
      </c>
      <c r="C788" s="210" t="s">
        <v>852</v>
      </c>
      <c r="D788" s="211">
        <v>1</v>
      </c>
      <c r="E788" s="212">
        <v>0</v>
      </c>
      <c r="F788" s="213">
        <v>7148.22</v>
      </c>
      <c r="G788" s="213">
        <v>7148.22</v>
      </c>
    </row>
    <row r="789" spans="1:7" x14ac:dyDescent="0.25">
      <c r="A789" s="209" t="s">
        <v>1446</v>
      </c>
      <c r="B789" s="209" t="s">
        <v>1447</v>
      </c>
      <c r="C789" s="210" t="s">
        <v>852</v>
      </c>
      <c r="D789" s="211">
        <v>2</v>
      </c>
      <c r="E789" s="212">
        <v>0</v>
      </c>
      <c r="F789" s="213">
        <v>7838.21</v>
      </c>
      <c r="G789" s="213">
        <v>7838.21</v>
      </c>
    </row>
    <row r="790" spans="1:7" x14ac:dyDescent="0.25">
      <c r="A790" s="209" t="s">
        <v>1448</v>
      </c>
      <c r="B790" s="209" t="s">
        <v>1449</v>
      </c>
      <c r="C790" s="210" t="s">
        <v>852</v>
      </c>
      <c r="D790" s="211">
        <v>2</v>
      </c>
      <c r="E790" s="212">
        <v>0</v>
      </c>
      <c r="F790" s="213">
        <v>7474.34</v>
      </c>
      <c r="G790" s="213">
        <v>7474.34</v>
      </c>
    </row>
    <row r="791" spans="1:7" x14ac:dyDescent="0.25">
      <c r="A791" s="209" t="s">
        <v>1450</v>
      </c>
      <c r="B791" s="209" t="s">
        <v>505</v>
      </c>
      <c r="C791" s="210" t="s">
        <v>852</v>
      </c>
      <c r="D791" s="211">
        <v>7</v>
      </c>
      <c r="E791" s="212">
        <v>0</v>
      </c>
      <c r="F791" s="213">
        <v>7474.34</v>
      </c>
      <c r="G791" s="213">
        <v>7474.34</v>
      </c>
    </row>
    <row r="792" spans="1:7" x14ac:dyDescent="0.25">
      <c r="A792" s="209" t="s">
        <v>1451</v>
      </c>
      <c r="B792" s="209" t="s">
        <v>1206</v>
      </c>
      <c r="C792" s="210" t="s">
        <v>852</v>
      </c>
      <c r="D792" s="211">
        <v>15</v>
      </c>
      <c r="E792" s="212">
        <v>0</v>
      </c>
      <c r="F792" s="213">
        <v>10086.879999999999</v>
      </c>
      <c r="G792" s="213">
        <v>10086.879999999999</v>
      </c>
    </row>
    <row r="793" spans="1:7" x14ac:dyDescent="0.25">
      <c r="A793" s="209" t="s">
        <v>1215</v>
      </c>
      <c r="B793" s="209" t="s">
        <v>1216</v>
      </c>
      <c r="C793" s="210" t="s">
        <v>852</v>
      </c>
      <c r="D793" s="211">
        <v>6</v>
      </c>
      <c r="E793" s="212">
        <v>0</v>
      </c>
      <c r="F793" s="213">
        <v>8572.2999999999993</v>
      </c>
      <c r="G793" s="213">
        <v>8572.2999999999993</v>
      </c>
    </row>
    <row r="794" spans="1:7" x14ac:dyDescent="0.25">
      <c r="A794" s="209" t="s">
        <v>1221</v>
      </c>
      <c r="B794" s="209" t="s">
        <v>1222</v>
      </c>
      <c r="C794" s="210" t="s">
        <v>852</v>
      </c>
      <c r="D794" s="211">
        <v>793</v>
      </c>
      <c r="E794" s="212">
        <v>0</v>
      </c>
      <c r="F794" s="213">
        <v>7273.83</v>
      </c>
      <c r="G794" s="213">
        <v>7273.83</v>
      </c>
    </row>
    <row r="795" spans="1:7" x14ac:dyDescent="0.25">
      <c r="A795" s="209" t="s">
        <v>1227</v>
      </c>
      <c r="B795" s="209" t="s">
        <v>1228</v>
      </c>
      <c r="C795" s="210" t="s">
        <v>852</v>
      </c>
      <c r="D795" s="211">
        <v>8</v>
      </c>
      <c r="E795" s="212">
        <v>0</v>
      </c>
      <c r="F795" s="213">
        <v>7963.07</v>
      </c>
      <c r="G795" s="213">
        <v>7963.07</v>
      </c>
    </row>
    <row r="796" spans="1:7" x14ac:dyDescent="0.25">
      <c r="A796" s="209" t="s">
        <v>1452</v>
      </c>
      <c r="B796" s="209" t="s">
        <v>1453</v>
      </c>
      <c r="C796" s="210" t="s">
        <v>852</v>
      </c>
      <c r="D796" s="211">
        <v>1</v>
      </c>
      <c r="E796" s="212">
        <v>0</v>
      </c>
      <c r="F796" s="213">
        <v>7963.07</v>
      </c>
      <c r="G796" s="213">
        <v>7963.07</v>
      </c>
    </row>
    <row r="797" spans="1:7" x14ac:dyDescent="0.25">
      <c r="A797" s="209" t="s">
        <v>1247</v>
      </c>
      <c r="B797" s="209" t="s">
        <v>1248</v>
      </c>
      <c r="C797" s="210" t="s">
        <v>852</v>
      </c>
      <c r="D797" s="211">
        <v>7</v>
      </c>
      <c r="E797" s="212">
        <v>0</v>
      </c>
      <c r="F797" s="213">
        <v>8088.06</v>
      </c>
      <c r="G797" s="213">
        <v>8088.06</v>
      </c>
    </row>
    <row r="798" spans="1:7" x14ac:dyDescent="0.25">
      <c r="A798" s="209" t="s">
        <v>1251</v>
      </c>
      <c r="B798" s="209" t="s">
        <v>1252</v>
      </c>
      <c r="C798" s="210" t="s">
        <v>852</v>
      </c>
      <c r="D798" s="211">
        <v>42</v>
      </c>
      <c r="E798" s="212">
        <v>0</v>
      </c>
      <c r="F798" s="213">
        <v>8572.2999999999993</v>
      </c>
      <c r="G798" s="213">
        <v>8572.2999999999993</v>
      </c>
    </row>
    <row r="799" spans="1:7" x14ac:dyDescent="0.25">
      <c r="A799" s="209" t="s">
        <v>1253</v>
      </c>
      <c r="B799" s="209" t="s">
        <v>1254</v>
      </c>
      <c r="C799" s="210" t="s">
        <v>852</v>
      </c>
      <c r="D799" s="211">
        <v>215</v>
      </c>
      <c r="E799" s="212">
        <v>0</v>
      </c>
      <c r="F799" s="213">
        <v>8088.06</v>
      </c>
      <c r="G799" s="213">
        <v>8088.06</v>
      </c>
    </row>
    <row r="800" spans="1:7" x14ac:dyDescent="0.25">
      <c r="A800" s="209" t="s">
        <v>1257</v>
      </c>
      <c r="B800" s="229" t="s">
        <v>1258</v>
      </c>
      <c r="C800" s="241" t="s">
        <v>852</v>
      </c>
      <c r="D800" s="211">
        <v>32</v>
      </c>
      <c r="E800" s="212">
        <v>0</v>
      </c>
      <c r="F800" s="242">
        <v>8088.06</v>
      </c>
      <c r="G800" s="213">
        <v>8088.06</v>
      </c>
    </row>
    <row r="801" spans="1:8" ht="13.5" customHeight="1" x14ac:dyDescent="0.25">
      <c r="A801" s="94"/>
      <c r="B801" s="214" t="s">
        <v>629</v>
      </c>
      <c r="C801" s="94"/>
      <c r="D801" s="230">
        <f>SUBTOTAL(9,D538:D800)</f>
        <v>6192</v>
      </c>
      <c r="E801" s="230">
        <f>SUBTOTAL(9,E538:E800)</f>
        <v>50699</v>
      </c>
      <c r="F801" s="224"/>
      <c r="G801" s="224"/>
    </row>
    <row r="802" spans="1:8" ht="13.5" customHeight="1" x14ac:dyDescent="0.25">
      <c r="A802" s="94"/>
      <c r="B802" s="95"/>
      <c r="C802" s="94"/>
      <c r="D802" s="94"/>
      <c r="E802" s="96"/>
      <c r="F802" s="224"/>
      <c r="G802" s="224"/>
      <c r="H802" s="224"/>
    </row>
    <row r="803" spans="1:8" ht="13.5" customHeight="1" thickBot="1" x14ac:dyDescent="0.3">
      <c r="A803" s="94"/>
      <c r="B803" s="94"/>
      <c r="C803" s="94"/>
      <c r="D803" s="94"/>
      <c r="E803" s="96"/>
      <c r="F803" s="224"/>
      <c r="G803" s="224"/>
    </row>
    <row r="804" spans="1:8" ht="13.5" customHeight="1" x14ac:dyDescent="0.25">
      <c r="A804" s="243" t="s">
        <v>1259</v>
      </c>
      <c r="B804" s="244"/>
      <c r="C804" s="126"/>
      <c r="D804" s="126"/>
      <c r="E804" s="227"/>
      <c r="F804" s="228"/>
      <c r="G804" s="228"/>
    </row>
    <row r="805" spans="1:8" x14ac:dyDescent="0.25">
      <c r="A805" s="245" t="s">
        <v>900</v>
      </c>
      <c r="B805" s="245" t="s">
        <v>901</v>
      </c>
      <c r="C805" s="210" t="s">
        <v>1454</v>
      </c>
      <c r="D805" s="211">
        <v>185</v>
      </c>
      <c r="E805" s="212">
        <v>0</v>
      </c>
      <c r="F805" s="213">
        <v>7034.65</v>
      </c>
      <c r="G805" s="213">
        <v>7034.65</v>
      </c>
    </row>
    <row r="806" spans="1:8" x14ac:dyDescent="0.25">
      <c r="A806" s="209" t="s">
        <v>903</v>
      </c>
      <c r="B806" s="209" t="s">
        <v>271</v>
      </c>
      <c r="C806" s="210" t="s">
        <v>1454</v>
      </c>
      <c r="D806" s="211">
        <v>24</v>
      </c>
      <c r="E806" s="212">
        <v>0</v>
      </c>
      <c r="F806" s="213">
        <v>8155.62</v>
      </c>
      <c r="G806" s="213">
        <v>8155.62</v>
      </c>
    </row>
    <row r="807" spans="1:8" x14ac:dyDescent="0.25">
      <c r="A807" s="209" t="s">
        <v>904</v>
      </c>
      <c r="B807" s="209" t="s">
        <v>412</v>
      </c>
      <c r="C807" s="210" t="s">
        <v>1454</v>
      </c>
      <c r="D807" s="211">
        <v>2</v>
      </c>
      <c r="E807" s="212">
        <v>0</v>
      </c>
      <c r="F807" s="213">
        <v>8290.43</v>
      </c>
      <c r="G807" s="213">
        <v>8290.43</v>
      </c>
    </row>
    <row r="808" spans="1:8" x14ac:dyDescent="0.25">
      <c r="A808" s="209" t="s">
        <v>910</v>
      </c>
      <c r="B808" s="209" t="s">
        <v>1263</v>
      </c>
      <c r="C808" s="210" t="s">
        <v>1454</v>
      </c>
      <c r="D808" s="211">
        <v>2</v>
      </c>
      <c r="E808" s="212">
        <v>0</v>
      </c>
      <c r="F808" s="213">
        <v>7701.23</v>
      </c>
      <c r="G808" s="213">
        <v>7701.23</v>
      </c>
    </row>
    <row r="809" spans="1:8" x14ac:dyDescent="0.25">
      <c r="A809" s="209" t="s">
        <v>1266</v>
      </c>
      <c r="B809" s="209" t="s">
        <v>1304</v>
      </c>
      <c r="C809" s="210" t="s">
        <v>1454</v>
      </c>
      <c r="D809" s="211">
        <v>16</v>
      </c>
      <c r="E809" s="212">
        <v>0</v>
      </c>
      <c r="F809" s="213">
        <v>8933.9699999999993</v>
      </c>
      <c r="G809" s="213">
        <v>8933.9699999999993</v>
      </c>
    </row>
    <row r="810" spans="1:8" x14ac:dyDescent="0.25">
      <c r="A810" s="209" t="s">
        <v>850</v>
      </c>
      <c r="B810" s="209" t="s">
        <v>1268</v>
      </c>
      <c r="C810" s="210" t="s">
        <v>1454</v>
      </c>
      <c r="D810" s="211">
        <v>17</v>
      </c>
      <c r="E810" s="212">
        <v>0</v>
      </c>
      <c r="F810" s="213">
        <v>18133.75</v>
      </c>
      <c r="G810" s="213">
        <v>18133.75</v>
      </c>
    </row>
    <row r="811" spans="1:8" x14ac:dyDescent="0.25">
      <c r="A811" s="209" t="s">
        <v>853</v>
      </c>
      <c r="B811" s="209" t="s">
        <v>1269</v>
      </c>
      <c r="C811" s="210" t="s">
        <v>1454</v>
      </c>
      <c r="D811" s="211">
        <v>21</v>
      </c>
      <c r="E811" s="212">
        <v>0</v>
      </c>
      <c r="F811" s="213">
        <v>21624.41</v>
      </c>
      <c r="G811" s="213">
        <v>21624.41</v>
      </c>
    </row>
    <row r="812" spans="1:8" x14ac:dyDescent="0.25">
      <c r="A812" s="209" t="s">
        <v>857</v>
      </c>
      <c r="B812" s="209" t="s">
        <v>1270</v>
      </c>
      <c r="C812" s="210" t="s">
        <v>1454</v>
      </c>
      <c r="D812" s="211">
        <v>27</v>
      </c>
      <c r="E812" s="212">
        <v>0</v>
      </c>
      <c r="F812" s="213">
        <v>7525.71</v>
      </c>
      <c r="G812" s="213">
        <v>7525.71</v>
      </c>
    </row>
    <row r="813" spans="1:8" x14ac:dyDescent="0.25">
      <c r="A813" s="209" t="s">
        <v>858</v>
      </c>
      <c r="B813" s="209" t="s">
        <v>1271</v>
      </c>
      <c r="C813" s="210" t="s">
        <v>1454</v>
      </c>
      <c r="D813" s="211">
        <v>17</v>
      </c>
      <c r="E813" s="212">
        <v>0</v>
      </c>
      <c r="F813" s="213">
        <v>27030.55</v>
      </c>
      <c r="G813" s="213">
        <v>27030.55</v>
      </c>
    </row>
    <row r="814" spans="1:8" x14ac:dyDescent="0.25">
      <c r="A814" s="209" t="s">
        <v>860</v>
      </c>
      <c r="B814" s="209" t="s">
        <v>1272</v>
      </c>
      <c r="C814" s="210" t="s">
        <v>1454</v>
      </c>
      <c r="D814" s="211">
        <v>10</v>
      </c>
      <c r="E814" s="212">
        <v>0</v>
      </c>
      <c r="F814" s="213">
        <v>35814.639999999999</v>
      </c>
      <c r="G814" s="213">
        <v>35814.639999999999</v>
      </c>
    </row>
    <row r="815" spans="1:8" x14ac:dyDescent="0.25">
      <c r="A815" s="209" t="s">
        <v>862</v>
      </c>
      <c r="B815" s="209" t="s">
        <v>1455</v>
      </c>
      <c r="C815" s="210" t="s">
        <v>1454</v>
      </c>
      <c r="D815" s="211">
        <v>2</v>
      </c>
      <c r="E815" s="212">
        <v>0</v>
      </c>
      <c r="F815" s="213">
        <v>39358.019999999997</v>
      </c>
      <c r="G815" s="213">
        <v>39358.019999999997</v>
      </c>
    </row>
    <row r="816" spans="1:8" x14ac:dyDescent="0.25">
      <c r="A816" s="209" t="s">
        <v>864</v>
      </c>
      <c r="B816" s="209" t="s">
        <v>865</v>
      </c>
      <c r="C816" s="210" t="s">
        <v>1454</v>
      </c>
      <c r="D816" s="211">
        <v>4</v>
      </c>
      <c r="E816" s="212">
        <v>0</v>
      </c>
      <c r="F816" s="213">
        <v>39873.93</v>
      </c>
      <c r="G816" s="213">
        <v>39873.93</v>
      </c>
    </row>
    <row r="817" spans="1:7" x14ac:dyDescent="0.25">
      <c r="A817" s="209" t="s">
        <v>1456</v>
      </c>
      <c r="B817" s="209" t="s">
        <v>1457</v>
      </c>
      <c r="C817" s="210" t="s">
        <v>1454</v>
      </c>
      <c r="D817" s="211">
        <v>1</v>
      </c>
      <c r="E817" s="212">
        <v>0</v>
      </c>
      <c r="F817" s="213">
        <v>7297.82</v>
      </c>
      <c r="G817" s="213">
        <v>7297.82</v>
      </c>
    </row>
    <row r="818" spans="1:7" x14ac:dyDescent="0.25">
      <c r="A818" s="209" t="s">
        <v>1273</v>
      </c>
      <c r="B818" s="209" t="s">
        <v>1274</v>
      </c>
      <c r="C818" s="210" t="s">
        <v>1454</v>
      </c>
      <c r="D818" s="211">
        <v>1</v>
      </c>
      <c r="E818" s="212">
        <v>0</v>
      </c>
      <c r="F818" s="213">
        <v>12529.3</v>
      </c>
      <c r="G818" s="213">
        <v>12529.3</v>
      </c>
    </row>
    <row r="819" spans="1:7" x14ac:dyDescent="0.25">
      <c r="A819" s="209" t="s">
        <v>1458</v>
      </c>
      <c r="B819" s="209" t="s">
        <v>1459</v>
      </c>
      <c r="C819" s="210" t="s">
        <v>1454</v>
      </c>
      <c r="D819" s="211">
        <v>1</v>
      </c>
      <c r="E819" s="212">
        <v>0</v>
      </c>
      <c r="F819" s="213">
        <v>8290.43</v>
      </c>
      <c r="G819" s="213">
        <v>8290.43</v>
      </c>
    </row>
    <row r="820" spans="1:7" x14ac:dyDescent="0.25">
      <c r="A820" s="209" t="s">
        <v>1305</v>
      </c>
      <c r="B820" s="209" t="s">
        <v>1306</v>
      </c>
      <c r="C820" s="210" t="s">
        <v>1454</v>
      </c>
      <c r="D820" s="211">
        <v>1</v>
      </c>
      <c r="E820" s="212">
        <v>0</v>
      </c>
      <c r="F820" s="213">
        <v>9455.48</v>
      </c>
      <c r="G820" s="213">
        <v>9455.48</v>
      </c>
    </row>
    <row r="821" spans="1:7" x14ac:dyDescent="0.25">
      <c r="A821" s="209" t="s">
        <v>1276</v>
      </c>
      <c r="B821" s="209" t="s">
        <v>1277</v>
      </c>
      <c r="C821" s="210" t="s">
        <v>1454</v>
      </c>
      <c r="D821" s="211">
        <v>17</v>
      </c>
      <c r="E821" s="212">
        <v>0</v>
      </c>
      <c r="F821" s="213">
        <v>13069.62</v>
      </c>
      <c r="G821" s="213">
        <v>13069.62</v>
      </c>
    </row>
    <row r="822" spans="1:7" x14ac:dyDescent="0.25">
      <c r="A822" s="209" t="s">
        <v>1307</v>
      </c>
      <c r="B822" s="209" t="s">
        <v>1308</v>
      </c>
      <c r="C822" s="210" t="s">
        <v>1454</v>
      </c>
      <c r="D822" s="211">
        <v>3</v>
      </c>
      <c r="E822" s="212">
        <v>0</v>
      </c>
      <c r="F822" s="213">
        <v>9618.19</v>
      </c>
      <c r="G822" s="213">
        <v>9618.19</v>
      </c>
    </row>
    <row r="823" spans="1:7" x14ac:dyDescent="0.25">
      <c r="A823" s="209" t="s">
        <v>1460</v>
      </c>
      <c r="B823" s="209" t="s">
        <v>1461</v>
      </c>
      <c r="C823" s="210" t="s">
        <v>1454</v>
      </c>
      <c r="D823" s="211">
        <v>2</v>
      </c>
      <c r="E823" s="212">
        <v>0</v>
      </c>
      <c r="F823" s="213">
        <v>9261.0499999999993</v>
      </c>
      <c r="G823" s="213">
        <v>9261.0499999999993</v>
      </c>
    </row>
    <row r="824" spans="1:7" x14ac:dyDescent="0.25">
      <c r="A824" s="209" t="s">
        <v>874</v>
      </c>
      <c r="B824" s="209" t="s">
        <v>875</v>
      </c>
      <c r="C824" s="210" t="s">
        <v>1454</v>
      </c>
      <c r="D824" s="211">
        <v>30</v>
      </c>
      <c r="E824" s="212">
        <v>0</v>
      </c>
      <c r="F824" s="213">
        <v>14901.65</v>
      </c>
      <c r="G824" s="213">
        <v>14901.65</v>
      </c>
    </row>
    <row r="825" spans="1:7" x14ac:dyDescent="0.25">
      <c r="A825" s="209" t="s">
        <v>876</v>
      </c>
      <c r="B825" s="209" t="s">
        <v>877</v>
      </c>
      <c r="C825" s="210" t="s">
        <v>1454</v>
      </c>
      <c r="D825" s="211">
        <v>14</v>
      </c>
      <c r="E825" s="212">
        <v>0</v>
      </c>
      <c r="F825" s="213">
        <v>11604.53</v>
      </c>
      <c r="G825" s="213">
        <v>11604.53</v>
      </c>
    </row>
    <row r="826" spans="1:7" x14ac:dyDescent="0.25">
      <c r="A826" s="209" t="s">
        <v>878</v>
      </c>
      <c r="B826" s="209" t="s">
        <v>879</v>
      </c>
      <c r="C826" s="210" t="s">
        <v>1454</v>
      </c>
      <c r="D826" s="211">
        <v>15</v>
      </c>
      <c r="E826" s="212">
        <v>0</v>
      </c>
      <c r="F826" s="213">
        <v>15257.5</v>
      </c>
      <c r="G826" s="213">
        <v>15257.5</v>
      </c>
    </row>
    <row r="827" spans="1:7" x14ac:dyDescent="0.25">
      <c r="A827" s="209" t="s">
        <v>1280</v>
      </c>
      <c r="B827" s="209" t="s">
        <v>435</v>
      </c>
      <c r="C827" s="210" t="s">
        <v>1454</v>
      </c>
      <c r="D827" s="211">
        <v>1</v>
      </c>
      <c r="E827" s="212">
        <v>0</v>
      </c>
      <c r="F827" s="213">
        <v>4569.8</v>
      </c>
      <c r="G827" s="213">
        <v>4569.8</v>
      </c>
    </row>
    <row r="828" spans="1:7" x14ac:dyDescent="0.25">
      <c r="A828" s="209" t="s">
        <v>891</v>
      </c>
      <c r="B828" s="209" t="s">
        <v>892</v>
      </c>
      <c r="C828" s="210" t="s">
        <v>1454</v>
      </c>
      <c r="D828" s="211">
        <v>9</v>
      </c>
      <c r="E828" s="212">
        <v>0</v>
      </c>
      <c r="F828" s="213">
        <v>7034.65</v>
      </c>
      <c r="G828" s="213">
        <v>7034.65</v>
      </c>
    </row>
    <row r="829" spans="1:7" x14ac:dyDescent="0.25">
      <c r="A829" s="209" t="s">
        <v>893</v>
      </c>
      <c r="B829" s="209" t="s">
        <v>271</v>
      </c>
      <c r="C829" s="210" t="s">
        <v>1454</v>
      </c>
      <c r="D829" s="211">
        <v>1</v>
      </c>
      <c r="E829" s="212">
        <v>0</v>
      </c>
      <c r="F829" s="213">
        <v>8155.62</v>
      </c>
      <c r="G829" s="213">
        <v>8155.62</v>
      </c>
    </row>
    <row r="830" spans="1:7" x14ac:dyDescent="0.25">
      <c r="A830" s="209" t="s">
        <v>895</v>
      </c>
      <c r="B830" s="209" t="s">
        <v>896</v>
      </c>
      <c r="C830" s="210" t="s">
        <v>1454</v>
      </c>
      <c r="D830" s="211">
        <v>3</v>
      </c>
      <c r="E830" s="212">
        <v>0</v>
      </c>
      <c r="F830" s="213">
        <v>7034.65</v>
      </c>
      <c r="G830" s="213">
        <v>7034.65</v>
      </c>
    </row>
    <row r="831" spans="1:7" x14ac:dyDescent="0.25">
      <c r="A831" s="209" t="s">
        <v>1462</v>
      </c>
      <c r="B831" s="209" t="s">
        <v>40</v>
      </c>
      <c r="C831" s="210" t="s">
        <v>1454</v>
      </c>
      <c r="D831" s="211">
        <v>12</v>
      </c>
      <c r="E831" s="212">
        <v>0</v>
      </c>
      <c r="F831" s="213">
        <v>19552.5</v>
      </c>
      <c r="G831" s="213">
        <v>19552.5</v>
      </c>
    </row>
    <row r="832" spans="1:7" x14ac:dyDescent="0.25">
      <c r="A832" s="209" t="s">
        <v>1281</v>
      </c>
      <c r="B832" s="209" t="s">
        <v>898</v>
      </c>
      <c r="C832" s="210" t="s">
        <v>1454</v>
      </c>
      <c r="D832" s="211">
        <v>80</v>
      </c>
      <c r="E832" s="212">
        <v>0</v>
      </c>
      <c r="F832" s="213">
        <v>11255.56</v>
      </c>
      <c r="G832" s="213">
        <v>11255.56</v>
      </c>
    </row>
    <row r="833" spans="1:7" x14ac:dyDescent="0.25">
      <c r="A833" s="209" t="s">
        <v>897</v>
      </c>
      <c r="B833" s="209" t="s">
        <v>898</v>
      </c>
      <c r="C833" s="210" t="s">
        <v>1454</v>
      </c>
      <c r="D833" s="211">
        <v>1</v>
      </c>
      <c r="E833" s="212">
        <v>0</v>
      </c>
      <c r="F833" s="213">
        <v>84314.39</v>
      </c>
      <c r="G833" s="213">
        <v>84314.39</v>
      </c>
    </row>
    <row r="834" spans="1:7" x14ac:dyDescent="0.25">
      <c r="A834" s="209" t="s">
        <v>899</v>
      </c>
      <c r="B834" s="209" t="s">
        <v>898</v>
      </c>
      <c r="C834" s="210" t="s">
        <v>1454</v>
      </c>
      <c r="D834" s="211">
        <v>3</v>
      </c>
      <c r="E834" s="212">
        <v>0</v>
      </c>
      <c r="F834" s="213">
        <v>61924.34</v>
      </c>
      <c r="G834" s="213">
        <v>61924.34</v>
      </c>
    </row>
    <row r="835" spans="1:7" x14ac:dyDescent="0.25">
      <c r="A835" s="209" t="s">
        <v>1282</v>
      </c>
      <c r="B835" s="209" t="s">
        <v>1283</v>
      </c>
      <c r="C835" s="210" t="s">
        <v>1454</v>
      </c>
      <c r="D835" s="211">
        <v>25</v>
      </c>
      <c r="E835" s="212">
        <v>0</v>
      </c>
      <c r="F835" s="213">
        <v>16879.759999999998</v>
      </c>
      <c r="G835" s="213">
        <v>16879.759999999998</v>
      </c>
    </row>
    <row r="836" spans="1:7" x14ac:dyDescent="0.25">
      <c r="A836" s="209" t="s">
        <v>932</v>
      </c>
      <c r="B836" s="209" t="s">
        <v>933</v>
      </c>
      <c r="C836" s="210" t="s">
        <v>1454</v>
      </c>
      <c r="D836" s="211">
        <v>109</v>
      </c>
      <c r="E836" s="212">
        <v>0</v>
      </c>
      <c r="F836" s="213">
        <v>10962.5</v>
      </c>
      <c r="G836" s="213">
        <v>10962.5</v>
      </c>
    </row>
    <row r="837" spans="1:7" x14ac:dyDescent="0.25">
      <c r="A837" s="209" t="s">
        <v>936</v>
      </c>
      <c r="B837" s="209" t="s">
        <v>937</v>
      </c>
      <c r="C837" s="210" t="s">
        <v>1454</v>
      </c>
      <c r="D837" s="211">
        <v>0</v>
      </c>
      <c r="E837" s="212">
        <v>160</v>
      </c>
      <c r="F837" s="213">
        <v>501.27</v>
      </c>
      <c r="G837" s="213">
        <v>501.27</v>
      </c>
    </row>
    <row r="838" spans="1:7" x14ac:dyDescent="0.25">
      <c r="A838" s="209" t="s">
        <v>938</v>
      </c>
      <c r="B838" s="209" t="s">
        <v>939</v>
      </c>
      <c r="C838" s="210" t="s">
        <v>1454</v>
      </c>
      <c r="D838" s="211">
        <v>9</v>
      </c>
      <c r="E838" s="212">
        <v>0</v>
      </c>
      <c r="F838" s="213">
        <v>15631.9</v>
      </c>
      <c r="G838" s="213">
        <v>15631.9</v>
      </c>
    </row>
    <row r="839" spans="1:7" x14ac:dyDescent="0.25">
      <c r="A839" s="209" t="s">
        <v>954</v>
      </c>
      <c r="B839" s="209" t="s">
        <v>955</v>
      </c>
      <c r="C839" s="210" t="s">
        <v>1454</v>
      </c>
      <c r="D839" s="211">
        <v>0</v>
      </c>
      <c r="E839" s="212">
        <v>775</v>
      </c>
      <c r="F839" s="213">
        <v>436.85</v>
      </c>
      <c r="G839" s="213">
        <v>436.85</v>
      </c>
    </row>
    <row r="840" spans="1:7" x14ac:dyDescent="0.25">
      <c r="A840" s="209" t="s">
        <v>956</v>
      </c>
      <c r="B840" s="209" t="s">
        <v>957</v>
      </c>
      <c r="C840" s="210" t="s">
        <v>1454</v>
      </c>
      <c r="D840" s="211">
        <v>101</v>
      </c>
      <c r="E840" s="212">
        <v>0</v>
      </c>
      <c r="F840" s="213">
        <v>10962.5</v>
      </c>
      <c r="G840" s="213">
        <v>10962.5</v>
      </c>
    </row>
    <row r="841" spans="1:7" x14ac:dyDescent="0.25">
      <c r="A841" s="209" t="s">
        <v>977</v>
      </c>
      <c r="B841" s="209" t="s">
        <v>978</v>
      </c>
      <c r="C841" s="210" t="s">
        <v>1454</v>
      </c>
      <c r="D841" s="211">
        <v>0</v>
      </c>
      <c r="E841" s="212">
        <v>7923</v>
      </c>
      <c r="F841" s="213">
        <v>570.41</v>
      </c>
      <c r="G841" s="213">
        <v>570.41</v>
      </c>
    </row>
    <row r="842" spans="1:7" x14ac:dyDescent="0.25">
      <c r="A842" s="209" t="s">
        <v>979</v>
      </c>
      <c r="B842" s="209" t="s">
        <v>980</v>
      </c>
      <c r="C842" s="210" t="s">
        <v>852</v>
      </c>
      <c r="D842" s="211">
        <v>0</v>
      </c>
      <c r="E842" s="212">
        <v>2</v>
      </c>
      <c r="F842" s="213">
        <v>589.79999999999995</v>
      </c>
      <c r="G842" s="213">
        <v>589.79999999999995</v>
      </c>
    </row>
    <row r="843" spans="1:7" x14ac:dyDescent="0.25">
      <c r="A843" s="209" t="s">
        <v>979</v>
      </c>
      <c r="B843" s="209" t="s">
        <v>980</v>
      </c>
      <c r="C843" s="210" t="s">
        <v>1454</v>
      </c>
      <c r="D843" s="211">
        <v>0</v>
      </c>
      <c r="E843" s="212">
        <v>4300</v>
      </c>
      <c r="F843" s="213">
        <v>570.41</v>
      </c>
      <c r="G843" s="213">
        <v>570.41</v>
      </c>
    </row>
    <row r="844" spans="1:7" x14ac:dyDescent="0.25">
      <c r="A844" s="209" t="s">
        <v>1016</v>
      </c>
      <c r="B844" s="209" t="s">
        <v>1017</v>
      </c>
      <c r="C844" s="210" t="s">
        <v>1454</v>
      </c>
      <c r="D844" s="211">
        <v>44</v>
      </c>
      <c r="E844" s="212">
        <v>0</v>
      </c>
      <c r="F844" s="213">
        <v>11434.76</v>
      </c>
      <c r="G844" s="213">
        <v>11434.76</v>
      </c>
    </row>
    <row r="845" spans="1:7" x14ac:dyDescent="0.25">
      <c r="A845" s="209" t="s">
        <v>1018</v>
      </c>
      <c r="B845" s="209" t="s">
        <v>1019</v>
      </c>
      <c r="C845" s="210" t="s">
        <v>1454</v>
      </c>
      <c r="D845" s="211">
        <v>6</v>
      </c>
      <c r="E845" s="212">
        <v>0</v>
      </c>
      <c r="F845" s="213">
        <v>11434.76</v>
      </c>
      <c r="G845" s="213">
        <v>11434.76</v>
      </c>
    </row>
    <row r="846" spans="1:7" x14ac:dyDescent="0.25">
      <c r="A846" s="209" t="s">
        <v>1026</v>
      </c>
      <c r="B846" s="209" t="s">
        <v>1027</v>
      </c>
      <c r="C846" s="210" t="s">
        <v>1454</v>
      </c>
      <c r="D846" s="211">
        <v>0</v>
      </c>
      <c r="E846" s="212">
        <v>331</v>
      </c>
      <c r="F846" s="213">
        <v>570.41</v>
      </c>
      <c r="G846" s="213">
        <v>570.41</v>
      </c>
    </row>
    <row r="847" spans="1:7" x14ac:dyDescent="0.25">
      <c r="A847" s="209" t="s">
        <v>1036</v>
      </c>
      <c r="B847" s="209" t="s">
        <v>1037</v>
      </c>
      <c r="C847" s="210" t="s">
        <v>1454</v>
      </c>
      <c r="D847" s="211">
        <v>3</v>
      </c>
      <c r="E847" s="212">
        <v>0</v>
      </c>
      <c r="F847" s="213">
        <v>18154.54</v>
      </c>
      <c r="G847" s="213">
        <v>18154.54</v>
      </c>
    </row>
    <row r="848" spans="1:7" x14ac:dyDescent="0.25">
      <c r="A848" s="209" t="s">
        <v>1038</v>
      </c>
      <c r="B848" s="209" t="s">
        <v>1284</v>
      </c>
      <c r="C848" s="210" t="s">
        <v>1454</v>
      </c>
      <c r="D848" s="211">
        <v>77</v>
      </c>
      <c r="E848" s="212">
        <v>0</v>
      </c>
      <c r="F848" s="213">
        <v>13375.45</v>
      </c>
      <c r="G848" s="213">
        <v>13375.45</v>
      </c>
    </row>
    <row r="849" spans="1:7" x14ac:dyDescent="0.25">
      <c r="A849" s="209" t="s">
        <v>1082</v>
      </c>
      <c r="B849" s="209" t="s">
        <v>1083</v>
      </c>
      <c r="C849" s="210" t="s">
        <v>1454</v>
      </c>
      <c r="D849" s="211">
        <v>9</v>
      </c>
      <c r="E849" s="212">
        <v>0</v>
      </c>
      <c r="F849" s="213">
        <v>5373.29</v>
      </c>
      <c r="G849" s="213">
        <v>5373.29</v>
      </c>
    </row>
    <row r="850" spans="1:7" x14ac:dyDescent="0.25">
      <c r="A850" s="209" t="s">
        <v>1098</v>
      </c>
      <c r="B850" s="209" t="s">
        <v>1099</v>
      </c>
      <c r="C850" s="210" t="s">
        <v>1454</v>
      </c>
      <c r="D850" s="211">
        <v>36</v>
      </c>
      <c r="E850" s="212">
        <v>0</v>
      </c>
      <c r="F850" s="213">
        <v>11181</v>
      </c>
      <c r="G850" s="213">
        <v>11181</v>
      </c>
    </row>
    <row r="851" spans="1:7" x14ac:dyDescent="0.25">
      <c r="A851" s="209" t="s">
        <v>1320</v>
      </c>
      <c r="B851" s="209" t="s">
        <v>1321</v>
      </c>
      <c r="C851" s="210" t="s">
        <v>1454</v>
      </c>
      <c r="D851" s="211">
        <v>1</v>
      </c>
      <c r="E851" s="212">
        <v>0</v>
      </c>
      <c r="F851" s="213">
        <v>5373.29</v>
      </c>
      <c r="G851" s="213">
        <v>5373.29</v>
      </c>
    </row>
    <row r="852" spans="1:7" x14ac:dyDescent="0.25">
      <c r="A852" s="209" t="s">
        <v>1120</v>
      </c>
      <c r="B852" s="209" t="s">
        <v>1121</v>
      </c>
      <c r="C852" s="210" t="s">
        <v>1454</v>
      </c>
      <c r="D852" s="211">
        <v>0</v>
      </c>
      <c r="E852" s="212">
        <v>370</v>
      </c>
      <c r="F852" s="213">
        <v>570.41</v>
      </c>
      <c r="G852" s="213">
        <v>570.41</v>
      </c>
    </row>
    <row r="853" spans="1:7" x14ac:dyDescent="0.25">
      <c r="A853" s="209" t="s">
        <v>1351</v>
      </c>
      <c r="B853" s="209" t="s">
        <v>1352</v>
      </c>
      <c r="C853" s="210" t="s">
        <v>1454</v>
      </c>
      <c r="D853" s="211">
        <v>0</v>
      </c>
      <c r="E853" s="212">
        <v>4053</v>
      </c>
      <c r="F853" s="213">
        <v>445.38</v>
      </c>
      <c r="G853" s="213">
        <v>445.38</v>
      </c>
    </row>
    <row r="854" spans="1:7" x14ac:dyDescent="0.25">
      <c r="A854" s="209" t="s">
        <v>1285</v>
      </c>
      <c r="B854" s="209" t="s">
        <v>1286</v>
      </c>
      <c r="C854" s="210" t="s">
        <v>1454</v>
      </c>
      <c r="D854" s="211">
        <v>0</v>
      </c>
      <c r="E854" s="212">
        <v>248</v>
      </c>
      <c r="F854" s="213">
        <v>504.8</v>
      </c>
      <c r="G854" s="213">
        <v>504.8</v>
      </c>
    </row>
    <row r="855" spans="1:7" x14ac:dyDescent="0.25">
      <c r="A855" s="209" t="s">
        <v>1365</v>
      </c>
      <c r="B855" s="209" t="s">
        <v>1366</v>
      </c>
      <c r="C855" s="210" t="s">
        <v>1454</v>
      </c>
      <c r="D855" s="211">
        <v>1</v>
      </c>
      <c r="E855" s="212">
        <v>0</v>
      </c>
      <c r="F855" s="213">
        <v>18423.98</v>
      </c>
      <c r="G855" s="213">
        <v>18423.98</v>
      </c>
    </row>
    <row r="856" spans="1:7" x14ac:dyDescent="0.25">
      <c r="A856" s="209" t="s">
        <v>1387</v>
      </c>
      <c r="B856" s="209" t="s">
        <v>1388</v>
      </c>
      <c r="C856" s="210" t="s">
        <v>1454</v>
      </c>
      <c r="D856" s="211">
        <v>1</v>
      </c>
      <c r="E856" s="212">
        <v>0</v>
      </c>
      <c r="F856" s="213">
        <v>36848</v>
      </c>
      <c r="G856" s="213">
        <v>36848</v>
      </c>
    </row>
    <row r="857" spans="1:7" x14ac:dyDescent="0.25">
      <c r="A857" s="209" t="s">
        <v>1463</v>
      </c>
      <c r="B857" s="209" t="s">
        <v>1464</v>
      </c>
      <c r="C857" s="210" t="s">
        <v>1454</v>
      </c>
      <c r="D857" s="211">
        <v>1</v>
      </c>
      <c r="E857" s="212">
        <v>0</v>
      </c>
      <c r="F857" s="213">
        <v>15319.92</v>
      </c>
      <c r="G857" s="213">
        <v>15319.92</v>
      </c>
    </row>
    <row r="858" spans="1:7" x14ac:dyDescent="0.25">
      <c r="A858" s="209" t="s">
        <v>1152</v>
      </c>
      <c r="B858" s="209" t="s">
        <v>1287</v>
      </c>
      <c r="C858" s="210" t="s">
        <v>1454</v>
      </c>
      <c r="D858" s="211">
        <v>0</v>
      </c>
      <c r="E858" s="212">
        <v>1276</v>
      </c>
      <c r="F858" s="213">
        <v>445.38</v>
      </c>
      <c r="G858" s="213">
        <v>445.38</v>
      </c>
    </row>
    <row r="859" spans="1:7" x14ac:dyDescent="0.25">
      <c r="A859" s="209" t="s">
        <v>1183</v>
      </c>
      <c r="B859" s="209" t="s">
        <v>1184</v>
      </c>
      <c r="C859" s="210" t="s">
        <v>1454</v>
      </c>
      <c r="D859" s="211">
        <v>1</v>
      </c>
      <c r="E859" s="212">
        <v>0</v>
      </c>
      <c r="F859" s="213">
        <v>7972.24</v>
      </c>
      <c r="G859" s="213">
        <v>7972.24</v>
      </c>
    </row>
    <row r="860" spans="1:7" x14ac:dyDescent="0.25">
      <c r="A860" s="209" t="s">
        <v>1185</v>
      </c>
      <c r="B860" s="209" t="s">
        <v>1186</v>
      </c>
      <c r="C860" s="210" t="s">
        <v>1454</v>
      </c>
      <c r="D860" s="211">
        <v>1</v>
      </c>
      <c r="E860" s="212">
        <v>0</v>
      </c>
      <c r="F860" s="213">
        <v>10786.78</v>
      </c>
      <c r="G860" s="213">
        <v>10786.78</v>
      </c>
    </row>
    <row r="861" spans="1:7" x14ac:dyDescent="0.25">
      <c r="A861" s="209" t="s">
        <v>1465</v>
      </c>
      <c r="B861" s="209" t="s">
        <v>435</v>
      </c>
      <c r="C861" s="210" t="s">
        <v>1454</v>
      </c>
      <c r="D861" s="211">
        <v>1</v>
      </c>
      <c r="E861" s="212">
        <v>0</v>
      </c>
      <c r="F861" s="213">
        <v>7228.57</v>
      </c>
      <c r="G861" s="213">
        <v>7228.57</v>
      </c>
    </row>
    <row r="862" spans="1:7" x14ac:dyDescent="0.25">
      <c r="A862" s="209" t="s">
        <v>1290</v>
      </c>
      <c r="B862" s="209" t="s">
        <v>1291</v>
      </c>
      <c r="C862" s="210" t="s">
        <v>1454</v>
      </c>
      <c r="D862" s="211">
        <v>3</v>
      </c>
      <c r="E862" s="212">
        <v>0</v>
      </c>
      <c r="F862" s="213">
        <v>6913.17</v>
      </c>
      <c r="G862" s="213">
        <v>6913.17</v>
      </c>
    </row>
    <row r="863" spans="1:7" x14ac:dyDescent="0.25">
      <c r="A863" s="209" t="s">
        <v>1191</v>
      </c>
      <c r="B863" s="209" t="s">
        <v>1192</v>
      </c>
      <c r="C863" s="210" t="s">
        <v>1454</v>
      </c>
      <c r="D863" s="211">
        <v>1</v>
      </c>
      <c r="E863" s="212">
        <v>0</v>
      </c>
      <c r="F863" s="213">
        <v>9755.2000000000007</v>
      </c>
      <c r="G863" s="213">
        <v>9755.2000000000007</v>
      </c>
    </row>
    <row r="864" spans="1:7" x14ac:dyDescent="0.25">
      <c r="A864" s="209" t="s">
        <v>1199</v>
      </c>
      <c r="B864" s="209" t="s">
        <v>1200</v>
      </c>
      <c r="C864" s="210" t="s">
        <v>1454</v>
      </c>
      <c r="D864" s="211">
        <v>18</v>
      </c>
      <c r="E864" s="212">
        <v>0</v>
      </c>
      <c r="F864" s="213">
        <v>13100.77</v>
      </c>
      <c r="G864" s="213">
        <v>13100.77</v>
      </c>
    </row>
    <row r="865" spans="1:7" x14ac:dyDescent="0.25">
      <c r="A865" s="209" t="s">
        <v>1292</v>
      </c>
      <c r="B865" s="209" t="s">
        <v>1293</v>
      </c>
      <c r="C865" s="210" t="s">
        <v>1454</v>
      </c>
      <c r="D865" s="211">
        <v>1</v>
      </c>
      <c r="E865" s="212">
        <v>0</v>
      </c>
      <c r="F865" s="213">
        <v>6913.17</v>
      </c>
      <c r="G865" s="213">
        <v>6913.17</v>
      </c>
    </row>
    <row r="866" spans="1:7" x14ac:dyDescent="0.25">
      <c r="A866" s="209" t="s">
        <v>1205</v>
      </c>
      <c r="B866" s="209" t="s">
        <v>1206</v>
      </c>
      <c r="C866" s="210" t="s">
        <v>1454</v>
      </c>
      <c r="D866" s="211">
        <v>1</v>
      </c>
      <c r="E866" s="212">
        <v>0</v>
      </c>
      <c r="F866" s="213">
        <v>9755.2000000000007</v>
      </c>
      <c r="G866" s="213">
        <v>9755.2000000000007</v>
      </c>
    </row>
    <row r="867" spans="1:7" x14ac:dyDescent="0.25">
      <c r="A867" s="209" t="s">
        <v>1294</v>
      </c>
      <c r="B867" s="209" t="s">
        <v>1295</v>
      </c>
      <c r="C867" s="210" t="s">
        <v>1454</v>
      </c>
      <c r="D867" s="211">
        <v>2</v>
      </c>
      <c r="E867" s="212">
        <v>0</v>
      </c>
      <c r="F867" s="213">
        <v>8406.09</v>
      </c>
      <c r="G867" s="213">
        <v>8406.09</v>
      </c>
    </row>
    <row r="868" spans="1:7" x14ac:dyDescent="0.25">
      <c r="A868" s="209" t="s">
        <v>1207</v>
      </c>
      <c r="B868" s="209" t="s">
        <v>1208</v>
      </c>
      <c r="C868" s="210" t="s">
        <v>1454</v>
      </c>
      <c r="D868" s="211">
        <v>2</v>
      </c>
      <c r="E868" s="212">
        <v>0</v>
      </c>
      <c r="F868" s="213">
        <v>8841.1200000000008</v>
      </c>
      <c r="G868" s="213">
        <v>8841.1200000000008</v>
      </c>
    </row>
    <row r="869" spans="1:7" x14ac:dyDescent="0.25">
      <c r="A869" s="209" t="s">
        <v>1466</v>
      </c>
      <c r="B869" s="209" t="s">
        <v>412</v>
      </c>
      <c r="C869" s="210" t="s">
        <v>1454</v>
      </c>
      <c r="D869" s="211">
        <v>2</v>
      </c>
      <c r="E869" s="212">
        <v>0</v>
      </c>
      <c r="F869" s="213">
        <v>11374.42</v>
      </c>
      <c r="G869" s="213">
        <v>11374.42</v>
      </c>
    </row>
    <row r="870" spans="1:7" x14ac:dyDescent="0.25">
      <c r="A870" s="209" t="s">
        <v>1439</v>
      </c>
      <c r="B870" s="209" t="s">
        <v>412</v>
      </c>
      <c r="C870" s="210" t="s">
        <v>1454</v>
      </c>
      <c r="D870" s="211">
        <v>10</v>
      </c>
      <c r="E870" s="212">
        <v>0</v>
      </c>
      <c r="F870" s="213">
        <v>11374.42</v>
      </c>
      <c r="G870" s="213">
        <v>11374.42</v>
      </c>
    </row>
    <row r="871" spans="1:7" x14ac:dyDescent="0.25">
      <c r="A871" s="209" t="s">
        <v>1440</v>
      </c>
      <c r="B871" s="209" t="s">
        <v>435</v>
      </c>
      <c r="C871" s="210" t="s">
        <v>1454</v>
      </c>
      <c r="D871" s="211">
        <v>1</v>
      </c>
      <c r="E871" s="212">
        <v>0</v>
      </c>
      <c r="F871" s="213">
        <v>7228.57</v>
      </c>
      <c r="G871" s="213">
        <v>7228.57</v>
      </c>
    </row>
    <row r="872" spans="1:7" x14ac:dyDescent="0.25">
      <c r="A872" s="209" t="s">
        <v>1467</v>
      </c>
      <c r="B872" s="209" t="s">
        <v>1468</v>
      </c>
      <c r="C872" s="210" t="s">
        <v>1454</v>
      </c>
      <c r="D872" s="211">
        <v>12</v>
      </c>
      <c r="E872" s="212">
        <v>0</v>
      </c>
      <c r="F872" s="213">
        <v>8841.1200000000008</v>
      </c>
      <c r="G872" s="213">
        <v>8841.1200000000008</v>
      </c>
    </row>
    <row r="873" spans="1:7" x14ac:dyDescent="0.25">
      <c r="A873" s="209" t="s">
        <v>1443</v>
      </c>
      <c r="B873" s="209" t="s">
        <v>1444</v>
      </c>
      <c r="C873" s="210" t="s">
        <v>1454</v>
      </c>
      <c r="D873" s="211">
        <v>18</v>
      </c>
      <c r="E873" s="212">
        <v>0</v>
      </c>
      <c r="F873" s="213">
        <v>7972.24</v>
      </c>
      <c r="G873" s="213">
        <v>7972.24</v>
      </c>
    </row>
    <row r="874" spans="1:7" x14ac:dyDescent="0.25">
      <c r="A874" s="209" t="s">
        <v>1469</v>
      </c>
      <c r="B874" s="209" t="s">
        <v>1470</v>
      </c>
      <c r="C874" s="210" t="s">
        <v>1454</v>
      </c>
      <c r="D874" s="211">
        <v>20</v>
      </c>
      <c r="E874" s="212">
        <v>0</v>
      </c>
      <c r="F874" s="213">
        <v>7580.47</v>
      </c>
      <c r="G874" s="213">
        <v>7580.47</v>
      </c>
    </row>
    <row r="875" spans="1:7" x14ac:dyDescent="0.25">
      <c r="A875" s="209" t="s">
        <v>1471</v>
      </c>
      <c r="B875" s="209" t="s">
        <v>135</v>
      </c>
      <c r="C875" s="210" t="s">
        <v>1454</v>
      </c>
      <c r="D875" s="211">
        <v>12</v>
      </c>
      <c r="E875" s="212">
        <v>0</v>
      </c>
      <c r="F875" s="213">
        <v>11374.42</v>
      </c>
      <c r="G875" s="213">
        <v>11374.42</v>
      </c>
    </row>
    <row r="876" spans="1:7" x14ac:dyDescent="0.25">
      <c r="A876" s="209" t="s">
        <v>1472</v>
      </c>
      <c r="B876" s="209" t="s">
        <v>379</v>
      </c>
      <c r="C876" s="210" t="s">
        <v>1454</v>
      </c>
      <c r="D876" s="211">
        <v>8</v>
      </c>
      <c r="E876" s="212">
        <v>0</v>
      </c>
      <c r="F876" s="213">
        <v>7228.57</v>
      </c>
      <c r="G876" s="213">
        <v>7228.57</v>
      </c>
    </row>
    <row r="877" spans="1:7" x14ac:dyDescent="0.25">
      <c r="A877" s="209" t="s">
        <v>1473</v>
      </c>
      <c r="B877" s="209" t="s">
        <v>1474</v>
      </c>
      <c r="C877" s="210" t="s">
        <v>1454</v>
      </c>
      <c r="D877" s="211">
        <v>1</v>
      </c>
      <c r="E877" s="212">
        <v>0</v>
      </c>
      <c r="F877" s="213">
        <v>8406.09</v>
      </c>
      <c r="G877" s="213">
        <v>8406.09</v>
      </c>
    </row>
    <row r="878" spans="1:7" x14ac:dyDescent="0.25">
      <c r="A878" s="209" t="s">
        <v>1296</v>
      </c>
      <c r="B878" s="209" t="s">
        <v>1297</v>
      </c>
      <c r="C878" s="210" t="s">
        <v>1454</v>
      </c>
      <c r="D878" s="211">
        <v>31</v>
      </c>
      <c r="E878" s="212">
        <v>0</v>
      </c>
      <c r="F878" s="213">
        <v>6913.17</v>
      </c>
      <c r="G878" s="213">
        <v>6913.17</v>
      </c>
    </row>
    <row r="879" spans="1:7" x14ac:dyDescent="0.25">
      <c r="A879" s="209" t="s">
        <v>1450</v>
      </c>
      <c r="B879" s="209" t="s">
        <v>505</v>
      </c>
      <c r="C879" s="210" t="s">
        <v>1454</v>
      </c>
      <c r="D879" s="211">
        <v>19</v>
      </c>
      <c r="E879" s="212">
        <v>0</v>
      </c>
      <c r="F879" s="213">
        <v>7228.57</v>
      </c>
      <c r="G879" s="213">
        <v>7228.57</v>
      </c>
    </row>
    <row r="880" spans="1:7" x14ac:dyDescent="0.25">
      <c r="A880" s="209" t="s">
        <v>1475</v>
      </c>
      <c r="B880" s="209" t="s">
        <v>304</v>
      </c>
      <c r="C880" s="210" t="s">
        <v>1454</v>
      </c>
      <c r="D880" s="211">
        <v>29</v>
      </c>
      <c r="E880" s="212">
        <v>0</v>
      </c>
      <c r="F880" s="213">
        <v>7228.57</v>
      </c>
      <c r="G880" s="213">
        <v>7228.57</v>
      </c>
    </row>
    <row r="881" spans="1:7" x14ac:dyDescent="0.25">
      <c r="A881" s="209" t="s">
        <v>1451</v>
      </c>
      <c r="B881" s="209" t="s">
        <v>1206</v>
      </c>
      <c r="C881" s="210" t="s">
        <v>1454</v>
      </c>
      <c r="D881" s="211">
        <v>1</v>
      </c>
      <c r="E881" s="212">
        <v>0</v>
      </c>
      <c r="F881" s="213">
        <v>9755.2000000000007</v>
      </c>
      <c r="G881" s="213">
        <v>9755.2000000000007</v>
      </c>
    </row>
    <row r="882" spans="1:7" x14ac:dyDescent="0.25">
      <c r="A882" s="209" t="s">
        <v>1215</v>
      </c>
      <c r="B882" s="209" t="s">
        <v>1216</v>
      </c>
      <c r="C882" s="210" t="s">
        <v>1454</v>
      </c>
      <c r="D882" s="211">
        <v>6</v>
      </c>
      <c r="E882" s="212">
        <v>0</v>
      </c>
      <c r="F882" s="213">
        <v>8290.43</v>
      </c>
      <c r="G882" s="213">
        <v>8290.43</v>
      </c>
    </row>
    <row r="883" spans="1:7" x14ac:dyDescent="0.25">
      <c r="A883" s="209" t="s">
        <v>1217</v>
      </c>
      <c r="B883" s="209" t="s">
        <v>1218</v>
      </c>
      <c r="C883" s="210" t="s">
        <v>1454</v>
      </c>
      <c r="D883" s="211">
        <v>36</v>
      </c>
      <c r="E883" s="212">
        <v>0</v>
      </c>
      <c r="F883" s="213">
        <v>8290.43</v>
      </c>
      <c r="G883" s="213">
        <v>8290.43</v>
      </c>
    </row>
    <row r="884" spans="1:7" x14ac:dyDescent="0.25">
      <c r="A884" s="209" t="s">
        <v>1476</v>
      </c>
      <c r="B884" s="209" t="s">
        <v>1477</v>
      </c>
      <c r="C884" s="210" t="s">
        <v>1454</v>
      </c>
      <c r="D884" s="211">
        <v>107</v>
      </c>
      <c r="E884" s="212">
        <v>0</v>
      </c>
      <c r="F884" s="213">
        <v>0</v>
      </c>
      <c r="G884" s="213">
        <v>0</v>
      </c>
    </row>
    <row r="885" spans="1:7" x14ac:dyDescent="0.25">
      <c r="A885" s="209" t="s">
        <v>1219</v>
      </c>
      <c r="B885" s="209" t="s">
        <v>1220</v>
      </c>
      <c r="C885" s="210" t="s">
        <v>1454</v>
      </c>
      <c r="D885" s="211">
        <v>32</v>
      </c>
      <c r="E885" s="212">
        <v>0</v>
      </c>
      <c r="F885" s="213">
        <v>7034.65</v>
      </c>
      <c r="G885" s="213">
        <v>7034.65</v>
      </c>
    </row>
    <row r="886" spans="1:7" x14ac:dyDescent="0.25">
      <c r="A886" s="209" t="s">
        <v>1221</v>
      </c>
      <c r="B886" s="209" t="s">
        <v>1222</v>
      </c>
      <c r="C886" s="210" t="s">
        <v>1454</v>
      </c>
      <c r="D886" s="211">
        <v>322</v>
      </c>
      <c r="E886" s="212">
        <v>0</v>
      </c>
      <c r="F886" s="213">
        <v>7034.65</v>
      </c>
      <c r="G886" s="213">
        <v>7034.65</v>
      </c>
    </row>
    <row r="887" spans="1:7" x14ac:dyDescent="0.25">
      <c r="A887" s="209" t="s">
        <v>1227</v>
      </c>
      <c r="B887" s="209" t="s">
        <v>1228</v>
      </c>
      <c r="C887" s="210" t="s">
        <v>1454</v>
      </c>
      <c r="D887" s="211">
        <v>9</v>
      </c>
      <c r="E887" s="212">
        <v>0</v>
      </c>
      <c r="F887" s="213">
        <v>7701.23</v>
      </c>
      <c r="G887" s="213">
        <v>7701.23</v>
      </c>
    </row>
    <row r="888" spans="1:7" x14ac:dyDescent="0.25">
      <c r="A888" s="209" t="s">
        <v>1229</v>
      </c>
      <c r="B888" s="209" t="s">
        <v>1230</v>
      </c>
      <c r="C888" s="210" t="s">
        <v>1454</v>
      </c>
      <c r="D888" s="211">
        <v>9</v>
      </c>
      <c r="E888" s="212">
        <v>0</v>
      </c>
      <c r="F888" s="213">
        <v>7297.82</v>
      </c>
      <c r="G888" s="213">
        <v>7297.82</v>
      </c>
    </row>
    <row r="889" spans="1:7" x14ac:dyDescent="0.25">
      <c r="A889" s="209" t="s">
        <v>1236</v>
      </c>
      <c r="B889" s="209" t="s">
        <v>1237</v>
      </c>
      <c r="C889" s="210" t="s">
        <v>1454</v>
      </c>
      <c r="D889" s="211">
        <v>4</v>
      </c>
      <c r="E889" s="212">
        <v>0</v>
      </c>
      <c r="F889" s="213">
        <v>7822.11</v>
      </c>
      <c r="G889" s="213">
        <v>7822.11</v>
      </c>
    </row>
    <row r="890" spans="1:7" x14ac:dyDescent="0.25">
      <c r="A890" s="209" t="s">
        <v>1238</v>
      </c>
      <c r="B890" s="209" t="s">
        <v>1239</v>
      </c>
      <c r="C890" s="210" t="s">
        <v>1454</v>
      </c>
      <c r="D890" s="211">
        <v>1</v>
      </c>
      <c r="E890" s="212">
        <v>0</v>
      </c>
      <c r="F890" s="213">
        <v>8155.62</v>
      </c>
      <c r="G890" s="213">
        <v>8155.62</v>
      </c>
    </row>
    <row r="891" spans="1:7" x14ac:dyDescent="0.25">
      <c r="A891" s="209" t="s">
        <v>1241</v>
      </c>
      <c r="B891" s="209" t="s">
        <v>1208</v>
      </c>
      <c r="C891" s="210" t="s">
        <v>1454</v>
      </c>
      <c r="D891" s="211">
        <v>3</v>
      </c>
      <c r="E891" s="212">
        <v>0</v>
      </c>
      <c r="F891" s="213">
        <v>7571</v>
      </c>
      <c r="G891" s="213">
        <v>7571</v>
      </c>
    </row>
    <row r="892" spans="1:7" x14ac:dyDescent="0.25">
      <c r="A892" s="209" t="s">
        <v>1247</v>
      </c>
      <c r="B892" s="209" t="s">
        <v>1248</v>
      </c>
      <c r="C892" s="210" t="s">
        <v>1454</v>
      </c>
      <c r="D892" s="211">
        <v>2</v>
      </c>
      <c r="E892" s="212">
        <v>0</v>
      </c>
      <c r="F892" s="213">
        <v>7822.11</v>
      </c>
      <c r="G892" s="213">
        <v>7822.11</v>
      </c>
    </row>
    <row r="893" spans="1:7" x14ac:dyDescent="0.25">
      <c r="A893" s="209" t="s">
        <v>1251</v>
      </c>
      <c r="B893" s="209" t="s">
        <v>1252</v>
      </c>
      <c r="C893" s="210" t="s">
        <v>1454</v>
      </c>
      <c r="D893" s="211">
        <v>12</v>
      </c>
      <c r="E893" s="212">
        <v>0</v>
      </c>
      <c r="F893" s="213">
        <v>8290.43</v>
      </c>
      <c r="G893" s="213">
        <v>8290.43</v>
      </c>
    </row>
    <row r="894" spans="1:7" x14ac:dyDescent="0.25">
      <c r="A894" s="209" t="s">
        <v>1253</v>
      </c>
      <c r="B894" s="209" t="s">
        <v>1254</v>
      </c>
      <c r="C894" s="210" t="s">
        <v>1454</v>
      </c>
      <c r="D894" s="211">
        <v>76</v>
      </c>
      <c r="E894" s="212">
        <v>0</v>
      </c>
      <c r="F894" s="213">
        <v>7822.11</v>
      </c>
      <c r="G894" s="213">
        <v>7822.11</v>
      </c>
    </row>
    <row r="895" spans="1:7" x14ac:dyDescent="0.25">
      <c r="A895" s="209" t="s">
        <v>1257</v>
      </c>
      <c r="B895" s="209" t="s">
        <v>1258</v>
      </c>
      <c r="C895" s="210" t="s">
        <v>1454</v>
      </c>
      <c r="D895" s="236">
        <v>20</v>
      </c>
      <c r="E895" s="237">
        <v>0</v>
      </c>
      <c r="F895" s="213">
        <v>7822.11</v>
      </c>
      <c r="G895" s="213">
        <v>7822.11</v>
      </c>
    </row>
    <row r="896" spans="1:7" x14ac:dyDescent="0.25">
      <c r="A896" s="94"/>
      <c r="B896" s="214" t="s">
        <v>1478</v>
      </c>
      <c r="C896" s="94"/>
      <c r="D896" s="230">
        <f>SUBTOTAL(9,D805:D895)</f>
        <v>1779</v>
      </c>
      <c r="E896" s="230">
        <f>SUBTOTAL(9,E805:E895)</f>
        <v>19438</v>
      </c>
      <c r="F896" s="224"/>
      <c r="G896" s="224"/>
    </row>
    <row r="897" spans="1:17" s="5" customFormat="1" ht="24.75" customHeight="1" x14ac:dyDescent="0.25">
      <c r="A897" s="94"/>
      <c r="B897" s="246"/>
      <c r="C897" s="94"/>
      <c r="D897" s="94"/>
      <c r="E897" s="96"/>
      <c r="F897" s="224"/>
      <c r="G897" s="224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s="5" customFormat="1" ht="15.75" customHeight="1" x14ac:dyDescent="0.25">
      <c r="A898" s="247" t="s">
        <v>621</v>
      </c>
      <c r="B898" s="248"/>
      <c r="C898" s="103"/>
      <c r="D898" s="73"/>
      <c r="E898" s="92"/>
      <c r="F898" s="74"/>
      <c r="G898" s="74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x14ac:dyDescent="0.25">
      <c r="A899" s="245" t="s">
        <v>900</v>
      </c>
      <c r="B899" s="245" t="s">
        <v>901</v>
      </c>
      <c r="C899" s="210" t="s">
        <v>852</v>
      </c>
      <c r="D899" s="211">
        <v>29</v>
      </c>
      <c r="E899" s="212">
        <v>0</v>
      </c>
      <c r="F899" s="213">
        <v>7273.83</v>
      </c>
      <c r="G899" s="213">
        <v>7273.83</v>
      </c>
    </row>
    <row r="900" spans="1:17" x14ac:dyDescent="0.25">
      <c r="A900" s="209" t="s">
        <v>903</v>
      </c>
      <c r="B900" s="209" t="s">
        <v>271</v>
      </c>
      <c r="C900" s="210" t="s">
        <v>852</v>
      </c>
      <c r="D900" s="211">
        <v>1</v>
      </c>
      <c r="E900" s="212">
        <v>0</v>
      </c>
      <c r="F900" s="213">
        <v>8432.91</v>
      </c>
      <c r="G900" s="213">
        <v>8432.91</v>
      </c>
    </row>
    <row r="901" spans="1:17" x14ac:dyDescent="0.25">
      <c r="A901" s="209" t="s">
        <v>1347</v>
      </c>
      <c r="B901" s="209" t="s">
        <v>1348</v>
      </c>
      <c r="C901" s="210" t="s">
        <v>852</v>
      </c>
      <c r="D901" s="211">
        <v>5</v>
      </c>
      <c r="E901" s="212">
        <v>0</v>
      </c>
      <c r="F901" s="213">
        <v>36330.86</v>
      </c>
      <c r="G901" s="213">
        <v>36330.86</v>
      </c>
    </row>
    <row r="902" spans="1:17" x14ac:dyDescent="0.25">
      <c r="A902" s="209" t="s">
        <v>1347</v>
      </c>
      <c r="B902" s="209" t="s">
        <v>1348</v>
      </c>
      <c r="C902" s="210" t="s">
        <v>914</v>
      </c>
      <c r="D902" s="211">
        <v>1</v>
      </c>
      <c r="E902" s="212">
        <v>0</v>
      </c>
      <c r="F902" s="213">
        <v>44116.07</v>
      </c>
      <c r="G902" s="213">
        <v>44116.07</v>
      </c>
    </row>
    <row r="903" spans="1:17" x14ac:dyDescent="0.25">
      <c r="A903" s="209" t="s">
        <v>1347</v>
      </c>
      <c r="B903" s="209" t="s">
        <v>1348</v>
      </c>
      <c r="C903" s="210" t="s">
        <v>915</v>
      </c>
      <c r="D903" s="211">
        <v>3</v>
      </c>
      <c r="E903" s="212">
        <v>0</v>
      </c>
      <c r="F903" s="213">
        <v>55834.39</v>
      </c>
      <c r="G903" s="213">
        <v>55834.39</v>
      </c>
    </row>
    <row r="904" spans="1:17" x14ac:dyDescent="0.25">
      <c r="A904" s="209" t="s">
        <v>1347</v>
      </c>
      <c r="B904" s="209" t="s">
        <v>1348</v>
      </c>
      <c r="C904" s="210" t="s">
        <v>916</v>
      </c>
      <c r="D904" s="211">
        <v>1</v>
      </c>
      <c r="E904" s="212">
        <v>0</v>
      </c>
      <c r="F904" s="213">
        <v>73701.350000000006</v>
      </c>
      <c r="G904" s="213">
        <v>73701.350000000006</v>
      </c>
    </row>
    <row r="905" spans="1:17" x14ac:dyDescent="0.25">
      <c r="A905" s="209" t="s">
        <v>1110</v>
      </c>
      <c r="B905" s="209" t="s">
        <v>1111</v>
      </c>
      <c r="C905" s="210" t="s">
        <v>852</v>
      </c>
      <c r="D905" s="211">
        <v>0</v>
      </c>
      <c r="E905" s="212">
        <v>13976</v>
      </c>
      <c r="F905" s="213">
        <v>589.79999999999995</v>
      </c>
      <c r="G905" s="213">
        <v>589.79999999999995</v>
      </c>
    </row>
    <row r="906" spans="1:17" x14ac:dyDescent="0.25">
      <c r="A906" s="209" t="s">
        <v>1110</v>
      </c>
      <c r="B906" s="209" t="s">
        <v>1111</v>
      </c>
      <c r="C906" s="210" t="s">
        <v>935</v>
      </c>
      <c r="D906" s="211">
        <v>0</v>
      </c>
      <c r="E906" s="212">
        <v>30</v>
      </c>
      <c r="F906" s="213">
        <v>589.79999999999995</v>
      </c>
      <c r="G906" s="213">
        <v>589.79999999999995</v>
      </c>
    </row>
    <row r="907" spans="1:17" x14ac:dyDescent="0.25">
      <c r="A907" s="209" t="s">
        <v>1110</v>
      </c>
      <c r="B907" s="209" t="s">
        <v>1111</v>
      </c>
      <c r="C907" s="210" t="s">
        <v>914</v>
      </c>
      <c r="D907" s="211">
        <v>0</v>
      </c>
      <c r="E907" s="212">
        <v>3906</v>
      </c>
      <c r="F907" s="213">
        <v>801.53</v>
      </c>
      <c r="G907" s="213">
        <v>801.53</v>
      </c>
    </row>
    <row r="908" spans="1:17" x14ac:dyDescent="0.25">
      <c r="A908" s="209" t="s">
        <v>1110</v>
      </c>
      <c r="B908" s="209" t="s">
        <v>1111</v>
      </c>
      <c r="C908" s="210" t="s">
        <v>915</v>
      </c>
      <c r="D908" s="211">
        <v>0</v>
      </c>
      <c r="E908" s="212">
        <v>1956</v>
      </c>
      <c r="F908" s="213">
        <v>1074.28</v>
      </c>
      <c r="G908" s="213">
        <v>1074.28</v>
      </c>
    </row>
    <row r="909" spans="1:17" x14ac:dyDescent="0.25">
      <c r="A909" s="209" t="s">
        <v>1110</v>
      </c>
      <c r="B909" s="209" t="s">
        <v>1111</v>
      </c>
      <c r="C909" s="210" t="s">
        <v>916</v>
      </c>
      <c r="D909" s="211">
        <v>0</v>
      </c>
      <c r="E909" s="212">
        <v>720</v>
      </c>
      <c r="F909" s="213">
        <v>1417.95</v>
      </c>
      <c r="G909" s="213">
        <v>1417.95</v>
      </c>
    </row>
    <row r="910" spans="1:17" x14ac:dyDescent="0.25">
      <c r="A910" s="209" t="s">
        <v>1110</v>
      </c>
      <c r="B910" s="209" t="s">
        <v>1111</v>
      </c>
      <c r="C910" s="210" t="s">
        <v>917</v>
      </c>
      <c r="D910" s="211">
        <v>0</v>
      </c>
      <c r="E910" s="212">
        <v>420</v>
      </c>
      <c r="F910" s="213">
        <v>1814.83</v>
      </c>
      <c r="G910" s="213">
        <v>1814.83</v>
      </c>
    </row>
    <row r="911" spans="1:17" x14ac:dyDescent="0.25">
      <c r="A911" s="209" t="s">
        <v>1110</v>
      </c>
      <c r="B911" s="209" t="s">
        <v>1111</v>
      </c>
      <c r="C911" s="210" t="s">
        <v>918</v>
      </c>
      <c r="D911" s="211">
        <v>0</v>
      </c>
      <c r="E911" s="212">
        <v>30</v>
      </c>
      <c r="F911" s="213">
        <v>2323.0700000000002</v>
      </c>
      <c r="G911" s="213">
        <v>2323.0700000000002</v>
      </c>
    </row>
    <row r="912" spans="1:17" x14ac:dyDescent="0.25">
      <c r="A912" s="209" t="s">
        <v>1112</v>
      </c>
      <c r="B912" s="209" t="s">
        <v>1113</v>
      </c>
      <c r="C912" s="210" t="s">
        <v>852</v>
      </c>
      <c r="D912" s="211">
        <v>0</v>
      </c>
      <c r="E912" s="212">
        <v>24</v>
      </c>
      <c r="F912" s="213">
        <v>589.79999999999995</v>
      </c>
      <c r="G912" s="213">
        <v>589.79999999999995</v>
      </c>
    </row>
    <row r="913" spans="1:17" x14ac:dyDescent="0.25">
      <c r="A913" s="209" t="s">
        <v>1112</v>
      </c>
      <c r="B913" s="209" t="s">
        <v>1113</v>
      </c>
      <c r="C913" s="210" t="s">
        <v>917</v>
      </c>
      <c r="D913" s="211">
        <v>0</v>
      </c>
      <c r="E913" s="212">
        <v>6</v>
      </c>
      <c r="F913" s="213">
        <v>1814.83</v>
      </c>
      <c r="G913" s="213">
        <v>1814.83</v>
      </c>
    </row>
    <row r="914" spans="1:17" x14ac:dyDescent="0.25">
      <c r="A914" s="209" t="s">
        <v>1479</v>
      </c>
      <c r="B914" s="209" t="s">
        <v>1480</v>
      </c>
      <c r="C914" s="210" t="s">
        <v>852</v>
      </c>
      <c r="D914" s="211">
        <v>8</v>
      </c>
      <c r="E914" s="212">
        <v>0</v>
      </c>
      <c r="F914" s="213">
        <v>29477</v>
      </c>
      <c r="G914" s="213">
        <v>29477</v>
      </c>
    </row>
    <row r="915" spans="1:17" x14ac:dyDescent="0.25">
      <c r="A915" s="209" t="s">
        <v>1221</v>
      </c>
      <c r="B915" s="209" t="s">
        <v>1222</v>
      </c>
      <c r="C915" s="210" t="s">
        <v>852</v>
      </c>
      <c r="D915" s="211">
        <v>33</v>
      </c>
      <c r="E915" s="212">
        <v>0</v>
      </c>
      <c r="F915" s="213">
        <v>7273.83</v>
      </c>
      <c r="G915" s="213">
        <v>7273.83</v>
      </c>
    </row>
    <row r="916" spans="1:17" x14ac:dyDescent="0.25">
      <c r="A916" s="94"/>
      <c r="B916" s="214" t="s">
        <v>629</v>
      </c>
      <c r="C916" s="94"/>
      <c r="D916" s="230">
        <f ca="1">SUBTOTAL(9,D899:D916)</f>
        <v>81</v>
      </c>
      <c r="E916" s="230">
        <f ca="1">SUBTOTAL(9,E899:E916)</f>
        <v>21068</v>
      </c>
      <c r="F916" s="224"/>
      <c r="G916" s="224"/>
    </row>
    <row r="918" spans="1:17" x14ac:dyDescent="0.25">
      <c r="A918" s="2"/>
      <c r="B918" s="2"/>
      <c r="C918" s="2"/>
      <c r="D918" s="2"/>
      <c r="E918" s="2"/>
      <c r="F918" s="2"/>
      <c r="G918" s="2"/>
    </row>
    <row r="919" spans="1:17" s="5" customFormat="1" ht="15.75" customHeight="1" x14ac:dyDescent="0.25">
      <c r="A919" s="247" t="s">
        <v>1259</v>
      </c>
      <c r="B919" s="248"/>
      <c r="C919" s="103"/>
      <c r="D919" s="73"/>
      <c r="E919" s="92"/>
      <c r="F919" s="74"/>
      <c r="G919" s="74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x14ac:dyDescent="0.25">
      <c r="A920" s="209" t="s">
        <v>900</v>
      </c>
      <c r="B920" s="209" t="s">
        <v>901</v>
      </c>
      <c r="C920" s="210" t="s">
        <v>1454</v>
      </c>
      <c r="D920" s="211">
        <v>134</v>
      </c>
      <c r="E920" s="212">
        <v>0</v>
      </c>
      <c r="F920" s="213">
        <v>7034.65</v>
      </c>
      <c r="G920" s="213">
        <v>7034.65</v>
      </c>
    </row>
    <row r="921" spans="1:17" x14ac:dyDescent="0.25">
      <c r="A921" s="209" t="s">
        <v>1110</v>
      </c>
      <c r="B921" s="209" t="s">
        <v>1111</v>
      </c>
      <c r="C921" s="210" t="s">
        <v>1454</v>
      </c>
      <c r="D921" s="211">
        <v>0</v>
      </c>
      <c r="E921" s="212">
        <v>4380</v>
      </c>
      <c r="F921" s="213">
        <v>570.41</v>
      </c>
      <c r="G921" s="213">
        <v>570.41</v>
      </c>
    </row>
    <row r="922" spans="1:17" x14ac:dyDescent="0.25">
      <c r="A922" s="209" t="s">
        <v>1221</v>
      </c>
      <c r="B922" s="209" t="s">
        <v>1222</v>
      </c>
      <c r="C922" s="210" t="s">
        <v>1454</v>
      </c>
      <c r="D922" s="211">
        <v>112</v>
      </c>
      <c r="E922" s="212">
        <v>0</v>
      </c>
      <c r="F922" s="213">
        <v>7034.65</v>
      </c>
      <c r="G922" s="213">
        <v>7034.65</v>
      </c>
    </row>
    <row r="923" spans="1:17" x14ac:dyDescent="0.25">
      <c r="A923" s="249"/>
      <c r="B923" s="214" t="s">
        <v>1302</v>
      </c>
      <c r="C923" s="94"/>
      <c r="D923" s="230">
        <f>SUBTOTAL(9,D920:D922)</f>
        <v>246</v>
      </c>
      <c r="E923" s="230">
        <f>SUBTOTAL(9,E920:E922)</f>
        <v>4380</v>
      </c>
      <c r="F923" s="224"/>
      <c r="G923" s="224"/>
    </row>
    <row r="924" spans="1:17" x14ac:dyDescent="0.25">
      <c r="A924" s="2"/>
      <c r="B924" s="2"/>
      <c r="C924" s="2"/>
      <c r="D924" s="2"/>
      <c r="E924" s="2"/>
      <c r="F924" s="2"/>
      <c r="G924" s="2"/>
    </row>
    <row r="925" spans="1:17" ht="15.75" thickBot="1" x14ac:dyDescent="0.3">
      <c r="A925" s="2"/>
      <c r="B925" s="2"/>
      <c r="C925" s="2"/>
      <c r="D925" s="2"/>
      <c r="E925" s="2"/>
      <c r="F925" s="2"/>
      <c r="G925" s="2"/>
    </row>
    <row r="926" spans="1:17" x14ac:dyDescent="0.25">
      <c r="A926" s="250" t="s">
        <v>1481</v>
      </c>
      <c r="B926" s="251"/>
      <c r="C926" s="73"/>
      <c r="D926" s="73"/>
      <c r="E926" s="92"/>
      <c r="F926" s="74"/>
      <c r="G926" s="74"/>
    </row>
    <row r="927" spans="1:17" x14ac:dyDescent="0.25">
      <c r="A927" s="247" t="s">
        <v>609</v>
      </c>
      <c r="B927" s="248"/>
      <c r="C927" s="125"/>
      <c r="D927" s="126"/>
      <c r="E927" s="227"/>
      <c r="F927" s="228"/>
      <c r="G927" s="228"/>
    </row>
    <row r="928" spans="1:17" x14ac:dyDescent="0.25">
      <c r="A928" s="245" t="s">
        <v>887</v>
      </c>
      <c r="B928" s="245" t="s">
        <v>888</v>
      </c>
      <c r="C928" s="210">
        <v>7</v>
      </c>
      <c r="D928" s="211">
        <v>1</v>
      </c>
      <c r="E928" s="212"/>
      <c r="F928" s="213">
        <v>8572.2999999999993</v>
      </c>
      <c r="G928" s="213">
        <v>8572.2999999999993</v>
      </c>
    </row>
    <row r="929" spans="1:7" x14ac:dyDescent="0.25">
      <c r="A929" s="209" t="s">
        <v>1482</v>
      </c>
      <c r="B929" s="209" t="s">
        <v>1483</v>
      </c>
      <c r="C929" s="210">
        <v>7</v>
      </c>
      <c r="D929" s="211">
        <v>1</v>
      </c>
      <c r="E929" s="212"/>
      <c r="F929" s="213">
        <v>12955.73</v>
      </c>
      <c r="G929" s="213">
        <v>12955.73</v>
      </c>
    </row>
    <row r="930" spans="1:7" x14ac:dyDescent="0.25">
      <c r="A930" s="209" t="s">
        <v>889</v>
      </c>
      <c r="B930" s="209" t="s">
        <v>890</v>
      </c>
      <c r="C930" s="210">
        <v>7</v>
      </c>
      <c r="D930" s="211">
        <v>2</v>
      </c>
      <c r="E930" s="212"/>
      <c r="F930" s="213">
        <v>7828.41</v>
      </c>
      <c r="G930" s="213">
        <v>7828.41</v>
      </c>
    </row>
    <row r="931" spans="1:7" x14ac:dyDescent="0.25">
      <c r="A931" s="209" t="s">
        <v>895</v>
      </c>
      <c r="B931" s="229" t="s">
        <v>896</v>
      </c>
      <c r="C931" s="210">
        <v>7</v>
      </c>
      <c r="D931" s="236">
        <v>2</v>
      </c>
      <c r="E931" s="237"/>
      <c r="F931" s="213">
        <v>7273.83</v>
      </c>
      <c r="G931" s="213">
        <v>7273.83</v>
      </c>
    </row>
    <row r="932" spans="1:7" x14ac:dyDescent="0.25">
      <c r="A932" s="91"/>
      <c r="B932" s="252" t="s">
        <v>620</v>
      </c>
      <c r="C932" s="73"/>
      <c r="D932" s="230">
        <f>SUBTOTAL(9,D928:D931)</f>
        <v>6</v>
      </c>
      <c r="E932" s="230"/>
      <c r="F932" s="74"/>
      <c r="G932" s="74"/>
    </row>
    <row r="933" spans="1:7" x14ac:dyDescent="0.25">
      <c r="A933" s="91"/>
      <c r="B933" s="72"/>
      <c r="C933" s="73"/>
      <c r="D933" s="73"/>
      <c r="E933" s="92"/>
      <c r="F933" s="74"/>
      <c r="G933" s="74"/>
    </row>
    <row r="934" spans="1:7" x14ac:dyDescent="0.25">
      <c r="A934" s="247" t="s">
        <v>621</v>
      </c>
      <c r="B934" s="248"/>
      <c r="C934" s="125"/>
      <c r="D934" s="126"/>
      <c r="E934" s="227"/>
      <c r="F934" s="228"/>
      <c r="G934" s="228"/>
    </row>
    <row r="935" spans="1:7" x14ac:dyDescent="0.25">
      <c r="A935" s="209" t="s">
        <v>1484</v>
      </c>
      <c r="B935" s="209" t="s">
        <v>1485</v>
      </c>
      <c r="C935" s="210">
        <v>7</v>
      </c>
      <c r="D935" s="211">
        <v>2</v>
      </c>
      <c r="E935" s="212"/>
      <c r="F935" s="213">
        <v>9141.7199999999993</v>
      </c>
      <c r="G935" s="213">
        <v>9141.7199999999993</v>
      </c>
    </row>
    <row r="936" spans="1:7" x14ac:dyDescent="0.25">
      <c r="A936" s="209" t="s">
        <v>1486</v>
      </c>
      <c r="B936" s="209" t="s">
        <v>1487</v>
      </c>
      <c r="C936" s="210">
        <v>7</v>
      </c>
      <c r="D936" s="211">
        <v>1</v>
      </c>
      <c r="E936" s="212"/>
      <c r="F936" s="213">
        <v>10605.59</v>
      </c>
      <c r="G936" s="213">
        <v>10605.59</v>
      </c>
    </row>
    <row r="937" spans="1:7" x14ac:dyDescent="0.25">
      <c r="A937" s="209" t="s">
        <v>1488</v>
      </c>
      <c r="B937" s="209" t="s">
        <v>223</v>
      </c>
      <c r="C937" s="210">
        <v>7</v>
      </c>
      <c r="D937" s="211">
        <v>3</v>
      </c>
      <c r="E937" s="212"/>
      <c r="F937" s="213">
        <v>9598.69</v>
      </c>
      <c r="G937" s="213">
        <v>9598.69</v>
      </c>
    </row>
    <row r="938" spans="1:7" x14ac:dyDescent="0.25">
      <c r="A938" s="209" t="s">
        <v>1489</v>
      </c>
      <c r="B938" s="209" t="s">
        <v>1490</v>
      </c>
      <c r="C938" s="210">
        <v>7</v>
      </c>
      <c r="D938" s="211">
        <v>4</v>
      </c>
      <c r="E938" s="212"/>
      <c r="F938" s="213">
        <v>9332.85</v>
      </c>
      <c r="G938" s="213">
        <v>9332.85</v>
      </c>
    </row>
    <row r="939" spans="1:7" x14ac:dyDescent="0.25">
      <c r="A939" s="209" t="s">
        <v>1491</v>
      </c>
      <c r="B939" s="209" t="s">
        <v>1492</v>
      </c>
      <c r="C939" s="210">
        <v>7</v>
      </c>
      <c r="D939" s="211">
        <v>2</v>
      </c>
      <c r="E939" s="212"/>
      <c r="F939" s="213">
        <v>10500.48</v>
      </c>
      <c r="G939" s="213">
        <v>10500.48</v>
      </c>
    </row>
    <row r="940" spans="1:7" x14ac:dyDescent="0.25">
      <c r="A940" s="209" t="s">
        <v>1493</v>
      </c>
      <c r="B940" s="209" t="s">
        <v>1494</v>
      </c>
      <c r="C940" s="210">
        <v>7</v>
      </c>
      <c r="D940" s="211">
        <v>2</v>
      </c>
      <c r="E940" s="212"/>
      <c r="F940" s="213">
        <v>11815.72</v>
      </c>
      <c r="G940" s="213">
        <v>11815.72</v>
      </c>
    </row>
    <row r="941" spans="1:7" x14ac:dyDescent="0.25">
      <c r="A941" s="209" t="s">
        <v>1495</v>
      </c>
      <c r="B941" s="209" t="s">
        <v>1496</v>
      </c>
      <c r="C941" s="210">
        <v>7</v>
      </c>
      <c r="D941" s="211">
        <v>2</v>
      </c>
      <c r="E941" s="212"/>
      <c r="F941" s="213">
        <v>13632.41</v>
      </c>
      <c r="G941" s="213">
        <v>13632.41</v>
      </c>
    </row>
    <row r="942" spans="1:7" x14ac:dyDescent="0.25">
      <c r="A942" s="209" t="s">
        <v>1497</v>
      </c>
      <c r="B942" s="209" t="s">
        <v>1498</v>
      </c>
      <c r="C942" s="210">
        <v>7</v>
      </c>
      <c r="D942" s="211">
        <v>1</v>
      </c>
      <c r="E942" s="212"/>
      <c r="F942" s="213">
        <v>16113.57</v>
      </c>
      <c r="G942" s="213">
        <v>16113.57</v>
      </c>
    </row>
    <row r="943" spans="1:7" x14ac:dyDescent="0.25">
      <c r="A943" s="209" t="s">
        <v>1499</v>
      </c>
      <c r="B943" s="209" t="s">
        <v>1500</v>
      </c>
      <c r="C943" s="210">
        <v>7</v>
      </c>
      <c r="D943" s="211">
        <v>5</v>
      </c>
      <c r="E943" s="212"/>
      <c r="F943" s="213">
        <v>19050.400000000001</v>
      </c>
      <c r="G943" s="213">
        <v>19050.400000000001</v>
      </c>
    </row>
    <row r="944" spans="1:7" x14ac:dyDescent="0.25">
      <c r="A944" s="209" t="s">
        <v>1501</v>
      </c>
      <c r="B944" s="209" t="s">
        <v>1502</v>
      </c>
      <c r="C944" s="210">
        <v>7</v>
      </c>
      <c r="D944" s="211">
        <v>18</v>
      </c>
      <c r="E944" s="212"/>
      <c r="F944" s="213">
        <v>38100.82</v>
      </c>
      <c r="G944" s="213">
        <v>38100.82</v>
      </c>
    </row>
    <row r="945" spans="1:17" x14ac:dyDescent="0.25">
      <c r="A945" s="209" t="s">
        <v>1503</v>
      </c>
      <c r="B945" s="209" t="s">
        <v>1504</v>
      </c>
      <c r="C945" s="210">
        <v>7</v>
      </c>
      <c r="D945" s="211">
        <v>1</v>
      </c>
      <c r="E945" s="212"/>
      <c r="F945" s="213">
        <v>19313.560000000001</v>
      </c>
      <c r="G945" s="213">
        <v>19313.560000000001</v>
      </c>
    </row>
    <row r="946" spans="1:17" x14ac:dyDescent="0.25">
      <c r="A946" s="209" t="s">
        <v>1288</v>
      </c>
      <c r="B946" s="209" t="s">
        <v>1505</v>
      </c>
      <c r="C946" s="210">
        <v>7</v>
      </c>
      <c r="D946" s="211"/>
      <c r="E946" s="212">
        <v>90</v>
      </c>
      <c r="F946" s="213">
        <v>460.52</v>
      </c>
      <c r="G946" s="213">
        <v>460.52</v>
      </c>
    </row>
    <row r="947" spans="1:17" x14ac:dyDescent="0.25">
      <c r="A947" s="209" t="s">
        <v>1506</v>
      </c>
      <c r="B947" s="209" t="s">
        <v>1507</v>
      </c>
      <c r="C947" s="210">
        <v>7</v>
      </c>
      <c r="D947" s="211"/>
      <c r="E947" s="212">
        <v>190</v>
      </c>
      <c r="F947" s="213">
        <v>521.95000000000005</v>
      </c>
      <c r="G947" s="213">
        <v>521.95000000000005</v>
      </c>
    </row>
    <row r="948" spans="1:17" x14ac:dyDescent="0.25">
      <c r="A948" s="209" t="s">
        <v>1508</v>
      </c>
      <c r="B948" s="209" t="s">
        <v>1198</v>
      </c>
      <c r="C948" s="210">
        <v>7</v>
      </c>
      <c r="D948" s="211">
        <v>1</v>
      </c>
      <c r="E948" s="212"/>
      <c r="F948" s="213">
        <v>11761.15</v>
      </c>
      <c r="G948" s="213">
        <v>11761.15</v>
      </c>
    </row>
    <row r="949" spans="1:17" x14ac:dyDescent="0.25">
      <c r="A949" s="209" t="s">
        <v>1509</v>
      </c>
      <c r="B949" s="209" t="s">
        <v>1510</v>
      </c>
      <c r="C949" s="210">
        <v>7</v>
      </c>
      <c r="D949" s="211">
        <v>2</v>
      </c>
      <c r="E949" s="212"/>
      <c r="F949" s="213">
        <v>11153.53</v>
      </c>
      <c r="G949" s="213">
        <v>11153.53</v>
      </c>
    </row>
    <row r="950" spans="1:17" x14ac:dyDescent="0.25">
      <c r="A950" s="209" t="s">
        <v>1511</v>
      </c>
      <c r="B950" s="209" t="s">
        <v>1512</v>
      </c>
      <c r="C950" s="210">
        <v>7</v>
      </c>
      <c r="D950" s="211">
        <v>6</v>
      </c>
      <c r="E950" s="212"/>
      <c r="F950" s="213">
        <v>7838.21</v>
      </c>
      <c r="G950" s="213">
        <v>7838.21</v>
      </c>
    </row>
    <row r="951" spans="1:17" x14ac:dyDescent="0.25">
      <c r="A951" s="209" t="s">
        <v>1513</v>
      </c>
      <c r="B951" s="209" t="s">
        <v>1514</v>
      </c>
      <c r="C951" s="210">
        <v>7</v>
      </c>
      <c r="D951" s="211">
        <v>1</v>
      </c>
      <c r="E951" s="212"/>
      <c r="F951" s="213">
        <v>10605.59</v>
      </c>
      <c r="G951" s="213">
        <v>10605.59</v>
      </c>
    </row>
    <row r="952" spans="1:17" s="259" customFormat="1" ht="17.25" hidden="1" customHeight="1" thickBot="1" x14ac:dyDescent="0.3">
      <c r="A952" s="253"/>
      <c r="B952" s="254"/>
      <c r="C952" s="253"/>
      <c r="D952" s="255"/>
      <c r="E952" s="256"/>
      <c r="F952" s="257"/>
      <c r="G952" s="258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x14ac:dyDescent="0.25">
      <c r="A953" s="94"/>
      <c r="B953" s="214" t="s">
        <v>629</v>
      </c>
      <c r="C953" s="94"/>
      <c r="D953" s="215">
        <f>SUBTOTAL(9,D935:D952)</f>
        <v>51</v>
      </c>
      <c r="E953" s="215">
        <f>SUBTOTAL(9,E935:E952)</f>
        <v>280</v>
      </c>
      <c r="F953" s="224"/>
      <c r="G953" s="224"/>
    </row>
    <row r="954" spans="1:17" x14ac:dyDescent="0.25">
      <c r="A954" s="94"/>
      <c r="B954" s="95"/>
      <c r="C954" s="94"/>
      <c r="D954" s="94"/>
      <c r="E954" s="96"/>
      <c r="F954" s="224"/>
      <c r="G954" s="224"/>
    </row>
    <row r="955" spans="1:17" x14ac:dyDescent="0.25">
      <c r="A955" s="91"/>
      <c r="B955" s="72"/>
      <c r="C955" s="73"/>
      <c r="D955" s="73"/>
      <c r="E955" s="92"/>
      <c r="F955" s="74"/>
      <c r="G955" s="74"/>
    </row>
  </sheetData>
  <mergeCells count="27">
    <mergeCell ref="A926:B926"/>
    <mergeCell ref="A927:B927"/>
    <mergeCell ref="C927:G927"/>
    <mergeCell ref="A934:B934"/>
    <mergeCell ref="C934:G934"/>
    <mergeCell ref="A519:B519"/>
    <mergeCell ref="A520:B520"/>
    <mergeCell ref="A537:B537"/>
    <mergeCell ref="C804:G804"/>
    <mergeCell ref="A898:B898"/>
    <mergeCell ref="A919:B919"/>
    <mergeCell ref="F7:G7"/>
    <mergeCell ref="F8:F9"/>
    <mergeCell ref="G8:G9"/>
    <mergeCell ref="A12:B12"/>
    <mergeCell ref="A42:B42"/>
    <mergeCell ref="C443:G443"/>
    <mergeCell ref="A1:G1"/>
    <mergeCell ref="A2:G2"/>
    <mergeCell ref="A3:G3"/>
    <mergeCell ref="A4:G4"/>
    <mergeCell ref="A5:G5"/>
    <mergeCell ref="A7:A9"/>
    <mergeCell ref="B7:B9"/>
    <mergeCell ref="C7:C9"/>
    <mergeCell ref="D7:D9"/>
    <mergeCell ref="E7:E9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551EE-D54D-4361-989C-9752A7CA4B7A}">
  <dimension ref="A1:O1299"/>
  <sheetViews>
    <sheetView showGridLines="0" zoomScaleNormal="100" workbookViewId="0">
      <selection activeCell="B37" sqref="B37"/>
    </sheetView>
  </sheetViews>
  <sheetFormatPr baseColWidth="10" defaultColWidth="11.42578125" defaultRowHeight="15" x14ac:dyDescent="0.25"/>
  <cols>
    <col min="1" max="1" width="14.85546875" style="260" customWidth="1"/>
    <col min="2" max="2" width="60.42578125" style="260" bestFit="1" customWidth="1"/>
    <col min="3" max="3" width="9.140625" style="261" customWidth="1"/>
    <col min="4" max="4" width="11.7109375" style="10" customWidth="1"/>
    <col min="5" max="5" width="12.42578125" style="10" bestFit="1" customWidth="1"/>
    <col min="6" max="6" width="11.7109375" style="10" customWidth="1"/>
    <col min="7" max="7" width="13" style="10" customWidth="1"/>
    <col min="8" max="8" width="11.7109375" style="10" customWidth="1"/>
    <col min="9" max="9" width="2.28515625" style="10" customWidth="1"/>
    <col min="10" max="14" width="11.7109375" style="10" customWidth="1"/>
    <col min="15" max="15" width="15.28515625" style="2" customWidth="1"/>
    <col min="16" max="16" width="15.28515625" style="2" bestFit="1" customWidth="1"/>
    <col min="17" max="16384" width="11.42578125" style="2"/>
  </cols>
  <sheetData>
    <row r="1" spans="1:15" ht="15.75" x14ac:dyDescent="0.25">
      <c r="A1" s="26" t="str">
        <f>'Resumen Plazas Magisterio'!A1:I1</f>
        <v>SECRETARIA DE EDUCACION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ht="15.75" x14ac:dyDescent="0.25">
      <c r="A2" s="26" t="s">
        <v>526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ht="15.75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ht="15.75" x14ac:dyDescent="0.25">
      <c r="A4" s="26" t="s">
        <v>1515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5" ht="15.75" x14ac:dyDescent="0.25">
      <c r="A5" s="262"/>
      <c r="B5" s="262"/>
      <c r="C5" s="27" t="s">
        <v>3</v>
      </c>
      <c r="D5" s="27"/>
      <c r="E5" s="27"/>
      <c r="F5" s="27"/>
      <c r="G5" s="27"/>
      <c r="H5" s="262"/>
      <c r="I5" s="262"/>
      <c r="J5" s="262"/>
      <c r="K5" s="262"/>
      <c r="L5" s="262"/>
      <c r="M5" s="262"/>
      <c r="N5" s="262"/>
    </row>
    <row r="6" spans="1:15" x14ac:dyDescent="0.25">
      <c r="A6" s="72"/>
      <c r="B6" s="72"/>
      <c r="C6" s="92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.75" x14ac:dyDescent="0.25">
      <c r="A7" s="7" t="s">
        <v>4</v>
      </c>
      <c r="B7" s="72"/>
      <c r="C7" s="92"/>
      <c r="D7" s="6"/>
      <c r="E7" s="6"/>
      <c r="F7" s="6"/>
      <c r="G7" s="6"/>
      <c r="H7" s="6"/>
      <c r="J7" s="6"/>
      <c r="K7" s="6"/>
      <c r="L7" s="6"/>
      <c r="M7" s="6"/>
      <c r="N7" s="6"/>
      <c r="O7" s="6"/>
    </row>
    <row r="8" spans="1:15" ht="23.25" customHeight="1" x14ac:dyDescent="0.25">
      <c r="A8" s="8" t="s">
        <v>5</v>
      </c>
      <c r="B8" s="8" t="s">
        <v>6</v>
      </c>
      <c r="C8" s="9" t="s">
        <v>1516</v>
      </c>
      <c r="D8" s="263" t="s">
        <v>7</v>
      </c>
      <c r="E8" s="263"/>
      <c r="F8" s="263"/>
      <c r="G8" s="263"/>
      <c r="H8" s="263"/>
      <c r="J8" s="263" t="s">
        <v>8</v>
      </c>
      <c r="K8" s="263"/>
      <c r="L8" s="263"/>
      <c r="M8" s="263"/>
      <c r="N8" s="263"/>
    </row>
    <row r="9" spans="1:15" ht="41.25" customHeight="1" x14ac:dyDescent="0.25">
      <c r="A9" s="8"/>
      <c r="B9" s="8"/>
      <c r="C9" s="9"/>
      <c r="D9" s="264" t="s">
        <v>9</v>
      </c>
      <c r="E9" s="264" t="s">
        <v>10</v>
      </c>
      <c r="F9" s="264" t="s">
        <v>11</v>
      </c>
      <c r="G9" s="265" t="s">
        <v>1517</v>
      </c>
      <c r="H9" s="264" t="s">
        <v>12</v>
      </c>
      <c r="J9" s="265" t="s">
        <v>13</v>
      </c>
      <c r="K9" s="265" t="s">
        <v>14</v>
      </c>
      <c r="L9" s="264" t="s">
        <v>15</v>
      </c>
      <c r="M9" s="265" t="s">
        <v>1518</v>
      </c>
      <c r="N9" s="264" t="s">
        <v>12</v>
      </c>
    </row>
    <row r="10" spans="1:15" s="259" customFormat="1" ht="12" x14ac:dyDescent="0.2">
      <c r="A10" s="266" t="s">
        <v>1266</v>
      </c>
      <c r="B10" s="266" t="s">
        <v>1304</v>
      </c>
      <c r="C10" s="267" t="s">
        <v>852</v>
      </c>
      <c r="D10" s="268">
        <v>8933.9699999999993</v>
      </c>
      <c r="E10" s="268">
        <v>0</v>
      </c>
      <c r="F10" s="268">
        <v>132.15</v>
      </c>
      <c r="G10" s="268">
        <v>199.3</v>
      </c>
      <c r="H10" s="269">
        <v>9265.4199999999983</v>
      </c>
      <c r="I10" s="10"/>
      <c r="J10" s="269">
        <v>2977.99</v>
      </c>
      <c r="K10" s="268">
        <v>0</v>
      </c>
      <c r="L10" s="268">
        <v>11911.96</v>
      </c>
      <c r="M10" s="268">
        <v>13433.97</v>
      </c>
      <c r="N10" s="268">
        <v>28323.919999999998</v>
      </c>
    </row>
    <row r="11" spans="1:15" s="259" customFormat="1" ht="12" x14ac:dyDescent="0.2">
      <c r="A11" s="270" t="s">
        <v>850</v>
      </c>
      <c r="B11" s="270" t="s">
        <v>851</v>
      </c>
      <c r="C11" s="271" t="s">
        <v>852</v>
      </c>
      <c r="D11" s="269">
        <v>18133.75</v>
      </c>
      <c r="E11" s="269">
        <v>0</v>
      </c>
      <c r="F11" s="269">
        <v>132.15</v>
      </c>
      <c r="G11" s="269">
        <v>199.3</v>
      </c>
      <c r="H11" s="269">
        <v>18465.2</v>
      </c>
      <c r="I11" s="10"/>
      <c r="J11" s="269">
        <v>6044.58</v>
      </c>
      <c r="K11" s="269">
        <v>0</v>
      </c>
      <c r="L11" s="269">
        <v>24178.33</v>
      </c>
      <c r="M11" s="269">
        <v>22633.75</v>
      </c>
      <c r="N11" s="269">
        <v>52856.66</v>
      </c>
    </row>
    <row r="12" spans="1:15" s="259" customFormat="1" ht="12" x14ac:dyDescent="0.2">
      <c r="A12" s="270" t="s">
        <v>853</v>
      </c>
      <c r="B12" s="270" t="s">
        <v>854</v>
      </c>
      <c r="C12" s="271" t="s">
        <v>852</v>
      </c>
      <c r="D12" s="269">
        <v>21624.41</v>
      </c>
      <c r="E12" s="269">
        <v>0</v>
      </c>
      <c r="F12" s="269">
        <v>132.15</v>
      </c>
      <c r="G12" s="269">
        <v>199.3</v>
      </c>
      <c r="H12" s="269">
        <v>21955.86</v>
      </c>
      <c r="I12" s="10"/>
      <c r="J12" s="269">
        <v>7208.14</v>
      </c>
      <c r="K12" s="269">
        <v>0</v>
      </c>
      <c r="L12" s="269">
        <v>28832.55</v>
      </c>
      <c r="M12" s="269">
        <v>26124.41</v>
      </c>
      <c r="N12" s="269">
        <v>62165.100000000006</v>
      </c>
    </row>
    <row r="13" spans="1:15" s="259" customFormat="1" ht="12" x14ac:dyDescent="0.2">
      <c r="A13" s="270" t="s">
        <v>855</v>
      </c>
      <c r="B13" s="270" t="s">
        <v>856</v>
      </c>
      <c r="C13" s="271" t="s">
        <v>852</v>
      </c>
      <c r="D13" s="269">
        <v>19166.96</v>
      </c>
      <c r="E13" s="269">
        <v>0</v>
      </c>
      <c r="F13" s="269">
        <v>132.15</v>
      </c>
      <c r="G13" s="269">
        <v>199.3</v>
      </c>
      <c r="H13" s="269">
        <v>19498.41</v>
      </c>
      <c r="I13" s="10"/>
      <c r="J13" s="269">
        <v>6388.99</v>
      </c>
      <c r="K13" s="269">
        <v>0</v>
      </c>
      <c r="L13" s="269">
        <v>25555.95</v>
      </c>
      <c r="M13" s="269">
        <v>23666.959999999999</v>
      </c>
      <c r="N13" s="269">
        <v>55611.9</v>
      </c>
    </row>
    <row r="14" spans="1:15" s="259" customFormat="1" ht="12" x14ac:dyDescent="0.2">
      <c r="A14" s="270" t="s">
        <v>857</v>
      </c>
      <c r="B14" s="270" t="s">
        <v>77</v>
      </c>
      <c r="C14" s="271" t="s">
        <v>852</v>
      </c>
      <c r="D14" s="269">
        <v>7525.71</v>
      </c>
      <c r="E14" s="269">
        <v>0</v>
      </c>
      <c r="F14" s="269">
        <v>132.15</v>
      </c>
      <c r="G14" s="269">
        <v>199.3</v>
      </c>
      <c r="H14" s="269">
        <v>7857.16</v>
      </c>
      <c r="I14" s="10"/>
      <c r="J14" s="269">
        <v>2508.5700000000002</v>
      </c>
      <c r="K14" s="269">
        <v>0</v>
      </c>
      <c r="L14" s="269">
        <v>10034.280000000001</v>
      </c>
      <c r="M14" s="269">
        <v>12025.71</v>
      </c>
      <c r="N14" s="269">
        <v>24568.559999999998</v>
      </c>
    </row>
    <row r="15" spans="1:15" s="259" customFormat="1" ht="12" x14ac:dyDescent="0.2">
      <c r="A15" s="270" t="s">
        <v>858</v>
      </c>
      <c r="B15" s="270" t="s">
        <v>859</v>
      </c>
      <c r="C15" s="271" t="s">
        <v>852</v>
      </c>
      <c r="D15" s="269">
        <v>27030.55</v>
      </c>
      <c r="E15" s="269">
        <v>0</v>
      </c>
      <c r="F15" s="269">
        <v>132.15</v>
      </c>
      <c r="G15" s="269">
        <v>199.3</v>
      </c>
      <c r="H15" s="269">
        <v>27362</v>
      </c>
      <c r="I15" s="10"/>
      <c r="J15" s="269">
        <v>9010.18</v>
      </c>
      <c r="K15" s="269">
        <v>0</v>
      </c>
      <c r="L15" s="269">
        <v>36040.730000000003</v>
      </c>
      <c r="M15" s="269">
        <v>31530.55</v>
      </c>
      <c r="N15" s="269">
        <v>76581.460000000006</v>
      </c>
    </row>
    <row r="16" spans="1:15" s="259" customFormat="1" ht="12" x14ac:dyDescent="0.2">
      <c r="A16" s="270" t="s">
        <v>860</v>
      </c>
      <c r="B16" s="270" t="s">
        <v>861</v>
      </c>
      <c r="C16" s="271" t="s">
        <v>852</v>
      </c>
      <c r="D16" s="269">
        <v>35814.639999999999</v>
      </c>
      <c r="E16" s="269">
        <v>0</v>
      </c>
      <c r="F16" s="269">
        <v>132.15</v>
      </c>
      <c r="G16" s="269">
        <v>199.3</v>
      </c>
      <c r="H16" s="269">
        <v>36146.090000000004</v>
      </c>
      <c r="I16" s="272"/>
      <c r="J16" s="269">
        <v>11938.21</v>
      </c>
      <c r="K16" s="269">
        <v>0</v>
      </c>
      <c r="L16" s="269">
        <v>47752.85</v>
      </c>
      <c r="M16" s="269">
        <v>40314.639999999999</v>
      </c>
      <c r="N16" s="269">
        <v>100005.7</v>
      </c>
    </row>
    <row r="17" spans="1:14" s="259" customFormat="1" ht="12" x14ac:dyDescent="0.2">
      <c r="A17" s="270" t="s">
        <v>862</v>
      </c>
      <c r="B17" s="270" t="s">
        <v>863</v>
      </c>
      <c r="C17" s="271" t="s">
        <v>852</v>
      </c>
      <c r="D17" s="269">
        <v>39358.019999999997</v>
      </c>
      <c r="E17" s="269">
        <v>0</v>
      </c>
      <c r="F17" s="269">
        <v>132.15</v>
      </c>
      <c r="G17" s="269">
        <v>199.3</v>
      </c>
      <c r="H17" s="269">
        <v>39689.47</v>
      </c>
      <c r="I17" s="272"/>
      <c r="J17" s="269">
        <v>13119.34</v>
      </c>
      <c r="K17" s="269">
        <v>0</v>
      </c>
      <c r="L17" s="269">
        <v>52477.36</v>
      </c>
      <c r="M17" s="269">
        <v>43858.02</v>
      </c>
      <c r="N17" s="269">
        <v>109454.72</v>
      </c>
    </row>
    <row r="18" spans="1:14" s="259" customFormat="1" ht="12" x14ac:dyDescent="0.2">
      <c r="A18" s="270" t="s">
        <v>864</v>
      </c>
      <c r="B18" s="270" t="s">
        <v>865</v>
      </c>
      <c r="C18" s="271" t="s">
        <v>852</v>
      </c>
      <c r="D18" s="269">
        <v>39873.93</v>
      </c>
      <c r="E18" s="269">
        <v>0</v>
      </c>
      <c r="F18" s="269">
        <v>132.15</v>
      </c>
      <c r="G18" s="269">
        <v>199.3</v>
      </c>
      <c r="H18" s="269">
        <v>40205.380000000005</v>
      </c>
      <c r="I18" s="272"/>
      <c r="J18" s="269">
        <v>13291.31</v>
      </c>
      <c r="K18" s="269">
        <v>0</v>
      </c>
      <c r="L18" s="269">
        <v>53165.24</v>
      </c>
      <c r="M18" s="269">
        <v>44373.93</v>
      </c>
      <c r="N18" s="269">
        <v>110830.48000000001</v>
      </c>
    </row>
    <row r="19" spans="1:14" s="259" customFormat="1" ht="12" x14ac:dyDescent="0.2">
      <c r="A19" s="270" t="s">
        <v>1462</v>
      </c>
      <c r="B19" s="270" t="s">
        <v>40</v>
      </c>
      <c r="C19" s="271" t="s">
        <v>852</v>
      </c>
      <c r="D19" s="269">
        <v>19552.5</v>
      </c>
      <c r="E19" s="269">
        <v>0</v>
      </c>
      <c r="F19" s="269">
        <v>132.15</v>
      </c>
      <c r="G19" s="269">
        <v>199.3</v>
      </c>
      <c r="H19" s="269">
        <v>19883.95</v>
      </c>
      <c r="I19" s="272"/>
      <c r="J19" s="269">
        <v>6517.5</v>
      </c>
      <c r="K19" s="269">
        <v>0</v>
      </c>
      <c r="L19" s="269">
        <v>26070</v>
      </c>
      <c r="M19" s="269">
        <v>24052.5</v>
      </c>
      <c r="N19" s="269">
        <v>56640</v>
      </c>
    </row>
    <row r="20" spans="1:14" s="259" customFormat="1" ht="12" x14ac:dyDescent="0.2">
      <c r="A20" s="270" t="s">
        <v>1281</v>
      </c>
      <c r="B20" s="270" t="s">
        <v>898</v>
      </c>
      <c r="C20" s="271" t="s">
        <v>852</v>
      </c>
      <c r="D20" s="269">
        <v>11255.56</v>
      </c>
      <c r="E20" s="269">
        <v>0</v>
      </c>
      <c r="F20" s="269">
        <v>132.15</v>
      </c>
      <c r="G20" s="269">
        <v>199.3</v>
      </c>
      <c r="H20" s="269">
        <v>11587.009999999998</v>
      </c>
      <c r="I20" s="272"/>
      <c r="J20" s="269">
        <v>3751.85</v>
      </c>
      <c r="K20" s="269">
        <v>0</v>
      </c>
      <c r="L20" s="269">
        <v>15007.41</v>
      </c>
      <c r="M20" s="269">
        <v>15755.56</v>
      </c>
      <c r="N20" s="269">
        <v>34514.82</v>
      </c>
    </row>
    <row r="21" spans="1:14" s="259" customFormat="1" ht="12" x14ac:dyDescent="0.2">
      <c r="A21" s="270" t="s">
        <v>897</v>
      </c>
      <c r="B21" s="270" t="s">
        <v>898</v>
      </c>
      <c r="C21" s="271" t="s">
        <v>852</v>
      </c>
      <c r="D21" s="269">
        <v>84314.39</v>
      </c>
      <c r="E21" s="269">
        <v>0</v>
      </c>
      <c r="F21" s="269">
        <v>132.15</v>
      </c>
      <c r="G21" s="269">
        <v>199.3</v>
      </c>
      <c r="H21" s="269">
        <v>84645.84</v>
      </c>
      <c r="I21" s="272"/>
      <c r="J21" s="269">
        <v>28104.799999999999</v>
      </c>
      <c r="K21" s="269">
        <v>0</v>
      </c>
      <c r="L21" s="269">
        <v>112419.19</v>
      </c>
      <c r="M21" s="269">
        <v>88814.39</v>
      </c>
      <c r="N21" s="269">
        <v>229338.38</v>
      </c>
    </row>
    <row r="22" spans="1:14" s="259" customFormat="1" ht="12" x14ac:dyDescent="0.2">
      <c r="A22" s="270" t="s">
        <v>899</v>
      </c>
      <c r="B22" s="270" t="s">
        <v>898</v>
      </c>
      <c r="C22" s="271" t="s">
        <v>852</v>
      </c>
      <c r="D22" s="269">
        <v>61924.34</v>
      </c>
      <c r="E22" s="269">
        <v>0</v>
      </c>
      <c r="F22" s="269">
        <v>132.15</v>
      </c>
      <c r="G22" s="269">
        <v>199.3</v>
      </c>
      <c r="H22" s="269">
        <v>62255.79</v>
      </c>
      <c r="I22" s="272"/>
      <c r="J22" s="269">
        <v>20641.45</v>
      </c>
      <c r="K22" s="269">
        <v>0</v>
      </c>
      <c r="L22" s="269">
        <v>82565.789999999994</v>
      </c>
      <c r="M22" s="269">
        <v>66424.34</v>
      </c>
      <c r="N22" s="269">
        <v>169631.58</v>
      </c>
    </row>
    <row r="23" spans="1:14" s="259" customFormat="1" ht="12" x14ac:dyDescent="0.2">
      <c r="A23" s="270" t="s">
        <v>1282</v>
      </c>
      <c r="B23" s="270" t="s">
        <v>1283</v>
      </c>
      <c r="C23" s="271" t="s">
        <v>852</v>
      </c>
      <c r="D23" s="269">
        <v>16879.759999999998</v>
      </c>
      <c r="E23" s="269">
        <v>0</v>
      </c>
      <c r="F23" s="269">
        <v>132.15</v>
      </c>
      <c r="G23" s="269">
        <v>199.3</v>
      </c>
      <c r="H23" s="269">
        <v>17211.21</v>
      </c>
      <c r="I23" s="272"/>
      <c r="J23" s="269">
        <v>5626.59</v>
      </c>
      <c r="K23" s="269">
        <v>0</v>
      </c>
      <c r="L23" s="269">
        <v>22506.35</v>
      </c>
      <c r="M23" s="269">
        <v>21379.759999999998</v>
      </c>
      <c r="N23" s="269">
        <v>49512.7</v>
      </c>
    </row>
    <row r="24" spans="1:14" s="259" customFormat="1" ht="12" x14ac:dyDescent="0.2">
      <c r="A24" s="270" t="s">
        <v>1519</v>
      </c>
      <c r="B24" s="270" t="s">
        <v>1520</v>
      </c>
      <c r="C24" s="271" t="s">
        <v>852</v>
      </c>
      <c r="D24" s="269">
        <v>8933.9699999999993</v>
      </c>
      <c r="E24" s="269">
        <v>0</v>
      </c>
      <c r="F24" s="269">
        <v>132.15</v>
      </c>
      <c r="G24" s="269">
        <v>199.3</v>
      </c>
      <c r="H24" s="269">
        <v>9265.4199999999983</v>
      </c>
      <c r="I24" s="272"/>
      <c r="J24" s="269">
        <v>2977.99</v>
      </c>
      <c r="K24" s="269">
        <v>0</v>
      </c>
      <c r="L24" s="269">
        <v>11911.96</v>
      </c>
      <c r="M24" s="269">
        <v>13433.97</v>
      </c>
      <c r="N24" s="269">
        <v>28323.919999999998</v>
      </c>
    </row>
    <row r="25" spans="1:14" s="259" customFormat="1" ht="12" x14ac:dyDescent="0.2">
      <c r="A25" s="270" t="s">
        <v>912</v>
      </c>
      <c r="B25" s="270" t="s">
        <v>913</v>
      </c>
      <c r="C25" s="271" t="s">
        <v>852</v>
      </c>
      <c r="D25" s="269">
        <v>26976.93</v>
      </c>
      <c r="E25" s="269">
        <v>0</v>
      </c>
      <c r="F25" s="269">
        <v>178.15</v>
      </c>
      <c r="G25" s="269">
        <v>3115.87</v>
      </c>
      <c r="H25" s="269">
        <v>30270.95</v>
      </c>
      <c r="I25" s="272"/>
      <c r="J25" s="269">
        <v>10790.77</v>
      </c>
      <c r="K25" s="269">
        <v>0</v>
      </c>
      <c r="L25" s="269">
        <v>35969.24</v>
      </c>
      <c r="M25" s="269">
        <v>41364.629999999997</v>
      </c>
      <c r="N25" s="269">
        <v>88124.639999999985</v>
      </c>
    </row>
    <row r="26" spans="1:14" s="259" customFormat="1" ht="12" x14ac:dyDescent="0.2">
      <c r="A26" s="270" t="s">
        <v>912</v>
      </c>
      <c r="B26" s="270" t="s">
        <v>913</v>
      </c>
      <c r="C26" s="271" t="s">
        <v>914</v>
      </c>
      <c r="D26" s="269">
        <v>32757.71</v>
      </c>
      <c r="E26" s="269">
        <v>0</v>
      </c>
      <c r="F26" s="269">
        <v>178.15</v>
      </c>
      <c r="G26" s="269">
        <v>3172.02</v>
      </c>
      <c r="H26" s="269">
        <v>36107.879999999997</v>
      </c>
      <c r="I26" s="272"/>
      <c r="J26" s="269">
        <v>13103.08</v>
      </c>
      <c r="K26" s="269">
        <v>0</v>
      </c>
      <c r="L26" s="269">
        <v>43676.95</v>
      </c>
      <c r="M26" s="269">
        <v>50228.49</v>
      </c>
      <c r="N26" s="269">
        <v>107008.51999999999</v>
      </c>
    </row>
    <row r="27" spans="1:14" s="259" customFormat="1" ht="12" x14ac:dyDescent="0.2">
      <c r="A27" s="270" t="s">
        <v>912</v>
      </c>
      <c r="B27" s="270" t="s">
        <v>913</v>
      </c>
      <c r="C27" s="271" t="s">
        <v>915</v>
      </c>
      <c r="D27" s="269">
        <v>40085.040000000001</v>
      </c>
      <c r="E27" s="269">
        <v>0</v>
      </c>
      <c r="F27" s="269">
        <v>178.15</v>
      </c>
      <c r="G27" s="269">
        <v>3236.42</v>
      </c>
      <c r="H27" s="269">
        <v>43499.61</v>
      </c>
      <c r="I27" s="272"/>
      <c r="J27" s="269">
        <v>16034.02</v>
      </c>
      <c r="K27" s="269">
        <v>0</v>
      </c>
      <c r="L27" s="269">
        <v>53446.720000000001</v>
      </c>
      <c r="M27" s="269">
        <v>61463.73</v>
      </c>
      <c r="N27" s="269">
        <v>130944.47</v>
      </c>
    </row>
    <row r="28" spans="1:14" s="259" customFormat="1" ht="12" x14ac:dyDescent="0.2">
      <c r="A28" s="270" t="s">
        <v>912</v>
      </c>
      <c r="B28" s="270" t="s">
        <v>913</v>
      </c>
      <c r="C28" s="271" t="s">
        <v>916</v>
      </c>
      <c r="D28" s="269">
        <v>52912.29</v>
      </c>
      <c r="E28" s="269">
        <v>0</v>
      </c>
      <c r="F28" s="269">
        <v>178.15</v>
      </c>
      <c r="G28" s="269">
        <v>3309.29</v>
      </c>
      <c r="H28" s="269">
        <v>56399.73</v>
      </c>
      <c r="I28" s="272"/>
      <c r="J28" s="269">
        <v>21164.92</v>
      </c>
      <c r="K28" s="269">
        <v>0</v>
      </c>
      <c r="L28" s="269">
        <v>70549.72</v>
      </c>
      <c r="M28" s="269">
        <v>81132.179999999993</v>
      </c>
      <c r="N28" s="269">
        <v>172846.82</v>
      </c>
    </row>
    <row r="29" spans="1:14" s="259" customFormat="1" ht="12" x14ac:dyDescent="0.2">
      <c r="A29" s="270" t="s">
        <v>912</v>
      </c>
      <c r="B29" s="270" t="s">
        <v>913</v>
      </c>
      <c r="C29" s="271" t="s">
        <v>917</v>
      </c>
      <c r="D29" s="269">
        <v>67727.75</v>
      </c>
      <c r="E29" s="269">
        <v>0</v>
      </c>
      <c r="F29" s="269">
        <v>178.15</v>
      </c>
      <c r="G29" s="269">
        <v>3385.2</v>
      </c>
      <c r="H29" s="269">
        <v>71291.099999999991</v>
      </c>
      <c r="I29" s="272"/>
      <c r="J29" s="269">
        <v>27091.1</v>
      </c>
      <c r="K29" s="269">
        <v>0</v>
      </c>
      <c r="L29" s="269">
        <v>90303.67</v>
      </c>
      <c r="M29" s="269">
        <v>103849.22</v>
      </c>
      <c r="N29" s="269">
        <v>221243.99</v>
      </c>
    </row>
    <row r="30" spans="1:14" s="259" customFormat="1" ht="12" x14ac:dyDescent="0.2">
      <c r="A30" s="270" t="s">
        <v>912</v>
      </c>
      <c r="B30" s="270" t="s">
        <v>913</v>
      </c>
      <c r="C30" s="271" t="s">
        <v>918</v>
      </c>
      <c r="D30" s="269">
        <v>86691.46</v>
      </c>
      <c r="E30" s="269">
        <v>0</v>
      </c>
      <c r="F30" s="269">
        <v>178.15</v>
      </c>
      <c r="G30" s="269">
        <v>3473.77</v>
      </c>
      <c r="H30" s="269">
        <v>90343.38</v>
      </c>
      <c r="I30" s="272"/>
      <c r="J30" s="269">
        <v>34676.58</v>
      </c>
      <c r="K30" s="269">
        <v>0</v>
      </c>
      <c r="L30" s="269">
        <v>115588.61</v>
      </c>
      <c r="M30" s="269">
        <v>132926.91</v>
      </c>
      <c r="N30" s="269">
        <v>283192.09999999998</v>
      </c>
    </row>
    <row r="31" spans="1:14" s="259" customFormat="1" ht="12" x14ac:dyDescent="0.2">
      <c r="A31" s="270" t="s">
        <v>912</v>
      </c>
      <c r="B31" s="270" t="s">
        <v>913</v>
      </c>
      <c r="C31" s="271" t="s">
        <v>927</v>
      </c>
      <c r="D31" s="269">
        <v>46498.68</v>
      </c>
      <c r="E31" s="269">
        <v>0</v>
      </c>
      <c r="F31" s="269">
        <v>178.15</v>
      </c>
      <c r="G31" s="269">
        <v>3272.86</v>
      </c>
      <c r="H31" s="269">
        <v>49949.69</v>
      </c>
      <c r="I31" s="272"/>
      <c r="J31" s="269">
        <v>18599.47</v>
      </c>
      <c r="K31" s="269">
        <v>0</v>
      </c>
      <c r="L31" s="269">
        <v>61998.239999999998</v>
      </c>
      <c r="M31" s="269">
        <v>71297.98</v>
      </c>
      <c r="N31" s="269">
        <v>151895.69</v>
      </c>
    </row>
    <row r="32" spans="1:14" s="259" customFormat="1" ht="12" x14ac:dyDescent="0.2">
      <c r="A32" s="270" t="s">
        <v>919</v>
      </c>
      <c r="B32" s="270" t="s">
        <v>920</v>
      </c>
      <c r="C32" s="271" t="s">
        <v>852</v>
      </c>
      <c r="D32" s="269">
        <v>11656.21</v>
      </c>
      <c r="E32" s="269">
        <v>0</v>
      </c>
      <c r="F32" s="269">
        <v>139.19999999999999</v>
      </c>
      <c r="G32" s="269">
        <v>1598.98</v>
      </c>
      <c r="H32" s="269">
        <v>13394.39</v>
      </c>
      <c r="I32" s="272"/>
      <c r="J32" s="269">
        <v>4662.4799999999996</v>
      </c>
      <c r="K32" s="269">
        <v>0</v>
      </c>
      <c r="L32" s="269">
        <v>15541.61</v>
      </c>
      <c r="M32" s="269">
        <v>17872.86</v>
      </c>
      <c r="N32" s="269">
        <v>38076.949999999997</v>
      </c>
    </row>
    <row r="33" spans="1:14" s="259" customFormat="1" ht="12" x14ac:dyDescent="0.2">
      <c r="A33" s="270" t="s">
        <v>919</v>
      </c>
      <c r="B33" s="270" t="s">
        <v>920</v>
      </c>
      <c r="C33" s="271" t="s">
        <v>914</v>
      </c>
      <c r="D33" s="269">
        <v>14154.01</v>
      </c>
      <c r="E33" s="269">
        <v>0</v>
      </c>
      <c r="F33" s="269">
        <v>139.19999999999999</v>
      </c>
      <c r="G33" s="269">
        <v>1601.22</v>
      </c>
      <c r="H33" s="269">
        <v>15894.43</v>
      </c>
      <c r="I33" s="272"/>
      <c r="J33" s="269">
        <v>5661.6</v>
      </c>
      <c r="K33" s="269">
        <v>0</v>
      </c>
      <c r="L33" s="269">
        <v>18872.009999999998</v>
      </c>
      <c r="M33" s="269">
        <v>21702.82</v>
      </c>
      <c r="N33" s="269">
        <v>46236.43</v>
      </c>
    </row>
    <row r="34" spans="1:14" s="259" customFormat="1" ht="12" x14ac:dyDescent="0.2">
      <c r="A34" s="270" t="s">
        <v>919</v>
      </c>
      <c r="B34" s="270" t="s">
        <v>920</v>
      </c>
      <c r="C34" s="271" t="s">
        <v>915</v>
      </c>
      <c r="D34" s="269">
        <v>17319.98</v>
      </c>
      <c r="E34" s="269">
        <v>0</v>
      </c>
      <c r="F34" s="269">
        <v>139.19999999999999</v>
      </c>
      <c r="G34" s="269">
        <v>1629.04</v>
      </c>
      <c r="H34" s="269">
        <v>19088.22</v>
      </c>
      <c r="I34" s="272"/>
      <c r="J34" s="269">
        <v>6927.99</v>
      </c>
      <c r="K34" s="269">
        <v>0</v>
      </c>
      <c r="L34" s="269">
        <v>23093.31</v>
      </c>
      <c r="M34" s="269">
        <v>26557.3</v>
      </c>
      <c r="N34" s="269">
        <v>56578.600000000006</v>
      </c>
    </row>
    <row r="35" spans="1:14" s="259" customFormat="1" ht="12" x14ac:dyDescent="0.2">
      <c r="A35" s="270" t="s">
        <v>919</v>
      </c>
      <c r="B35" s="270" t="s">
        <v>920</v>
      </c>
      <c r="C35" s="271" t="s">
        <v>916</v>
      </c>
      <c r="D35" s="269">
        <v>22862.39</v>
      </c>
      <c r="E35" s="269">
        <v>0</v>
      </c>
      <c r="F35" s="269">
        <v>139.19999999999999</v>
      </c>
      <c r="G35" s="269">
        <v>1660.53</v>
      </c>
      <c r="H35" s="269">
        <v>24662.12</v>
      </c>
      <c r="I35" s="272"/>
      <c r="J35" s="269">
        <v>9144.9599999999991</v>
      </c>
      <c r="K35" s="269">
        <v>0</v>
      </c>
      <c r="L35" s="269">
        <v>30483.19</v>
      </c>
      <c r="M35" s="269">
        <v>35055.660000000003</v>
      </c>
      <c r="N35" s="269">
        <v>74683.81</v>
      </c>
    </row>
    <row r="36" spans="1:14" s="259" customFormat="1" ht="12" x14ac:dyDescent="0.2">
      <c r="A36" s="270" t="s">
        <v>919</v>
      </c>
      <c r="B36" s="270" t="s">
        <v>920</v>
      </c>
      <c r="C36" s="271" t="s">
        <v>917</v>
      </c>
      <c r="D36" s="269">
        <v>29263.89</v>
      </c>
      <c r="E36" s="269">
        <v>0</v>
      </c>
      <c r="F36" s="269">
        <v>139.19999999999999</v>
      </c>
      <c r="G36" s="269">
        <v>1693.32</v>
      </c>
      <c r="H36" s="269">
        <v>31096.41</v>
      </c>
      <c r="I36" s="272"/>
      <c r="J36" s="269">
        <v>11705.56</v>
      </c>
      <c r="K36" s="269">
        <v>0</v>
      </c>
      <c r="L36" s="269">
        <v>39018.519999999997</v>
      </c>
      <c r="M36" s="269">
        <v>44871.3</v>
      </c>
      <c r="N36" s="269">
        <v>95595.38</v>
      </c>
    </row>
    <row r="37" spans="1:14" s="259" customFormat="1" ht="12" x14ac:dyDescent="0.2">
      <c r="A37" s="270" t="s">
        <v>919</v>
      </c>
      <c r="B37" s="270" t="s">
        <v>920</v>
      </c>
      <c r="C37" s="271" t="s">
        <v>918</v>
      </c>
      <c r="D37" s="269">
        <v>37457.760000000002</v>
      </c>
      <c r="E37" s="269">
        <v>0</v>
      </c>
      <c r="F37" s="269">
        <v>139.19999999999999</v>
      </c>
      <c r="G37" s="269">
        <v>1731.59</v>
      </c>
      <c r="H37" s="269">
        <v>39328.549999999996</v>
      </c>
      <c r="I37" s="272"/>
      <c r="J37" s="269">
        <v>14983.1</v>
      </c>
      <c r="K37" s="269">
        <v>0</v>
      </c>
      <c r="L37" s="269">
        <v>49943.68</v>
      </c>
      <c r="M37" s="269">
        <v>57435.23</v>
      </c>
      <c r="N37" s="269">
        <v>122362.01000000001</v>
      </c>
    </row>
    <row r="38" spans="1:14" s="259" customFormat="1" ht="12" x14ac:dyDescent="0.2">
      <c r="A38" s="270" t="s">
        <v>1521</v>
      </c>
      <c r="B38" s="270" t="s">
        <v>1522</v>
      </c>
      <c r="C38" s="271" t="s">
        <v>852</v>
      </c>
      <c r="D38" s="269">
        <v>38725.599999999999</v>
      </c>
      <c r="E38" s="269">
        <v>0</v>
      </c>
      <c r="F38" s="269">
        <v>178.15</v>
      </c>
      <c r="G38" s="269">
        <v>4070.37</v>
      </c>
      <c r="H38" s="269">
        <v>42974.12</v>
      </c>
      <c r="I38" s="272"/>
      <c r="J38" s="269">
        <v>15490.24</v>
      </c>
      <c r="K38" s="269">
        <v>0</v>
      </c>
      <c r="L38" s="269">
        <v>51634.13</v>
      </c>
      <c r="M38" s="269">
        <v>59379.25</v>
      </c>
      <c r="N38" s="269">
        <v>126503.62</v>
      </c>
    </row>
    <row r="39" spans="1:14" s="259" customFormat="1" ht="12" x14ac:dyDescent="0.2">
      <c r="A39" s="270" t="s">
        <v>921</v>
      </c>
      <c r="B39" s="270" t="s">
        <v>922</v>
      </c>
      <c r="C39" s="271" t="s">
        <v>852</v>
      </c>
      <c r="D39" s="269">
        <v>30134.23</v>
      </c>
      <c r="E39" s="269">
        <v>0</v>
      </c>
      <c r="F39" s="269">
        <v>178.15</v>
      </c>
      <c r="G39" s="269">
        <v>3383.35</v>
      </c>
      <c r="H39" s="269">
        <v>33695.730000000003</v>
      </c>
      <c r="I39" s="272"/>
      <c r="J39" s="269">
        <v>12053.69</v>
      </c>
      <c r="K39" s="269">
        <v>0</v>
      </c>
      <c r="L39" s="269">
        <v>40178.97</v>
      </c>
      <c r="M39" s="269">
        <v>46205.82</v>
      </c>
      <c r="N39" s="269">
        <v>98438.48000000001</v>
      </c>
    </row>
    <row r="40" spans="1:14" s="259" customFormat="1" ht="12" x14ac:dyDescent="0.2">
      <c r="A40" s="270" t="s">
        <v>921</v>
      </c>
      <c r="B40" s="270" t="s">
        <v>922</v>
      </c>
      <c r="C40" s="271" t="s">
        <v>914</v>
      </c>
      <c r="D40" s="269">
        <v>36591.599999999999</v>
      </c>
      <c r="E40" s="269">
        <v>0</v>
      </c>
      <c r="F40" s="269">
        <v>178.15</v>
      </c>
      <c r="G40" s="269">
        <v>3445.81</v>
      </c>
      <c r="H40" s="269">
        <v>40215.56</v>
      </c>
      <c r="I40" s="272"/>
      <c r="J40" s="269">
        <v>14636.64</v>
      </c>
      <c r="K40" s="269">
        <v>0</v>
      </c>
      <c r="L40" s="269">
        <v>48788.800000000003</v>
      </c>
      <c r="M40" s="269">
        <v>56107.12</v>
      </c>
      <c r="N40" s="269">
        <v>119532.56</v>
      </c>
    </row>
    <row r="41" spans="1:14" s="259" customFormat="1" ht="12" x14ac:dyDescent="0.2">
      <c r="A41" s="270" t="s">
        <v>921</v>
      </c>
      <c r="B41" s="270" t="s">
        <v>922</v>
      </c>
      <c r="C41" s="271" t="s">
        <v>915</v>
      </c>
      <c r="D41" s="269">
        <v>44776.54</v>
      </c>
      <c r="E41" s="269">
        <v>0</v>
      </c>
      <c r="F41" s="269">
        <v>178.15</v>
      </c>
      <c r="G41" s="269">
        <v>3517.44</v>
      </c>
      <c r="H41" s="269">
        <v>48472.130000000005</v>
      </c>
      <c r="I41" s="272"/>
      <c r="J41" s="269">
        <v>17910.62</v>
      </c>
      <c r="K41" s="269">
        <v>0</v>
      </c>
      <c r="L41" s="269">
        <v>59702.05</v>
      </c>
      <c r="M41" s="269">
        <v>68657.36</v>
      </c>
      <c r="N41" s="269">
        <v>146270.03</v>
      </c>
    </row>
    <row r="42" spans="1:14" s="259" customFormat="1" ht="12" x14ac:dyDescent="0.2">
      <c r="A42" s="270" t="s">
        <v>921</v>
      </c>
      <c r="B42" s="270" t="s">
        <v>922</v>
      </c>
      <c r="C42" s="271" t="s">
        <v>916</v>
      </c>
      <c r="D42" s="269">
        <v>59105.04</v>
      </c>
      <c r="E42" s="269">
        <v>0</v>
      </c>
      <c r="F42" s="269">
        <v>178.15</v>
      </c>
      <c r="G42" s="269">
        <v>3600.85</v>
      </c>
      <c r="H42" s="269">
        <v>62884.04</v>
      </c>
      <c r="I42" s="272"/>
      <c r="J42" s="269">
        <v>23642.02</v>
      </c>
      <c r="K42" s="269">
        <v>0</v>
      </c>
      <c r="L42" s="269">
        <v>78806.720000000001</v>
      </c>
      <c r="M42" s="269">
        <v>90627.73</v>
      </c>
      <c r="N42" s="269">
        <v>193076.47</v>
      </c>
    </row>
    <row r="43" spans="1:14" s="259" customFormat="1" ht="12" x14ac:dyDescent="0.2">
      <c r="A43" s="270" t="s">
        <v>921</v>
      </c>
      <c r="B43" s="270" t="s">
        <v>922</v>
      </c>
      <c r="C43" s="271" t="s">
        <v>917</v>
      </c>
      <c r="D43" s="269">
        <v>75654.41</v>
      </c>
      <c r="E43" s="269">
        <v>0</v>
      </c>
      <c r="F43" s="269">
        <v>178.15</v>
      </c>
      <c r="G43" s="269">
        <v>3685.68</v>
      </c>
      <c r="H43" s="269">
        <v>79518.239999999991</v>
      </c>
      <c r="I43" s="272"/>
      <c r="J43" s="269">
        <v>30261.759999999998</v>
      </c>
      <c r="K43" s="269">
        <v>0</v>
      </c>
      <c r="L43" s="269">
        <v>100872.55</v>
      </c>
      <c r="M43" s="269">
        <v>116003.43</v>
      </c>
      <c r="N43" s="269">
        <v>247137.74</v>
      </c>
    </row>
    <row r="44" spans="1:14" s="259" customFormat="1" ht="12" x14ac:dyDescent="0.2">
      <c r="A44" s="270" t="s">
        <v>921</v>
      </c>
      <c r="B44" s="270" t="s">
        <v>922</v>
      </c>
      <c r="C44" s="271" t="s">
        <v>918</v>
      </c>
      <c r="D44" s="269">
        <v>96837.64</v>
      </c>
      <c r="E44" s="269">
        <v>0</v>
      </c>
      <c r="F44" s="269">
        <v>178.15</v>
      </c>
      <c r="G44" s="269">
        <v>3784.65</v>
      </c>
      <c r="H44" s="269">
        <v>100800.43999999999</v>
      </c>
      <c r="I44" s="272"/>
      <c r="J44" s="269">
        <v>38735.06</v>
      </c>
      <c r="K44" s="269">
        <v>0</v>
      </c>
      <c r="L44" s="269">
        <v>129116.85</v>
      </c>
      <c r="M44" s="269">
        <v>148484.38</v>
      </c>
      <c r="N44" s="269">
        <v>316336.29000000004</v>
      </c>
    </row>
    <row r="45" spans="1:14" s="259" customFormat="1" ht="12" x14ac:dyDescent="0.2">
      <c r="A45" s="270" t="s">
        <v>921</v>
      </c>
      <c r="B45" s="270" t="s">
        <v>922</v>
      </c>
      <c r="C45" s="271" t="s">
        <v>927</v>
      </c>
      <c r="D45" s="269">
        <v>51940.75</v>
      </c>
      <c r="E45" s="269">
        <v>0</v>
      </c>
      <c r="F45" s="269">
        <v>178.15</v>
      </c>
      <c r="G45" s="269">
        <v>3557.97</v>
      </c>
      <c r="H45" s="269">
        <v>55676.87</v>
      </c>
      <c r="I45" s="272"/>
      <c r="J45" s="269">
        <v>20776.3</v>
      </c>
      <c r="K45" s="269">
        <v>0</v>
      </c>
      <c r="L45" s="269">
        <v>69254.33</v>
      </c>
      <c r="M45" s="269">
        <v>79642.48</v>
      </c>
      <c r="N45" s="269">
        <v>169673.11</v>
      </c>
    </row>
    <row r="46" spans="1:14" s="259" customFormat="1" ht="12" x14ac:dyDescent="0.2">
      <c r="A46" s="270" t="s">
        <v>1523</v>
      </c>
      <c r="B46" s="270" t="s">
        <v>1524</v>
      </c>
      <c r="C46" s="271" t="s">
        <v>852</v>
      </c>
      <c r="D46" s="269">
        <v>42547.66</v>
      </c>
      <c r="E46" s="269">
        <v>0</v>
      </c>
      <c r="F46" s="269">
        <v>178.15</v>
      </c>
      <c r="G46" s="269">
        <v>4405.41</v>
      </c>
      <c r="H46" s="269">
        <v>47131.22</v>
      </c>
      <c r="I46" s="272"/>
      <c r="J46" s="269">
        <v>17019.060000000001</v>
      </c>
      <c r="K46" s="269">
        <v>0</v>
      </c>
      <c r="L46" s="269">
        <v>56730.21</v>
      </c>
      <c r="M46" s="269">
        <v>65239.75</v>
      </c>
      <c r="N46" s="269">
        <v>138989.02000000002</v>
      </c>
    </row>
    <row r="47" spans="1:14" s="259" customFormat="1" ht="12" x14ac:dyDescent="0.2">
      <c r="A47" s="270" t="s">
        <v>923</v>
      </c>
      <c r="B47" s="270" t="s">
        <v>924</v>
      </c>
      <c r="C47" s="271" t="s">
        <v>852</v>
      </c>
      <c r="D47" s="269">
        <v>26976.93</v>
      </c>
      <c r="E47" s="269">
        <v>0</v>
      </c>
      <c r="F47" s="269">
        <v>178.15</v>
      </c>
      <c r="G47" s="269">
        <v>3115.87</v>
      </c>
      <c r="H47" s="269">
        <v>30270.95</v>
      </c>
      <c r="I47" s="272"/>
      <c r="J47" s="269">
        <v>10790.77</v>
      </c>
      <c r="K47" s="269">
        <v>0</v>
      </c>
      <c r="L47" s="269">
        <v>35969.24</v>
      </c>
      <c r="M47" s="269">
        <v>41364.629999999997</v>
      </c>
      <c r="N47" s="269">
        <v>88124.639999999985</v>
      </c>
    </row>
    <row r="48" spans="1:14" s="259" customFormat="1" ht="12" x14ac:dyDescent="0.2">
      <c r="A48" s="270" t="s">
        <v>923</v>
      </c>
      <c r="B48" s="270" t="s">
        <v>924</v>
      </c>
      <c r="C48" s="271" t="s">
        <v>914</v>
      </c>
      <c r="D48" s="269">
        <v>32757.71</v>
      </c>
      <c r="E48" s="269">
        <v>0</v>
      </c>
      <c r="F48" s="269">
        <v>178.15</v>
      </c>
      <c r="G48" s="269">
        <v>3172.02</v>
      </c>
      <c r="H48" s="269">
        <v>36107.879999999997</v>
      </c>
      <c r="I48" s="272"/>
      <c r="J48" s="269">
        <v>13103.08</v>
      </c>
      <c r="K48" s="269">
        <v>0</v>
      </c>
      <c r="L48" s="269">
        <v>43676.95</v>
      </c>
      <c r="M48" s="269">
        <v>50228.49</v>
      </c>
      <c r="N48" s="269">
        <v>107008.51999999999</v>
      </c>
    </row>
    <row r="49" spans="1:14" s="259" customFormat="1" ht="12" x14ac:dyDescent="0.2">
      <c r="A49" s="270" t="s">
        <v>923</v>
      </c>
      <c r="B49" s="270" t="s">
        <v>924</v>
      </c>
      <c r="C49" s="271" t="s">
        <v>915</v>
      </c>
      <c r="D49" s="269">
        <v>40085.040000000001</v>
      </c>
      <c r="E49" s="269">
        <v>0</v>
      </c>
      <c r="F49" s="269">
        <v>178.15</v>
      </c>
      <c r="G49" s="269">
        <v>3236.42</v>
      </c>
      <c r="H49" s="269">
        <v>43499.61</v>
      </c>
      <c r="I49" s="272"/>
      <c r="J49" s="269">
        <v>16034.02</v>
      </c>
      <c r="K49" s="269">
        <v>0</v>
      </c>
      <c r="L49" s="269">
        <v>53446.720000000001</v>
      </c>
      <c r="M49" s="269">
        <v>61463.73</v>
      </c>
      <c r="N49" s="269">
        <v>130944.47</v>
      </c>
    </row>
    <row r="50" spans="1:14" s="259" customFormat="1" ht="12" x14ac:dyDescent="0.2">
      <c r="A50" s="270" t="s">
        <v>923</v>
      </c>
      <c r="B50" s="270" t="s">
        <v>924</v>
      </c>
      <c r="C50" s="271" t="s">
        <v>916</v>
      </c>
      <c r="D50" s="269">
        <v>52912.29</v>
      </c>
      <c r="E50" s="269">
        <v>0</v>
      </c>
      <c r="F50" s="269">
        <v>178.15</v>
      </c>
      <c r="G50" s="269">
        <v>3309.29</v>
      </c>
      <c r="H50" s="269">
        <v>56399.73</v>
      </c>
      <c r="I50" s="272"/>
      <c r="J50" s="269">
        <v>21164.92</v>
      </c>
      <c r="K50" s="269">
        <v>0</v>
      </c>
      <c r="L50" s="269">
        <v>70549.72</v>
      </c>
      <c r="M50" s="269">
        <v>81132.179999999993</v>
      </c>
      <c r="N50" s="269">
        <v>172846.82</v>
      </c>
    </row>
    <row r="51" spans="1:14" s="259" customFormat="1" ht="12" x14ac:dyDescent="0.2">
      <c r="A51" s="270" t="s">
        <v>923</v>
      </c>
      <c r="B51" s="270" t="s">
        <v>924</v>
      </c>
      <c r="C51" s="271" t="s">
        <v>917</v>
      </c>
      <c r="D51" s="269">
        <v>67727.75</v>
      </c>
      <c r="E51" s="269">
        <v>0</v>
      </c>
      <c r="F51" s="269">
        <v>178.15</v>
      </c>
      <c r="G51" s="269">
        <v>3385.2</v>
      </c>
      <c r="H51" s="269">
        <v>71291.099999999991</v>
      </c>
      <c r="I51" s="272"/>
      <c r="J51" s="269">
        <v>27091.1</v>
      </c>
      <c r="K51" s="269">
        <v>0</v>
      </c>
      <c r="L51" s="269">
        <v>90303.67</v>
      </c>
      <c r="M51" s="269">
        <v>103849.22</v>
      </c>
      <c r="N51" s="269">
        <v>221243.99</v>
      </c>
    </row>
    <row r="52" spans="1:14" s="259" customFormat="1" ht="12" x14ac:dyDescent="0.2">
      <c r="A52" s="270" t="s">
        <v>923</v>
      </c>
      <c r="B52" s="270" t="s">
        <v>924</v>
      </c>
      <c r="C52" s="271" t="s">
        <v>918</v>
      </c>
      <c r="D52" s="269">
        <v>86691.46</v>
      </c>
      <c r="E52" s="269">
        <v>0</v>
      </c>
      <c r="F52" s="269">
        <v>178.15</v>
      </c>
      <c r="G52" s="269">
        <v>3473.77</v>
      </c>
      <c r="H52" s="269">
        <v>90343.38</v>
      </c>
      <c r="I52" s="272"/>
      <c r="J52" s="269">
        <v>34676.58</v>
      </c>
      <c r="K52" s="269">
        <v>0</v>
      </c>
      <c r="L52" s="269">
        <v>115588.61</v>
      </c>
      <c r="M52" s="269">
        <v>132926.91</v>
      </c>
      <c r="N52" s="269">
        <v>283192.09999999998</v>
      </c>
    </row>
    <row r="53" spans="1:14" s="259" customFormat="1" ht="12" x14ac:dyDescent="0.2">
      <c r="A53" s="270" t="s">
        <v>1525</v>
      </c>
      <c r="B53" s="270" t="s">
        <v>1526</v>
      </c>
      <c r="C53" s="271" t="s">
        <v>852</v>
      </c>
      <c r="D53" s="269">
        <v>26626.3</v>
      </c>
      <c r="E53" s="269">
        <v>0</v>
      </c>
      <c r="F53" s="269">
        <v>132.80000000000001</v>
      </c>
      <c r="G53" s="269">
        <v>2981.22</v>
      </c>
      <c r="H53" s="269">
        <v>29740.32</v>
      </c>
      <c r="I53" s="272"/>
      <c r="J53" s="269">
        <v>10650.52</v>
      </c>
      <c r="K53" s="269">
        <v>0</v>
      </c>
      <c r="L53" s="269">
        <v>35501.730000000003</v>
      </c>
      <c r="M53" s="269">
        <v>40826.99</v>
      </c>
      <c r="N53" s="269">
        <v>86979.239999999991</v>
      </c>
    </row>
    <row r="54" spans="1:14" s="259" customFormat="1" ht="12" x14ac:dyDescent="0.2">
      <c r="A54" s="270" t="s">
        <v>925</v>
      </c>
      <c r="B54" s="270" t="s">
        <v>926</v>
      </c>
      <c r="C54" s="271" t="s">
        <v>852</v>
      </c>
      <c r="D54" s="269">
        <v>14766.31</v>
      </c>
      <c r="E54" s="269">
        <v>0</v>
      </c>
      <c r="F54" s="269">
        <v>132.80000000000001</v>
      </c>
      <c r="G54" s="269">
        <v>1869.62</v>
      </c>
      <c r="H54" s="269">
        <v>16768.73</v>
      </c>
      <c r="I54" s="272"/>
      <c r="J54" s="269">
        <v>5906.52</v>
      </c>
      <c r="K54" s="269">
        <v>0</v>
      </c>
      <c r="L54" s="269">
        <v>19688.41</v>
      </c>
      <c r="M54" s="269">
        <v>22641.68</v>
      </c>
      <c r="N54" s="269">
        <v>48236.61</v>
      </c>
    </row>
    <row r="55" spans="1:14" s="259" customFormat="1" ht="12" x14ac:dyDescent="0.2">
      <c r="A55" s="270" t="s">
        <v>925</v>
      </c>
      <c r="B55" s="270" t="s">
        <v>926</v>
      </c>
      <c r="C55" s="271" t="s">
        <v>914</v>
      </c>
      <c r="D55" s="269">
        <v>20082.169999999998</v>
      </c>
      <c r="E55" s="269">
        <v>0</v>
      </c>
      <c r="F55" s="269">
        <v>132.80000000000001</v>
      </c>
      <c r="G55" s="269">
        <v>1924.21</v>
      </c>
      <c r="H55" s="269">
        <v>22139.179999999997</v>
      </c>
      <c r="I55" s="272"/>
      <c r="J55" s="269">
        <v>8032.87</v>
      </c>
      <c r="K55" s="269">
        <v>0</v>
      </c>
      <c r="L55" s="269">
        <v>26776.23</v>
      </c>
      <c r="M55" s="269">
        <v>30792.66</v>
      </c>
      <c r="N55" s="269">
        <v>65601.759999999995</v>
      </c>
    </row>
    <row r="56" spans="1:14" s="259" customFormat="1" ht="12" x14ac:dyDescent="0.2">
      <c r="A56" s="270" t="s">
        <v>925</v>
      </c>
      <c r="B56" s="270" t="s">
        <v>926</v>
      </c>
      <c r="C56" s="271" t="s">
        <v>915</v>
      </c>
      <c r="D56" s="269">
        <v>26910.17</v>
      </c>
      <c r="E56" s="269">
        <v>0</v>
      </c>
      <c r="F56" s="269">
        <v>132.80000000000001</v>
      </c>
      <c r="G56" s="269">
        <v>1991.42</v>
      </c>
      <c r="H56" s="269">
        <v>29034.39</v>
      </c>
      <c r="I56" s="272"/>
      <c r="J56" s="269">
        <v>10764.07</v>
      </c>
      <c r="K56" s="269">
        <v>0</v>
      </c>
      <c r="L56" s="269">
        <v>35880.230000000003</v>
      </c>
      <c r="M56" s="269">
        <v>41262.26</v>
      </c>
      <c r="N56" s="269">
        <v>87906.559999999998</v>
      </c>
    </row>
    <row r="57" spans="1:14" s="259" customFormat="1" ht="12" x14ac:dyDescent="0.2">
      <c r="A57" s="270" t="s">
        <v>925</v>
      </c>
      <c r="B57" s="270" t="s">
        <v>926</v>
      </c>
      <c r="C57" s="271" t="s">
        <v>916</v>
      </c>
      <c r="D57" s="269">
        <v>35521.360000000001</v>
      </c>
      <c r="E57" s="269">
        <v>0</v>
      </c>
      <c r="F57" s="269">
        <v>132.80000000000001</v>
      </c>
      <c r="G57" s="269">
        <v>2076.19</v>
      </c>
      <c r="H57" s="269">
        <v>37730.350000000006</v>
      </c>
      <c r="I57" s="272"/>
      <c r="J57" s="269">
        <v>14208.54</v>
      </c>
      <c r="K57" s="269">
        <v>0</v>
      </c>
      <c r="L57" s="269">
        <v>47361.81</v>
      </c>
      <c r="M57" s="269">
        <v>54466.09</v>
      </c>
      <c r="N57" s="269">
        <v>116036.44</v>
      </c>
    </row>
    <row r="58" spans="1:14" s="259" customFormat="1" ht="12" x14ac:dyDescent="0.2">
      <c r="A58" s="270" t="s">
        <v>925</v>
      </c>
      <c r="B58" s="270" t="s">
        <v>926</v>
      </c>
      <c r="C58" s="271" t="s">
        <v>917</v>
      </c>
      <c r="D58" s="269">
        <v>45467.39</v>
      </c>
      <c r="E58" s="269">
        <v>0</v>
      </c>
      <c r="F58" s="269">
        <v>132.80000000000001</v>
      </c>
      <c r="G58" s="269">
        <v>2174.1</v>
      </c>
      <c r="H58" s="269">
        <v>47774.29</v>
      </c>
      <c r="I58" s="272"/>
      <c r="J58" s="269">
        <v>18186.96</v>
      </c>
      <c r="K58" s="269">
        <v>0</v>
      </c>
      <c r="L58" s="269">
        <v>60623.19</v>
      </c>
      <c r="M58" s="269">
        <v>69716.66</v>
      </c>
      <c r="N58" s="269">
        <v>148526.81</v>
      </c>
    </row>
    <row r="59" spans="1:14" s="259" customFormat="1" ht="12" x14ac:dyDescent="0.2">
      <c r="A59" s="270" t="s">
        <v>925</v>
      </c>
      <c r="B59" s="270" t="s">
        <v>926</v>
      </c>
      <c r="C59" s="271" t="s">
        <v>918</v>
      </c>
      <c r="D59" s="269">
        <v>58198.22</v>
      </c>
      <c r="E59" s="269">
        <v>0</v>
      </c>
      <c r="F59" s="269">
        <v>132.80000000000001</v>
      </c>
      <c r="G59" s="269">
        <v>2299.42</v>
      </c>
      <c r="H59" s="269">
        <v>60630.44</v>
      </c>
      <c r="I59" s="272"/>
      <c r="J59" s="269">
        <v>23279.29</v>
      </c>
      <c r="K59" s="269">
        <v>0</v>
      </c>
      <c r="L59" s="269">
        <v>77597.63</v>
      </c>
      <c r="M59" s="269">
        <v>89237.27</v>
      </c>
      <c r="N59" s="269">
        <v>190114.19</v>
      </c>
    </row>
    <row r="60" spans="1:14" s="259" customFormat="1" ht="12" x14ac:dyDescent="0.2">
      <c r="A60" s="270" t="s">
        <v>925</v>
      </c>
      <c r="B60" s="270" t="s">
        <v>926</v>
      </c>
      <c r="C60" s="271" t="s">
        <v>927</v>
      </c>
      <c r="D60" s="269">
        <v>31215.78</v>
      </c>
      <c r="E60" s="269">
        <v>0</v>
      </c>
      <c r="F60" s="269">
        <v>132.80000000000001</v>
      </c>
      <c r="G60" s="269">
        <v>2033.81</v>
      </c>
      <c r="H60" s="269">
        <v>33382.39</v>
      </c>
      <c r="I60" s="272"/>
      <c r="J60" s="269">
        <v>12486.31</v>
      </c>
      <c r="K60" s="269">
        <v>0</v>
      </c>
      <c r="L60" s="269">
        <v>41621.040000000001</v>
      </c>
      <c r="M60" s="269">
        <v>47864.2</v>
      </c>
      <c r="N60" s="269">
        <v>101971.54999999999</v>
      </c>
    </row>
    <row r="61" spans="1:14" s="259" customFormat="1" ht="12" x14ac:dyDescent="0.2">
      <c r="A61" s="270" t="s">
        <v>928</v>
      </c>
      <c r="B61" s="270" t="s">
        <v>929</v>
      </c>
      <c r="C61" s="271" t="s">
        <v>852</v>
      </c>
      <c r="D61" s="269">
        <v>22057.68</v>
      </c>
      <c r="E61" s="269">
        <v>0</v>
      </c>
      <c r="F61" s="269">
        <v>132.80000000000001</v>
      </c>
      <c r="G61" s="269">
        <v>2481.4499999999998</v>
      </c>
      <c r="H61" s="269">
        <v>24671.93</v>
      </c>
      <c r="I61" s="272"/>
      <c r="J61" s="269">
        <v>8823.07</v>
      </c>
      <c r="K61" s="269">
        <v>0</v>
      </c>
      <c r="L61" s="269">
        <v>29410.240000000002</v>
      </c>
      <c r="M61" s="269">
        <v>33821.78</v>
      </c>
      <c r="N61" s="269">
        <v>72055.09</v>
      </c>
    </row>
    <row r="62" spans="1:14" s="259" customFormat="1" ht="12" x14ac:dyDescent="0.2">
      <c r="A62" s="270" t="s">
        <v>928</v>
      </c>
      <c r="B62" s="270" t="s">
        <v>929</v>
      </c>
      <c r="C62" s="271" t="s">
        <v>914</v>
      </c>
      <c r="D62" s="269">
        <v>28674.98</v>
      </c>
      <c r="E62" s="269">
        <v>0</v>
      </c>
      <c r="F62" s="269">
        <v>132.80000000000001</v>
      </c>
      <c r="G62" s="269">
        <v>2534.89</v>
      </c>
      <c r="H62" s="269">
        <v>31342.67</v>
      </c>
      <c r="I62" s="272"/>
      <c r="J62" s="269">
        <v>11469.99</v>
      </c>
      <c r="K62" s="269">
        <v>0</v>
      </c>
      <c r="L62" s="269">
        <v>38233.31</v>
      </c>
      <c r="M62" s="269">
        <v>43968.3</v>
      </c>
      <c r="N62" s="269">
        <v>93671.6</v>
      </c>
    </row>
    <row r="63" spans="1:14" s="259" customFormat="1" ht="12" x14ac:dyDescent="0.2">
      <c r="A63" s="270" t="s">
        <v>928</v>
      </c>
      <c r="B63" s="270" t="s">
        <v>929</v>
      </c>
      <c r="C63" s="271" t="s">
        <v>915</v>
      </c>
      <c r="D63" s="269">
        <v>38424.47</v>
      </c>
      <c r="E63" s="269">
        <v>0</v>
      </c>
      <c r="F63" s="269">
        <v>132.80000000000001</v>
      </c>
      <c r="G63" s="269">
        <v>2597.98</v>
      </c>
      <c r="H63" s="269">
        <v>41155.250000000007</v>
      </c>
      <c r="I63" s="272"/>
      <c r="J63" s="269">
        <v>15369.79</v>
      </c>
      <c r="K63" s="269">
        <v>0</v>
      </c>
      <c r="L63" s="269">
        <v>51232.63</v>
      </c>
      <c r="M63" s="269">
        <v>58917.52</v>
      </c>
      <c r="N63" s="269">
        <v>125519.94</v>
      </c>
    </row>
    <row r="64" spans="1:14" s="259" customFormat="1" ht="12" x14ac:dyDescent="0.2">
      <c r="A64" s="270" t="s">
        <v>928</v>
      </c>
      <c r="B64" s="270" t="s">
        <v>929</v>
      </c>
      <c r="C64" s="271" t="s">
        <v>916</v>
      </c>
      <c r="D64" s="269">
        <v>50720.31</v>
      </c>
      <c r="E64" s="269">
        <v>0</v>
      </c>
      <c r="F64" s="269">
        <v>132.80000000000001</v>
      </c>
      <c r="G64" s="269">
        <v>2671.38</v>
      </c>
      <c r="H64" s="269">
        <v>53524.49</v>
      </c>
      <c r="I64" s="272"/>
      <c r="J64" s="269">
        <v>20288.12</v>
      </c>
      <c r="K64" s="269">
        <v>0</v>
      </c>
      <c r="L64" s="269">
        <v>67627.08</v>
      </c>
      <c r="M64" s="269">
        <v>77771.14</v>
      </c>
      <c r="N64" s="269">
        <v>165686.34</v>
      </c>
    </row>
    <row r="65" spans="1:14" s="259" customFormat="1" ht="12" x14ac:dyDescent="0.2">
      <c r="A65" s="270" t="s">
        <v>928</v>
      </c>
      <c r="B65" s="270" t="s">
        <v>929</v>
      </c>
      <c r="C65" s="271" t="s">
        <v>917</v>
      </c>
      <c r="D65" s="269">
        <v>64922.01</v>
      </c>
      <c r="E65" s="269">
        <v>0</v>
      </c>
      <c r="F65" s="269">
        <v>132.80000000000001</v>
      </c>
      <c r="G65" s="269">
        <v>2749.87</v>
      </c>
      <c r="H65" s="269">
        <v>67804.680000000008</v>
      </c>
      <c r="I65" s="272"/>
      <c r="J65" s="269">
        <v>25968.799999999999</v>
      </c>
      <c r="K65" s="269">
        <v>0</v>
      </c>
      <c r="L65" s="269">
        <v>86562.68</v>
      </c>
      <c r="M65" s="269">
        <v>99547.08</v>
      </c>
      <c r="N65" s="269">
        <v>212078.56</v>
      </c>
    </row>
    <row r="66" spans="1:14" s="259" customFormat="1" ht="12" x14ac:dyDescent="0.2">
      <c r="A66" s="270" t="s">
        <v>928</v>
      </c>
      <c r="B66" s="270" t="s">
        <v>929</v>
      </c>
      <c r="C66" s="271" t="s">
        <v>918</v>
      </c>
      <c r="D66" s="269">
        <v>83100.13</v>
      </c>
      <c r="E66" s="269">
        <v>0</v>
      </c>
      <c r="F66" s="269">
        <v>132.80000000000001</v>
      </c>
      <c r="G66" s="269">
        <v>2843.63</v>
      </c>
      <c r="H66" s="269">
        <v>86076.560000000012</v>
      </c>
      <c r="I66" s="272"/>
      <c r="J66" s="269">
        <v>33240.050000000003</v>
      </c>
      <c r="K66" s="269">
        <v>0</v>
      </c>
      <c r="L66" s="269">
        <v>110800.17</v>
      </c>
      <c r="M66" s="269">
        <v>127420.2</v>
      </c>
      <c r="N66" s="269">
        <v>271460.42</v>
      </c>
    </row>
    <row r="67" spans="1:14" s="259" customFormat="1" ht="12" x14ac:dyDescent="0.2">
      <c r="A67" s="270" t="s">
        <v>942</v>
      </c>
      <c r="B67" s="270" t="s">
        <v>943</v>
      </c>
      <c r="C67" s="271" t="s">
        <v>852</v>
      </c>
      <c r="D67" s="269">
        <v>26976.93</v>
      </c>
      <c r="E67" s="269">
        <v>0</v>
      </c>
      <c r="F67" s="269">
        <v>178.15</v>
      </c>
      <c r="G67" s="269">
        <v>3115.87</v>
      </c>
      <c r="H67" s="269">
        <v>30270.95</v>
      </c>
      <c r="I67" s="272"/>
      <c r="J67" s="269">
        <v>10790.77</v>
      </c>
      <c r="K67" s="269">
        <v>0</v>
      </c>
      <c r="L67" s="269">
        <v>35969.24</v>
      </c>
      <c r="M67" s="269">
        <v>41364.629999999997</v>
      </c>
      <c r="N67" s="269">
        <v>88124.639999999985</v>
      </c>
    </row>
    <row r="68" spans="1:14" s="259" customFormat="1" ht="12" x14ac:dyDescent="0.2">
      <c r="A68" s="270" t="s">
        <v>942</v>
      </c>
      <c r="B68" s="270" t="s">
        <v>943</v>
      </c>
      <c r="C68" s="271" t="s">
        <v>914</v>
      </c>
      <c r="D68" s="269">
        <v>32757.71</v>
      </c>
      <c r="E68" s="269">
        <v>0</v>
      </c>
      <c r="F68" s="269">
        <v>178.15</v>
      </c>
      <c r="G68" s="269">
        <v>3172.02</v>
      </c>
      <c r="H68" s="269">
        <v>36107.879999999997</v>
      </c>
      <c r="I68" s="272"/>
      <c r="J68" s="269">
        <v>13103.08</v>
      </c>
      <c r="K68" s="269">
        <v>0</v>
      </c>
      <c r="L68" s="269">
        <v>43676.95</v>
      </c>
      <c r="M68" s="269">
        <v>50228.49</v>
      </c>
      <c r="N68" s="269">
        <v>107008.51999999999</v>
      </c>
    </row>
    <row r="69" spans="1:14" s="259" customFormat="1" ht="12" x14ac:dyDescent="0.2">
      <c r="A69" s="270" t="s">
        <v>942</v>
      </c>
      <c r="B69" s="270" t="s">
        <v>943</v>
      </c>
      <c r="C69" s="271" t="s">
        <v>915</v>
      </c>
      <c r="D69" s="269">
        <v>40085.040000000001</v>
      </c>
      <c r="E69" s="269">
        <v>0</v>
      </c>
      <c r="F69" s="269">
        <v>178.15</v>
      </c>
      <c r="G69" s="269">
        <v>3236.42</v>
      </c>
      <c r="H69" s="269">
        <v>43499.61</v>
      </c>
      <c r="I69" s="272"/>
      <c r="J69" s="269">
        <v>16034.02</v>
      </c>
      <c r="K69" s="269">
        <v>0</v>
      </c>
      <c r="L69" s="269">
        <v>53446.720000000001</v>
      </c>
      <c r="M69" s="269">
        <v>61463.73</v>
      </c>
      <c r="N69" s="269">
        <v>130944.47</v>
      </c>
    </row>
    <row r="70" spans="1:14" s="259" customFormat="1" ht="12" x14ac:dyDescent="0.2">
      <c r="A70" s="270" t="s">
        <v>942</v>
      </c>
      <c r="B70" s="270" t="s">
        <v>943</v>
      </c>
      <c r="C70" s="271" t="s">
        <v>916</v>
      </c>
      <c r="D70" s="269">
        <v>52912.29</v>
      </c>
      <c r="E70" s="269">
        <v>0</v>
      </c>
      <c r="F70" s="269">
        <v>178.15</v>
      </c>
      <c r="G70" s="269">
        <v>3309.29</v>
      </c>
      <c r="H70" s="269">
        <v>56399.73</v>
      </c>
      <c r="I70" s="272"/>
      <c r="J70" s="269">
        <v>21164.92</v>
      </c>
      <c r="K70" s="269">
        <v>0</v>
      </c>
      <c r="L70" s="269">
        <v>70549.72</v>
      </c>
      <c r="M70" s="269">
        <v>81132.179999999993</v>
      </c>
      <c r="N70" s="269">
        <v>172846.82</v>
      </c>
    </row>
    <row r="71" spans="1:14" s="259" customFormat="1" ht="12" x14ac:dyDescent="0.2">
      <c r="A71" s="270" t="s">
        <v>942</v>
      </c>
      <c r="B71" s="270" t="s">
        <v>943</v>
      </c>
      <c r="C71" s="271" t="s">
        <v>917</v>
      </c>
      <c r="D71" s="269">
        <v>67727.75</v>
      </c>
      <c r="E71" s="269">
        <v>0</v>
      </c>
      <c r="F71" s="269">
        <v>178.15</v>
      </c>
      <c r="G71" s="269">
        <v>3385.2</v>
      </c>
      <c r="H71" s="269">
        <v>71291.099999999991</v>
      </c>
      <c r="I71" s="272"/>
      <c r="J71" s="269">
        <v>27091.1</v>
      </c>
      <c r="K71" s="269">
        <v>0</v>
      </c>
      <c r="L71" s="269">
        <v>90303.67</v>
      </c>
      <c r="M71" s="269">
        <v>103849.22</v>
      </c>
      <c r="N71" s="269">
        <v>221243.99</v>
      </c>
    </row>
    <row r="72" spans="1:14" s="259" customFormat="1" ht="12" x14ac:dyDescent="0.2">
      <c r="A72" s="270" t="s">
        <v>942</v>
      </c>
      <c r="B72" s="270" t="s">
        <v>943</v>
      </c>
      <c r="C72" s="271" t="s">
        <v>918</v>
      </c>
      <c r="D72" s="269">
        <v>86691.46</v>
      </c>
      <c r="E72" s="269">
        <v>0</v>
      </c>
      <c r="F72" s="269">
        <v>178.15</v>
      </c>
      <c r="G72" s="269">
        <v>3473.77</v>
      </c>
      <c r="H72" s="269">
        <v>90343.38</v>
      </c>
      <c r="I72" s="272"/>
      <c r="J72" s="269">
        <v>34676.58</v>
      </c>
      <c r="K72" s="269">
        <v>0</v>
      </c>
      <c r="L72" s="269">
        <v>115588.61</v>
      </c>
      <c r="M72" s="269">
        <v>132926.91</v>
      </c>
      <c r="N72" s="269">
        <v>283192.09999999998</v>
      </c>
    </row>
    <row r="73" spans="1:14" s="259" customFormat="1" ht="12" x14ac:dyDescent="0.2">
      <c r="A73" s="270" t="s">
        <v>942</v>
      </c>
      <c r="B73" s="270" t="s">
        <v>943</v>
      </c>
      <c r="C73" s="271" t="s">
        <v>927</v>
      </c>
      <c r="D73" s="269">
        <v>46498.68</v>
      </c>
      <c r="E73" s="269">
        <v>0</v>
      </c>
      <c r="F73" s="269">
        <v>178.15</v>
      </c>
      <c r="G73" s="269">
        <v>3272.86</v>
      </c>
      <c r="H73" s="269">
        <v>49949.69</v>
      </c>
      <c r="I73" s="272"/>
      <c r="J73" s="269">
        <v>18599.47</v>
      </c>
      <c r="K73" s="269">
        <v>0</v>
      </c>
      <c r="L73" s="269">
        <v>61998.239999999998</v>
      </c>
      <c r="M73" s="269">
        <v>71297.98</v>
      </c>
      <c r="N73" s="269">
        <v>151895.69</v>
      </c>
    </row>
    <row r="74" spans="1:14" s="259" customFormat="1" ht="12" x14ac:dyDescent="0.2">
      <c r="A74" s="270" t="s">
        <v>1527</v>
      </c>
      <c r="B74" s="270" t="s">
        <v>1528</v>
      </c>
      <c r="C74" s="271" t="s">
        <v>852</v>
      </c>
      <c r="D74" s="269">
        <v>38725.599999999999</v>
      </c>
      <c r="E74" s="269">
        <v>0</v>
      </c>
      <c r="F74" s="269">
        <v>178.15</v>
      </c>
      <c r="G74" s="269">
        <v>4070.37</v>
      </c>
      <c r="H74" s="269">
        <v>42974.12</v>
      </c>
      <c r="I74" s="272"/>
      <c r="J74" s="269">
        <v>15490.24</v>
      </c>
      <c r="K74" s="269">
        <v>0</v>
      </c>
      <c r="L74" s="269">
        <v>51634.13</v>
      </c>
      <c r="M74" s="269">
        <v>59379.25</v>
      </c>
      <c r="N74" s="269">
        <v>126503.62</v>
      </c>
    </row>
    <row r="75" spans="1:14" s="259" customFormat="1" ht="12" x14ac:dyDescent="0.2">
      <c r="A75" s="270" t="s">
        <v>944</v>
      </c>
      <c r="B75" s="270" t="s">
        <v>945</v>
      </c>
      <c r="C75" s="271" t="s">
        <v>852</v>
      </c>
      <c r="D75" s="269">
        <v>30134.23</v>
      </c>
      <c r="E75" s="269">
        <v>0</v>
      </c>
      <c r="F75" s="269">
        <v>178.15</v>
      </c>
      <c r="G75" s="269">
        <v>3383.35</v>
      </c>
      <c r="H75" s="269">
        <v>33695.730000000003</v>
      </c>
      <c r="I75" s="272"/>
      <c r="J75" s="269">
        <v>12053.69</v>
      </c>
      <c r="K75" s="269">
        <v>0</v>
      </c>
      <c r="L75" s="269">
        <v>40178.97</v>
      </c>
      <c r="M75" s="269">
        <v>46205.82</v>
      </c>
      <c r="N75" s="269">
        <v>98438.48000000001</v>
      </c>
    </row>
    <row r="76" spans="1:14" s="259" customFormat="1" ht="12" x14ac:dyDescent="0.2">
      <c r="A76" s="270" t="s">
        <v>944</v>
      </c>
      <c r="B76" s="270" t="s">
        <v>945</v>
      </c>
      <c r="C76" s="271" t="s">
        <v>914</v>
      </c>
      <c r="D76" s="269">
        <v>36591.599999999999</v>
      </c>
      <c r="E76" s="269">
        <v>0</v>
      </c>
      <c r="F76" s="269">
        <v>178.15</v>
      </c>
      <c r="G76" s="269">
        <v>3445.81</v>
      </c>
      <c r="H76" s="269">
        <v>40215.56</v>
      </c>
      <c r="I76" s="272"/>
      <c r="J76" s="269">
        <v>14636.64</v>
      </c>
      <c r="K76" s="269">
        <v>0</v>
      </c>
      <c r="L76" s="269">
        <v>48788.800000000003</v>
      </c>
      <c r="M76" s="269">
        <v>56107.12</v>
      </c>
      <c r="N76" s="269">
        <v>119532.56</v>
      </c>
    </row>
    <row r="77" spans="1:14" s="259" customFormat="1" ht="12" x14ac:dyDescent="0.2">
      <c r="A77" s="270" t="s">
        <v>944</v>
      </c>
      <c r="B77" s="270" t="s">
        <v>945</v>
      </c>
      <c r="C77" s="271" t="s">
        <v>915</v>
      </c>
      <c r="D77" s="269">
        <v>44776.54</v>
      </c>
      <c r="E77" s="269">
        <v>0</v>
      </c>
      <c r="F77" s="269">
        <v>178.15</v>
      </c>
      <c r="G77" s="269">
        <v>3517.44</v>
      </c>
      <c r="H77" s="269">
        <v>48472.130000000005</v>
      </c>
      <c r="I77" s="272"/>
      <c r="J77" s="269">
        <v>17910.62</v>
      </c>
      <c r="K77" s="269">
        <v>0</v>
      </c>
      <c r="L77" s="269">
        <v>59702.05</v>
      </c>
      <c r="M77" s="269">
        <v>68657.36</v>
      </c>
      <c r="N77" s="269">
        <v>146270.03</v>
      </c>
    </row>
    <row r="78" spans="1:14" s="259" customFormat="1" ht="12" x14ac:dyDescent="0.2">
      <c r="A78" s="270" t="s">
        <v>944</v>
      </c>
      <c r="B78" s="270" t="s">
        <v>945</v>
      </c>
      <c r="C78" s="271" t="s">
        <v>916</v>
      </c>
      <c r="D78" s="269">
        <v>59105.04</v>
      </c>
      <c r="E78" s="269">
        <v>0</v>
      </c>
      <c r="F78" s="269">
        <v>178.15</v>
      </c>
      <c r="G78" s="269">
        <v>3600.85</v>
      </c>
      <c r="H78" s="269">
        <v>62884.04</v>
      </c>
      <c r="I78" s="272"/>
      <c r="J78" s="269">
        <v>23642.02</v>
      </c>
      <c r="K78" s="269">
        <v>0</v>
      </c>
      <c r="L78" s="269">
        <v>78806.720000000001</v>
      </c>
      <c r="M78" s="269">
        <v>90627.73</v>
      </c>
      <c r="N78" s="269">
        <v>193076.47</v>
      </c>
    </row>
    <row r="79" spans="1:14" s="259" customFormat="1" ht="12" x14ac:dyDescent="0.2">
      <c r="A79" s="270" t="s">
        <v>944</v>
      </c>
      <c r="B79" s="270" t="s">
        <v>945</v>
      </c>
      <c r="C79" s="271" t="s">
        <v>917</v>
      </c>
      <c r="D79" s="269">
        <v>75654.41</v>
      </c>
      <c r="E79" s="269">
        <v>0</v>
      </c>
      <c r="F79" s="269">
        <v>178.15</v>
      </c>
      <c r="G79" s="269">
        <v>3685.68</v>
      </c>
      <c r="H79" s="269">
        <v>79518.239999999991</v>
      </c>
      <c r="I79" s="272"/>
      <c r="J79" s="269">
        <v>30261.759999999998</v>
      </c>
      <c r="K79" s="269">
        <v>0</v>
      </c>
      <c r="L79" s="269">
        <v>100872.55</v>
      </c>
      <c r="M79" s="269">
        <v>116003.43</v>
      </c>
      <c r="N79" s="269">
        <v>247137.74</v>
      </c>
    </row>
    <row r="80" spans="1:14" s="259" customFormat="1" ht="12" x14ac:dyDescent="0.2">
      <c r="A80" s="270" t="s">
        <v>944</v>
      </c>
      <c r="B80" s="270" t="s">
        <v>945</v>
      </c>
      <c r="C80" s="271" t="s">
        <v>918</v>
      </c>
      <c r="D80" s="269">
        <v>96837.64</v>
      </c>
      <c r="E80" s="269">
        <v>0</v>
      </c>
      <c r="F80" s="269">
        <v>178.15</v>
      </c>
      <c r="G80" s="269">
        <v>3784.65</v>
      </c>
      <c r="H80" s="269">
        <v>100800.43999999999</v>
      </c>
      <c r="I80" s="272"/>
      <c r="J80" s="269">
        <v>38735.06</v>
      </c>
      <c r="K80" s="269">
        <v>0</v>
      </c>
      <c r="L80" s="269">
        <v>129116.85</v>
      </c>
      <c r="M80" s="269">
        <v>148484.38</v>
      </c>
      <c r="N80" s="269">
        <v>316336.29000000004</v>
      </c>
    </row>
    <row r="81" spans="1:14" s="259" customFormat="1" ht="12" x14ac:dyDescent="0.2">
      <c r="A81" s="270" t="s">
        <v>944</v>
      </c>
      <c r="B81" s="270" t="s">
        <v>945</v>
      </c>
      <c r="C81" s="271" t="s">
        <v>927</v>
      </c>
      <c r="D81" s="269">
        <v>51940.75</v>
      </c>
      <c r="E81" s="269">
        <v>0</v>
      </c>
      <c r="F81" s="269">
        <v>178.15</v>
      </c>
      <c r="G81" s="269">
        <v>3557.97</v>
      </c>
      <c r="H81" s="269">
        <v>55676.87</v>
      </c>
      <c r="I81" s="272"/>
      <c r="J81" s="269">
        <v>20776.3</v>
      </c>
      <c r="K81" s="269">
        <v>0</v>
      </c>
      <c r="L81" s="269">
        <v>69254.33</v>
      </c>
      <c r="M81" s="269">
        <v>79642.48</v>
      </c>
      <c r="N81" s="269">
        <v>169673.11</v>
      </c>
    </row>
    <row r="82" spans="1:14" s="259" customFormat="1" ht="12" x14ac:dyDescent="0.2">
      <c r="A82" s="270" t="s">
        <v>1529</v>
      </c>
      <c r="B82" s="270" t="s">
        <v>1530</v>
      </c>
      <c r="C82" s="271" t="s">
        <v>852</v>
      </c>
      <c r="D82" s="269">
        <v>42547.66</v>
      </c>
      <c r="E82" s="269">
        <v>0</v>
      </c>
      <c r="F82" s="269">
        <v>178.15</v>
      </c>
      <c r="G82" s="269">
        <v>4405.41</v>
      </c>
      <c r="H82" s="269">
        <v>47131.22</v>
      </c>
      <c r="I82" s="272"/>
      <c r="J82" s="269">
        <v>17019.060000000001</v>
      </c>
      <c r="K82" s="269">
        <v>0</v>
      </c>
      <c r="L82" s="269">
        <v>56730.21</v>
      </c>
      <c r="M82" s="269">
        <v>65239.75</v>
      </c>
      <c r="N82" s="269">
        <v>138989.02000000002</v>
      </c>
    </row>
    <row r="83" spans="1:14" s="259" customFormat="1" ht="12" x14ac:dyDescent="0.2">
      <c r="A83" s="270" t="s">
        <v>1531</v>
      </c>
      <c r="B83" s="270" t="s">
        <v>1532</v>
      </c>
      <c r="C83" s="271" t="s">
        <v>852</v>
      </c>
      <c r="D83" s="269">
        <v>26976.93</v>
      </c>
      <c r="E83" s="269">
        <v>0</v>
      </c>
      <c r="F83" s="269">
        <v>178.15</v>
      </c>
      <c r="G83" s="269">
        <v>3115.87</v>
      </c>
      <c r="H83" s="269">
        <v>30270.95</v>
      </c>
      <c r="I83" s="272"/>
      <c r="J83" s="269">
        <v>10790.77</v>
      </c>
      <c r="K83" s="269">
        <v>0</v>
      </c>
      <c r="L83" s="269">
        <v>35969.24</v>
      </c>
      <c r="M83" s="269">
        <v>41364.629999999997</v>
      </c>
      <c r="N83" s="269">
        <v>88124.639999999985</v>
      </c>
    </row>
    <row r="84" spans="1:14" s="259" customFormat="1" ht="12" x14ac:dyDescent="0.2">
      <c r="A84" s="270" t="s">
        <v>1531</v>
      </c>
      <c r="B84" s="270" t="s">
        <v>1532</v>
      </c>
      <c r="C84" s="271" t="s">
        <v>914</v>
      </c>
      <c r="D84" s="269">
        <v>32757.71</v>
      </c>
      <c r="E84" s="269">
        <v>0</v>
      </c>
      <c r="F84" s="269">
        <v>178.15</v>
      </c>
      <c r="G84" s="269">
        <v>3172.02</v>
      </c>
      <c r="H84" s="269">
        <v>36107.879999999997</v>
      </c>
      <c r="I84" s="272"/>
      <c r="J84" s="269">
        <v>13103.08</v>
      </c>
      <c r="K84" s="269">
        <v>0</v>
      </c>
      <c r="L84" s="269">
        <v>43676.95</v>
      </c>
      <c r="M84" s="269">
        <v>50228.49</v>
      </c>
      <c r="N84" s="269">
        <v>107008.51999999999</v>
      </c>
    </row>
    <row r="85" spans="1:14" s="259" customFormat="1" ht="12" x14ac:dyDescent="0.2">
      <c r="A85" s="270" t="s">
        <v>1531</v>
      </c>
      <c r="B85" s="270" t="s">
        <v>1532</v>
      </c>
      <c r="C85" s="271" t="s">
        <v>915</v>
      </c>
      <c r="D85" s="269">
        <v>40085.040000000001</v>
      </c>
      <c r="E85" s="269">
        <v>0</v>
      </c>
      <c r="F85" s="269">
        <v>178.15</v>
      </c>
      <c r="G85" s="269">
        <v>3236.42</v>
      </c>
      <c r="H85" s="269">
        <v>43499.61</v>
      </c>
      <c r="I85" s="272"/>
      <c r="J85" s="269">
        <v>16034.02</v>
      </c>
      <c r="K85" s="269">
        <v>0</v>
      </c>
      <c r="L85" s="269">
        <v>53446.720000000001</v>
      </c>
      <c r="M85" s="269">
        <v>61463.73</v>
      </c>
      <c r="N85" s="269">
        <v>130944.47</v>
      </c>
    </row>
    <row r="86" spans="1:14" s="259" customFormat="1" ht="12" x14ac:dyDescent="0.2">
      <c r="A86" s="270" t="s">
        <v>1531</v>
      </c>
      <c r="B86" s="270" t="s">
        <v>1532</v>
      </c>
      <c r="C86" s="271" t="s">
        <v>916</v>
      </c>
      <c r="D86" s="269">
        <v>52912.29</v>
      </c>
      <c r="E86" s="269">
        <v>0</v>
      </c>
      <c r="F86" s="269">
        <v>178.15</v>
      </c>
      <c r="G86" s="269">
        <v>3309.29</v>
      </c>
      <c r="H86" s="269">
        <v>56399.73</v>
      </c>
      <c r="I86" s="272"/>
      <c r="J86" s="269">
        <v>21164.92</v>
      </c>
      <c r="K86" s="269">
        <v>0</v>
      </c>
      <c r="L86" s="269">
        <v>70549.72</v>
      </c>
      <c r="M86" s="269">
        <v>81132.179999999993</v>
      </c>
      <c r="N86" s="269">
        <v>172846.82</v>
      </c>
    </row>
    <row r="87" spans="1:14" s="259" customFormat="1" ht="12" x14ac:dyDescent="0.2">
      <c r="A87" s="270" t="s">
        <v>1531</v>
      </c>
      <c r="B87" s="270" t="s">
        <v>1532</v>
      </c>
      <c r="C87" s="271" t="s">
        <v>917</v>
      </c>
      <c r="D87" s="269">
        <v>67727.75</v>
      </c>
      <c r="E87" s="269">
        <v>0</v>
      </c>
      <c r="F87" s="269">
        <v>178.15</v>
      </c>
      <c r="G87" s="269">
        <v>3385.2</v>
      </c>
      <c r="H87" s="269">
        <v>71291.099999999991</v>
      </c>
      <c r="I87" s="272"/>
      <c r="J87" s="269">
        <v>27091.1</v>
      </c>
      <c r="K87" s="269">
        <v>0</v>
      </c>
      <c r="L87" s="269">
        <v>90303.67</v>
      </c>
      <c r="M87" s="269">
        <v>103849.22</v>
      </c>
      <c r="N87" s="269">
        <v>221243.99</v>
      </c>
    </row>
    <row r="88" spans="1:14" s="259" customFormat="1" ht="12" x14ac:dyDescent="0.2">
      <c r="A88" s="270" t="s">
        <v>1531</v>
      </c>
      <c r="B88" s="270" t="s">
        <v>1532</v>
      </c>
      <c r="C88" s="271" t="s">
        <v>918</v>
      </c>
      <c r="D88" s="269">
        <v>86691.46</v>
      </c>
      <c r="E88" s="269">
        <v>0</v>
      </c>
      <c r="F88" s="269">
        <v>178.15</v>
      </c>
      <c r="G88" s="269">
        <v>3473.77</v>
      </c>
      <c r="H88" s="269">
        <v>90343.38</v>
      </c>
      <c r="I88" s="272"/>
      <c r="J88" s="269">
        <v>34676.58</v>
      </c>
      <c r="K88" s="269">
        <v>0</v>
      </c>
      <c r="L88" s="269">
        <v>115588.61</v>
      </c>
      <c r="M88" s="269">
        <v>132926.91</v>
      </c>
      <c r="N88" s="269">
        <v>283192.09999999998</v>
      </c>
    </row>
    <row r="89" spans="1:14" s="259" customFormat="1" ht="12" x14ac:dyDescent="0.2">
      <c r="A89" s="270" t="s">
        <v>1311</v>
      </c>
      <c r="B89" s="270" t="s">
        <v>1312</v>
      </c>
      <c r="C89" s="271" t="s">
        <v>852</v>
      </c>
      <c r="D89" s="269">
        <v>26626.3</v>
      </c>
      <c r="E89" s="269">
        <v>0</v>
      </c>
      <c r="F89" s="269">
        <v>132.80000000000001</v>
      </c>
      <c r="G89" s="269">
        <v>2981.23</v>
      </c>
      <c r="H89" s="269">
        <v>29740.329999999998</v>
      </c>
      <c r="I89" s="272"/>
      <c r="J89" s="269">
        <v>10650.52</v>
      </c>
      <c r="K89" s="269">
        <v>0</v>
      </c>
      <c r="L89" s="269">
        <v>35501.730000000003</v>
      </c>
      <c r="M89" s="269">
        <v>40826.99</v>
      </c>
      <c r="N89" s="269">
        <v>86979.239999999991</v>
      </c>
    </row>
    <row r="90" spans="1:14" s="259" customFormat="1" ht="12" x14ac:dyDescent="0.2">
      <c r="A90" s="270" t="s">
        <v>946</v>
      </c>
      <c r="B90" s="270" t="s">
        <v>947</v>
      </c>
      <c r="C90" s="271" t="s">
        <v>852</v>
      </c>
      <c r="D90" s="269">
        <v>14766.31</v>
      </c>
      <c r="E90" s="269">
        <v>0</v>
      </c>
      <c r="F90" s="269">
        <v>132.80000000000001</v>
      </c>
      <c r="G90" s="269">
        <v>1869.62</v>
      </c>
      <c r="H90" s="269">
        <v>16768.73</v>
      </c>
      <c r="I90" s="272"/>
      <c r="J90" s="269">
        <v>5906.52</v>
      </c>
      <c r="K90" s="269">
        <v>0</v>
      </c>
      <c r="L90" s="269">
        <v>19688.41</v>
      </c>
      <c r="M90" s="269">
        <v>22641.68</v>
      </c>
      <c r="N90" s="269">
        <v>48236.61</v>
      </c>
    </row>
    <row r="91" spans="1:14" s="259" customFormat="1" ht="12" x14ac:dyDescent="0.2">
      <c r="A91" s="270" t="s">
        <v>946</v>
      </c>
      <c r="B91" s="270" t="s">
        <v>947</v>
      </c>
      <c r="C91" s="271" t="s">
        <v>914</v>
      </c>
      <c r="D91" s="269">
        <v>20082.169999999998</v>
      </c>
      <c r="E91" s="269">
        <v>0</v>
      </c>
      <c r="F91" s="269">
        <v>132.80000000000001</v>
      </c>
      <c r="G91" s="269">
        <v>1924.21</v>
      </c>
      <c r="H91" s="269">
        <v>22139.179999999997</v>
      </c>
      <c r="I91" s="272"/>
      <c r="J91" s="269">
        <v>8032.87</v>
      </c>
      <c r="K91" s="269">
        <v>0</v>
      </c>
      <c r="L91" s="269">
        <v>26776.23</v>
      </c>
      <c r="M91" s="269">
        <v>30792.66</v>
      </c>
      <c r="N91" s="269">
        <v>65601.759999999995</v>
      </c>
    </row>
    <row r="92" spans="1:14" s="259" customFormat="1" ht="12" x14ac:dyDescent="0.2">
      <c r="A92" s="270" t="s">
        <v>946</v>
      </c>
      <c r="B92" s="270" t="s">
        <v>947</v>
      </c>
      <c r="C92" s="271" t="s">
        <v>915</v>
      </c>
      <c r="D92" s="269">
        <v>26910.17</v>
      </c>
      <c r="E92" s="269">
        <v>0</v>
      </c>
      <c r="F92" s="269">
        <v>132.80000000000001</v>
      </c>
      <c r="G92" s="269">
        <v>1991.42</v>
      </c>
      <c r="H92" s="269">
        <v>29034.39</v>
      </c>
      <c r="I92" s="272"/>
      <c r="J92" s="269">
        <v>10764.07</v>
      </c>
      <c r="K92" s="269">
        <v>0</v>
      </c>
      <c r="L92" s="269">
        <v>35880.230000000003</v>
      </c>
      <c r="M92" s="269">
        <v>41262.26</v>
      </c>
      <c r="N92" s="269">
        <v>87906.559999999998</v>
      </c>
    </row>
    <row r="93" spans="1:14" s="259" customFormat="1" ht="12" x14ac:dyDescent="0.2">
      <c r="A93" s="270" t="s">
        <v>946</v>
      </c>
      <c r="B93" s="270" t="s">
        <v>947</v>
      </c>
      <c r="C93" s="271" t="s">
        <v>916</v>
      </c>
      <c r="D93" s="269">
        <v>35521.360000000001</v>
      </c>
      <c r="E93" s="269">
        <v>0</v>
      </c>
      <c r="F93" s="269">
        <v>132.80000000000001</v>
      </c>
      <c r="G93" s="269">
        <v>2076.19</v>
      </c>
      <c r="H93" s="269">
        <v>37730.350000000006</v>
      </c>
      <c r="I93" s="272"/>
      <c r="J93" s="269">
        <v>14208.54</v>
      </c>
      <c r="K93" s="269">
        <v>0</v>
      </c>
      <c r="L93" s="269">
        <v>47361.81</v>
      </c>
      <c r="M93" s="269">
        <v>54466.09</v>
      </c>
      <c r="N93" s="269">
        <v>116036.44</v>
      </c>
    </row>
    <row r="94" spans="1:14" s="259" customFormat="1" ht="12" x14ac:dyDescent="0.2">
      <c r="A94" s="270" t="s">
        <v>946</v>
      </c>
      <c r="B94" s="270" t="s">
        <v>947</v>
      </c>
      <c r="C94" s="271" t="s">
        <v>917</v>
      </c>
      <c r="D94" s="269">
        <v>45467.39</v>
      </c>
      <c r="E94" s="269">
        <v>0</v>
      </c>
      <c r="F94" s="269">
        <v>132.80000000000001</v>
      </c>
      <c r="G94" s="269">
        <v>2174.1</v>
      </c>
      <c r="H94" s="269">
        <v>47774.29</v>
      </c>
      <c r="I94" s="272"/>
      <c r="J94" s="269">
        <v>18186.96</v>
      </c>
      <c r="K94" s="269">
        <v>0</v>
      </c>
      <c r="L94" s="269">
        <v>60623.19</v>
      </c>
      <c r="M94" s="269">
        <v>69716.66</v>
      </c>
      <c r="N94" s="269">
        <v>148526.81</v>
      </c>
    </row>
    <row r="95" spans="1:14" s="259" customFormat="1" ht="12" x14ac:dyDescent="0.2">
      <c r="A95" s="270" t="s">
        <v>946</v>
      </c>
      <c r="B95" s="270" t="s">
        <v>947</v>
      </c>
      <c r="C95" s="271" t="s">
        <v>918</v>
      </c>
      <c r="D95" s="269">
        <v>58198.22</v>
      </c>
      <c r="E95" s="269">
        <v>0</v>
      </c>
      <c r="F95" s="269">
        <v>132.80000000000001</v>
      </c>
      <c r="G95" s="269">
        <v>2299.42</v>
      </c>
      <c r="H95" s="269">
        <v>60630.44</v>
      </c>
      <c r="I95" s="272"/>
      <c r="J95" s="269">
        <v>23279.29</v>
      </c>
      <c r="K95" s="269">
        <v>0</v>
      </c>
      <c r="L95" s="269">
        <v>77597.63</v>
      </c>
      <c r="M95" s="269">
        <v>89237.27</v>
      </c>
      <c r="N95" s="269">
        <v>190114.19</v>
      </c>
    </row>
    <row r="96" spans="1:14" s="259" customFormat="1" ht="12" x14ac:dyDescent="0.2">
      <c r="A96" s="270" t="s">
        <v>946</v>
      </c>
      <c r="B96" s="270" t="s">
        <v>947</v>
      </c>
      <c r="C96" s="271" t="s">
        <v>927</v>
      </c>
      <c r="D96" s="269">
        <v>31215.78</v>
      </c>
      <c r="E96" s="269">
        <v>0</v>
      </c>
      <c r="F96" s="269">
        <v>132.80000000000001</v>
      </c>
      <c r="G96" s="269">
        <v>2033.81</v>
      </c>
      <c r="H96" s="269">
        <v>33382.39</v>
      </c>
      <c r="I96" s="272"/>
      <c r="J96" s="269">
        <v>12486.31</v>
      </c>
      <c r="K96" s="269">
        <v>0</v>
      </c>
      <c r="L96" s="269">
        <v>41621.040000000001</v>
      </c>
      <c r="M96" s="269">
        <v>47864.2</v>
      </c>
      <c r="N96" s="269">
        <v>101971.54999999999</v>
      </c>
    </row>
    <row r="97" spans="1:14" s="259" customFormat="1" ht="12" x14ac:dyDescent="0.2">
      <c r="A97" s="270" t="s">
        <v>1533</v>
      </c>
      <c r="B97" s="270" t="s">
        <v>1534</v>
      </c>
      <c r="C97" s="271" t="s">
        <v>852</v>
      </c>
      <c r="D97" s="269">
        <v>20803.86</v>
      </c>
      <c r="E97" s="269">
        <v>0</v>
      </c>
      <c r="F97" s="269">
        <v>132.80000000000001</v>
      </c>
      <c r="G97" s="269">
        <v>2417.9499999999998</v>
      </c>
      <c r="H97" s="269">
        <v>23354.61</v>
      </c>
      <c r="I97" s="272"/>
      <c r="J97" s="269">
        <v>8321.5400000000009</v>
      </c>
      <c r="K97" s="269">
        <v>0</v>
      </c>
      <c r="L97" s="269">
        <v>27738.48</v>
      </c>
      <c r="M97" s="269">
        <v>31899.25</v>
      </c>
      <c r="N97" s="269">
        <v>67959.27</v>
      </c>
    </row>
    <row r="98" spans="1:14" s="259" customFormat="1" ht="12" x14ac:dyDescent="0.2">
      <c r="A98" s="270" t="s">
        <v>1533</v>
      </c>
      <c r="B98" s="270" t="s">
        <v>1534</v>
      </c>
      <c r="C98" s="271" t="s">
        <v>914</v>
      </c>
      <c r="D98" s="269">
        <v>26119.72</v>
      </c>
      <c r="E98" s="269">
        <v>0</v>
      </c>
      <c r="F98" s="269">
        <v>132.80000000000001</v>
      </c>
      <c r="G98" s="269">
        <v>2472.54</v>
      </c>
      <c r="H98" s="269">
        <v>28725.06</v>
      </c>
      <c r="I98" s="272"/>
      <c r="J98" s="269">
        <v>10447.89</v>
      </c>
      <c r="K98" s="269">
        <v>0</v>
      </c>
      <c r="L98" s="269">
        <v>34826.29</v>
      </c>
      <c r="M98" s="269">
        <v>40050.239999999998</v>
      </c>
      <c r="N98" s="269">
        <v>85324.42</v>
      </c>
    </row>
    <row r="99" spans="1:14" s="259" customFormat="1" ht="12" x14ac:dyDescent="0.2">
      <c r="A99" s="270" t="s">
        <v>1533</v>
      </c>
      <c r="B99" s="270" t="s">
        <v>1534</v>
      </c>
      <c r="C99" s="271" t="s">
        <v>915</v>
      </c>
      <c r="D99" s="269">
        <v>32947.72</v>
      </c>
      <c r="E99" s="269">
        <v>0</v>
      </c>
      <c r="F99" s="269">
        <v>132.80000000000001</v>
      </c>
      <c r="G99" s="269">
        <v>2539.75</v>
      </c>
      <c r="H99" s="269">
        <v>35620.270000000004</v>
      </c>
      <c r="I99" s="272"/>
      <c r="J99" s="269">
        <v>13179.09</v>
      </c>
      <c r="K99" s="269">
        <v>0</v>
      </c>
      <c r="L99" s="269">
        <v>43930.29</v>
      </c>
      <c r="M99" s="269">
        <v>50519.839999999997</v>
      </c>
      <c r="N99" s="269">
        <v>107629.22</v>
      </c>
    </row>
    <row r="100" spans="1:14" s="259" customFormat="1" ht="12" x14ac:dyDescent="0.2">
      <c r="A100" s="270" t="s">
        <v>1533</v>
      </c>
      <c r="B100" s="270" t="s">
        <v>1534</v>
      </c>
      <c r="C100" s="271" t="s">
        <v>916</v>
      </c>
      <c r="D100" s="269">
        <v>41558.910000000003</v>
      </c>
      <c r="E100" s="269">
        <v>0</v>
      </c>
      <c r="F100" s="269">
        <v>132.80000000000001</v>
      </c>
      <c r="G100" s="269">
        <v>2624.52</v>
      </c>
      <c r="H100" s="269">
        <v>44316.23</v>
      </c>
      <c r="I100" s="272"/>
      <c r="J100" s="269">
        <v>16623.560000000001</v>
      </c>
      <c r="K100" s="269">
        <v>0</v>
      </c>
      <c r="L100" s="269">
        <v>55411.88</v>
      </c>
      <c r="M100" s="269">
        <v>63723.66</v>
      </c>
      <c r="N100" s="269">
        <v>135759.1</v>
      </c>
    </row>
    <row r="101" spans="1:14" s="259" customFormat="1" ht="12" x14ac:dyDescent="0.2">
      <c r="A101" s="270" t="s">
        <v>1533</v>
      </c>
      <c r="B101" s="270" t="s">
        <v>1534</v>
      </c>
      <c r="C101" s="271" t="s">
        <v>917</v>
      </c>
      <c r="D101" s="269">
        <v>51504.94</v>
      </c>
      <c r="E101" s="269">
        <v>0</v>
      </c>
      <c r="F101" s="269">
        <v>132.80000000000001</v>
      </c>
      <c r="G101" s="269">
        <v>2722.43</v>
      </c>
      <c r="H101" s="269">
        <v>54360.170000000006</v>
      </c>
      <c r="I101" s="272"/>
      <c r="J101" s="269">
        <v>20601.98</v>
      </c>
      <c r="K101" s="269">
        <v>0</v>
      </c>
      <c r="L101" s="269">
        <v>68673.25</v>
      </c>
      <c r="M101" s="269">
        <v>78974.240000000005</v>
      </c>
      <c r="N101" s="269">
        <v>168249.47</v>
      </c>
    </row>
    <row r="102" spans="1:14" s="259" customFormat="1" ht="12" x14ac:dyDescent="0.2">
      <c r="A102" s="270" t="s">
        <v>1533</v>
      </c>
      <c r="B102" s="270" t="s">
        <v>1534</v>
      </c>
      <c r="C102" s="271" t="s">
        <v>918</v>
      </c>
      <c r="D102" s="269">
        <v>64235.77</v>
      </c>
      <c r="E102" s="269">
        <v>0</v>
      </c>
      <c r="F102" s="269">
        <v>132.80000000000001</v>
      </c>
      <c r="G102" s="269">
        <v>2847.75</v>
      </c>
      <c r="H102" s="269">
        <v>67216.320000000007</v>
      </c>
      <c r="I102" s="272"/>
      <c r="J102" s="269">
        <v>25694.31</v>
      </c>
      <c r="K102" s="269">
        <v>0</v>
      </c>
      <c r="L102" s="269">
        <v>85647.69</v>
      </c>
      <c r="M102" s="269">
        <v>98494.85</v>
      </c>
      <c r="N102" s="269">
        <v>209836.85</v>
      </c>
    </row>
    <row r="103" spans="1:14" s="259" customFormat="1" ht="12" x14ac:dyDescent="0.2">
      <c r="A103" s="270" t="s">
        <v>1535</v>
      </c>
      <c r="B103" s="270" t="s">
        <v>1536</v>
      </c>
      <c r="C103" s="271" t="s">
        <v>852</v>
      </c>
      <c r="D103" s="269">
        <v>19706.7</v>
      </c>
      <c r="E103" s="269">
        <v>0</v>
      </c>
      <c r="F103" s="269">
        <v>132.80000000000001</v>
      </c>
      <c r="G103" s="269">
        <v>2346.27</v>
      </c>
      <c r="H103" s="269">
        <v>22185.77</v>
      </c>
      <c r="I103" s="272"/>
      <c r="J103" s="269">
        <v>7882.68</v>
      </c>
      <c r="K103" s="269">
        <v>0</v>
      </c>
      <c r="L103" s="269">
        <v>26275.599999999999</v>
      </c>
      <c r="M103" s="269">
        <v>30216.94</v>
      </c>
      <c r="N103" s="269">
        <v>64375.22</v>
      </c>
    </row>
    <row r="104" spans="1:14" s="259" customFormat="1" ht="12" x14ac:dyDescent="0.2">
      <c r="A104" s="270" t="s">
        <v>1535</v>
      </c>
      <c r="B104" s="270" t="s">
        <v>1536</v>
      </c>
      <c r="C104" s="271" t="s">
        <v>914</v>
      </c>
      <c r="D104" s="269">
        <v>24742.21</v>
      </c>
      <c r="E104" s="269">
        <v>0</v>
      </c>
      <c r="F104" s="269">
        <v>132.80000000000001</v>
      </c>
      <c r="G104" s="269">
        <v>2398.4699999999998</v>
      </c>
      <c r="H104" s="269">
        <v>27273.48</v>
      </c>
      <c r="I104" s="272"/>
      <c r="J104" s="269">
        <v>9896.8799999999992</v>
      </c>
      <c r="K104" s="269">
        <v>0</v>
      </c>
      <c r="L104" s="269">
        <v>32989.61</v>
      </c>
      <c r="M104" s="269">
        <v>37938.06</v>
      </c>
      <c r="N104" s="269">
        <v>80824.549999999988</v>
      </c>
    </row>
    <row r="105" spans="1:14" s="259" customFormat="1" ht="12" x14ac:dyDescent="0.2">
      <c r="A105" s="270" t="s">
        <v>1535</v>
      </c>
      <c r="B105" s="270" t="s">
        <v>1536</v>
      </c>
      <c r="C105" s="271" t="s">
        <v>915</v>
      </c>
      <c r="D105" s="269">
        <v>31210.12</v>
      </c>
      <c r="E105" s="269">
        <v>0</v>
      </c>
      <c r="F105" s="269">
        <v>132.80000000000001</v>
      </c>
      <c r="G105" s="269">
        <v>2462.7600000000002</v>
      </c>
      <c r="H105" s="269">
        <v>33805.68</v>
      </c>
      <c r="I105" s="272"/>
      <c r="J105" s="269">
        <v>12484.05</v>
      </c>
      <c r="K105" s="269">
        <v>0</v>
      </c>
      <c r="L105" s="269">
        <v>41613.49</v>
      </c>
      <c r="M105" s="269">
        <v>47855.519999999997</v>
      </c>
      <c r="N105" s="269">
        <v>101953.06</v>
      </c>
    </row>
    <row r="106" spans="1:14" s="259" customFormat="1" ht="12" x14ac:dyDescent="0.2">
      <c r="A106" s="270" t="s">
        <v>1535</v>
      </c>
      <c r="B106" s="270" t="s">
        <v>1536</v>
      </c>
      <c r="C106" s="271" t="s">
        <v>916</v>
      </c>
      <c r="D106" s="269">
        <v>39367.19</v>
      </c>
      <c r="E106" s="269">
        <v>0</v>
      </c>
      <c r="F106" s="269">
        <v>132.80000000000001</v>
      </c>
      <c r="G106" s="269">
        <v>2543.83</v>
      </c>
      <c r="H106" s="269">
        <v>42043.820000000007</v>
      </c>
      <c r="I106" s="272"/>
      <c r="J106" s="269">
        <v>15746.88</v>
      </c>
      <c r="K106" s="269">
        <v>0</v>
      </c>
      <c r="L106" s="269">
        <v>52489.59</v>
      </c>
      <c r="M106" s="269">
        <v>60363.02</v>
      </c>
      <c r="N106" s="269">
        <v>128599.48999999999</v>
      </c>
    </row>
    <row r="107" spans="1:14" s="259" customFormat="1" ht="12" x14ac:dyDescent="0.2">
      <c r="A107" s="270" t="s">
        <v>1535</v>
      </c>
      <c r="B107" s="270" t="s">
        <v>1536</v>
      </c>
      <c r="C107" s="271" t="s">
        <v>917</v>
      </c>
      <c r="D107" s="269">
        <v>48788.639999999999</v>
      </c>
      <c r="E107" s="269">
        <v>0</v>
      </c>
      <c r="F107" s="269">
        <v>132.80000000000001</v>
      </c>
      <c r="G107" s="269">
        <v>2637.46</v>
      </c>
      <c r="H107" s="269">
        <v>51558.9</v>
      </c>
      <c r="I107" s="272"/>
      <c r="J107" s="269">
        <v>19515.46</v>
      </c>
      <c r="K107" s="269">
        <v>0</v>
      </c>
      <c r="L107" s="269">
        <v>65051.519999999997</v>
      </c>
      <c r="M107" s="269">
        <v>74809.25</v>
      </c>
      <c r="N107" s="269">
        <v>159376.22999999998</v>
      </c>
    </row>
    <row r="108" spans="1:14" s="259" customFormat="1" ht="12" x14ac:dyDescent="0.2">
      <c r="A108" s="270" t="s">
        <v>1535</v>
      </c>
      <c r="B108" s="270" t="s">
        <v>1536</v>
      </c>
      <c r="C108" s="271" t="s">
        <v>918</v>
      </c>
      <c r="D108" s="269">
        <v>60848.11</v>
      </c>
      <c r="E108" s="269">
        <v>0</v>
      </c>
      <c r="F108" s="269">
        <v>132.80000000000001</v>
      </c>
      <c r="G108" s="269">
        <v>2757.32</v>
      </c>
      <c r="H108" s="269">
        <v>63738.23</v>
      </c>
      <c r="I108" s="272"/>
      <c r="J108" s="269">
        <v>24339.24</v>
      </c>
      <c r="K108" s="269">
        <v>0</v>
      </c>
      <c r="L108" s="269">
        <v>81130.81</v>
      </c>
      <c r="M108" s="269">
        <v>93300.44</v>
      </c>
      <c r="N108" s="269">
        <v>198770.49</v>
      </c>
    </row>
    <row r="109" spans="1:14" s="259" customFormat="1" ht="12" x14ac:dyDescent="0.2">
      <c r="A109" s="270" t="s">
        <v>948</v>
      </c>
      <c r="B109" s="270" t="s">
        <v>949</v>
      </c>
      <c r="C109" s="271" t="s">
        <v>852</v>
      </c>
      <c r="D109" s="269">
        <v>13339.98</v>
      </c>
      <c r="E109" s="269">
        <v>0</v>
      </c>
      <c r="F109" s="269">
        <v>132.80000000000001</v>
      </c>
      <c r="G109" s="269">
        <v>1557.15</v>
      </c>
      <c r="H109" s="269">
        <v>15029.929999999998</v>
      </c>
      <c r="I109" s="272"/>
      <c r="J109" s="269">
        <v>5335.99</v>
      </c>
      <c r="K109" s="269">
        <v>0</v>
      </c>
      <c r="L109" s="269">
        <v>17786.64</v>
      </c>
      <c r="M109" s="269">
        <v>20454.64</v>
      </c>
      <c r="N109" s="269">
        <v>43577.27</v>
      </c>
    </row>
    <row r="110" spans="1:14" s="259" customFormat="1" ht="12" x14ac:dyDescent="0.2">
      <c r="A110" s="270" t="s">
        <v>950</v>
      </c>
      <c r="B110" s="270" t="s">
        <v>951</v>
      </c>
      <c r="C110" s="271" t="s">
        <v>852</v>
      </c>
      <c r="D110" s="269">
        <v>13339.98</v>
      </c>
      <c r="E110" s="269">
        <v>0</v>
      </c>
      <c r="F110" s="269">
        <v>132.80000000000001</v>
      </c>
      <c r="G110" s="269">
        <v>1557.15</v>
      </c>
      <c r="H110" s="269">
        <v>15029.929999999998</v>
      </c>
      <c r="I110" s="272"/>
      <c r="J110" s="269">
        <v>5335.99</v>
      </c>
      <c r="K110" s="269">
        <v>0</v>
      </c>
      <c r="L110" s="269">
        <v>17786.64</v>
      </c>
      <c r="M110" s="269">
        <v>20454.64</v>
      </c>
      <c r="N110" s="269">
        <v>43577.27</v>
      </c>
    </row>
    <row r="111" spans="1:14" s="259" customFormat="1" ht="12" x14ac:dyDescent="0.2">
      <c r="A111" s="270" t="s">
        <v>1537</v>
      </c>
      <c r="B111" s="270" t="s">
        <v>1538</v>
      </c>
      <c r="C111" s="271" t="s">
        <v>852</v>
      </c>
      <c r="D111" s="269">
        <v>11601.88</v>
      </c>
      <c r="E111" s="269">
        <v>0</v>
      </c>
      <c r="F111" s="269">
        <v>137.19999999999999</v>
      </c>
      <c r="G111" s="269">
        <v>1584.89</v>
      </c>
      <c r="H111" s="269">
        <v>13323.97</v>
      </c>
      <c r="I111" s="272"/>
      <c r="J111" s="269">
        <v>4640.75</v>
      </c>
      <c r="K111" s="269">
        <v>0</v>
      </c>
      <c r="L111" s="269">
        <v>15469.17</v>
      </c>
      <c r="M111" s="269">
        <v>17789.55</v>
      </c>
      <c r="N111" s="269">
        <v>37899.47</v>
      </c>
    </row>
    <row r="112" spans="1:14" s="259" customFormat="1" ht="12" x14ac:dyDescent="0.2">
      <c r="A112" s="270" t="s">
        <v>1537</v>
      </c>
      <c r="B112" s="270" t="s">
        <v>1538</v>
      </c>
      <c r="C112" s="271" t="s">
        <v>914</v>
      </c>
      <c r="D112" s="269">
        <v>15834.66</v>
      </c>
      <c r="E112" s="269">
        <v>0</v>
      </c>
      <c r="F112" s="269">
        <v>137.19999999999999</v>
      </c>
      <c r="G112" s="269">
        <v>1628.62</v>
      </c>
      <c r="H112" s="269">
        <v>17600.48</v>
      </c>
      <c r="I112" s="272"/>
      <c r="J112" s="269">
        <v>6333.86</v>
      </c>
      <c r="K112" s="269">
        <v>0</v>
      </c>
      <c r="L112" s="269">
        <v>21112.880000000001</v>
      </c>
      <c r="M112" s="269">
        <v>24279.81</v>
      </c>
      <c r="N112" s="269">
        <v>51726.55</v>
      </c>
    </row>
    <row r="113" spans="1:14" s="259" customFormat="1" ht="12" x14ac:dyDescent="0.2">
      <c r="A113" s="270" t="s">
        <v>1537</v>
      </c>
      <c r="B113" s="270" t="s">
        <v>1538</v>
      </c>
      <c r="C113" s="271" t="s">
        <v>915</v>
      </c>
      <c r="D113" s="269">
        <v>21218.03</v>
      </c>
      <c r="E113" s="269">
        <v>0</v>
      </c>
      <c r="F113" s="269">
        <v>137.19999999999999</v>
      </c>
      <c r="G113" s="269">
        <v>1682.47</v>
      </c>
      <c r="H113" s="269">
        <v>23037.7</v>
      </c>
      <c r="I113" s="272"/>
      <c r="J113" s="269">
        <v>8487.2099999999991</v>
      </c>
      <c r="K113" s="269">
        <v>0</v>
      </c>
      <c r="L113" s="269">
        <v>28290.71</v>
      </c>
      <c r="M113" s="269">
        <v>32534.31</v>
      </c>
      <c r="N113" s="269">
        <v>69312.23</v>
      </c>
    </row>
    <row r="114" spans="1:14" s="259" customFormat="1" ht="12" x14ac:dyDescent="0.2">
      <c r="A114" s="270" t="s">
        <v>1537</v>
      </c>
      <c r="B114" s="270" t="s">
        <v>1538</v>
      </c>
      <c r="C114" s="271" t="s">
        <v>916</v>
      </c>
      <c r="D114" s="269">
        <v>28007.23</v>
      </c>
      <c r="E114" s="269">
        <v>0</v>
      </c>
      <c r="F114" s="269">
        <v>137.19999999999999</v>
      </c>
      <c r="G114" s="269">
        <v>1750.38</v>
      </c>
      <c r="H114" s="269">
        <v>29894.81</v>
      </c>
      <c r="I114" s="272"/>
      <c r="J114" s="269">
        <v>11202.89</v>
      </c>
      <c r="K114" s="269">
        <v>0</v>
      </c>
      <c r="L114" s="269">
        <v>37342.97</v>
      </c>
      <c r="M114" s="269">
        <v>42944.42</v>
      </c>
      <c r="N114" s="269">
        <v>91490.28</v>
      </c>
    </row>
    <row r="115" spans="1:14" s="259" customFormat="1" ht="12" x14ac:dyDescent="0.2">
      <c r="A115" s="270" t="s">
        <v>1537</v>
      </c>
      <c r="B115" s="270" t="s">
        <v>1538</v>
      </c>
      <c r="C115" s="271" t="s">
        <v>917</v>
      </c>
      <c r="D115" s="269">
        <v>35849.980000000003</v>
      </c>
      <c r="E115" s="269">
        <v>0</v>
      </c>
      <c r="F115" s="269">
        <v>137.19999999999999</v>
      </c>
      <c r="G115" s="269">
        <v>1828.81</v>
      </c>
      <c r="H115" s="269">
        <v>37815.99</v>
      </c>
      <c r="I115" s="272"/>
      <c r="J115" s="269">
        <v>14339.99</v>
      </c>
      <c r="K115" s="269">
        <v>0</v>
      </c>
      <c r="L115" s="269">
        <v>47799.97</v>
      </c>
      <c r="M115" s="269">
        <v>54969.97</v>
      </c>
      <c r="N115" s="269">
        <v>117109.93</v>
      </c>
    </row>
    <row r="116" spans="1:14" s="259" customFormat="1" ht="12" x14ac:dyDescent="0.2">
      <c r="A116" s="270" t="s">
        <v>1537</v>
      </c>
      <c r="B116" s="270" t="s">
        <v>1538</v>
      </c>
      <c r="C116" s="271" t="s">
        <v>918</v>
      </c>
      <c r="D116" s="269">
        <v>45887.360000000001</v>
      </c>
      <c r="E116" s="269">
        <v>0</v>
      </c>
      <c r="F116" s="269">
        <v>137.19999999999999</v>
      </c>
      <c r="G116" s="269">
        <v>1929.21</v>
      </c>
      <c r="H116" s="269">
        <v>47953.77</v>
      </c>
      <c r="I116" s="272"/>
      <c r="J116" s="269">
        <v>18354.939999999999</v>
      </c>
      <c r="K116" s="269">
        <v>0</v>
      </c>
      <c r="L116" s="269">
        <v>61183.15</v>
      </c>
      <c r="M116" s="269">
        <v>70360.62</v>
      </c>
      <c r="N116" s="269">
        <v>149898.71</v>
      </c>
    </row>
    <row r="117" spans="1:14" s="259" customFormat="1" ht="12" x14ac:dyDescent="0.2">
      <c r="A117" s="270" t="s">
        <v>963</v>
      </c>
      <c r="B117" s="270" t="s">
        <v>964</v>
      </c>
      <c r="C117" s="271" t="s">
        <v>852</v>
      </c>
      <c r="D117" s="269">
        <v>38895.82</v>
      </c>
      <c r="E117" s="269">
        <v>0</v>
      </c>
      <c r="F117" s="269">
        <v>174</v>
      </c>
      <c r="G117" s="269">
        <v>4064.94</v>
      </c>
      <c r="H117" s="269">
        <v>43134.76</v>
      </c>
      <c r="I117" s="272"/>
      <c r="J117" s="269">
        <v>15558.33</v>
      </c>
      <c r="K117" s="269">
        <v>0</v>
      </c>
      <c r="L117" s="269">
        <v>51861.09</v>
      </c>
      <c r="M117" s="269">
        <v>59640.26</v>
      </c>
      <c r="N117" s="269">
        <v>127059.68</v>
      </c>
    </row>
    <row r="118" spans="1:14" s="259" customFormat="1" ht="12" x14ac:dyDescent="0.2">
      <c r="A118" s="270" t="s">
        <v>963</v>
      </c>
      <c r="B118" s="270" t="s">
        <v>964</v>
      </c>
      <c r="C118" s="271" t="s">
        <v>914</v>
      </c>
      <c r="D118" s="269">
        <v>47230.66</v>
      </c>
      <c r="E118" s="269">
        <v>0</v>
      </c>
      <c r="F118" s="269">
        <v>174</v>
      </c>
      <c r="G118" s="269">
        <v>4138.45</v>
      </c>
      <c r="H118" s="269">
        <v>51543.11</v>
      </c>
      <c r="I118" s="272"/>
      <c r="J118" s="269">
        <v>18892.259999999998</v>
      </c>
      <c r="K118" s="269">
        <v>0</v>
      </c>
      <c r="L118" s="269">
        <v>62974.21</v>
      </c>
      <c r="M118" s="269">
        <v>72420.350000000006</v>
      </c>
      <c r="N118" s="269">
        <v>154286.82</v>
      </c>
    </row>
    <row r="119" spans="1:14" s="259" customFormat="1" ht="12" x14ac:dyDescent="0.2">
      <c r="A119" s="270" t="s">
        <v>963</v>
      </c>
      <c r="B119" s="270" t="s">
        <v>964</v>
      </c>
      <c r="C119" s="271" t="s">
        <v>915</v>
      </c>
      <c r="D119" s="269">
        <v>59776.28</v>
      </c>
      <c r="E119" s="269">
        <v>0</v>
      </c>
      <c r="F119" s="269">
        <v>174</v>
      </c>
      <c r="G119" s="269">
        <v>4222.74</v>
      </c>
      <c r="H119" s="269">
        <v>64173.02</v>
      </c>
      <c r="I119" s="272"/>
      <c r="J119" s="269">
        <v>23910.51</v>
      </c>
      <c r="K119" s="269">
        <v>0</v>
      </c>
      <c r="L119" s="269">
        <v>79701.710000000006</v>
      </c>
      <c r="M119" s="269">
        <v>91656.960000000006</v>
      </c>
      <c r="N119" s="269">
        <v>195269.18</v>
      </c>
    </row>
    <row r="120" spans="1:14" s="259" customFormat="1" ht="12" x14ac:dyDescent="0.2">
      <c r="A120" s="270" t="s">
        <v>963</v>
      </c>
      <c r="B120" s="270" t="s">
        <v>964</v>
      </c>
      <c r="C120" s="271" t="s">
        <v>916</v>
      </c>
      <c r="D120" s="269">
        <v>78904.67</v>
      </c>
      <c r="E120" s="269">
        <v>0</v>
      </c>
      <c r="F120" s="269">
        <v>174</v>
      </c>
      <c r="G120" s="269">
        <v>4318.1400000000003</v>
      </c>
      <c r="H120" s="269">
        <v>83396.81</v>
      </c>
      <c r="I120" s="272"/>
      <c r="J120" s="269">
        <v>31561.87</v>
      </c>
      <c r="K120" s="269">
        <v>0</v>
      </c>
      <c r="L120" s="269">
        <v>105206.23</v>
      </c>
      <c r="M120" s="269">
        <v>120987.16</v>
      </c>
      <c r="N120" s="269">
        <v>257755.26</v>
      </c>
    </row>
    <row r="121" spans="1:14" s="259" customFormat="1" ht="12" x14ac:dyDescent="0.2">
      <c r="A121" s="270" t="s">
        <v>963</v>
      </c>
      <c r="B121" s="270" t="s">
        <v>964</v>
      </c>
      <c r="C121" s="271" t="s">
        <v>917</v>
      </c>
      <c r="D121" s="269">
        <v>100998.01</v>
      </c>
      <c r="E121" s="269">
        <v>0</v>
      </c>
      <c r="F121" s="269">
        <v>174</v>
      </c>
      <c r="G121" s="269">
        <v>4417.51</v>
      </c>
      <c r="H121" s="269">
        <v>105589.51999999999</v>
      </c>
      <c r="I121" s="272"/>
      <c r="J121" s="269">
        <v>40399.199999999997</v>
      </c>
      <c r="K121" s="269">
        <v>0</v>
      </c>
      <c r="L121" s="269">
        <v>134664.01</v>
      </c>
      <c r="M121" s="269">
        <v>154863.62</v>
      </c>
      <c r="N121" s="269">
        <v>329926.83</v>
      </c>
    </row>
    <row r="122" spans="1:14" s="259" customFormat="1" ht="12" x14ac:dyDescent="0.2">
      <c r="A122" s="270" t="s">
        <v>963</v>
      </c>
      <c r="B122" s="270" t="s">
        <v>964</v>
      </c>
      <c r="C122" s="271" t="s">
        <v>918</v>
      </c>
      <c r="D122" s="269">
        <v>129277.4</v>
      </c>
      <c r="E122" s="269">
        <v>0</v>
      </c>
      <c r="F122" s="269">
        <v>174</v>
      </c>
      <c r="G122" s="269">
        <v>4533.4399999999996</v>
      </c>
      <c r="H122" s="269">
        <v>133984.84</v>
      </c>
      <c r="I122" s="272"/>
      <c r="J122" s="269">
        <v>51710.96</v>
      </c>
      <c r="K122" s="269">
        <v>0</v>
      </c>
      <c r="L122" s="269">
        <v>172369.87</v>
      </c>
      <c r="M122" s="269">
        <v>198225.35</v>
      </c>
      <c r="N122" s="269">
        <v>422306.18</v>
      </c>
    </row>
    <row r="123" spans="1:14" s="259" customFormat="1" ht="12" x14ac:dyDescent="0.2">
      <c r="A123" s="270" t="s">
        <v>965</v>
      </c>
      <c r="B123" s="270" t="s">
        <v>966</v>
      </c>
      <c r="C123" s="271" t="s">
        <v>852</v>
      </c>
      <c r="D123" s="269">
        <v>34947.79</v>
      </c>
      <c r="E123" s="269">
        <v>0</v>
      </c>
      <c r="F123" s="269">
        <v>174</v>
      </c>
      <c r="G123" s="269">
        <v>3847.41</v>
      </c>
      <c r="H123" s="269">
        <v>38969.199999999997</v>
      </c>
      <c r="I123" s="272"/>
      <c r="J123" s="269">
        <v>13979.12</v>
      </c>
      <c r="K123" s="269">
        <v>0</v>
      </c>
      <c r="L123" s="269">
        <v>46597.05</v>
      </c>
      <c r="M123" s="269">
        <v>53586.61</v>
      </c>
      <c r="N123" s="269">
        <v>114162.78</v>
      </c>
    </row>
    <row r="124" spans="1:14" s="259" customFormat="1" ht="12" x14ac:dyDescent="0.2">
      <c r="A124" s="270" t="s">
        <v>965</v>
      </c>
      <c r="B124" s="270" t="s">
        <v>966</v>
      </c>
      <c r="C124" s="271" t="s">
        <v>914</v>
      </c>
      <c r="D124" s="269">
        <v>42436.63</v>
      </c>
      <c r="E124" s="269">
        <v>0</v>
      </c>
      <c r="F124" s="269">
        <v>174</v>
      </c>
      <c r="G124" s="269">
        <v>3919.14</v>
      </c>
      <c r="H124" s="269">
        <v>46529.77</v>
      </c>
      <c r="I124" s="272"/>
      <c r="J124" s="269">
        <v>16974.650000000001</v>
      </c>
      <c r="K124" s="269">
        <v>0</v>
      </c>
      <c r="L124" s="269">
        <v>56582.17</v>
      </c>
      <c r="M124" s="269">
        <v>65069.5</v>
      </c>
      <c r="N124" s="269">
        <v>138626.32</v>
      </c>
    </row>
    <row r="125" spans="1:14" s="259" customFormat="1" ht="12" x14ac:dyDescent="0.2">
      <c r="A125" s="270" t="s">
        <v>965</v>
      </c>
      <c r="B125" s="270" t="s">
        <v>966</v>
      </c>
      <c r="C125" s="271" t="s">
        <v>915</v>
      </c>
      <c r="D125" s="269">
        <v>53708.81</v>
      </c>
      <c r="E125" s="269">
        <v>0</v>
      </c>
      <c r="F125" s="269">
        <v>174</v>
      </c>
      <c r="G125" s="269">
        <v>4001.42</v>
      </c>
      <c r="H125" s="269">
        <v>57884.229999999996</v>
      </c>
      <c r="I125" s="272"/>
      <c r="J125" s="269">
        <v>21483.52</v>
      </c>
      <c r="K125" s="269">
        <v>0</v>
      </c>
      <c r="L125" s="269">
        <v>71611.75</v>
      </c>
      <c r="M125" s="269">
        <v>82353.509999999995</v>
      </c>
      <c r="N125" s="269">
        <v>175448.78</v>
      </c>
    </row>
    <row r="126" spans="1:14" s="259" customFormat="1" ht="12" x14ac:dyDescent="0.2">
      <c r="A126" s="270" t="s">
        <v>965</v>
      </c>
      <c r="B126" s="270" t="s">
        <v>966</v>
      </c>
      <c r="C126" s="271" t="s">
        <v>916</v>
      </c>
      <c r="D126" s="269">
        <v>70895.649999999994</v>
      </c>
      <c r="E126" s="269">
        <v>0</v>
      </c>
      <c r="F126" s="269">
        <v>174</v>
      </c>
      <c r="G126" s="269">
        <v>4094.52</v>
      </c>
      <c r="H126" s="269">
        <v>75164.17</v>
      </c>
      <c r="I126" s="272"/>
      <c r="J126" s="269">
        <v>28358.26</v>
      </c>
      <c r="K126" s="269">
        <v>0</v>
      </c>
      <c r="L126" s="269">
        <v>94527.53</v>
      </c>
      <c r="M126" s="269">
        <v>108706.66</v>
      </c>
      <c r="N126" s="269">
        <v>231592.45</v>
      </c>
    </row>
    <row r="127" spans="1:14" s="259" customFormat="1" ht="12" x14ac:dyDescent="0.2">
      <c r="A127" s="270" t="s">
        <v>965</v>
      </c>
      <c r="B127" s="270" t="s">
        <v>966</v>
      </c>
      <c r="C127" s="271" t="s">
        <v>917</v>
      </c>
      <c r="D127" s="269">
        <v>90746.43</v>
      </c>
      <c r="E127" s="269">
        <v>0</v>
      </c>
      <c r="F127" s="269">
        <v>174</v>
      </c>
      <c r="G127" s="269">
        <v>4191.51</v>
      </c>
      <c r="H127" s="269">
        <v>95111.939999999988</v>
      </c>
      <c r="I127" s="272"/>
      <c r="J127" s="269">
        <v>36298.57</v>
      </c>
      <c r="K127" s="269">
        <v>0</v>
      </c>
      <c r="L127" s="269">
        <v>120995.24</v>
      </c>
      <c r="M127" s="269">
        <v>139144.53</v>
      </c>
      <c r="N127" s="269">
        <v>296438.33999999997</v>
      </c>
    </row>
    <row r="128" spans="1:14" s="259" customFormat="1" ht="12" x14ac:dyDescent="0.2">
      <c r="A128" s="270" t="s">
        <v>965</v>
      </c>
      <c r="B128" s="270" t="s">
        <v>966</v>
      </c>
      <c r="C128" s="271" t="s">
        <v>918</v>
      </c>
      <c r="D128" s="269">
        <v>116155.41</v>
      </c>
      <c r="E128" s="269">
        <v>0</v>
      </c>
      <c r="F128" s="269">
        <v>174</v>
      </c>
      <c r="G128" s="269">
        <v>4304.66</v>
      </c>
      <c r="H128" s="269">
        <v>120634.07</v>
      </c>
      <c r="I128" s="272"/>
      <c r="J128" s="269">
        <v>46462.16</v>
      </c>
      <c r="K128" s="269">
        <v>0</v>
      </c>
      <c r="L128" s="269">
        <v>154873.88</v>
      </c>
      <c r="M128" s="269">
        <v>178104.95999999999</v>
      </c>
      <c r="N128" s="269">
        <v>379441</v>
      </c>
    </row>
    <row r="129" spans="1:14" s="259" customFormat="1" ht="12" x14ac:dyDescent="0.2">
      <c r="A129" s="270" t="s">
        <v>1539</v>
      </c>
      <c r="B129" s="270" t="s">
        <v>1540</v>
      </c>
      <c r="C129" s="271" t="s">
        <v>852</v>
      </c>
      <c r="D129" s="269">
        <v>34947.79</v>
      </c>
      <c r="E129" s="269">
        <v>0</v>
      </c>
      <c r="F129" s="269">
        <v>174</v>
      </c>
      <c r="G129" s="269">
        <v>3847.41</v>
      </c>
      <c r="H129" s="269">
        <v>38969.199999999997</v>
      </c>
      <c r="I129" s="272"/>
      <c r="J129" s="269">
        <v>13979.12</v>
      </c>
      <c r="K129" s="269">
        <v>0</v>
      </c>
      <c r="L129" s="269">
        <v>46597.05</v>
      </c>
      <c r="M129" s="269">
        <v>53586.61</v>
      </c>
      <c r="N129" s="269">
        <v>114162.78</v>
      </c>
    </row>
    <row r="130" spans="1:14" s="259" customFormat="1" ht="12" x14ac:dyDescent="0.2">
      <c r="A130" s="270" t="s">
        <v>1539</v>
      </c>
      <c r="B130" s="270" t="s">
        <v>1540</v>
      </c>
      <c r="C130" s="271" t="s">
        <v>914</v>
      </c>
      <c r="D130" s="269">
        <v>42436.63</v>
      </c>
      <c r="E130" s="269">
        <v>0</v>
      </c>
      <c r="F130" s="269">
        <v>174</v>
      </c>
      <c r="G130" s="269">
        <v>3919.14</v>
      </c>
      <c r="H130" s="269">
        <v>46529.77</v>
      </c>
      <c r="I130" s="272"/>
      <c r="J130" s="269">
        <v>16974.650000000001</v>
      </c>
      <c r="K130" s="269">
        <v>0</v>
      </c>
      <c r="L130" s="269">
        <v>56582.17</v>
      </c>
      <c r="M130" s="269">
        <v>65069.5</v>
      </c>
      <c r="N130" s="269">
        <v>138626.32</v>
      </c>
    </row>
    <row r="131" spans="1:14" s="259" customFormat="1" ht="12" x14ac:dyDescent="0.2">
      <c r="A131" s="270" t="s">
        <v>1539</v>
      </c>
      <c r="B131" s="270" t="s">
        <v>1540</v>
      </c>
      <c r="C131" s="271" t="s">
        <v>915</v>
      </c>
      <c r="D131" s="269">
        <v>53708.81</v>
      </c>
      <c r="E131" s="269">
        <v>0</v>
      </c>
      <c r="F131" s="269">
        <v>174</v>
      </c>
      <c r="G131" s="269">
        <v>4001.42</v>
      </c>
      <c r="H131" s="269">
        <v>57884.229999999996</v>
      </c>
      <c r="I131" s="272"/>
      <c r="J131" s="269">
        <v>21483.52</v>
      </c>
      <c r="K131" s="269">
        <v>0</v>
      </c>
      <c r="L131" s="269">
        <v>71611.75</v>
      </c>
      <c r="M131" s="269">
        <v>82353.509999999995</v>
      </c>
      <c r="N131" s="269">
        <v>175448.78</v>
      </c>
    </row>
    <row r="132" spans="1:14" s="259" customFormat="1" ht="12" x14ac:dyDescent="0.2">
      <c r="A132" s="270" t="s">
        <v>1539</v>
      </c>
      <c r="B132" s="270" t="s">
        <v>1540</v>
      </c>
      <c r="C132" s="271" t="s">
        <v>916</v>
      </c>
      <c r="D132" s="269">
        <v>70895.649999999994</v>
      </c>
      <c r="E132" s="269">
        <v>0</v>
      </c>
      <c r="F132" s="269">
        <v>174</v>
      </c>
      <c r="G132" s="269">
        <v>4094.52</v>
      </c>
      <c r="H132" s="269">
        <v>75164.17</v>
      </c>
      <c r="I132" s="272"/>
      <c r="J132" s="269">
        <v>28358.26</v>
      </c>
      <c r="K132" s="269">
        <v>0</v>
      </c>
      <c r="L132" s="269">
        <v>94527.53</v>
      </c>
      <c r="M132" s="269">
        <v>108706.66</v>
      </c>
      <c r="N132" s="269">
        <v>231592.45</v>
      </c>
    </row>
    <row r="133" spans="1:14" s="259" customFormat="1" ht="12" x14ac:dyDescent="0.2">
      <c r="A133" s="270" t="s">
        <v>1539</v>
      </c>
      <c r="B133" s="270" t="s">
        <v>1540</v>
      </c>
      <c r="C133" s="271" t="s">
        <v>917</v>
      </c>
      <c r="D133" s="269">
        <v>90746.43</v>
      </c>
      <c r="E133" s="269">
        <v>0</v>
      </c>
      <c r="F133" s="269">
        <v>174</v>
      </c>
      <c r="G133" s="269">
        <v>4191.51</v>
      </c>
      <c r="H133" s="269">
        <v>95111.939999999988</v>
      </c>
      <c r="I133" s="272"/>
      <c r="J133" s="269">
        <v>36298.57</v>
      </c>
      <c r="K133" s="269">
        <v>0</v>
      </c>
      <c r="L133" s="269">
        <v>120995.24</v>
      </c>
      <c r="M133" s="269">
        <v>139144.53</v>
      </c>
      <c r="N133" s="269">
        <v>296438.33999999997</v>
      </c>
    </row>
    <row r="134" spans="1:14" s="259" customFormat="1" ht="12" x14ac:dyDescent="0.2">
      <c r="A134" s="270" t="s">
        <v>1539</v>
      </c>
      <c r="B134" s="270" t="s">
        <v>1540</v>
      </c>
      <c r="C134" s="271" t="s">
        <v>918</v>
      </c>
      <c r="D134" s="269">
        <v>116155.41</v>
      </c>
      <c r="E134" s="269">
        <v>0</v>
      </c>
      <c r="F134" s="269">
        <v>174</v>
      </c>
      <c r="G134" s="269">
        <v>4304.66</v>
      </c>
      <c r="H134" s="269">
        <v>120634.07</v>
      </c>
      <c r="I134" s="272"/>
      <c r="J134" s="269">
        <v>46462.16</v>
      </c>
      <c r="K134" s="269">
        <v>0</v>
      </c>
      <c r="L134" s="269">
        <v>154873.88</v>
      </c>
      <c r="M134" s="269">
        <v>178104.95999999999</v>
      </c>
      <c r="N134" s="269">
        <v>379441</v>
      </c>
    </row>
    <row r="135" spans="1:14" s="259" customFormat="1" ht="12" x14ac:dyDescent="0.2">
      <c r="A135" s="270" t="s">
        <v>967</v>
      </c>
      <c r="B135" s="270" t="s">
        <v>968</v>
      </c>
      <c r="C135" s="271" t="s">
        <v>852</v>
      </c>
      <c r="D135" s="269">
        <v>34947.79</v>
      </c>
      <c r="E135" s="269">
        <v>0</v>
      </c>
      <c r="F135" s="269">
        <v>174</v>
      </c>
      <c r="G135" s="269">
        <v>3847.41</v>
      </c>
      <c r="H135" s="269">
        <v>38969.199999999997</v>
      </c>
      <c r="I135" s="272"/>
      <c r="J135" s="269">
        <v>13979.12</v>
      </c>
      <c r="K135" s="269">
        <v>0</v>
      </c>
      <c r="L135" s="269">
        <v>46597.05</v>
      </c>
      <c r="M135" s="269">
        <v>53586.61</v>
      </c>
      <c r="N135" s="269">
        <v>114162.78</v>
      </c>
    </row>
    <row r="136" spans="1:14" s="259" customFormat="1" ht="12" x14ac:dyDescent="0.2">
      <c r="A136" s="270" t="s">
        <v>967</v>
      </c>
      <c r="B136" s="270" t="s">
        <v>968</v>
      </c>
      <c r="C136" s="271" t="s">
        <v>914</v>
      </c>
      <c r="D136" s="269">
        <v>42436.63</v>
      </c>
      <c r="E136" s="269">
        <v>0</v>
      </c>
      <c r="F136" s="269">
        <v>174</v>
      </c>
      <c r="G136" s="269">
        <v>3919.14</v>
      </c>
      <c r="H136" s="269">
        <v>46529.77</v>
      </c>
      <c r="I136" s="272"/>
      <c r="J136" s="269">
        <v>16974.650000000001</v>
      </c>
      <c r="K136" s="269">
        <v>0</v>
      </c>
      <c r="L136" s="269">
        <v>56582.17</v>
      </c>
      <c r="M136" s="269">
        <v>65069.5</v>
      </c>
      <c r="N136" s="269">
        <v>138626.32</v>
      </c>
    </row>
    <row r="137" spans="1:14" s="259" customFormat="1" ht="12" x14ac:dyDescent="0.2">
      <c r="A137" s="270" t="s">
        <v>967</v>
      </c>
      <c r="B137" s="270" t="s">
        <v>968</v>
      </c>
      <c r="C137" s="271" t="s">
        <v>915</v>
      </c>
      <c r="D137" s="269">
        <v>53708.81</v>
      </c>
      <c r="E137" s="269">
        <v>0</v>
      </c>
      <c r="F137" s="269">
        <v>174</v>
      </c>
      <c r="G137" s="269">
        <v>4001.42</v>
      </c>
      <c r="H137" s="269">
        <v>57884.229999999996</v>
      </c>
      <c r="I137" s="272"/>
      <c r="J137" s="269">
        <v>21483.52</v>
      </c>
      <c r="K137" s="269">
        <v>0</v>
      </c>
      <c r="L137" s="269">
        <v>71611.75</v>
      </c>
      <c r="M137" s="269">
        <v>82353.509999999995</v>
      </c>
      <c r="N137" s="269">
        <v>175448.78</v>
      </c>
    </row>
    <row r="138" spans="1:14" s="259" customFormat="1" ht="12" x14ac:dyDescent="0.2">
      <c r="A138" s="270" t="s">
        <v>967</v>
      </c>
      <c r="B138" s="270" t="s">
        <v>968</v>
      </c>
      <c r="C138" s="271" t="s">
        <v>916</v>
      </c>
      <c r="D138" s="269">
        <v>70895.649999999994</v>
      </c>
      <c r="E138" s="269">
        <v>0</v>
      </c>
      <c r="F138" s="269">
        <v>174</v>
      </c>
      <c r="G138" s="269">
        <v>4094.52</v>
      </c>
      <c r="H138" s="269">
        <v>75164.17</v>
      </c>
      <c r="I138" s="272"/>
      <c r="J138" s="269">
        <v>28358.26</v>
      </c>
      <c r="K138" s="269">
        <v>0</v>
      </c>
      <c r="L138" s="269">
        <v>94527.53</v>
      </c>
      <c r="M138" s="269">
        <v>108706.66</v>
      </c>
      <c r="N138" s="269">
        <v>231592.45</v>
      </c>
    </row>
    <row r="139" spans="1:14" s="259" customFormat="1" ht="12" x14ac:dyDescent="0.2">
      <c r="A139" s="270" t="s">
        <v>967</v>
      </c>
      <c r="B139" s="270" t="s">
        <v>968</v>
      </c>
      <c r="C139" s="271" t="s">
        <v>917</v>
      </c>
      <c r="D139" s="269">
        <v>90746.43</v>
      </c>
      <c r="E139" s="269">
        <v>0</v>
      </c>
      <c r="F139" s="269">
        <v>174</v>
      </c>
      <c r="G139" s="269">
        <v>4191.51</v>
      </c>
      <c r="H139" s="269">
        <v>95111.939999999988</v>
      </c>
      <c r="I139" s="272"/>
      <c r="J139" s="269">
        <v>36298.57</v>
      </c>
      <c r="K139" s="269">
        <v>0</v>
      </c>
      <c r="L139" s="269">
        <v>120995.24</v>
      </c>
      <c r="M139" s="269">
        <v>139144.53</v>
      </c>
      <c r="N139" s="269">
        <v>296438.33999999997</v>
      </c>
    </row>
    <row r="140" spans="1:14" s="259" customFormat="1" ht="12" x14ac:dyDescent="0.2">
      <c r="A140" s="270" t="s">
        <v>967</v>
      </c>
      <c r="B140" s="270" t="s">
        <v>968</v>
      </c>
      <c r="C140" s="271" t="s">
        <v>918</v>
      </c>
      <c r="D140" s="269">
        <v>116155.41</v>
      </c>
      <c r="E140" s="269">
        <v>0</v>
      </c>
      <c r="F140" s="269">
        <v>174</v>
      </c>
      <c r="G140" s="269">
        <v>4304.66</v>
      </c>
      <c r="H140" s="269">
        <v>120634.07</v>
      </c>
      <c r="I140" s="272"/>
      <c r="J140" s="269">
        <v>46462.16</v>
      </c>
      <c r="K140" s="269">
        <v>0</v>
      </c>
      <c r="L140" s="269">
        <v>154873.88</v>
      </c>
      <c r="M140" s="269">
        <v>178104.95999999999</v>
      </c>
      <c r="N140" s="269">
        <v>379441</v>
      </c>
    </row>
    <row r="141" spans="1:14" s="259" customFormat="1" ht="12" x14ac:dyDescent="0.2">
      <c r="A141" s="270" t="s">
        <v>969</v>
      </c>
      <c r="B141" s="270" t="s">
        <v>970</v>
      </c>
      <c r="C141" s="271" t="s">
        <v>852</v>
      </c>
      <c r="D141" s="269">
        <v>33603.360000000001</v>
      </c>
      <c r="E141" s="269">
        <v>0</v>
      </c>
      <c r="F141" s="269">
        <v>174</v>
      </c>
      <c r="G141" s="269">
        <v>3744.85</v>
      </c>
      <c r="H141" s="269">
        <v>37522.21</v>
      </c>
      <c r="I141" s="272"/>
      <c r="J141" s="269">
        <v>13441.34</v>
      </c>
      <c r="K141" s="269">
        <v>0</v>
      </c>
      <c r="L141" s="269">
        <v>44804.480000000003</v>
      </c>
      <c r="M141" s="269">
        <v>51525.15</v>
      </c>
      <c r="N141" s="269">
        <v>109770.97</v>
      </c>
    </row>
    <row r="142" spans="1:14" s="259" customFormat="1" ht="12" x14ac:dyDescent="0.2">
      <c r="A142" s="270" t="s">
        <v>969</v>
      </c>
      <c r="B142" s="270" t="s">
        <v>970</v>
      </c>
      <c r="C142" s="271" t="s">
        <v>914</v>
      </c>
      <c r="D142" s="269">
        <v>40804.1</v>
      </c>
      <c r="E142" s="269">
        <v>0</v>
      </c>
      <c r="F142" s="269">
        <v>174</v>
      </c>
      <c r="G142" s="269">
        <v>3814.84</v>
      </c>
      <c r="H142" s="269">
        <v>44792.94</v>
      </c>
      <c r="I142" s="272"/>
      <c r="J142" s="269">
        <v>16321.64</v>
      </c>
      <c r="K142" s="269">
        <v>0</v>
      </c>
      <c r="L142" s="269">
        <v>54405.47</v>
      </c>
      <c r="M142" s="269">
        <v>62566.29</v>
      </c>
      <c r="N142" s="269">
        <v>133293.4</v>
      </c>
    </row>
    <row r="143" spans="1:14" s="259" customFormat="1" ht="12" x14ac:dyDescent="0.2">
      <c r="A143" s="270" t="s">
        <v>969</v>
      </c>
      <c r="B143" s="270" t="s">
        <v>970</v>
      </c>
      <c r="C143" s="271" t="s">
        <v>915</v>
      </c>
      <c r="D143" s="269">
        <v>51642.69</v>
      </c>
      <c r="E143" s="269">
        <v>0</v>
      </c>
      <c r="F143" s="269">
        <v>174</v>
      </c>
      <c r="G143" s="269">
        <v>3895.09</v>
      </c>
      <c r="H143" s="269">
        <v>55711.78</v>
      </c>
      <c r="I143" s="272"/>
      <c r="J143" s="269">
        <v>20657.080000000002</v>
      </c>
      <c r="K143" s="269">
        <v>0</v>
      </c>
      <c r="L143" s="269">
        <v>68856.92</v>
      </c>
      <c r="M143" s="269">
        <v>79185.460000000006</v>
      </c>
      <c r="N143" s="269">
        <v>168699.46000000002</v>
      </c>
    </row>
    <row r="144" spans="1:14" s="259" customFormat="1" ht="12" x14ac:dyDescent="0.2">
      <c r="A144" s="270" t="s">
        <v>969</v>
      </c>
      <c r="B144" s="270" t="s">
        <v>970</v>
      </c>
      <c r="C144" s="271" t="s">
        <v>916</v>
      </c>
      <c r="D144" s="269">
        <v>68168.34</v>
      </c>
      <c r="E144" s="269">
        <v>0</v>
      </c>
      <c r="F144" s="269">
        <v>174</v>
      </c>
      <c r="G144" s="269">
        <v>3985.93</v>
      </c>
      <c r="H144" s="269">
        <v>72328.26999999999</v>
      </c>
      <c r="I144" s="272"/>
      <c r="J144" s="269">
        <v>27267.34</v>
      </c>
      <c r="K144" s="269">
        <v>0</v>
      </c>
      <c r="L144" s="269">
        <v>90891.12</v>
      </c>
      <c r="M144" s="269">
        <v>104524.79</v>
      </c>
      <c r="N144" s="269">
        <v>222683.25</v>
      </c>
    </row>
    <row r="145" spans="1:14" s="259" customFormat="1" ht="12" x14ac:dyDescent="0.2">
      <c r="A145" s="270" t="s">
        <v>969</v>
      </c>
      <c r="B145" s="270" t="s">
        <v>970</v>
      </c>
      <c r="C145" s="271" t="s">
        <v>917</v>
      </c>
      <c r="D145" s="269">
        <v>87255.43</v>
      </c>
      <c r="E145" s="269">
        <v>0</v>
      </c>
      <c r="F145" s="269">
        <v>174</v>
      </c>
      <c r="G145" s="269">
        <v>4080.54</v>
      </c>
      <c r="H145" s="269">
        <v>91509.969999999987</v>
      </c>
      <c r="I145" s="272"/>
      <c r="J145" s="269">
        <v>34902.17</v>
      </c>
      <c r="K145" s="269">
        <v>0</v>
      </c>
      <c r="L145" s="269">
        <v>116340.57</v>
      </c>
      <c r="M145" s="269">
        <v>133791.66</v>
      </c>
      <c r="N145" s="269">
        <v>285034.40000000002</v>
      </c>
    </row>
    <row r="146" spans="1:14" s="259" customFormat="1" ht="12" x14ac:dyDescent="0.2">
      <c r="A146" s="270" t="s">
        <v>969</v>
      </c>
      <c r="B146" s="270" t="s">
        <v>970</v>
      </c>
      <c r="C146" s="271" t="s">
        <v>918</v>
      </c>
      <c r="D146" s="269">
        <v>111686.97</v>
      </c>
      <c r="E146" s="269">
        <v>0</v>
      </c>
      <c r="F146" s="269">
        <v>174</v>
      </c>
      <c r="G146" s="269">
        <v>4190.93</v>
      </c>
      <c r="H146" s="269">
        <v>116051.9</v>
      </c>
      <c r="I146" s="272"/>
      <c r="J146" s="269">
        <v>44674.79</v>
      </c>
      <c r="K146" s="269">
        <v>0</v>
      </c>
      <c r="L146" s="269">
        <v>148915.96</v>
      </c>
      <c r="M146" s="269">
        <v>171253.35</v>
      </c>
      <c r="N146" s="269">
        <v>364844.1</v>
      </c>
    </row>
    <row r="147" spans="1:14" s="259" customFormat="1" ht="12" x14ac:dyDescent="0.2">
      <c r="A147" s="270" t="s">
        <v>971</v>
      </c>
      <c r="B147" s="270" t="s">
        <v>972</v>
      </c>
      <c r="C147" s="271" t="s">
        <v>852</v>
      </c>
      <c r="D147" s="269">
        <v>33603.360000000001</v>
      </c>
      <c r="E147" s="269">
        <v>0</v>
      </c>
      <c r="F147" s="269">
        <v>174</v>
      </c>
      <c r="G147" s="269">
        <v>3744.85</v>
      </c>
      <c r="H147" s="269">
        <v>37522.21</v>
      </c>
      <c r="I147" s="272"/>
      <c r="J147" s="269">
        <v>13441.34</v>
      </c>
      <c r="K147" s="269">
        <v>0</v>
      </c>
      <c r="L147" s="269">
        <v>44804.480000000003</v>
      </c>
      <c r="M147" s="269">
        <v>51525.15</v>
      </c>
      <c r="N147" s="269">
        <v>109770.97</v>
      </c>
    </row>
    <row r="148" spans="1:14" s="259" customFormat="1" ht="12" x14ac:dyDescent="0.2">
      <c r="A148" s="270" t="s">
        <v>971</v>
      </c>
      <c r="B148" s="270" t="s">
        <v>972</v>
      </c>
      <c r="C148" s="271" t="s">
        <v>914</v>
      </c>
      <c r="D148" s="269">
        <v>40804.1</v>
      </c>
      <c r="E148" s="269">
        <v>0</v>
      </c>
      <c r="F148" s="269">
        <v>174</v>
      </c>
      <c r="G148" s="269">
        <v>3814.84</v>
      </c>
      <c r="H148" s="269">
        <v>44792.94</v>
      </c>
      <c r="I148" s="272"/>
      <c r="J148" s="269">
        <v>16321.64</v>
      </c>
      <c r="K148" s="269">
        <v>0</v>
      </c>
      <c r="L148" s="269">
        <v>54405.47</v>
      </c>
      <c r="M148" s="269">
        <v>62566.29</v>
      </c>
      <c r="N148" s="269">
        <v>133293.4</v>
      </c>
    </row>
    <row r="149" spans="1:14" s="259" customFormat="1" ht="12" x14ac:dyDescent="0.2">
      <c r="A149" s="270" t="s">
        <v>971</v>
      </c>
      <c r="B149" s="270" t="s">
        <v>972</v>
      </c>
      <c r="C149" s="271" t="s">
        <v>915</v>
      </c>
      <c r="D149" s="269">
        <v>51642.69</v>
      </c>
      <c r="E149" s="269">
        <v>0</v>
      </c>
      <c r="F149" s="269">
        <v>174</v>
      </c>
      <c r="G149" s="269">
        <v>3895.09</v>
      </c>
      <c r="H149" s="269">
        <v>55711.78</v>
      </c>
      <c r="I149" s="272"/>
      <c r="J149" s="269">
        <v>20657.080000000002</v>
      </c>
      <c r="K149" s="269">
        <v>0</v>
      </c>
      <c r="L149" s="269">
        <v>68856.92</v>
      </c>
      <c r="M149" s="269">
        <v>79185.460000000006</v>
      </c>
      <c r="N149" s="269">
        <v>168699.46000000002</v>
      </c>
    </row>
    <row r="150" spans="1:14" s="259" customFormat="1" ht="12" x14ac:dyDescent="0.2">
      <c r="A150" s="270" t="s">
        <v>971</v>
      </c>
      <c r="B150" s="270" t="s">
        <v>972</v>
      </c>
      <c r="C150" s="271" t="s">
        <v>916</v>
      </c>
      <c r="D150" s="269">
        <v>68168.34</v>
      </c>
      <c r="E150" s="269">
        <v>0</v>
      </c>
      <c r="F150" s="269">
        <v>174</v>
      </c>
      <c r="G150" s="269">
        <v>3985.93</v>
      </c>
      <c r="H150" s="269">
        <v>72328.26999999999</v>
      </c>
      <c r="I150" s="272"/>
      <c r="J150" s="269">
        <v>27267.34</v>
      </c>
      <c r="K150" s="269">
        <v>0</v>
      </c>
      <c r="L150" s="269">
        <v>90891.12</v>
      </c>
      <c r="M150" s="269">
        <v>104524.79</v>
      </c>
      <c r="N150" s="269">
        <v>222683.25</v>
      </c>
    </row>
    <row r="151" spans="1:14" s="259" customFormat="1" ht="12" x14ac:dyDescent="0.2">
      <c r="A151" s="270" t="s">
        <v>971</v>
      </c>
      <c r="B151" s="270" t="s">
        <v>972</v>
      </c>
      <c r="C151" s="271" t="s">
        <v>917</v>
      </c>
      <c r="D151" s="269">
        <v>87255.43</v>
      </c>
      <c r="E151" s="269">
        <v>0</v>
      </c>
      <c r="F151" s="269">
        <v>174</v>
      </c>
      <c r="G151" s="269">
        <v>4080.54</v>
      </c>
      <c r="H151" s="269">
        <v>91509.969999999987</v>
      </c>
      <c r="I151" s="272"/>
      <c r="J151" s="269">
        <v>34902.17</v>
      </c>
      <c r="K151" s="269">
        <v>0</v>
      </c>
      <c r="L151" s="269">
        <v>116340.57</v>
      </c>
      <c r="M151" s="269">
        <v>133791.66</v>
      </c>
      <c r="N151" s="269">
        <v>285034.40000000002</v>
      </c>
    </row>
    <row r="152" spans="1:14" s="259" customFormat="1" ht="12" x14ac:dyDescent="0.2">
      <c r="A152" s="270" t="s">
        <v>971</v>
      </c>
      <c r="B152" s="270" t="s">
        <v>972</v>
      </c>
      <c r="C152" s="271" t="s">
        <v>918</v>
      </c>
      <c r="D152" s="269">
        <v>111686.97</v>
      </c>
      <c r="E152" s="269">
        <v>0</v>
      </c>
      <c r="F152" s="269">
        <v>174</v>
      </c>
      <c r="G152" s="269">
        <v>4190.93</v>
      </c>
      <c r="H152" s="269">
        <v>116051.9</v>
      </c>
      <c r="I152" s="272"/>
      <c r="J152" s="269">
        <v>44674.79</v>
      </c>
      <c r="K152" s="269">
        <v>0</v>
      </c>
      <c r="L152" s="269">
        <v>148915.96</v>
      </c>
      <c r="M152" s="269">
        <v>171253.35</v>
      </c>
      <c r="N152" s="269">
        <v>364844.1</v>
      </c>
    </row>
    <row r="153" spans="1:14" s="259" customFormat="1" ht="12" x14ac:dyDescent="0.2">
      <c r="A153" s="270" t="s">
        <v>973</v>
      </c>
      <c r="B153" s="270" t="s">
        <v>974</v>
      </c>
      <c r="C153" s="271" t="s">
        <v>852</v>
      </c>
      <c r="D153" s="269">
        <v>36694.17</v>
      </c>
      <c r="E153" s="269">
        <v>0</v>
      </c>
      <c r="F153" s="269">
        <v>174</v>
      </c>
      <c r="G153" s="269">
        <v>3980.86</v>
      </c>
      <c r="H153" s="269">
        <v>40849.03</v>
      </c>
      <c r="I153" s="272"/>
      <c r="J153" s="269">
        <v>14677.67</v>
      </c>
      <c r="K153" s="269">
        <v>0</v>
      </c>
      <c r="L153" s="269">
        <v>48925.56</v>
      </c>
      <c r="M153" s="269">
        <v>56264.39</v>
      </c>
      <c r="N153" s="269">
        <v>119867.62</v>
      </c>
    </row>
    <row r="154" spans="1:14" s="259" customFormat="1" ht="12" x14ac:dyDescent="0.2">
      <c r="A154" s="270" t="s">
        <v>973</v>
      </c>
      <c r="B154" s="270" t="s">
        <v>974</v>
      </c>
      <c r="C154" s="271" t="s">
        <v>914</v>
      </c>
      <c r="D154" s="269">
        <v>44557.23</v>
      </c>
      <c r="E154" s="269">
        <v>0</v>
      </c>
      <c r="F154" s="269">
        <v>174</v>
      </c>
      <c r="G154" s="269">
        <v>4053.49</v>
      </c>
      <c r="H154" s="269">
        <v>48784.72</v>
      </c>
      <c r="I154" s="272"/>
      <c r="J154" s="269">
        <v>17822.89</v>
      </c>
      <c r="K154" s="269">
        <v>0</v>
      </c>
      <c r="L154" s="269">
        <v>59409.64</v>
      </c>
      <c r="M154" s="269">
        <v>68321.09</v>
      </c>
      <c r="N154" s="269">
        <v>145553.62</v>
      </c>
    </row>
    <row r="155" spans="1:14" s="259" customFormat="1" ht="12" x14ac:dyDescent="0.2">
      <c r="A155" s="270" t="s">
        <v>973</v>
      </c>
      <c r="B155" s="270" t="s">
        <v>974</v>
      </c>
      <c r="C155" s="271" t="s">
        <v>915</v>
      </c>
      <c r="D155" s="269">
        <v>56392.74</v>
      </c>
      <c r="E155" s="269">
        <v>0</v>
      </c>
      <c r="F155" s="269">
        <v>174</v>
      </c>
      <c r="G155" s="269">
        <v>4136.7700000000004</v>
      </c>
      <c r="H155" s="269">
        <v>60703.509999999995</v>
      </c>
      <c r="I155" s="272"/>
      <c r="J155" s="269">
        <v>22557.1</v>
      </c>
      <c r="K155" s="269">
        <v>0</v>
      </c>
      <c r="L155" s="269">
        <v>75190.320000000007</v>
      </c>
      <c r="M155" s="269">
        <v>86468.87</v>
      </c>
      <c r="N155" s="269">
        <v>184216.29</v>
      </c>
    </row>
    <row r="156" spans="1:14" s="259" customFormat="1" ht="12" x14ac:dyDescent="0.2">
      <c r="A156" s="270" t="s">
        <v>973</v>
      </c>
      <c r="B156" s="270" t="s">
        <v>974</v>
      </c>
      <c r="C156" s="271" t="s">
        <v>916</v>
      </c>
      <c r="D156" s="269">
        <v>74438.36</v>
      </c>
      <c r="E156" s="269">
        <v>0</v>
      </c>
      <c r="F156" s="269">
        <v>174</v>
      </c>
      <c r="G156" s="269">
        <v>4231.0200000000004</v>
      </c>
      <c r="H156" s="269">
        <v>78843.38</v>
      </c>
      <c r="I156" s="272"/>
      <c r="J156" s="269">
        <v>29775.34</v>
      </c>
      <c r="K156" s="269">
        <v>0</v>
      </c>
      <c r="L156" s="269">
        <v>99251.15</v>
      </c>
      <c r="M156" s="269">
        <v>114138.82</v>
      </c>
      <c r="N156" s="269">
        <v>243165.31</v>
      </c>
    </row>
    <row r="157" spans="1:14" s="259" customFormat="1" ht="12" x14ac:dyDescent="0.2">
      <c r="A157" s="270" t="s">
        <v>973</v>
      </c>
      <c r="B157" s="270" t="s">
        <v>974</v>
      </c>
      <c r="C157" s="271" t="s">
        <v>917</v>
      </c>
      <c r="D157" s="269">
        <v>95281.17</v>
      </c>
      <c r="E157" s="269">
        <v>0</v>
      </c>
      <c r="F157" s="269">
        <v>174</v>
      </c>
      <c r="G157" s="269">
        <v>4329.1899999999996</v>
      </c>
      <c r="H157" s="269">
        <v>99784.36</v>
      </c>
      <c r="I157" s="272"/>
      <c r="J157" s="269">
        <v>38112.47</v>
      </c>
      <c r="K157" s="269">
        <v>0</v>
      </c>
      <c r="L157" s="269">
        <v>127041.56</v>
      </c>
      <c r="M157" s="269">
        <v>146097.79</v>
      </c>
      <c r="N157" s="269">
        <v>311251.82</v>
      </c>
    </row>
    <row r="158" spans="1:14" s="259" customFormat="1" ht="12" x14ac:dyDescent="0.2">
      <c r="A158" s="270" t="s">
        <v>973</v>
      </c>
      <c r="B158" s="270" t="s">
        <v>974</v>
      </c>
      <c r="C158" s="271" t="s">
        <v>918</v>
      </c>
      <c r="D158" s="269">
        <v>121959.92</v>
      </c>
      <c r="E158" s="269">
        <v>0</v>
      </c>
      <c r="F158" s="269">
        <v>174</v>
      </c>
      <c r="G158" s="269">
        <v>4443.7299999999996</v>
      </c>
      <c r="H158" s="269">
        <v>126577.65</v>
      </c>
      <c r="I158" s="272"/>
      <c r="J158" s="269">
        <v>48783.97</v>
      </c>
      <c r="K158" s="269">
        <v>0</v>
      </c>
      <c r="L158" s="269">
        <v>162613.23000000001</v>
      </c>
      <c r="M158" s="269">
        <v>187005.21</v>
      </c>
      <c r="N158" s="269">
        <v>398402.41000000003</v>
      </c>
    </row>
    <row r="159" spans="1:14" s="259" customFormat="1" ht="12" x14ac:dyDescent="0.2">
      <c r="A159" s="270" t="s">
        <v>988</v>
      </c>
      <c r="B159" s="270" t="s">
        <v>989</v>
      </c>
      <c r="C159" s="271" t="s">
        <v>852</v>
      </c>
      <c r="D159" s="269">
        <v>38895.82</v>
      </c>
      <c r="E159" s="269">
        <v>0</v>
      </c>
      <c r="F159" s="269">
        <v>174</v>
      </c>
      <c r="G159" s="269">
        <v>4064.94</v>
      </c>
      <c r="H159" s="269">
        <v>43134.76</v>
      </c>
      <c r="I159" s="272"/>
      <c r="J159" s="269">
        <v>15558.33</v>
      </c>
      <c r="K159" s="269">
        <v>0</v>
      </c>
      <c r="L159" s="269">
        <v>51861.09</v>
      </c>
      <c r="M159" s="269">
        <v>59640.26</v>
      </c>
      <c r="N159" s="269">
        <v>127059.68</v>
      </c>
    </row>
    <row r="160" spans="1:14" s="259" customFormat="1" ht="12" x14ac:dyDescent="0.2">
      <c r="A160" s="270" t="s">
        <v>988</v>
      </c>
      <c r="B160" s="270" t="s">
        <v>989</v>
      </c>
      <c r="C160" s="271" t="s">
        <v>914</v>
      </c>
      <c r="D160" s="269">
        <v>47230.66</v>
      </c>
      <c r="E160" s="269">
        <v>0</v>
      </c>
      <c r="F160" s="269">
        <v>174</v>
      </c>
      <c r="G160" s="269">
        <v>4138.45</v>
      </c>
      <c r="H160" s="269">
        <v>51543.11</v>
      </c>
      <c r="I160" s="272"/>
      <c r="J160" s="269">
        <v>18892.259999999998</v>
      </c>
      <c r="K160" s="269">
        <v>0</v>
      </c>
      <c r="L160" s="269">
        <v>62974.21</v>
      </c>
      <c r="M160" s="269">
        <v>72420.350000000006</v>
      </c>
      <c r="N160" s="269">
        <v>154286.82</v>
      </c>
    </row>
    <row r="161" spans="1:14" s="259" customFormat="1" ht="12" x14ac:dyDescent="0.2">
      <c r="A161" s="270" t="s">
        <v>988</v>
      </c>
      <c r="B161" s="270" t="s">
        <v>989</v>
      </c>
      <c r="C161" s="271" t="s">
        <v>915</v>
      </c>
      <c r="D161" s="269">
        <v>59776.28</v>
      </c>
      <c r="E161" s="269">
        <v>0</v>
      </c>
      <c r="F161" s="269">
        <v>174</v>
      </c>
      <c r="G161" s="269">
        <v>4222.74</v>
      </c>
      <c r="H161" s="269">
        <v>64173.02</v>
      </c>
      <c r="I161" s="272"/>
      <c r="J161" s="269">
        <v>23910.51</v>
      </c>
      <c r="K161" s="269">
        <v>0</v>
      </c>
      <c r="L161" s="269">
        <v>79701.710000000006</v>
      </c>
      <c r="M161" s="269">
        <v>91656.960000000006</v>
      </c>
      <c r="N161" s="269">
        <v>195269.18</v>
      </c>
    </row>
    <row r="162" spans="1:14" s="259" customFormat="1" ht="12" x14ac:dyDescent="0.2">
      <c r="A162" s="270" t="s">
        <v>988</v>
      </c>
      <c r="B162" s="270" t="s">
        <v>989</v>
      </c>
      <c r="C162" s="271" t="s">
        <v>916</v>
      </c>
      <c r="D162" s="269">
        <v>78904.67</v>
      </c>
      <c r="E162" s="269">
        <v>0</v>
      </c>
      <c r="F162" s="269">
        <v>174</v>
      </c>
      <c r="G162" s="269">
        <v>4318.1400000000003</v>
      </c>
      <c r="H162" s="269">
        <v>83396.81</v>
      </c>
      <c r="I162" s="272"/>
      <c r="J162" s="269">
        <v>31561.87</v>
      </c>
      <c r="K162" s="269">
        <v>0</v>
      </c>
      <c r="L162" s="269">
        <v>105206.23</v>
      </c>
      <c r="M162" s="269">
        <v>120987.16</v>
      </c>
      <c r="N162" s="269">
        <v>257755.26</v>
      </c>
    </row>
    <row r="163" spans="1:14" s="259" customFormat="1" ht="12" x14ac:dyDescent="0.2">
      <c r="A163" s="270" t="s">
        <v>988</v>
      </c>
      <c r="B163" s="270" t="s">
        <v>989</v>
      </c>
      <c r="C163" s="271" t="s">
        <v>917</v>
      </c>
      <c r="D163" s="269">
        <v>100998.01</v>
      </c>
      <c r="E163" s="269">
        <v>0</v>
      </c>
      <c r="F163" s="269">
        <v>174</v>
      </c>
      <c r="G163" s="269">
        <v>4417.51</v>
      </c>
      <c r="H163" s="269">
        <v>105589.51999999999</v>
      </c>
      <c r="I163" s="272"/>
      <c r="J163" s="269">
        <v>40399.199999999997</v>
      </c>
      <c r="K163" s="269">
        <v>0</v>
      </c>
      <c r="L163" s="269">
        <v>134664.01</v>
      </c>
      <c r="M163" s="269">
        <v>154863.62</v>
      </c>
      <c r="N163" s="269">
        <v>329926.83</v>
      </c>
    </row>
    <row r="164" spans="1:14" s="259" customFormat="1" ht="12" x14ac:dyDescent="0.2">
      <c r="A164" s="270" t="s">
        <v>988</v>
      </c>
      <c r="B164" s="270" t="s">
        <v>989</v>
      </c>
      <c r="C164" s="271" t="s">
        <v>918</v>
      </c>
      <c r="D164" s="269">
        <v>129277.4</v>
      </c>
      <c r="E164" s="269">
        <v>0</v>
      </c>
      <c r="F164" s="269">
        <v>174</v>
      </c>
      <c r="G164" s="269">
        <v>4533.4399999999996</v>
      </c>
      <c r="H164" s="269">
        <v>133984.84</v>
      </c>
      <c r="I164" s="272"/>
      <c r="J164" s="269">
        <v>51710.96</v>
      </c>
      <c r="K164" s="269">
        <v>0</v>
      </c>
      <c r="L164" s="269">
        <v>172369.87</v>
      </c>
      <c r="M164" s="269">
        <v>198225.35</v>
      </c>
      <c r="N164" s="269">
        <v>422306.18</v>
      </c>
    </row>
    <row r="165" spans="1:14" s="259" customFormat="1" ht="12" x14ac:dyDescent="0.2">
      <c r="A165" s="270" t="s">
        <v>990</v>
      </c>
      <c r="B165" s="270" t="s">
        <v>991</v>
      </c>
      <c r="C165" s="271" t="s">
        <v>852</v>
      </c>
      <c r="D165" s="269">
        <v>34947.79</v>
      </c>
      <c r="E165" s="269">
        <v>0</v>
      </c>
      <c r="F165" s="269">
        <v>174</v>
      </c>
      <c r="G165" s="269">
        <v>3847.41</v>
      </c>
      <c r="H165" s="269">
        <v>38969.199999999997</v>
      </c>
      <c r="I165" s="272"/>
      <c r="J165" s="269">
        <v>13979.12</v>
      </c>
      <c r="K165" s="269">
        <v>0</v>
      </c>
      <c r="L165" s="269">
        <v>46597.05</v>
      </c>
      <c r="M165" s="269">
        <v>53586.61</v>
      </c>
      <c r="N165" s="269">
        <v>114162.78</v>
      </c>
    </row>
    <row r="166" spans="1:14" s="259" customFormat="1" ht="12" x14ac:dyDescent="0.2">
      <c r="A166" s="270" t="s">
        <v>990</v>
      </c>
      <c r="B166" s="270" t="s">
        <v>991</v>
      </c>
      <c r="C166" s="271" t="s">
        <v>914</v>
      </c>
      <c r="D166" s="269">
        <v>42436.63</v>
      </c>
      <c r="E166" s="269">
        <v>0</v>
      </c>
      <c r="F166" s="269">
        <v>174</v>
      </c>
      <c r="G166" s="269">
        <v>3919.14</v>
      </c>
      <c r="H166" s="269">
        <v>46529.77</v>
      </c>
      <c r="I166" s="272"/>
      <c r="J166" s="269">
        <v>16974.650000000001</v>
      </c>
      <c r="K166" s="269">
        <v>0</v>
      </c>
      <c r="L166" s="269">
        <v>56582.17</v>
      </c>
      <c r="M166" s="269">
        <v>65069.5</v>
      </c>
      <c r="N166" s="269">
        <v>138626.32</v>
      </c>
    </row>
    <row r="167" spans="1:14" s="259" customFormat="1" ht="12" x14ac:dyDescent="0.2">
      <c r="A167" s="270" t="s">
        <v>990</v>
      </c>
      <c r="B167" s="270" t="s">
        <v>991</v>
      </c>
      <c r="C167" s="271" t="s">
        <v>915</v>
      </c>
      <c r="D167" s="269">
        <v>53708.81</v>
      </c>
      <c r="E167" s="269">
        <v>0</v>
      </c>
      <c r="F167" s="269">
        <v>174</v>
      </c>
      <c r="G167" s="269">
        <v>4001.42</v>
      </c>
      <c r="H167" s="269">
        <v>57884.229999999996</v>
      </c>
      <c r="I167" s="272"/>
      <c r="J167" s="269">
        <v>21483.52</v>
      </c>
      <c r="K167" s="269">
        <v>0</v>
      </c>
      <c r="L167" s="269">
        <v>71611.75</v>
      </c>
      <c r="M167" s="269">
        <v>82353.509999999995</v>
      </c>
      <c r="N167" s="269">
        <v>175448.78</v>
      </c>
    </row>
    <row r="168" spans="1:14" s="259" customFormat="1" ht="12" x14ac:dyDescent="0.2">
      <c r="A168" s="270" t="s">
        <v>990</v>
      </c>
      <c r="B168" s="270" t="s">
        <v>991</v>
      </c>
      <c r="C168" s="271" t="s">
        <v>916</v>
      </c>
      <c r="D168" s="269">
        <v>70895.649999999994</v>
      </c>
      <c r="E168" s="269">
        <v>0</v>
      </c>
      <c r="F168" s="269">
        <v>174</v>
      </c>
      <c r="G168" s="269">
        <v>4094.52</v>
      </c>
      <c r="H168" s="269">
        <v>75164.17</v>
      </c>
      <c r="I168" s="272"/>
      <c r="J168" s="269">
        <v>28358.26</v>
      </c>
      <c r="K168" s="269">
        <v>0</v>
      </c>
      <c r="L168" s="269">
        <v>94527.53</v>
      </c>
      <c r="M168" s="269">
        <v>108706.66</v>
      </c>
      <c r="N168" s="269">
        <v>231592.45</v>
      </c>
    </row>
    <row r="169" spans="1:14" s="259" customFormat="1" ht="12" x14ac:dyDescent="0.2">
      <c r="A169" s="270" t="s">
        <v>990</v>
      </c>
      <c r="B169" s="270" t="s">
        <v>991</v>
      </c>
      <c r="C169" s="271" t="s">
        <v>917</v>
      </c>
      <c r="D169" s="269">
        <v>90746.43</v>
      </c>
      <c r="E169" s="269">
        <v>0</v>
      </c>
      <c r="F169" s="269">
        <v>174</v>
      </c>
      <c r="G169" s="269">
        <v>4191.51</v>
      </c>
      <c r="H169" s="269">
        <v>95111.939999999988</v>
      </c>
      <c r="I169" s="272"/>
      <c r="J169" s="269">
        <v>36298.57</v>
      </c>
      <c r="K169" s="269">
        <v>0</v>
      </c>
      <c r="L169" s="269">
        <v>120995.24</v>
      </c>
      <c r="M169" s="269">
        <v>139144.53</v>
      </c>
      <c r="N169" s="269">
        <v>296438.33999999997</v>
      </c>
    </row>
    <row r="170" spans="1:14" s="259" customFormat="1" ht="12" x14ac:dyDescent="0.2">
      <c r="A170" s="270" t="s">
        <v>990</v>
      </c>
      <c r="B170" s="270" t="s">
        <v>991</v>
      </c>
      <c r="C170" s="271" t="s">
        <v>918</v>
      </c>
      <c r="D170" s="269">
        <v>116155.41</v>
      </c>
      <c r="E170" s="269">
        <v>0</v>
      </c>
      <c r="F170" s="269">
        <v>174</v>
      </c>
      <c r="G170" s="269">
        <v>4304.66</v>
      </c>
      <c r="H170" s="269">
        <v>120634.07</v>
      </c>
      <c r="I170" s="272"/>
      <c r="J170" s="269">
        <v>46462.16</v>
      </c>
      <c r="K170" s="269">
        <v>0</v>
      </c>
      <c r="L170" s="269">
        <v>154873.88</v>
      </c>
      <c r="M170" s="269">
        <v>178104.95999999999</v>
      </c>
      <c r="N170" s="269">
        <v>379441</v>
      </c>
    </row>
    <row r="171" spans="1:14" s="259" customFormat="1" ht="12" x14ac:dyDescent="0.2">
      <c r="A171" s="270" t="s">
        <v>992</v>
      </c>
      <c r="B171" s="270" t="s">
        <v>993</v>
      </c>
      <c r="C171" s="271" t="s">
        <v>852</v>
      </c>
      <c r="D171" s="269">
        <v>33603.360000000001</v>
      </c>
      <c r="E171" s="269">
        <v>0</v>
      </c>
      <c r="F171" s="269">
        <v>174</v>
      </c>
      <c r="G171" s="269">
        <v>3744.85</v>
      </c>
      <c r="H171" s="269">
        <v>37522.21</v>
      </c>
      <c r="I171" s="272"/>
      <c r="J171" s="269">
        <v>13441.34</v>
      </c>
      <c r="K171" s="269">
        <v>0</v>
      </c>
      <c r="L171" s="269">
        <v>44804.480000000003</v>
      </c>
      <c r="M171" s="269">
        <v>51525.15</v>
      </c>
      <c r="N171" s="269">
        <v>109770.97</v>
      </c>
    </row>
    <row r="172" spans="1:14" s="259" customFormat="1" ht="12" x14ac:dyDescent="0.2">
      <c r="A172" s="270" t="s">
        <v>992</v>
      </c>
      <c r="B172" s="270" t="s">
        <v>993</v>
      </c>
      <c r="C172" s="271" t="s">
        <v>914</v>
      </c>
      <c r="D172" s="269">
        <v>40804.1</v>
      </c>
      <c r="E172" s="269">
        <v>0</v>
      </c>
      <c r="F172" s="269">
        <v>174</v>
      </c>
      <c r="G172" s="269">
        <v>3814.84</v>
      </c>
      <c r="H172" s="269">
        <v>44792.94</v>
      </c>
      <c r="I172" s="272"/>
      <c r="J172" s="269">
        <v>16321.64</v>
      </c>
      <c r="K172" s="269">
        <v>0</v>
      </c>
      <c r="L172" s="269">
        <v>54405.47</v>
      </c>
      <c r="M172" s="269">
        <v>62566.29</v>
      </c>
      <c r="N172" s="269">
        <v>133293.4</v>
      </c>
    </row>
    <row r="173" spans="1:14" s="259" customFormat="1" ht="12" x14ac:dyDescent="0.2">
      <c r="A173" s="270" t="s">
        <v>992</v>
      </c>
      <c r="B173" s="270" t="s">
        <v>993</v>
      </c>
      <c r="C173" s="271" t="s">
        <v>915</v>
      </c>
      <c r="D173" s="269">
        <v>51642.69</v>
      </c>
      <c r="E173" s="269">
        <v>0</v>
      </c>
      <c r="F173" s="269">
        <v>174</v>
      </c>
      <c r="G173" s="269">
        <v>3895.09</v>
      </c>
      <c r="H173" s="269">
        <v>55711.78</v>
      </c>
      <c r="I173" s="272"/>
      <c r="J173" s="269">
        <v>20657.080000000002</v>
      </c>
      <c r="K173" s="269">
        <v>0</v>
      </c>
      <c r="L173" s="269">
        <v>68856.92</v>
      </c>
      <c r="M173" s="269">
        <v>79185.460000000006</v>
      </c>
      <c r="N173" s="269">
        <v>168699.46000000002</v>
      </c>
    </row>
    <row r="174" spans="1:14" s="259" customFormat="1" ht="12" x14ac:dyDescent="0.2">
      <c r="A174" s="270" t="s">
        <v>992</v>
      </c>
      <c r="B174" s="270" t="s">
        <v>993</v>
      </c>
      <c r="C174" s="271" t="s">
        <v>916</v>
      </c>
      <c r="D174" s="269">
        <v>68168.34</v>
      </c>
      <c r="E174" s="269">
        <v>0</v>
      </c>
      <c r="F174" s="269">
        <v>174</v>
      </c>
      <c r="G174" s="269">
        <v>3985.93</v>
      </c>
      <c r="H174" s="269">
        <v>72328.26999999999</v>
      </c>
      <c r="I174" s="272"/>
      <c r="J174" s="269">
        <v>27267.34</v>
      </c>
      <c r="K174" s="269">
        <v>0</v>
      </c>
      <c r="L174" s="269">
        <v>90891.12</v>
      </c>
      <c r="M174" s="269">
        <v>104524.79</v>
      </c>
      <c r="N174" s="269">
        <v>222683.25</v>
      </c>
    </row>
    <row r="175" spans="1:14" s="259" customFormat="1" ht="12" x14ac:dyDescent="0.2">
      <c r="A175" s="270" t="s">
        <v>992</v>
      </c>
      <c r="B175" s="270" t="s">
        <v>993</v>
      </c>
      <c r="C175" s="271" t="s">
        <v>917</v>
      </c>
      <c r="D175" s="269">
        <v>87255.43</v>
      </c>
      <c r="E175" s="269">
        <v>0</v>
      </c>
      <c r="F175" s="269">
        <v>174</v>
      </c>
      <c r="G175" s="269">
        <v>4080.54</v>
      </c>
      <c r="H175" s="269">
        <v>91509.969999999987</v>
      </c>
      <c r="I175" s="272"/>
      <c r="J175" s="269">
        <v>34902.17</v>
      </c>
      <c r="K175" s="269">
        <v>0</v>
      </c>
      <c r="L175" s="269">
        <v>116340.57</v>
      </c>
      <c r="M175" s="269">
        <v>133791.66</v>
      </c>
      <c r="N175" s="269">
        <v>285034.40000000002</v>
      </c>
    </row>
    <row r="176" spans="1:14" s="259" customFormat="1" ht="12" x14ac:dyDescent="0.2">
      <c r="A176" s="270" t="s">
        <v>992</v>
      </c>
      <c r="B176" s="270" t="s">
        <v>993</v>
      </c>
      <c r="C176" s="271" t="s">
        <v>918</v>
      </c>
      <c r="D176" s="269">
        <v>111686.97</v>
      </c>
      <c r="E176" s="269">
        <v>0</v>
      </c>
      <c r="F176" s="269">
        <v>174</v>
      </c>
      <c r="G176" s="269">
        <v>4190.93</v>
      </c>
      <c r="H176" s="269">
        <v>116051.9</v>
      </c>
      <c r="I176" s="272"/>
      <c r="J176" s="269">
        <v>44674.79</v>
      </c>
      <c r="K176" s="269">
        <v>0</v>
      </c>
      <c r="L176" s="269">
        <v>148915.96</v>
      </c>
      <c r="M176" s="269">
        <v>171253.35</v>
      </c>
      <c r="N176" s="269">
        <v>364844.1</v>
      </c>
    </row>
    <row r="177" spans="1:14" s="259" customFormat="1" ht="12" x14ac:dyDescent="0.2">
      <c r="A177" s="270" t="s">
        <v>994</v>
      </c>
      <c r="B177" s="270" t="s">
        <v>995</v>
      </c>
      <c r="C177" s="271" t="s">
        <v>852</v>
      </c>
      <c r="D177" s="269">
        <v>36694.17</v>
      </c>
      <c r="E177" s="269">
        <v>0</v>
      </c>
      <c r="F177" s="269">
        <v>174</v>
      </c>
      <c r="G177" s="269">
        <v>3980.86</v>
      </c>
      <c r="H177" s="269">
        <v>40849.03</v>
      </c>
      <c r="I177" s="272"/>
      <c r="J177" s="269">
        <v>14677.67</v>
      </c>
      <c r="K177" s="269">
        <v>0</v>
      </c>
      <c r="L177" s="269">
        <v>48925.56</v>
      </c>
      <c r="M177" s="269">
        <v>56264.39</v>
      </c>
      <c r="N177" s="269">
        <v>119867.62</v>
      </c>
    </row>
    <row r="178" spans="1:14" s="259" customFormat="1" ht="12" x14ac:dyDescent="0.2">
      <c r="A178" s="270" t="s">
        <v>994</v>
      </c>
      <c r="B178" s="270" t="s">
        <v>995</v>
      </c>
      <c r="C178" s="271" t="s">
        <v>914</v>
      </c>
      <c r="D178" s="269">
        <v>44557.23</v>
      </c>
      <c r="E178" s="269">
        <v>0</v>
      </c>
      <c r="F178" s="269">
        <v>174</v>
      </c>
      <c r="G178" s="269">
        <v>4053.49</v>
      </c>
      <c r="H178" s="269">
        <v>48784.72</v>
      </c>
      <c r="I178" s="272"/>
      <c r="J178" s="269">
        <v>17822.89</v>
      </c>
      <c r="K178" s="269">
        <v>0</v>
      </c>
      <c r="L178" s="269">
        <v>59409.64</v>
      </c>
      <c r="M178" s="269">
        <v>68321.09</v>
      </c>
      <c r="N178" s="269">
        <v>145553.62</v>
      </c>
    </row>
    <row r="179" spans="1:14" s="259" customFormat="1" ht="12" x14ac:dyDescent="0.2">
      <c r="A179" s="270" t="s">
        <v>994</v>
      </c>
      <c r="B179" s="270" t="s">
        <v>995</v>
      </c>
      <c r="C179" s="271" t="s">
        <v>915</v>
      </c>
      <c r="D179" s="269">
        <v>56392.74</v>
      </c>
      <c r="E179" s="269">
        <v>0</v>
      </c>
      <c r="F179" s="269">
        <v>174</v>
      </c>
      <c r="G179" s="269">
        <v>4136.7700000000004</v>
      </c>
      <c r="H179" s="269">
        <v>60703.509999999995</v>
      </c>
      <c r="I179" s="272"/>
      <c r="J179" s="269">
        <v>22557.1</v>
      </c>
      <c r="K179" s="269">
        <v>0</v>
      </c>
      <c r="L179" s="269">
        <v>75190.320000000007</v>
      </c>
      <c r="M179" s="269">
        <v>86468.87</v>
      </c>
      <c r="N179" s="269">
        <v>184216.29</v>
      </c>
    </row>
    <row r="180" spans="1:14" s="259" customFormat="1" ht="12" x14ac:dyDescent="0.2">
      <c r="A180" s="270" t="s">
        <v>994</v>
      </c>
      <c r="B180" s="270" t="s">
        <v>995</v>
      </c>
      <c r="C180" s="271" t="s">
        <v>916</v>
      </c>
      <c r="D180" s="269">
        <v>74438.36</v>
      </c>
      <c r="E180" s="269">
        <v>0</v>
      </c>
      <c r="F180" s="269">
        <v>174</v>
      </c>
      <c r="G180" s="269">
        <v>4231.0200000000004</v>
      </c>
      <c r="H180" s="269">
        <v>78843.38</v>
      </c>
      <c r="I180" s="272"/>
      <c r="J180" s="269">
        <v>29775.34</v>
      </c>
      <c r="K180" s="269">
        <v>0</v>
      </c>
      <c r="L180" s="269">
        <v>99251.15</v>
      </c>
      <c r="M180" s="269">
        <v>114138.82</v>
      </c>
      <c r="N180" s="269">
        <v>243165.31</v>
      </c>
    </row>
    <row r="181" spans="1:14" s="259" customFormat="1" ht="12" x14ac:dyDescent="0.2">
      <c r="A181" s="270" t="s">
        <v>994</v>
      </c>
      <c r="B181" s="270" t="s">
        <v>995</v>
      </c>
      <c r="C181" s="271" t="s">
        <v>917</v>
      </c>
      <c r="D181" s="269">
        <v>95281.17</v>
      </c>
      <c r="E181" s="269">
        <v>0</v>
      </c>
      <c r="F181" s="269">
        <v>174</v>
      </c>
      <c r="G181" s="269">
        <v>4329.1899999999996</v>
      </c>
      <c r="H181" s="269">
        <v>99784.36</v>
      </c>
      <c r="I181" s="272"/>
      <c r="J181" s="269">
        <v>38112.47</v>
      </c>
      <c r="K181" s="269">
        <v>0</v>
      </c>
      <c r="L181" s="269">
        <v>127041.56</v>
      </c>
      <c r="M181" s="269">
        <v>146097.79</v>
      </c>
      <c r="N181" s="269">
        <v>311251.82</v>
      </c>
    </row>
    <row r="182" spans="1:14" s="259" customFormat="1" ht="12" x14ac:dyDescent="0.2">
      <c r="A182" s="270" t="s">
        <v>994</v>
      </c>
      <c r="B182" s="270" t="s">
        <v>995</v>
      </c>
      <c r="C182" s="271" t="s">
        <v>918</v>
      </c>
      <c r="D182" s="269">
        <v>121959.92</v>
      </c>
      <c r="E182" s="269">
        <v>0</v>
      </c>
      <c r="F182" s="269">
        <v>174</v>
      </c>
      <c r="G182" s="269">
        <v>4443.7299999999996</v>
      </c>
      <c r="H182" s="269">
        <v>126577.65</v>
      </c>
      <c r="I182" s="272"/>
      <c r="J182" s="269">
        <v>48783.97</v>
      </c>
      <c r="K182" s="269">
        <v>0</v>
      </c>
      <c r="L182" s="269">
        <v>162613.23000000001</v>
      </c>
      <c r="M182" s="269">
        <v>187005.21</v>
      </c>
      <c r="N182" s="269">
        <v>398402.41000000003</v>
      </c>
    </row>
    <row r="183" spans="1:14" s="259" customFormat="1" ht="12" x14ac:dyDescent="0.2">
      <c r="A183" s="270" t="s">
        <v>1541</v>
      </c>
      <c r="B183" s="270" t="s">
        <v>1542</v>
      </c>
      <c r="C183" s="271" t="s">
        <v>852</v>
      </c>
      <c r="D183" s="269">
        <v>17463.939999999999</v>
      </c>
      <c r="E183" s="269">
        <v>0</v>
      </c>
      <c r="F183" s="269">
        <v>132.80000000000001</v>
      </c>
      <c r="G183" s="269">
        <v>2167.5500000000002</v>
      </c>
      <c r="H183" s="269">
        <v>19764.289999999997</v>
      </c>
      <c r="I183" s="272"/>
      <c r="J183" s="269">
        <v>6985.58</v>
      </c>
      <c r="K183" s="269">
        <v>0</v>
      </c>
      <c r="L183" s="269">
        <v>23285.25</v>
      </c>
      <c r="M183" s="269">
        <v>26778.04</v>
      </c>
      <c r="N183" s="269">
        <v>57048.87</v>
      </c>
    </row>
    <row r="184" spans="1:14" s="259" customFormat="1" ht="12" x14ac:dyDescent="0.2">
      <c r="A184" s="270" t="s">
        <v>1543</v>
      </c>
      <c r="B184" s="270" t="s">
        <v>1544</v>
      </c>
      <c r="C184" s="271" t="s">
        <v>852</v>
      </c>
      <c r="D184" s="269">
        <v>21695.03</v>
      </c>
      <c r="E184" s="269">
        <v>0</v>
      </c>
      <c r="F184" s="269">
        <v>141.25</v>
      </c>
      <c r="G184" s="269">
        <v>2500.31</v>
      </c>
      <c r="H184" s="269">
        <v>24336.59</v>
      </c>
      <c r="I184" s="272"/>
      <c r="J184" s="269">
        <v>8678.01</v>
      </c>
      <c r="K184" s="269">
        <v>0</v>
      </c>
      <c r="L184" s="269">
        <v>28926.71</v>
      </c>
      <c r="M184" s="269">
        <v>33265.71</v>
      </c>
      <c r="N184" s="269">
        <v>70870.429999999993</v>
      </c>
    </row>
    <row r="185" spans="1:14" s="259" customFormat="1" ht="12" x14ac:dyDescent="0.2">
      <c r="A185" s="270" t="s">
        <v>1545</v>
      </c>
      <c r="B185" s="270" t="s">
        <v>1546</v>
      </c>
      <c r="C185" s="271" t="s">
        <v>852</v>
      </c>
      <c r="D185" s="269">
        <v>21695.03</v>
      </c>
      <c r="E185" s="269">
        <v>0</v>
      </c>
      <c r="F185" s="269">
        <v>141.25</v>
      </c>
      <c r="G185" s="269">
        <v>2506.64</v>
      </c>
      <c r="H185" s="269">
        <v>24342.92</v>
      </c>
      <c r="I185" s="272"/>
      <c r="J185" s="269">
        <v>8678.01</v>
      </c>
      <c r="K185" s="269">
        <v>0</v>
      </c>
      <c r="L185" s="269">
        <v>28926.71</v>
      </c>
      <c r="M185" s="269">
        <v>33265.71</v>
      </c>
      <c r="N185" s="269">
        <v>70870.429999999993</v>
      </c>
    </row>
    <row r="186" spans="1:14" s="259" customFormat="1" ht="12" x14ac:dyDescent="0.2">
      <c r="A186" s="270" t="s">
        <v>1547</v>
      </c>
      <c r="B186" s="270" t="s">
        <v>1548</v>
      </c>
      <c r="C186" s="271" t="s">
        <v>852</v>
      </c>
      <c r="D186" s="269">
        <v>26663.89</v>
      </c>
      <c r="E186" s="269">
        <v>0</v>
      </c>
      <c r="F186" s="269">
        <v>132.80000000000001</v>
      </c>
      <c r="G186" s="269">
        <v>2945.73</v>
      </c>
      <c r="H186" s="269">
        <v>29742.42</v>
      </c>
      <c r="I186" s="272"/>
      <c r="J186" s="269">
        <v>10665.56</v>
      </c>
      <c r="K186" s="269">
        <v>0</v>
      </c>
      <c r="L186" s="269">
        <v>35551.85</v>
      </c>
      <c r="M186" s="269">
        <v>40884.629999999997</v>
      </c>
      <c r="N186" s="269">
        <v>87102.04</v>
      </c>
    </row>
    <row r="187" spans="1:14" s="259" customFormat="1" ht="12" x14ac:dyDescent="0.2">
      <c r="A187" s="270" t="s">
        <v>1549</v>
      </c>
      <c r="B187" s="270" t="s">
        <v>1550</v>
      </c>
      <c r="C187" s="271" t="s">
        <v>852</v>
      </c>
      <c r="D187" s="269">
        <v>23257.71</v>
      </c>
      <c r="E187" s="269">
        <v>0</v>
      </c>
      <c r="F187" s="269">
        <v>141.25</v>
      </c>
      <c r="G187" s="269">
        <v>2658.71</v>
      </c>
      <c r="H187" s="269">
        <v>26057.67</v>
      </c>
      <c r="I187" s="272"/>
      <c r="J187" s="269">
        <v>9303.08</v>
      </c>
      <c r="K187" s="269">
        <v>0</v>
      </c>
      <c r="L187" s="269">
        <v>31010.28</v>
      </c>
      <c r="M187" s="269">
        <v>35661.82</v>
      </c>
      <c r="N187" s="269">
        <v>75975.179999999993</v>
      </c>
    </row>
    <row r="188" spans="1:14" s="259" customFormat="1" ht="12" x14ac:dyDescent="0.2">
      <c r="A188" s="270" t="s">
        <v>1008</v>
      </c>
      <c r="B188" s="270" t="s">
        <v>1009</v>
      </c>
      <c r="C188" s="271" t="s">
        <v>852</v>
      </c>
      <c r="D188" s="269">
        <v>14956.2</v>
      </c>
      <c r="E188" s="269">
        <v>0</v>
      </c>
      <c r="F188" s="269">
        <v>132.80000000000001</v>
      </c>
      <c r="G188" s="269">
        <v>1887.57</v>
      </c>
      <c r="H188" s="269">
        <v>16976.57</v>
      </c>
      <c r="I188" s="272"/>
      <c r="J188" s="269">
        <v>5982.48</v>
      </c>
      <c r="K188" s="269">
        <v>0</v>
      </c>
      <c r="L188" s="269">
        <v>19941.599999999999</v>
      </c>
      <c r="M188" s="269">
        <v>22932.84</v>
      </c>
      <c r="N188" s="269">
        <v>48856.92</v>
      </c>
    </row>
    <row r="189" spans="1:14" s="259" customFormat="1" ht="12" x14ac:dyDescent="0.2">
      <c r="A189" s="270" t="s">
        <v>1008</v>
      </c>
      <c r="B189" s="270" t="s">
        <v>1009</v>
      </c>
      <c r="C189" s="271" t="s">
        <v>914</v>
      </c>
      <c r="D189" s="269">
        <v>20340.419999999998</v>
      </c>
      <c r="E189" s="269">
        <v>0</v>
      </c>
      <c r="F189" s="269">
        <v>132.80000000000001</v>
      </c>
      <c r="G189" s="269">
        <v>1942.86</v>
      </c>
      <c r="H189" s="269">
        <v>22416.079999999998</v>
      </c>
      <c r="I189" s="272"/>
      <c r="J189" s="269">
        <v>8136.17</v>
      </c>
      <c r="K189" s="269">
        <v>0</v>
      </c>
      <c r="L189" s="269">
        <v>27120.560000000001</v>
      </c>
      <c r="M189" s="269">
        <v>31188.639999999999</v>
      </c>
      <c r="N189" s="269">
        <v>66445.37</v>
      </c>
    </row>
    <row r="190" spans="1:14" s="259" customFormat="1" ht="12" x14ac:dyDescent="0.2">
      <c r="A190" s="270" t="s">
        <v>1008</v>
      </c>
      <c r="B190" s="270" t="s">
        <v>1009</v>
      </c>
      <c r="C190" s="271" t="s">
        <v>915</v>
      </c>
      <c r="D190" s="269">
        <v>27256.18</v>
      </c>
      <c r="E190" s="269">
        <v>0</v>
      </c>
      <c r="F190" s="269">
        <v>132.80000000000001</v>
      </c>
      <c r="G190" s="269">
        <v>2010.94</v>
      </c>
      <c r="H190" s="269">
        <v>29399.919999999998</v>
      </c>
      <c r="I190" s="272"/>
      <c r="J190" s="269">
        <v>10902.47</v>
      </c>
      <c r="K190" s="269">
        <v>0</v>
      </c>
      <c r="L190" s="269">
        <v>36341.57</v>
      </c>
      <c r="M190" s="269">
        <v>41792.81</v>
      </c>
      <c r="N190" s="269">
        <v>89036.85</v>
      </c>
    </row>
    <row r="191" spans="1:14" s="259" customFormat="1" ht="12" x14ac:dyDescent="0.2">
      <c r="A191" s="270" t="s">
        <v>1008</v>
      </c>
      <c r="B191" s="270" t="s">
        <v>1009</v>
      </c>
      <c r="C191" s="271" t="s">
        <v>916</v>
      </c>
      <c r="D191" s="269">
        <v>35978.129999999997</v>
      </c>
      <c r="E191" s="269">
        <v>0</v>
      </c>
      <c r="F191" s="269">
        <v>132.80000000000001</v>
      </c>
      <c r="G191" s="269">
        <v>2096.8000000000002</v>
      </c>
      <c r="H191" s="269">
        <v>38207.730000000003</v>
      </c>
      <c r="I191" s="272"/>
      <c r="J191" s="269">
        <v>14391.25</v>
      </c>
      <c r="K191" s="269">
        <v>0</v>
      </c>
      <c r="L191" s="269">
        <v>47970.84</v>
      </c>
      <c r="M191" s="269">
        <v>55166.47</v>
      </c>
      <c r="N191" s="269">
        <v>117528.56</v>
      </c>
    </row>
    <row r="192" spans="1:14" s="259" customFormat="1" ht="12" x14ac:dyDescent="0.2">
      <c r="A192" s="270" t="s">
        <v>1008</v>
      </c>
      <c r="B192" s="270" t="s">
        <v>1009</v>
      </c>
      <c r="C192" s="271" t="s">
        <v>917</v>
      </c>
      <c r="D192" s="269">
        <v>46052.03</v>
      </c>
      <c r="E192" s="269">
        <v>0</v>
      </c>
      <c r="F192" s="269">
        <v>132.80000000000001</v>
      </c>
      <c r="G192" s="269">
        <v>2195.96</v>
      </c>
      <c r="H192" s="269">
        <v>48380.79</v>
      </c>
      <c r="I192" s="272"/>
      <c r="J192" s="269">
        <v>18420.810000000001</v>
      </c>
      <c r="K192" s="269">
        <v>0</v>
      </c>
      <c r="L192" s="269">
        <v>61402.71</v>
      </c>
      <c r="M192" s="269">
        <v>70613.11</v>
      </c>
      <c r="N192" s="269">
        <v>150436.63</v>
      </c>
    </row>
    <row r="193" spans="1:14" s="259" customFormat="1" ht="12" x14ac:dyDescent="0.2">
      <c r="A193" s="270" t="s">
        <v>1008</v>
      </c>
      <c r="B193" s="270" t="s">
        <v>1009</v>
      </c>
      <c r="C193" s="271" t="s">
        <v>918</v>
      </c>
      <c r="D193" s="269">
        <v>58946.61</v>
      </c>
      <c r="E193" s="269">
        <v>0</v>
      </c>
      <c r="F193" s="269">
        <v>132.80000000000001</v>
      </c>
      <c r="G193" s="269">
        <v>2322.9</v>
      </c>
      <c r="H193" s="269">
        <v>61402.310000000005</v>
      </c>
      <c r="I193" s="272"/>
      <c r="J193" s="269">
        <v>23578.639999999999</v>
      </c>
      <c r="K193" s="269">
        <v>0</v>
      </c>
      <c r="L193" s="269">
        <v>78595.48</v>
      </c>
      <c r="M193" s="269">
        <v>90384.8</v>
      </c>
      <c r="N193" s="269">
        <v>192558.91999999998</v>
      </c>
    </row>
    <row r="194" spans="1:14" s="259" customFormat="1" ht="12" x14ac:dyDescent="0.2">
      <c r="A194" s="270" t="s">
        <v>1008</v>
      </c>
      <c r="B194" s="270" t="s">
        <v>1009</v>
      </c>
      <c r="C194" s="271" t="s">
        <v>927</v>
      </c>
      <c r="D194" s="269">
        <v>31617.200000000001</v>
      </c>
      <c r="E194" s="269">
        <v>0</v>
      </c>
      <c r="F194" s="269">
        <v>132.80000000000001</v>
      </c>
      <c r="G194" s="269">
        <v>2053.87</v>
      </c>
      <c r="H194" s="269">
        <v>33803.870000000003</v>
      </c>
      <c r="I194" s="272"/>
      <c r="J194" s="269">
        <v>12646.88</v>
      </c>
      <c r="K194" s="269">
        <v>0</v>
      </c>
      <c r="L194" s="269">
        <v>42156.27</v>
      </c>
      <c r="M194" s="269">
        <v>48479.71</v>
      </c>
      <c r="N194" s="269">
        <v>103282.85999999999</v>
      </c>
    </row>
    <row r="195" spans="1:14" s="259" customFormat="1" ht="12" x14ac:dyDescent="0.2">
      <c r="A195" s="270" t="s">
        <v>1551</v>
      </c>
      <c r="B195" s="270" t="s">
        <v>1552</v>
      </c>
      <c r="C195" s="271" t="s">
        <v>852</v>
      </c>
      <c r="D195" s="269">
        <v>14956.2</v>
      </c>
      <c r="E195" s="269">
        <v>0</v>
      </c>
      <c r="F195" s="269">
        <v>132.80000000000001</v>
      </c>
      <c r="G195" s="269">
        <v>1887.57</v>
      </c>
      <c r="H195" s="269">
        <v>16976.57</v>
      </c>
      <c r="I195" s="272"/>
      <c r="J195" s="269">
        <v>5982.48</v>
      </c>
      <c r="K195" s="269">
        <v>0</v>
      </c>
      <c r="L195" s="269">
        <v>19941.599999999999</v>
      </c>
      <c r="M195" s="269">
        <v>22932.84</v>
      </c>
      <c r="N195" s="269">
        <v>48856.92</v>
      </c>
    </row>
    <row r="196" spans="1:14" s="259" customFormat="1" ht="12" x14ac:dyDescent="0.2">
      <c r="A196" s="270" t="s">
        <v>1551</v>
      </c>
      <c r="B196" s="270" t="s">
        <v>1552</v>
      </c>
      <c r="C196" s="271" t="s">
        <v>914</v>
      </c>
      <c r="D196" s="269">
        <v>20340.419999999998</v>
      </c>
      <c r="E196" s="269">
        <v>0</v>
      </c>
      <c r="F196" s="269">
        <v>132.80000000000001</v>
      </c>
      <c r="G196" s="269">
        <v>1942.86</v>
      </c>
      <c r="H196" s="269">
        <v>22416.079999999998</v>
      </c>
      <c r="I196" s="272"/>
      <c r="J196" s="269">
        <v>8136.17</v>
      </c>
      <c r="K196" s="269">
        <v>0</v>
      </c>
      <c r="L196" s="269">
        <v>27120.560000000001</v>
      </c>
      <c r="M196" s="269">
        <v>31188.639999999999</v>
      </c>
      <c r="N196" s="269">
        <v>66445.37</v>
      </c>
    </row>
    <row r="197" spans="1:14" s="259" customFormat="1" ht="12" x14ac:dyDescent="0.2">
      <c r="A197" s="270" t="s">
        <v>1551</v>
      </c>
      <c r="B197" s="270" t="s">
        <v>1552</v>
      </c>
      <c r="C197" s="271" t="s">
        <v>915</v>
      </c>
      <c r="D197" s="269">
        <v>27256.18</v>
      </c>
      <c r="E197" s="269">
        <v>0</v>
      </c>
      <c r="F197" s="269">
        <v>132.80000000000001</v>
      </c>
      <c r="G197" s="269">
        <v>2010.94</v>
      </c>
      <c r="H197" s="269">
        <v>29399.919999999998</v>
      </c>
      <c r="I197" s="272"/>
      <c r="J197" s="269">
        <v>10902.47</v>
      </c>
      <c r="K197" s="269">
        <v>0</v>
      </c>
      <c r="L197" s="269">
        <v>36341.57</v>
      </c>
      <c r="M197" s="269">
        <v>41792.81</v>
      </c>
      <c r="N197" s="269">
        <v>89036.85</v>
      </c>
    </row>
    <row r="198" spans="1:14" s="259" customFormat="1" ht="12" x14ac:dyDescent="0.2">
      <c r="A198" s="270" t="s">
        <v>1551</v>
      </c>
      <c r="B198" s="270" t="s">
        <v>1552</v>
      </c>
      <c r="C198" s="271" t="s">
        <v>916</v>
      </c>
      <c r="D198" s="269">
        <v>35978.129999999997</v>
      </c>
      <c r="E198" s="269">
        <v>0</v>
      </c>
      <c r="F198" s="269">
        <v>132.80000000000001</v>
      </c>
      <c r="G198" s="269">
        <v>2096.8000000000002</v>
      </c>
      <c r="H198" s="269">
        <v>38207.730000000003</v>
      </c>
      <c r="I198" s="272"/>
      <c r="J198" s="269">
        <v>14391.25</v>
      </c>
      <c r="K198" s="269">
        <v>0</v>
      </c>
      <c r="L198" s="269">
        <v>47970.84</v>
      </c>
      <c r="M198" s="269">
        <v>55166.47</v>
      </c>
      <c r="N198" s="269">
        <v>117528.56</v>
      </c>
    </row>
    <row r="199" spans="1:14" s="259" customFormat="1" ht="12" x14ac:dyDescent="0.2">
      <c r="A199" s="270" t="s">
        <v>1551</v>
      </c>
      <c r="B199" s="270" t="s">
        <v>1552</v>
      </c>
      <c r="C199" s="271" t="s">
        <v>917</v>
      </c>
      <c r="D199" s="269">
        <v>46052.03</v>
      </c>
      <c r="E199" s="269">
        <v>0</v>
      </c>
      <c r="F199" s="269">
        <v>132.80000000000001</v>
      </c>
      <c r="G199" s="269">
        <v>2195.96</v>
      </c>
      <c r="H199" s="269">
        <v>48380.79</v>
      </c>
      <c r="I199" s="272"/>
      <c r="J199" s="269">
        <v>18420.810000000001</v>
      </c>
      <c r="K199" s="269">
        <v>0</v>
      </c>
      <c r="L199" s="269">
        <v>61402.71</v>
      </c>
      <c r="M199" s="269">
        <v>70613.11</v>
      </c>
      <c r="N199" s="269">
        <v>150436.63</v>
      </c>
    </row>
    <row r="200" spans="1:14" s="259" customFormat="1" ht="12" x14ac:dyDescent="0.2">
      <c r="A200" s="270" t="s">
        <v>1551</v>
      </c>
      <c r="B200" s="270" t="s">
        <v>1552</v>
      </c>
      <c r="C200" s="271" t="s">
        <v>918</v>
      </c>
      <c r="D200" s="269">
        <v>58946.61</v>
      </c>
      <c r="E200" s="269">
        <v>0</v>
      </c>
      <c r="F200" s="269">
        <v>132.80000000000001</v>
      </c>
      <c r="G200" s="269">
        <v>2322.9</v>
      </c>
      <c r="H200" s="269">
        <v>61402.310000000005</v>
      </c>
      <c r="I200" s="272"/>
      <c r="J200" s="269">
        <v>23578.639999999999</v>
      </c>
      <c r="K200" s="269">
        <v>0</v>
      </c>
      <c r="L200" s="269">
        <v>78595.48</v>
      </c>
      <c r="M200" s="269">
        <v>90384.8</v>
      </c>
      <c r="N200" s="269">
        <v>192558.91999999998</v>
      </c>
    </row>
    <row r="201" spans="1:14" s="259" customFormat="1" ht="12" x14ac:dyDescent="0.2">
      <c r="A201" s="270" t="s">
        <v>1010</v>
      </c>
      <c r="B201" s="270" t="s">
        <v>1011</v>
      </c>
      <c r="C201" s="271" t="s">
        <v>852</v>
      </c>
      <c r="D201" s="269">
        <v>27417.35</v>
      </c>
      <c r="E201" s="269">
        <v>0</v>
      </c>
      <c r="F201" s="269">
        <v>178.15</v>
      </c>
      <c r="G201" s="269">
        <v>3152.75</v>
      </c>
      <c r="H201" s="269">
        <v>30748.25</v>
      </c>
      <c r="I201" s="272"/>
      <c r="J201" s="269">
        <v>10966.94</v>
      </c>
      <c r="K201" s="269">
        <v>0</v>
      </c>
      <c r="L201" s="269">
        <v>36556.47</v>
      </c>
      <c r="M201" s="269">
        <v>42039.94</v>
      </c>
      <c r="N201" s="269">
        <v>89563.35</v>
      </c>
    </row>
    <row r="202" spans="1:14" s="259" customFormat="1" ht="12" x14ac:dyDescent="0.2">
      <c r="A202" s="270" t="s">
        <v>1010</v>
      </c>
      <c r="B202" s="270" t="s">
        <v>1011</v>
      </c>
      <c r="C202" s="271" t="s">
        <v>914</v>
      </c>
      <c r="D202" s="269">
        <v>33292.519999999997</v>
      </c>
      <c r="E202" s="269">
        <v>0</v>
      </c>
      <c r="F202" s="269">
        <v>178.15</v>
      </c>
      <c r="G202" s="269">
        <v>3209.81</v>
      </c>
      <c r="H202" s="269">
        <v>36680.479999999996</v>
      </c>
      <c r="I202" s="272"/>
      <c r="J202" s="269">
        <v>13317.01</v>
      </c>
      <c r="K202" s="269">
        <v>0</v>
      </c>
      <c r="L202" s="269">
        <v>44390.03</v>
      </c>
      <c r="M202" s="269">
        <v>51048.53</v>
      </c>
      <c r="N202" s="269">
        <v>108755.57</v>
      </c>
    </row>
    <row r="203" spans="1:14" s="259" customFormat="1" ht="12" x14ac:dyDescent="0.2">
      <c r="A203" s="270" t="s">
        <v>1010</v>
      </c>
      <c r="B203" s="270" t="s">
        <v>1011</v>
      </c>
      <c r="C203" s="271" t="s">
        <v>915</v>
      </c>
      <c r="D203" s="269">
        <v>40739.47</v>
      </c>
      <c r="E203" s="269">
        <v>0</v>
      </c>
      <c r="F203" s="269">
        <v>178.15</v>
      </c>
      <c r="G203" s="269">
        <v>3275.26</v>
      </c>
      <c r="H203" s="269">
        <v>44192.880000000005</v>
      </c>
      <c r="I203" s="272"/>
      <c r="J203" s="269">
        <v>16295.79</v>
      </c>
      <c r="K203" s="269">
        <v>0</v>
      </c>
      <c r="L203" s="269">
        <v>54319.29</v>
      </c>
      <c r="M203" s="269">
        <v>62467.19</v>
      </c>
      <c r="N203" s="269">
        <v>133082.27000000002</v>
      </c>
    </row>
    <row r="204" spans="1:14" s="259" customFormat="1" ht="12" x14ac:dyDescent="0.2">
      <c r="A204" s="270" t="s">
        <v>1010</v>
      </c>
      <c r="B204" s="270" t="s">
        <v>1011</v>
      </c>
      <c r="C204" s="271" t="s">
        <v>916</v>
      </c>
      <c r="D204" s="269">
        <v>53776.15</v>
      </c>
      <c r="E204" s="269">
        <v>0</v>
      </c>
      <c r="F204" s="269">
        <v>178.15</v>
      </c>
      <c r="G204" s="269">
        <v>3349.32</v>
      </c>
      <c r="H204" s="269">
        <v>57303.62</v>
      </c>
      <c r="I204" s="272"/>
      <c r="J204" s="269">
        <v>21510.46</v>
      </c>
      <c r="K204" s="269">
        <v>0</v>
      </c>
      <c r="L204" s="269">
        <v>71701.53</v>
      </c>
      <c r="M204" s="269">
        <v>82456.759999999995</v>
      </c>
      <c r="N204" s="269">
        <v>175668.75</v>
      </c>
    </row>
    <row r="205" spans="1:14" s="259" customFormat="1" ht="12" x14ac:dyDescent="0.2">
      <c r="A205" s="270" t="s">
        <v>1010</v>
      </c>
      <c r="B205" s="270" t="s">
        <v>1011</v>
      </c>
      <c r="C205" s="271" t="s">
        <v>917</v>
      </c>
      <c r="D205" s="269">
        <v>68833.429999999993</v>
      </c>
      <c r="E205" s="269">
        <v>0</v>
      </c>
      <c r="F205" s="269">
        <v>178.15</v>
      </c>
      <c r="G205" s="269">
        <v>3426.47</v>
      </c>
      <c r="H205" s="269">
        <v>72438.049999999988</v>
      </c>
      <c r="I205" s="272"/>
      <c r="J205" s="269">
        <v>27533.37</v>
      </c>
      <c r="K205" s="269">
        <v>0</v>
      </c>
      <c r="L205" s="269">
        <v>91777.91</v>
      </c>
      <c r="M205" s="269">
        <v>105544.59</v>
      </c>
      <c r="N205" s="269">
        <v>224855.87</v>
      </c>
    </row>
    <row r="206" spans="1:14" s="259" customFormat="1" ht="12" x14ac:dyDescent="0.2">
      <c r="A206" s="270" t="s">
        <v>1010</v>
      </c>
      <c r="B206" s="270" t="s">
        <v>1011</v>
      </c>
      <c r="C206" s="271" t="s">
        <v>918</v>
      </c>
      <c r="D206" s="269">
        <v>88106.84</v>
      </c>
      <c r="E206" s="269">
        <v>0</v>
      </c>
      <c r="F206" s="269">
        <v>178.15</v>
      </c>
      <c r="G206" s="269">
        <v>3516.48</v>
      </c>
      <c r="H206" s="269">
        <v>91801.469999999987</v>
      </c>
      <c r="I206" s="272"/>
      <c r="J206" s="269">
        <v>35242.74</v>
      </c>
      <c r="K206" s="269">
        <v>0</v>
      </c>
      <c r="L206" s="269">
        <v>117475.79</v>
      </c>
      <c r="M206" s="269">
        <v>135097.15</v>
      </c>
      <c r="N206" s="269">
        <v>287815.67999999999</v>
      </c>
    </row>
    <row r="207" spans="1:14" s="259" customFormat="1" ht="12" x14ac:dyDescent="0.2">
      <c r="A207" s="270" t="s">
        <v>1010</v>
      </c>
      <c r="B207" s="270" t="s">
        <v>1011</v>
      </c>
      <c r="C207" s="271" t="s">
        <v>927</v>
      </c>
      <c r="D207" s="269">
        <v>47257.79</v>
      </c>
      <c r="E207" s="269">
        <v>0</v>
      </c>
      <c r="F207" s="269">
        <v>178.15</v>
      </c>
      <c r="G207" s="269">
        <v>3312.29</v>
      </c>
      <c r="H207" s="269">
        <v>50748.23</v>
      </c>
      <c r="I207" s="272"/>
      <c r="J207" s="269">
        <v>18903.12</v>
      </c>
      <c r="K207" s="269">
        <v>0</v>
      </c>
      <c r="L207" s="269">
        <v>63010.39</v>
      </c>
      <c r="M207" s="269">
        <v>72461.94</v>
      </c>
      <c r="N207" s="269">
        <v>154375.45000000001</v>
      </c>
    </row>
    <row r="208" spans="1:14" s="259" customFormat="1" ht="12" x14ac:dyDescent="0.2">
      <c r="A208" s="270" t="s">
        <v>1553</v>
      </c>
      <c r="B208" s="270" t="s">
        <v>1554</v>
      </c>
      <c r="C208" s="271" t="s">
        <v>852</v>
      </c>
      <c r="D208" s="269">
        <v>31772.15</v>
      </c>
      <c r="E208" s="269">
        <v>0</v>
      </c>
      <c r="F208" s="269">
        <v>141.25</v>
      </c>
      <c r="G208" s="269">
        <v>3438.55</v>
      </c>
      <c r="H208" s="269">
        <v>35351.950000000004</v>
      </c>
      <c r="I208" s="272"/>
      <c r="J208" s="269">
        <v>12708.86</v>
      </c>
      <c r="K208" s="269">
        <v>0</v>
      </c>
      <c r="L208" s="269">
        <v>42362.87</v>
      </c>
      <c r="M208" s="269">
        <v>48717.3</v>
      </c>
      <c r="N208" s="269">
        <v>103789.03</v>
      </c>
    </row>
    <row r="209" spans="1:14" s="259" customFormat="1" ht="12" x14ac:dyDescent="0.2">
      <c r="A209" s="270" t="s">
        <v>1022</v>
      </c>
      <c r="B209" s="270" t="s">
        <v>1023</v>
      </c>
      <c r="C209" s="271" t="s">
        <v>852</v>
      </c>
      <c r="D209" s="269">
        <v>38895.82</v>
      </c>
      <c r="E209" s="269">
        <v>0</v>
      </c>
      <c r="F209" s="269">
        <v>174</v>
      </c>
      <c r="G209" s="269">
        <v>4064.94</v>
      </c>
      <c r="H209" s="269">
        <v>43134.76</v>
      </c>
      <c r="I209" s="272"/>
      <c r="J209" s="269">
        <v>15558.33</v>
      </c>
      <c r="K209" s="269">
        <v>0</v>
      </c>
      <c r="L209" s="269">
        <v>51861.09</v>
      </c>
      <c r="M209" s="269">
        <v>59640.26</v>
      </c>
      <c r="N209" s="269">
        <v>127059.68</v>
      </c>
    </row>
    <row r="210" spans="1:14" s="259" customFormat="1" ht="12" x14ac:dyDescent="0.2">
      <c r="A210" s="270" t="s">
        <v>1022</v>
      </c>
      <c r="B210" s="270" t="s">
        <v>1023</v>
      </c>
      <c r="C210" s="271" t="s">
        <v>914</v>
      </c>
      <c r="D210" s="269">
        <v>47230.66</v>
      </c>
      <c r="E210" s="269">
        <v>0</v>
      </c>
      <c r="F210" s="269">
        <v>174</v>
      </c>
      <c r="G210" s="269">
        <v>4138.45</v>
      </c>
      <c r="H210" s="269">
        <v>51543.11</v>
      </c>
      <c r="I210" s="272"/>
      <c r="J210" s="269">
        <v>18892.259999999998</v>
      </c>
      <c r="K210" s="269">
        <v>0</v>
      </c>
      <c r="L210" s="269">
        <v>62974.21</v>
      </c>
      <c r="M210" s="269">
        <v>72420.350000000006</v>
      </c>
      <c r="N210" s="269">
        <v>154286.82</v>
      </c>
    </row>
    <row r="211" spans="1:14" s="259" customFormat="1" ht="12" x14ac:dyDescent="0.2">
      <c r="A211" s="270" t="s">
        <v>1022</v>
      </c>
      <c r="B211" s="270" t="s">
        <v>1023</v>
      </c>
      <c r="C211" s="271" t="s">
        <v>915</v>
      </c>
      <c r="D211" s="269">
        <v>59776.28</v>
      </c>
      <c r="E211" s="269">
        <v>0</v>
      </c>
      <c r="F211" s="269">
        <v>174</v>
      </c>
      <c r="G211" s="269">
        <v>4222.74</v>
      </c>
      <c r="H211" s="269">
        <v>64173.02</v>
      </c>
      <c r="I211" s="272"/>
      <c r="J211" s="269">
        <v>23910.51</v>
      </c>
      <c r="K211" s="269">
        <v>0</v>
      </c>
      <c r="L211" s="269">
        <v>79701.710000000006</v>
      </c>
      <c r="M211" s="269">
        <v>91656.960000000006</v>
      </c>
      <c r="N211" s="269">
        <v>195269.18</v>
      </c>
    </row>
    <row r="212" spans="1:14" s="259" customFormat="1" ht="12" x14ac:dyDescent="0.2">
      <c r="A212" s="270" t="s">
        <v>1022</v>
      </c>
      <c r="B212" s="270" t="s">
        <v>1023</v>
      </c>
      <c r="C212" s="271" t="s">
        <v>916</v>
      </c>
      <c r="D212" s="269">
        <v>78904.67</v>
      </c>
      <c r="E212" s="269">
        <v>0</v>
      </c>
      <c r="F212" s="269">
        <v>174</v>
      </c>
      <c r="G212" s="269">
        <v>4318.1400000000003</v>
      </c>
      <c r="H212" s="269">
        <v>83396.81</v>
      </c>
      <c r="I212" s="272"/>
      <c r="J212" s="269">
        <v>31561.87</v>
      </c>
      <c r="K212" s="269">
        <v>0</v>
      </c>
      <c r="L212" s="269">
        <v>105206.23</v>
      </c>
      <c r="M212" s="269">
        <v>120987.16</v>
      </c>
      <c r="N212" s="269">
        <v>257755.26</v>
      </c>
    </row>
    <row r="213" spans="1:14" s="259" customFormat="1" ht="12" x14ac:dyDescent="0.2">
      <c r="A213" s="270" t="s">
        <v>1022</v>
      </c>
      <c r="B213" s="270" t="s">
        <v>1023</v>
      </c>
      <c r="C213" s="271" t="s">
        <v>917</v>
      </c>
      <c r="D213" s="269">
        <v>100998.01</v>
      </c>
      <c r="E213" s="269">
        <v>0</v>
      </c>
      <c r="F213" s="269">
        <v>174</v>
      </c>
      <c r="G213" s="269">
        <v>4417.51</v>
      </c>
      <c r="H213" s="269">
        <v>105589.51999999999</v>
      </c>
      <c r="I213" s="272"/>
      <c r="J213" s="269">
        <v>40399.199999999997</v>
      </c>
      <c r="K213" s="269">
        <v>0</v>
      </c>
      <c r="L213" s="269">
        <v>134664.01</v>
      </c>
      <c r="M213" s="269">
        <v>154863.62</v>
      </c>
      <c r="N213" s="269">
        <v>329926.83</v>
      </c>
    </row>
    <row r="214" spans="1:14" s="259" customFormat="1" ht="12" x14ac:dyDescent="0.2">
      <c r="A214" s="270" t="s">
        <v>1022</v>
      </c>
      <c r="B214" s="270" t="s">
        <v>1023</v>
      </c>
      <c r="C214" s="271" t="s">
        <v>918</v>
      </c>
      <c r="D214" s="269">
        <v>129277.4</v>
      </c>
      <c r="E214" s="269">
        <v>0</v>
      </c>
      <c r="F214" s="269">
        <v>174</v>
      </c>
      <c r="G214" s="269">
        <v>4533.4399999999996</v>
      </c>
      <c r="H214" s="269">
        <v>133984.84</v>
      </c>
      <c r="I214" s="272"/>
      <c r="J214" s="269">
        <v>51710.96</v>
      </c>
      <c r="K214" s="269">
        <v>0</v>
      </c>
      <c r="L214" s="269">
        <v>172369.87</v>
      </c>
      <c r="M214" s="269">
        <v>198225.35</v>
      </c>
      <c r="N214" s="269">
        <v>422306.18</v>
      </c>
    </row>
    <row r="215" spans="1:14" s="259" customFormat="1" ht="12" x14ac:dyDescent="0.2">
      <c r="A215" s="270" t="s">
        <v>1024</v>
      </c>
      <c r="B215" s="270" t="s">
        <v>1025</v>
      </c>
      <c r="C215" s="271" t="s">
        <v>852</v>
      </c>
      <c r="D215" s="269">
        <v>39346.400000000001</v>
      </c>
      <c r="E215" s="269">
        <v>0</v>
      </c>
      <c r="F215" s="269">
        <v>174</v>
      </c>
      <c r="G215" s="269">
        <v>4102.3500000000004</v>
      </c>
      <c r="H215" s="269">
        <v>43622.75</v>
      </c>
      <c r="I215" s="272"/>
      <c r="J215" s="269">
        <v>15738.56</v>
      </c>
      <c r="K215" s="269">
        <v>0</v>
      </c>
      <c r="L215" s="269">
        <v>52461.87</v>
      </c>
      <c r="M215" s="269">
        <v>60331.15</v>
      </c>
      <c r="N215" s="269">
        <v>128531.58000000002</v>
      </c>
    </row>
    <row r="216" spans="1:14" s="259" customFormat="1" ht="12" x14ac:dyDescent="0.2">
      <c r="A216" s="270" t="s">
        <v>1024</v>
      </c>
      <c r="B216" s="270" t="s">
        <v>1025</v>
      </c>
      <c r="C216" s="271" t="s">
        <v>914</v>
      </c>
      <c r="D216" s="269">
        <v>47777.75</v>
      </c>
      <c r="E216" s="269">
        <v>0</v>
      </c>
      <c r="F216" s="269">
        <v>174</v>
      </c>
      <c r="G216" s="269">
        <v>4176.71</v>
      </c>
      <c r="H216" s="269">
        <v>52128.46</v>
      </c>
      <c r="I216" s="272"/>
      <c r="J216" s="269">
        <v>19111.099999999999</v>
      </c>
      <c r="K216" s="269">
        <v>0</v>
      </c>
      <c r="L216" s="269">
        <v>63703.67</v>
      </c>
      <c r="M216" s="269">
        <v>73259.22</v>
      </c>
      <c r="N216" s="269">
        <v>156073.99</v>
      </c>
    </row>
    <row r="217" spans="1:14" s="259" customFormat="1" ht="12" x14ac:dyDescent="0.2">
      <c r="A217" s="270" t="s">
        <v>1024</v>
      </c>
      <c r="B217" s="270" t="s">
        <v>1025</v>
      </c>
      <c r="C217" s="271" t="s">
        <v>915</v>
      </c>
      <c r="D217" s="269">
        <v>60468.72</v>
      </c>
      <c r="E217" s="269">
        <v>0</v>
      </c>
      <c r="F217" s="269">
        <v>174</v>
      </c>
      <c r="G217" s="269">
        <v>4261.9799999999996</v>
      </c>
      <c r="H217" s="269">
        <v>64904.7</v>
      </c>
      <c r="I217" s="272"/>
      <c r="J217" s="269">
        <v>24187.49</v>
      </c>
      <c r="K217" s="269">
        <v>0</v>
      </c>
      <c r="L217" s="269">
        <v>80624.960000000006</v>
      </c>
      <c r="M217" s="269">
        <v>92718.7</v>
      </c>
      <c r="N217" s="269">
        <v>197531.15000000002</v>
      </c>
    </row>
    <row r="218" spans="1:14" s="259" customFormat="1" ht="12" x14ac:dyDescent="0.2">
      <c r="A218" s="270" t="s">
        <v>1024</v>
      </c>
      <c r="B218" s="270" t="s">
        <v>1025</v>
      </c>
      <c r="C218" s="271" t="s">
        <v>916</v>
      </c>
      <c r="D218" s="269">
        <v>79818.75</v>
      </c>
      <c r="E218" s="269">
        <v>0</v>
      </c>
      <c r="F218" s="269">
        <v>174</v>
      </c>
      <c r="G218" s="269">
        <v>4358.4799999999996</v>
      </c>
      <c r="H218" s="269">
        <v>84351.23</v>
      </c>
      <c r="I218" s="272"/>
      <c r="J218" s="269">
        <v>31927.5</v>
      </c>
      <c r="K218" s="269">
        <v>0</v>
      </c>
      <c r="L218" s="269">
        <v>106425</v>
      </c>
      <c r="M218" s="269">
        <v>122388.75</v>
      </c>
      <c r="N218" s="269">
        <v>260741.25</v>
      </c>
    </row>
    <row r="219" spans="1:14" s="259" customFormat="1" ht="12" x14ac:dyDescent="0.2">
      <c r="A219" s="270" t="s">
        <v>1024</v>
      </c>
      <c r="B219" s="270" t="s">
        <v>1025</v>
      </c>
      <c r="C219" s="271" t="s">
        <v>917</v>
      </c>
      <c r="D219" s="269">
        <v>102167.99</v>
      </c>
      <c r="E219" s="269">
        <v>0</v>
      </c>
      <c r="F219" s="269">
        <v>174</v>
      </c>
      <c r="G219" s="269">
        <v>4459</v>
      </c>
      <c r="H219" s="269">
        <v>106800.99</v>
      </c>
      <c r="I219" s="272"/>
      <c r="J219" s="269">
        <v>40867.199999999997</v>
      </c>
      <c r="K219" s="269">
        <v>0</v>
      </c>
      <c r="L219" s="269">
        <v>136223.99</v>
      </c>
      <c r="M219" s="269">
        <v>156657.57999999999</v>
      </c>
      <c r="N219" s="269">
        <v>333748.77</v>
      </c>
    </row>
    <row r="220" spans="1:14" s="259" customFormat="1" ht="12" x14ac:dyDescent="0.2">
      <c r="A220" s="270" t="s">
        <v>1024</v>
      </c>
      <c r="B220" s="270" t="s">
        <v>1025</v>
      </c>
      <c r="C220" s="271" t="s">
        <v>918</v>
      </c>
      <c r="D220" s="269">
        <v>130775.01</v>
      </c>
      <c r="E220" s="269">
        <v>0</v>
      </c>
      <c r="F220" s="269">
        <v>174</v>
      </c>
      <c r="G220" s="269">
        <v>4576.2700000000004</v>
      </c>
      <c r="H220" s="269">
        <v>135525.28</v>
      </c>
      <c r="I220" s="272"/>
      <c r="J220" s="269">
        <v>52310</v>
      </c>
      <c r="K220" s="269">
        <v>0</v>
      </c>
      <c r="L220" s="269">
        <v>174366.68</v>
      </c>
      <c r="M220" s="269">
        <v>200521.68</v>
      </c>
      <c r="N220" s="269">
        <v>427198.36</v>
      </c>
    </row>
    <row r="221" spans="1:14" s="259" customFormat="1" ht="12" x14ac:dyDescent="0.2">
      <c r="A221" s="270" t="s">
        <v>1555</v>
      </c>
      <c r="B221" s="270" t="s">
        <v>1556</v>
      </c>
      <c r="C221" s="271" t="s">
        <v>852</v>
      </c>
      <c r="D221" s="269">
        <v>23257.71</v>
      </c>
      <c r="E221" s="269">
        <v>0</v>
      </c>
      <c r="F221" s="269">
        <v>141.25</v>
      </c>
      <c r="G221" s="269">
        <v>2658.71</v>
      </c>
      <c r="H221" s="269">
        <v>26057.67</v>
      </c>
      <c r="I221" s="272"/>
      <c r="J221" s="269">
        <v>9303.08</v>
      </c>
      <c r="K221" s="269">
        <v>0</v>
      </c>
      <c r="L221" s="269">
        <v>31010.28</v>
      </c>
      <c r="M221" s="269">
        <v>35661.82</v>
      </c>
      <c r="N221" s="269">
        <v>75975.179999999993</v>
      </c>
    </row>
    <row r="222" spans="1:14" s="259" customFormat="1" ht="12" x14ac:dyDescent="0.2">
      <c r="A222" s="270" t="s">
        <v>1557</v>
      </c>
      <c r="B222" s="270" t="s">
        <v>1558</v>
      </c>
      <c r="C222" s="271" t="s">
        <v>852</v>
      </c>
      <c r="D222" s="269">
        <v>23257.71</v>
      </c>
      <c r="E222" s="269">
        <v>0</v>
      </c>
      <c r="F222" s="269">
        <v>141.25</v>
      </c>
      <c r="G222" s="269">
        <v>2658.71</v>
      </c>
      <c r="H222" s="269">
        <v>26057.67</v>
      </c>
      <c r="I222" s="272"/>
      <c r="J222" s="269">
        <v>9303.08</v>
      </c>
      <c r="K222" s="269">
        <v>0</v>
      </c>
      <c r="L222" s="269">
        <v>31010.28</v>
      </c>
      <c r="M222" s="269">
        <v>35661.82</v>
      </c>
      <c r="N222" s="269">
        <v>75975.179999999993</v>
      </c>
    </row>
    <row r="223" spans="1:14" s="259" customFormat="1" ht="12" x14ac:dyDescent="0.2">
      <c r="A223" s="270" t="s">
        <v>1559</v>
      </c>
      <c r="B223" s="270" t="s">
        <v>1560</v>
      </c>
      <c r="C223" s="271" t="s">
        <v>852</v>
      </c>
      <c r="D223" s="269">
        <v>22130.9</v>
      </c>
      <c r="E223" s="269">
        <v>0</v>
      </c>
      <c r="F223" s="269">
        <v>141.25</v>
      </c>
      <c r="G223" s="269">
        <v>2572.56</v>
      </c>
      <c r="H223" s="269">
        <v>24844.710000000003</v>
      </c>
      <c r="I223" s="272"/>
      <c r="J223" s="269">
        <v>8852.36</v>
      </c>
      <c r="K223" s="269">
        <v>0</v>
      </c>
      <c r="L223" s="269">
        <v>29507.87</v>
      </c>
      <c r="M223" s="269">
        <v>33934.050000000003</v>
      </c>
      <c r="N223" s="269">
        <v>72294.28</v>
      </c>
    </row>
    <row r="224" spans="1:14" s="259" customFormat="1" ht="12" x14ac:dyDescent="0.2">
      <c r="A224" s="270" t="s">
        <v>1561</v>
      </c>
      <c r="B224" s="270" t="s">
        <v>1562</v>
      </c>
      <c r="C224" s="271" t="s">
        <v>852</v>
      </c>
      <c r="D224" s="269">
        <v>23257.71</v>
      </c>
      <c r="E224" s="269">
        <v>0</v>
      </c>
      <c r="F224" s="269">
        <v>141.25</v>
      </c>
      <c r="G224" s="269">
        <v>2658.71</v>
      </c>
      <c r="H224" s="269">
        <v>26057.67</v>
      </c>
      <c r="I224" s="272"/>
      <c r="J224" s="269">
        <v>9303.08</v>
      </c>
      <c r="K224" s="269">
        <v>0</v>
      </c>
      <c r="L224" s="269">
        <v>31010.28</v>
      </c>
      <c r="M224" s="269">
        <v>35661.82</v>
      </c>
      <c r="N224" s="269">
        <v>75975.179999999993</v>
      </c>
    </row>
    <row r="225" spans="1:14" s="259" customFormat="1" ht="12" x14ac:dyDescent="0.2">
      <c r="A225" s="270" t="s">
        <v>1561</v>
      </c>
      <c r="B225" s="270" t="s">
        <v>1562</v>
      </c>
      <c r="C225" s="271" t="s">
        <v>914</v>
      </c>
      <c r="D225" s="269">
        <v>28241.48</v>
      </c>
      <c r="E225" s="269">
        <v>0</v>
      </c>
      <c r="F225" s="269">
        <v>141.25</v>
      </c>
      <c r="G225" s="269">
        <v>2706.46</v>
      </c>
      <c r="H225" s="269">
        <v>31089.19</v>
      </c>
      <c r="I225" s="272"/>
      <c r="J225" s="269">
        <v>11296.59</v>
      </c>
      <c r="K225" s="269">
        <v>0</v>
      </c>
      <c r="L225" s="269">
        <v>37655.31</v>
      </c>
      <c r="M225" s="269">
        <v>43303.6</v>
      </c>
      <c r="N225" s="269">
        <v>92255.5</v>
      </c>
    </row>
    <row r="226" spans="1:14" s="259" customFormat="1" ht="12" x14ac:dyDescent="0.2">
      <c r="A226" s="270" t="s">
        <v>1561</v>
      </c>
      <c r="B226" s="270" t="s">
        <v>1562</v>
      </c>
      <c r="C226" s="271" t="s">
        <v>915</v>
      </c>
      <c r="D226" s="269">
        <v>35743.1</v>
      </c>
      <c r="E226" s="269">
        <v>0</v>
      </c>
      <c r="F226" s="269">
        <v>141.25</v>
      </c>
      <c r="G226" s="269">
        <v>2761.21</v>
      </c>
      <c r="H226" s="269">
        <v>38645.56</v>
      </c>
      <c r="I226" s="272"/>
      <c r="J226" s="269">
        <v>14297.24</v>
      </c>
      <c r="K226" s="269">
        <v>0</v>
      </c>
      <c r="L226" s="269">
        <v>47657.47</v>
      </c>
      <c r="M226" s="269">
        <v>54806.09</v>
      </c>
      <c r="N226" s="269">
        <v>116760.79999999999</v>
      </c>
    </row>
    <row r="227" spans="1:14" s="259" customFormat="1" ht="12" x14ac:dyDescent="0.2">
      <c r="A227" s="270" t="s">
        <v>1561</v>
      </c>
      <c r="B227" s="270" t="s">
        <v>1562</v>
      </c>
      <c r="C227" s="271" t="s">
        <v>916</v>
      </c>
      <c r="D227" s="269">
        <v>47180.93</v>
      </c>
      <c r="E227" s="269">
        <v>0</v>
      </c>
      <c r="F227" s="269">
        <v>141.25</v>
      </c>
      <c r="G227" s="269">
        <v>2823.18</v>
      </c>
      <c r="H227" s="269">
        <v>50145.36</v>
      </c>
      <c r="I227" s="272"/>
      <c r="J227" s="269">
        <v>18872.37</v>
      </c>
      <c r="K227" s="269">
        <v>0</v>
      </c>
      <c r="L227" s="269">
        <v>62907.91</v>
      </c>
      <c r="M227" s="269">
        <v>72344.09</v>
      </c>
      <c r="N227" s="269">
        <v>154124.37</v>
      </c>
    </row>
    <row r="228" spans="1:14" s="259" customFormat="1" ht="12" x14ac:dyDescent="0.2">
      <c r="A228" s="270" t="s">
        <v>1561</v>
      </c>
      <c r="B228" s="270" t="s">
        <v>1562</v>
      </c>
      <c r="C228" s="271" t="s">
        <v>917</v>
      </c>
      <c r="D228" s="269">
        <v>60391.6</v>
      </c>
      <c r="E228" s="269">
        <v>0</v>
      </c>
      <c r="F228" s="269">
        <v>141.25</v>
      </c>
      <c r="G228" s="269">
        <v>2887.72</v>
      </c>
      <c r="H228" s="269">
        <v>63420.57</v>
      </c>
      <c r="I228" s="272"/>
      <c r="J228" s="269">
        <v>24156.639999999999</v>
      </c>
      <c r="K228" s="269">
        <v>0</v>
      </c>
      <c r="L228" s="269">
        <v>80522.13</v>
      </c>
      <c r="M228" s="269">
        <v>92600.45</v>
      </c>
      <c r="N228" s="269">
        <v>197279.22</v>
      </c>
    </row>
    <row r="229" spans="1:14" s="259" customFormat="1" ht="12" x14ac:dyDescent="0.2">
      <c r="A229" s="270" t="s">
        <v>1561</v>
      </c>
      <c r="B229" s="270" t="s">
        <v>1562</v>
      </c>
      <c r="C229" s="271" t="s">
        <v>918</v>
      </c>
      <c r="D229" s="269">
        <v>77301.279999999999</v>
      </c>
      <c r="E229" s="269">
        <v>0</v>
      </c>
      <c r="F229" s="269">
        <v>141.25</v>
      </c>
      <c r="G229" s="269">
        <v>2963.03</v>
      </c>
      <c r="H229" s="269">
        <v>80405.56</v>
      </c>
      <c r="I229" s="272"/>
      <c r="J229" s="269">
        <v>30920.51</v>
      </c>
      <c r="K229" s="269">
        <v>0</v>
      </c>
      <c r="L229" s="269">
        <v>103068.37</v>
      </c>
      <c r="M229" s="269">
        <v>118528.63</v>
      </c>
      <c r="N229" s="269">
        <v>252517.51</v>
      </c>
    </row>
    <row r="230" spans="1:14" s="259" customFormat="1" ht="12" x14ac:dyDescent="0.2">
      <c r="A230" s="270" t="s">
        <v>1563</v>
      </c>
      <c r="B230" s="270" t="s">
        <v>1564</v>
      </c>
      <c r="C230" s="271" t="s">
        <v>852</v>
      </c>
      <c r="D230" s="269">
        <v>23257.71</v>
      </c>
      <c r="E230" s="269">
        <v>0</v>
      </c>
      <c r="F230" s="269">
        <v>141.25</v>
      </c>
      <c r="G230" s="269">
        <v>2658.71</v>
      </c>
      <c r="H230" s="269">
        <v>26057.67</v>
      </c>
      <c r="I230" s="272"/>
      <c r="J230" s="269">
        <v>9303.08</v>
      </c>
      <c r="K230" s="269">
        <v>0</v>
      </c>
      <c r="L230" s="269">
        <v>31010.28</v>
      </c>
      <c r="M230" s="269">
        <v>35661.82</v>
      </c>
      <c r="N230" s="269">
        <v>75975.179999999993</v>
      </c>
    </row>
    <row r="231" spans="1:14" s="259" customFormat="1" ht="12" x14ac:dyDescent="0.2">
      <c r="A231" s="270" t="s">
        <v>1565</v>
      </c>
      <c r="B231" s="270" t="s">
        <v>1566</v>
      </c>
      <c r="C231" s="271" t="s">
        <v>852</v>
      </c>
      <c r="D231" s="269">
        <v>23257.71</v>
      </c>
      <c r="E231" s="269">
        <v>0</v>
      </c>
      <c r="F231" s="269">
        <v>141.25</v>
      </c>
      <c r="G231" s="269">
        <v>2658.71</v>
      </c>
      <c r="H231" s="269">
        <v>26057.67</v>
      </c>
      <c r="I231" s="272"/>
      <c r="J231" s="269">
        <v>9303.08</v>
      </c>
      <c r="K231" s="269">
        <v>0</v>
      </c>
      <c r="L231" s="269">
        <v>31010.28</v>
      </c>
      <c r="M231" s="269">
        <v>35661.82</v>
      </c>
      <c r="N231" s="269">
        <v>75975.179999999993</v>
      </c>
    </row>
    <row r="232" spans="1:14" s="259" customFormat="1" ht="12" x14ac:dyDescent="0.2">
      <c r="A232" s="270" t="s">
        <v>1567</v>
      </c>
      <c r="B232" s="270" t="s">
        <v>1568</v>
      </c>
      <c r="C232" s="271" t="s">
        <v>852</v>
      </c>
      <c r="D232" s="269">
        <v>15898.07</v>
      </c>
      <c r="E232" s="269">
        <v>0</v>
      </c>
      <c r="F232" s="269">
        <v>126.95</v>
      </c>
      <c r="G232" s="269">
        <v>1874.46</v>
      </c>
      <c r="H232" s="269">
        <v>17899.48</v>
      </c>
      <c r="I232" s="272"/>
      <c r="J232" s="269">
        <v>6359.23</v>
      </c>
      <c r="K232" s="269">
        <v>0</v>
      </c>
      <c r="L232" s="269">
        <v>21197.43</v>
      </c>
      <c r="M232" s="269">
        <v>24377.040000000001</v>
      </c>
      <c r="N232" s="269">
        <v>51933.7</v>
      </c>
    </row>
    <row r="233" spans="1:14" s="259" customFormat="1" ht="12" x14ac:dyDescent="0.2">
      <c r="A233" s="270" t="s">
        <v>1569</v>
      </c>
      <c r="B233" s="270" t="s">
        <v>1570</v>
      </c>
      <c r="C233" s="271" t="s">
        <v>852</v>
      </c>
      <c r="D233" s="269">
        <v>24897.95</v>
      </c>
      <c r="E233" s="269">
        <v>0</v>
      </c>
      <c r="F233" s="269">
        <v>141.25</v>
      </c>
      <c r="G233" s="269">
        <v>2694.42</v>
      </c>
      <c r="H233" s="269">
        <v>27733.620000000003</v>
      </c>
      <c r="I233" s="272"/>
      <c r="J233" s="269">
        <v>9959.18</v>
      </c>
      <c r="K233" s="269">
        <v>0</v>
      </c>
      <c r="L233" s="269">
        <v>33197.269999999997</v>
      </c>
      <c r="M233" s="269">
        <v>38176.86</v>
      </c>
      <c r="N233" s="269">
        <v>81333.31</v>
      </c>
    </row>
    <row r="234" spans="1:14" s="259" customFormat="1" ht="12" x14ac:dyDescent="0.2">
      <c r="A234" s="270" t="s">
        <v>1571</v>
      </c>
      <c r="B234" s="270" t="s">
        <v>1572</v>
      </c>
      <c r="C234" s="271" t="s">
        <v>852</v>
      </c>
      <c r="D234" s="269">
        <v>22130.9</v>
      </c>
      <c r="E234" s="269">
        <v>0</v>
      </c>
      <c r="F234" s="269">
        <v>141.25</v>
      </c>
      <c r="G234" s="269">
        <v>2572.56</v>
      </c>
      <c r="H234" s="269">
        <v>24844.710000000003</v>
      </c>
      <c r="I234" s="272"/>
      <c r="J234" s="269">
        <v>8852.36</v>
      </c>
      <c r="K234" s="269">
        <v>0</v>
      </c>
      <c r="L234" s="269">
        <v>29507.87</v>
      </c>
      <c r="M234" s="269">
        <v>33934.050000000003</v>
      </c>
      <c r="N234" s="269">
        <v>72294.28</v>
      </c>
    </row>
    <row r="235" spans="1:14" s="259" customFormat="1" ht="12" x14ac:dyDescent="0.2">
      <c r="A235" s="270" t="s">
        <v>1571</v>
      </c>
      <c r="B235" s="270" t="s">
        <v>1572</v>
      </c>
      <c r="C235" s="271" t="s">
        <v>914</v>
      </c>
      <c r="D235" s="269">
        <v>26873.26</v>
      </c>
      <c r="E235" s="269">
        <v>0</v>
      </c>
      <c r="F235" s="269">
        <v>141.25</v>
      </c>
      <c r="G235" s="269">
        <v>2618.65</v>
      </c>
      <c r="H235" s="269">
        <v>29633.16</v>
      </c>
      <c r="I235" s="272"/>
      <c r="J235" s="269">
        <v>10749.3</v>
      </c>
      <c r="K235" s="269">
        <v>0</v>
      </c>
      <c r="L235" s="269">
        <v>35831.01</v>
      </c>
      <c r="M235" s="269">
        <v>41205.67</v>
      </c>
      <c r="N235" s="269">
        <v>87785.98</v>
      </c>
    </row>
    <row r="236" spans="1:14" s="259" customFormat="1" ht="12" x14ac:dyDescent="0.2">
      <c r="A236" s="270" t="s">
        <v>1571</v>
      </c>
      <c r="B236" s="270" t="s">
        <v>1572</v>
      </c>
      <c r="C236" s="271" t="s">
        <v>915</v>
      </c>
      <c r="D236" s="269">
        <v>34011.410000000003</v>
      </c>
      <c r="E236" s="269">
        <v>0</v>
      </c>
      <c r="F236" s="269">
        <v>141.25</v>
      </c>
      <c r="G236" s="269">
        <v>2671.51</v>
      </c>
      <c r="H236" s="269">
        <v>36824.170000000006</v>
      </c>
      <c r="I236" s="272"/>
      <c r="J236" s="269">
        <v>13604.56</v>
      </c>
      <c r="K236" s="269">
        <v>0</v>
      </c>
      <c r="L236" s="269">
        <v>45348.55</v>
      </c>
      <c r="M236" s="269">
        <v>52150.83</v>
      </c>
      <c r="N236" s="269">
        <v>111103.94</v>
      </c>
    </row>
    <row r="237" spans="1:14" s="259" customFormat="1" ht="12" x14ac:dyDescent="0.2">
      <c r="A237" s="270" t="s">
        <v>1571</v>
      </c>
      <c r="B237" s="270" t="s">
        <v>1572</v>
      </c>
      <c r="C237" s="271" t="s">
        <v>916</v>
      </c>
      <c r="D237" s="269">
        <v>44895.11</v>
      </c>
      <c r="E237" s="269">
        <v>0</v>
      </c>
      <c r="F237" s="269">
        <v>141.25</v>
      </c>
      <c r="G237" s="269">
        <v>2731.33</v>
      </c>
      <c r="H237" s="269">
        <v>47767.69</v>
      </c>
      <c r="I237" s="272"/>
      <c r="J237" s="269">
        <v>17958.04</v>
      </c>
      <c r="K237" s="269">
        <v>0</v>
      </c>
      <c r="L237" s="269">
        <v>59860.15</v>
      </c>
      <c r="M237" s="269">
        <v>68839.17</v>
      </c>
      <c r="N237" s="269">
        <v>146657.35999999999</v>
      </c>
    </row>
    <row r="238" spans="1:14" s="259" customFormat="1" ht="12" x14ac:dyDescent="0.2">
      <c r="A238" s="270" t="s">
        <v>1571</v>
      </c>
      <c r="B238" s="270" t="s">
        <v>1572</v>
      </c>
      <c r="C238" s="271" t="s">
        <v>917</v>
      </c>
      <c r="D238" s="269">
        <v>57465.72</v>
      </c>
      <c r="E238" s="269">
        <v>0</v>
      </c>
      <c r="F238" s="269">
        <v>141.25</v>
      </c>
      <c r="G238" s="269">
        <v>2793.64</v>
      </c>
      <c r="H238" s="269">
        <v>60400.61</v>
      </c>
      <c r="I238" s="272"/>
      <c r="J238" s="269">
        <v>22986.29</v>
      </c>
      <c r="K238" s="269">
        <v>0</v>
      </c>
      <c r="L238" s="269">
        <v>76620.960000000006</v>
      </c>
      <c r="M238" s="269">
        <v>88114.1</v>
      </c>
      <c r="N238" s="269">
        <v>187721.35</v>
      </c>
    </row>
    <row r="239" spans="1:14" s="259" customFormat="1" ht="12" x14ac:dyDescent="0.2">
      <c r="A239" s="270" t="s">
        <v>1571</v>
      </c>
      <c r="B239" s="270" t="s">
        <v>1572</v>
      </c>
      <c r="C239" s="271" t="s">
        <v>918</v>
      </c>
      <c r="D239" s="269">
        <v>73556.09</v>
      </c>
      <c r="E239" s="269">
        <v>0</v>
      </c>
      <c r="F239" s="269">
        <v>141.25</v>
      </c>
      <c r="G239" s="269">
        <v>2866.34</v>
      </c>
      <c r="H239" s="269">
        <v>76563.679999999993</v>
      </c>
      <c r="I239" s="272"/>
      <c r="J239" s="269">
        <v>29422.44</v>
      </c>
      <c r="K239" s="269">
        <v>0</v>
      </c>
      <c r="L239" s="269">
        <v>98074.79</v>
      </c>
      <c r="M239" s="269">
        <v>112786</v>
      </c>
      <c r="N239" s="269">
        <v>240283.22999999998</v>
      </c>
    </row>
    <row r="240" spans="1:14" s="259" customFormat="1" ht="12" x14ac:dyDescent="0.2">
      <c r="A240" s="270" t="s">
        <v>1573</v>
      </c>
      <c r="B240" s="270" t="s">
        <v>1574</v>
      </c>
      <c r="C240" s="271" t="s">
        <v>852</v>
      </c>
      <c r="D240" s="269">
        <v>22130.9</v>
      </c>
      <c r="E240" s="269">
        <v>0</v>
      </c>
      <c r="F240" s="269">
        <v>141.25</v>
      </c>
      <c r="G240" s="269">
        <v>2572.56</v>
      </c>
      <c r="H240" s="269">
        <v>24844.710000000003</v>
      </c>
      <c r="I240" s="272"/>
      <c r="J240" s="269">
        <v>8852.36</v>
      </c>
      <c r="K240" s="269">
        <v>0</v>
      </c>
      <c r="L240" s="269">
        <v>29507.87</v>
      </c>
      <c r="M240" s="269">
        <v>33934.050000000003</v>
      </c>
      <c r="N240" s="269">
        <v>72294.28</v>
      </c>
    </row>
    <row r="241" spans="1:14" s="259" customFormat="1" ht="12" x14ac:dyDescent="0.2">
      <c r="A241" s="270" t="s">
        <v>1575</v>
      </c>
      <c r="B241" s="270" t="s">
        <v>1576</v>
      </c>
      <c r="C241" s="271" t="s">
        <v>852</v>
      </c>
      <c r="D241" s="269">
        <v>22130.9</v>
      </c>
      <c r="E241" s="269">
        <v>0</v>
      </c>
      <c r="F241" s="269">
        <v>141.25</v>
      </c>
      <c r="G241" s="269">
        <v>2572.56</v>
      </c>
      <c r="H241" s="269">
        <v>24844.710000000003</v>
      </c>
      <c r="I241" s="272"/>
      <c r="J241" s="269">
        <v>8852.36</v>
      </c>
      <c r="K241" s="269">
        <v>0</v>
      </c>
      <c r="L241" s="269">
        <v>29507.87</v>
      </c>
      <c r="M241" s="269">
        <v>33934.050000000003</v>
      </c>
      <c r="N241" s="269">
        <v>72294.28</v>
      </c>
    </row>
    <row r="242" spans="1:14" s="259" customFormat="1" ht="12" x14ac:dyDescent="0.2">
      <c r="A242" s="270" t="s">
        <v>1577</v>
      </c>
      <c r="B242" s="270" t="s">
        <v>1578</v>
      </c>
      <c r="C242" s="271" t="s">
        <v>852</v>
      </c>
      <c r="D242" s="269">
        <v>19217</v>
      </c>
      <c r="E242" s="269">
        <v>0</v>
      </c>
      <c r="F242" s="269">
        <v>139.19999999999999</v>
      </c>
      <c r="G242" s="269">
        <v>2289.83</v>
      </c>
      <c r="H242" s="269">
        <v>21646.03</v>
      </c>
      <c r="I242" s="272"/>
      <c r="J242" s="269">
        <v>7686.8</v>
      </c>
      <c r="K242" s="269">
        <v>0</v>
      </c>
      <c r="L242" s="269">
        <v>25622.67</v>
      </c>
      <c r="M242" s="269">
        <v>29466.07</v>
      </c>
      <c r="N242" s="269">
        <v>62775.54</v>
      </c>
    </row>
    <row r="243" spans="1:14" s="259" customFormat="1" ht="12" x14ac:dyDescent="0.2">
      <c r="A243" s="270" t="s">
        <v>1579</v>
      </c>
      <c r="B243" s="270" t="s">
        <v>1580</v>
      </c>
      <c r="C243" s="271" t="s">
        <v>852</v>
      </c>
      <c r="D243" s="269">
        <v>18210.86</v>
      </c>
      <c r="E243" s="269">
        <v>0</v>
      </c>
      <c r="F243" s="269">
        <v>131</v>
      </c>
      <c r="G243" s="269">
        <v>2141.3200000000002</v>
      </c>
      <c r="H243" s="269">
        <v>20483.18</v>
      </c>
      <c r="I243" s="272"/>
      <c r="J243" s="269">
        <v>7284.34</v>
      </c>
      <c r="K243" s="269">
        <v>0</v>
      </c>
      <c r="L243" s="269">
        <v>24281.15</v>
      </c>
      <c r="M243" s="269">
        <v>27923.32</v>
      </c>
      <c r="N243" s="269">
        <v>59488.81</v>
      </c>
    </row>
    <row r="244" spans="1:14" s="259" customFormat="1" ht="12" x14ac:dyDescent="0.2">
      <c r="A244" s="270" t="s">
        <v>1581</v>
      </c>
      <c r="B244" s="270" t="s">
        <v>1582</v>
      </c>
      <c r="C244" s="271" t="s">
        <v>852</v>
      </c>
      <c r="D244" s="269">
        <v>33363.31</v>
      </c>
      <c r="E244" s="269">
        <v>0</v>
      </c>
      <c r="F244" s="269">
        <v>178.15</v>
      </c>
      <c r="G244" s="269">
        <v>3570.92</v>
      </c>
      <c r="H244" s="269">
        <v>37112.379999999997</v>
      </c>
      <c r="I244" s="272"/>
      <c r="J244" s="269">
        <v>13345.32</v>
      </c>
      <c r="K244" s="269">
        <v>0</v>
      </c>
      <c r="L244" s="269">
        <v>44484.41</v>
      </c>
      <c r="M244" s="269">
        <v>51157.08</v>
      </c>
      <c r="N244" s="269">
        <v>108986.81</v>
      </c>
    </row>
    <row r="245" spans="1:14" s="259" customFormat="1" ht="12" x14ac:dyDescent="0.2">
      <c r="A245" s="270" t="s">
        <v>1581</v>
      </c>
      <c r="B245" s="270" t="s">
        <v>1582</v>
      </c>
      <c r="C245" s="271" t="s">
        <v>914</v>
      </c>
      <c r="D245" s="269">
        <v>40512.57</v>
      </c>
      <c r="E245" s="269">
        <v>0</v>
      </c>
      <c r="F245" s="269">
        <v>178.15</v>
      </c>
      <c r="G245" s="269">
        <v>3640.07</v>
      </c>
      <c r="H245" s="269">
        <v>44330.79</v>
      </c>
      <c r="I245" s="272"/>
      <c r="J245" s="269">
        <v>16205.03</v>
      </c>
      <c r="K245" s="269">
        <v>0</v>
      </c>
      <c r="L245" s="269">
        <v>54016.76</v>
      </c>
      <c r="M245" s="269">
        <v>62119.27</v>
      </c>
      <c r="N245" s="269">
        <v>132341.06</v>
      </c>
    </row>
    <row r="246" spans="1:14" s="259" customFormat="1" ht="12" x14ac:dyDescent="0.2">
      <c r="A246" s="270" t="s">
        <v>1581</v>
      </c>
      <c r="B246" s="270" t="s">
        <v>1582</v>
      </c>
      <c r="C246" s="271" t="s">
        <v>915</v>
      </c>
      <c r="D246" s="269">
        <v>49574.61</v>
      </c>
      <c r="E246" s="269">
        <v>0</v>
      </c>
      <c r="F246" s="269">
        <v>178.15</v>
      </c>
      <c r="G246" s="269">
        <v>3719.38</v>
      </c>
      <c r="H246" s="269">
        <v>53472.14</v>
      </c>
      <c r="I246" s="272"/>
      <c r="J246" s="269">
        <v>19829.84</v>
      </c>
      <c r="K246" s="269">
        <v>0</v>
      </c>
      <c r="L246" s="269">
        <v>66099.48</v>
      </c>
      <c r="M246" s="269">
        <v>76014.399999999994</v>
      </c>
      <c r="N246" s="269">
        <v>161943.71999999997</v>
      </c>
    </row>
    <row r="247" spans="1:14" s="259" customFormat="1" ht="12" x14ac:dyDescent="0.2">
      <c r="A247" s="270" t="s">
        <v>1581</v>
      </c>
      <c r="B247" s="270" t="s">
        <v>1582</v>
      </c>
      <c r="C247" s="271" t="s">
        <v>916</v>
      </c>
      <c r="D247" s="269">
        <v>65438.54</v>
      </c>
      <c r="E247" s="269">
        <v>0</v>
      </c>
      <c r="F247" s="269">
        <v>178.15</v>
      </c>
      <c r="G247" s="269">
        <v>3809.12</v>
      </c>
      <c r="H247" s="269">
        <v>69425.81</v>
      </c>
      <c r="I247" s="272"/>
      <c r="J247" s="269">
        <v>26175.42</v>
      </c>
      <c r="K247" s="269">
        <v>0</v>
      </c>
      <c r="L247" s="269">
        <v>87251.39</v>
      </c>
      <c r="M247" s="269">
        <v>100339.09</v>
      </c>
      <c r="N247" s="269">
        <v>213765.9</v>
      </c>
    </row>
    <row r="248" spans="1:14" s="259" customFormat="1" ht="12" x14ac:dyDescent="0.2">
      <c r="A248" s="270" t="s">
        <v>1581</v>
      </c>
      <c r="B248" s="270" t="s">
        <v>1582</v>
      </c>
      <c r="C248" s="271" t="s">
        <v>917</v>
      </c>
      <c r="D248" s="269">
        <v>83761.33</v>
      </c>
      <c r="E248" s="269">
        <v>0</v>
      </c>
      <c r="F248" s="269">
        <v>178.15</v>
      </c>
      <c r="G248" s="269">
        <v>3902.61</v>
      </c>
      <c r="H248" s="269">
        <v>87842.09</v>
      </c>
      <c r="I248" s="272"/>
      <c r="J248" s="269">
        <v>33504.53</v>
      </c>
      <c r="K248" s="269">
        <v>0</v>
      </c>
      <c r="L248" s="269">
        <v>111681.77</v>
      </c>
      <c r="M248" s="269">
        <v>128434.04</v>
      </c>
      <c r="N248" s="269">
        <v>273620.33999999997</v>
      </c>
    </row>
    <row r="249" spans="1:14" s="259" customFormat="1" ht="12" x14ac:dyDescent="0.2">
      <c r="A249" s="270" t="s">
        <v>1581</v>
      </c>
      <c r="B249" s="270" t="s">
        <v>1582</v>
      </c>
      <c r="C249" s="271" t="s">
        <v>918</v>
      </c>
      <c r="D249" s="269">
        <v>107214.46</v>
      </c>
      <c r="E249" s="269">
        <v>0</v>
      </c>
      <c r="F249" s="269">
        <v>178.15</v>
      </c>
      <c r="G249" s="269">
        <v>4011.67</v>
      </c>
      <c r="H249" s="269">
        <v>111404.28</v>
      </c>
      <c r="I249" s="272"/>
      <c r="J249" s="269">
        <v>42885.78</v>
      </c>
      <c r="K249" s="269">
        <v>0</v>
      </c>
      <c r="L249" s="269">
        <v>142952.60999999999</v>
      </c>
      <c r="M249" s="269">
        <v>164395.51</v>
      </c>
      <c r="N249" s="269">
        <v>350233.9</v>
      </c>
    </row>
    <row r="250" spans="1:14" s="259" customFormat="1" ht="12" x14ac:dyDescent="0.2">
      <c r="A250" s="270" t="s">
        <v>1583</v>
      </c>
      <c r="B250" s="270" t="s">
        <v>1584</v>
      </c>
      <c r="C250" s="271" t="s">
        <v>852</v>
      </c>
      <c r="D250" s="269">
        <v>30921.89</v>
      </c>
      <c r="E250" s="269">
        <v>0</v>
      </c>
      <c r="F250" s="269">
        <v>178.15</v>
      </c>
      <c r="G250" s="269">
        <v>3311.85</v>
      </c>
      <c r="H250" s="269">
        <v>34411.89</v>
      </c>
      <c r="I250" s="272"/>
      <c r="J250" s="269">
        <v>12368.76</v>
      </c>
      <c r="K250" s="269">
        <v>0</v>
      </c>
      <c r="L250" s="269">
        <v>41229.19</v>
      </c>
      <c r="M250" s="269">
        <v>47413.56</v>
      </c>
      <c r="N250" s="269">
        <v>101011.51000000001</v>
      </c>
    </row>
    <row r="251" spans="1:14" s="259" customFormat="1" ht="12" x14ac:dyDescent="0.2">
      <c r="A251" s="270" t="s">
        <v>1583</v>
      </c>
      <c r="B251" s="270" t="s">
        <v>1584</v>
      </c>
      <c r="C251" s="271" t="s">
        <v>914</v>
      </c>
      <c r="D251" s="269">
        <v>37548</v>
      </c>
      <c r="E251" s="269">
        <v>0</v>
      </c>
      <c r="F251" s="269">
        <v>178.15</v>
      </c>
      <c r="G251" s="269">
        <v>3375.94</v>
      </c>
      <c r="H251" s="269">
        <v>41102.090000000004</v>
      </c>
      <c r="I251" s="272"/>
      <c r="J251" s="269">
        <v>15019.2</v>
      </c>
      <c r="K251" s="269">
        <v>0</v>
      </c>
      <c r="L251" s="269">
        <v>50064</v>
      </c>
      <c r="M251" s="269">
        <v>57573.599999999999</v>
      </c>
      <c r="N251" s="269">
        <v>122656.79999999999</v>
      </c>
    </row>
    <row r="252" spans="1:14" s="259" customFormat="1" ht="12" x14ac:dyDescent="0.2">
      <c r="A252" s="270" t="s">
        <v>1583</v>
      </c>
      <c r="B252" s="270" t="s">
        <v>1584</v>
      </c>
      <c r="C252" s="271" t="s">
        <v>915</v>
      </c>
      <c r="D252" s="269">
        <v>45946.91</v>
      </c>
      <c r="E252" s="269">
        <v>0</v>
      </c>
      <c r="F252" s="269">
        <v>178.15</v>
      </c>
      <c r="G252" s="269">
        <v>3449.44</v>
      </c>
      <c r="H252" s="269">
        <v>49574.500000000007</v>
      </c>
      <c r="I252" s="272"/>
      <c r="J252" s="269">
        <v>18378.759999999998</v>
      </c>
      <c r="K252" s="269">
        <v>0</v>
      </c>
      <c r="L252" s="269">
        <v>61262.55</v>
      </c>
      <c r="M252" s="269">
        <v>70451.929999999993</v>
      </c>
      <c r="N252" s="269">
        <v>150093.24</v>
      </c>
    </row>
    <row r="253" spans="1:14" s="259" customFormat="1" ht="12" x14ac:dyDescent="0.2">
      <c r="A253" s="270" t="s">
        <v>1583</v>
      </c>
      <c r="B253" s="270" t="s">
        <v>1584</v>
      </c>
      <c r="C253" s="271" t="s">
        <v>916</v>
      </c>
      <c r="D253" s="269">
        <v>60649.89</v>
      </c>
      <c r="E253" s="269">
        <v>0</v>
      </c>
      <c r="F253" s="269">
        <v>178.15</v>
      </c>
      <c r="G253" s="269">
        <v>3532.61</v>
      </c>
      <c r="H253" s="269">
        <v>64360.65</v>
      </c>
      <c r="I253" s="272"/>
      <c r="J253" s="269">
        <v>24259.96</v>
      </c>
      <c r="K253" s="269">
        <v>0</v>
      </c>
      <c r="L253" s="269">
        <v>80866.52</v>
      </c>
      <c r="M253" s="269">
        <v>92996.5</v>
      </c>
      <c r="N253" s="269">
        <v>198122.98</v>
      </c>
    </row>
    <row r="254" spans="1:14" s="259" customFormat="1" ht="12" x14ac:dyDescent="0.2">
      <c r="A254" s="270" t="s">
        <v>1583</v>
      </c>
      <c r="B254" s="270" t="s">
        <v>1584</v>
      </c>
      <c r="C254" s="271" t="s">
        <v>917</v>
      </c>
      <c r="D254" s="269">
        <v>77631.91</v>
      </c>
      <c r="E254" s="269">
        <v>0</v>
      </c>
      <c r="F254" s="269">
        <v>178.15</v>
      </c>
      <c r="G254" s="269">
        <v>3619.26</v>
      </c>
      <c r="H254" s="269">
        <v>81429.319999999992</v>
      </c>
      <c r="I254" s="272"/>
      <c r="J254" s="269">
        <v>31052.76</v>
      </c>
      <c r="K254" s="269">
        <v>0</v>
      </c>
      <c r="L254" s="269">
        <v>103509.21</v>
      </c>
      <c r="M254" s="269">
        <v>119035.6</v>
      </c>
      <c r="N254" s="269">
        <v>253597.57</v>
      </c>
    </row>
    <row r="255" spans="1:14" s="259" customFormat="1" ht="12" x14ac:dyDescent="0.2">
      <c r="A255" s="270" t="s">
        <v>1583</v>
      </c>
      <c r="B255" s="270" t="s">
        <v>1584</v>
      </c>
      <c r="C255" s="271" t="s">
        <v>918</v>
      </c>
      <c r="D255" s="269">
        <v>99368.83</v>
      </c>
      <c r="E255" s="269">
        <v>0</v>
      </c>
      <c r="F255" s="269">
        <v>178.15</v>
      </c>
      <c r="G255" s="269">
        <v>3720.34</v>
      </c>
      <c r="H255" s="269">
        <v>103267.31999999999</v>
      </c>
      <c r="I255" s="272"/>
      <c r="J255" s="269">
        <v>39747.53</v>
      </c>
      <c r="K255" s="269">
        <v>0</v>
      </c>
      <c r="L255" s="269">
        <v>132491.76999999999</v>
      </c>
      <c r="M255" s="269">
        <v>152365.54</v>
      </c>
      <c r="N255" s="269">
        <v>324604.83999999997</v>
      </c>
    </row>
    <row r="256" spans="1:14" s="259" customFormat="1" ht="12" x14ac:dyDescent="0.2">
      <c r="A256" s="270" t="s">
        <v>1034</v>
      </c>
      <c r="B256" s="270" t="s">
        <v>1035</v>
      </c>
      <c r="C256" s="271" t="s">
        <v>852</v>
      </c>
      <c r="D256" s="269">
        <v>26976.93</v>
      </c>
      <c r="E256" s="269">
        <v>0</v>
      </c>
      <c r="F256" s="269">
        <v>178.15</v>
      </c>
      <c r="G256" s="269">
        <v>3115.87</v>
      </c>
      <c r="H256" s="269">
        <v>30270.95</v>
      </c>
      <c r="I256" s="272"/>
      <c r="J256" s="269">
        <v>10790.77</v>
      </c>
      <c r="K256" s="269">
        <v>0</v>
      </c>
      <c r="L256" s="269">
        <v>35969.24</v>
      </c>
      <c r="M256" s="269">
        <v>41364.629999999997</v>
      </c>
      <c r="N256" s="269">
        <v>88124.639999999985</v>
      </c>
    </row>
    <row r="257" spans="1:14" s="259" customFormat="1" ht="12" x14ac:dyDescent="0.2">
      <c r="A257" s="270" t="s">
        <v>1034</v>
      </c>
      <c r="B257" s="270" t="s">
        <v>1035</v>
      </c>
      <c r="C257" s="271" t="s">
        <v>914</v>
      </c>
      <c r="D257" s="269">
        <v>32757.71</v>
      </c>
      <c r="E257" s="269">
        <v>0</v>
      </c>
      <c r="F257" s="269">
        <v>178.15</v>
      </c>
      <c r="G257" s="269">
        <v>3172.02</v>
      </c>
      <c r="H257" s="269">
        <v>36107.879999999997</v>
      </c>
      <c r="I257" s="272"/>
      <c r="J257" s="269">
        <v>13103.08</v>
      </c>
      <c r="K257" s="269">
        <v>0</v>
      </c>
      <c r="L257" s="269">
        <v>43676.95</v>
      </c>
      <c r="M257" s="269">
        <v>50228.49</v>
      </c>
      <c r="N257" s="269">
        <v>107008.51999999999</v>
      </c>
    </row>
    <row r="258" spans="1:14" s="259" customFormat="1" ht="12" x14ac:dyDescent="0.2">
      <c r="A258" s="270" t="s">
        <v>1034</v>
      </c>
      <c r="B258" s="270" t="s">
        <v>1035</v>
      </c>
      <c r="C258" s="271" t="s">
        <v>915</v>
      </c>
      <c r="D258" s="269">
        <v>40085.040000000001</v>
      </c>
      <c r="E258" s="269">
        <v>0</v>
      </c>
      <c r="F258" s="269">
        <v>178.15</v>
      </c>
      <c r="G258" s="269">
        <v>3236.42</v>
      </c>
      <c r="H258" s="269">
        <v>43499.61</v>
      </c>
      <c r="I258" s="272"/>
      <c r="J258" s="269">
        <v>16034.02</v>
      </c>
      <c r="K258" s="269">
        <v>0</v>
      </c>
      <c r="L258" s="269">
        <v>53446.720000000001</v>
      </c>
      <c r="M258" s="269">
        <v>61463.73</v>
      </c>
      <c r="N258" s="269">
        <v>130944.47</v>
      </c>
    </row>
    <row r="259" spans="1:14" s="259" customFormat="1" ht="12" x14ac:dyDescent="0.2">
      <c r="A259" s="270" t="s">
        <v>1034</v>
      </c>
      <c r="B259" s="270" t="s">
        <v>1035</v>
      </c>
      <c r="C259" s="271" t="s">
        <v>916</v>
      </c>
      <c r="D259" s="269">
        <v>52912.29</v>
      </c>
      <c r="E259" s="269">
        <v>0</v>
      </c>
      <c r="F259" s="269">
        <v>178.15</v>
      </c>
      <c r="G259" s="269">
        <v>3309.29</v>
      </c>
      <c r="H259" s="269">
        <v>56399.73</v>
      </c>
      <c r="I259" s="272"/>
      <c r="J259" s="269">
        <v>21164.92</v>
      </c>
      <c r="K259" s="269">
        <v>0</v>
      </c>
      <c r="L259" s="269">
        <v>70549.72</v>
      </c>
      <c r="M259" s="269">
        <v>81132.179999999993</v>
      </c>
      <c r="N259" s="269">
        <v>172846.82</v>
      </c>
    </row>
    <row r="260" spans="1:14" s="259" customFormat="1" ht="12" x14ac:dyDescent="0.2">
      <c r="A260" s="270" t="s">
        <v>1034</v>
      </c>
      <c r="B260" s="270" t="s">
        <v>1035</v>
      </c>
      <c r="C260" s="271" t="s">
        <v>917</v>
      </c>
      <c r="D260" s="269">
        <v>67727.75</v>
      </c>
      <c r="E260" s="269">
        <v>0</v>
      </c>
      <c r="F260" s="269">
        <v>178.15</v>
      </c>
      <c r="G260" s="269">
        <v>3385.2</v>
      </c>
      <c r="H260" s="269">
        <v>71291.099999999991</v>
      </c>
      <c r="I260" s="272"/>
      <c r="J260" s="269">
        <v>27091.1</v>
      </c>
      <c r="K260" s="269">
        <v>0</v>
      </c>
      <c r="L260" s="269">
        <v>90303.67</v>
      </c>
      <c r="M260" s="269">
        <v>103849.22</v>
      </c>
      <c r="N260" s="269">
        <v>221243.99</v>
      </c>
    </row>
    <row r="261" spans="1:14" s="259" customFormat="1" ht="12" x14ac:dyDescent="0.2">
      <c r="A261" s="270" t="s">
        <v>1034</v>
      </c>
      <c r="B261" s="270" t="s">
        <v>1035</v>
      </c>
      <c r="C261" s="271" t="s">
        <v>918</v>
      </c>
      <c r="D261" s="269">
        <v>86691.46</v>
      </c>
      <c r="E261" s="269">
        <v>0</v>
      </c>
      <c r="F261" s="269">
        <v>178.15</v>
      </c>
      <c r="G261" s="269">
        <v>3473.77</v>
      </c>
      <c r="H261" s="269">
        <v>90343.38</v>
      </c>
      <c r="I261" s="272"/>
      <c r="J261" s="269">
        <v>34676.58</v>
      </c>
      <c r="K261" s="269">
        <v>0</v>
      </c>
      <c r="L261" s="269">
        <v>115588.61</v>
      </c>
      <c r="M261" s="269">
        <v>132926.91</v>
      </c>
      <c r="N261" s="269">
        <v>283192.09999999998</v>
      </c>
    </row>
    <row r="262" spans="1:14" s="259" customFormat="1" ht="12" x14ac:dyDescent="0.2">
      <c r="A262" s="270" t="s">
        <v>1036</v>
      </c>
      <c r="B262" s="270" t="s">
        <v>1037</v>
      </c>
      <c r="C262" s="271" t="s">
        <v>852</v>
      </c>
      <c r="D262" s="269">
        <v>18959.509999999998</v>
      </c>
      <c r="E262" s="269">
        <v>0</v>
      </c>
      <c r="F262" s="269">
        <v>141.25</v>
      </c>
      <c r="G262" s="269">
        <v>2170.0500000000002</v>
      </c>
      <c r="H262" s="269">
        <v>21270.809999999998</v>
      </c>
      <c r="I262" s="272"/>
      <c r="J262" s="269">
        <v>7583.8</v>
      </c>
      <c r="K262" s="269">
        <v>0</v>
      </c>
      <c r="L262" s="269">
        <v>25279.35</v>
      </c>
      <c r="M262" s="269">
        <v>29071.25</v>
      </c>
      <c r="N262" s="269">
        <v>61934.400000000001</v>
      </c>
    </row>
    <row r="263" spans="1:14" s="259" customFormat="1" ht="12" x14ac:dyDescent="0.2">
      <c r="A263" s="270" t="s">
        <v>1036</v>
      </c>
      <c r="B263" s="270" t="s">
        <v>1037</v>
      </c>
      <c r="C263" s="271" t="s">
        <v>914</v>
      </c>
      <c r="D263" s="269">
        <v>24647.35</v>
      </c>
      <c r="E263" s="269">
        <v>0</v>
      </c>
      <c r="F263" s="269">
        <v>141.25</v>
      </c>
      <c r="G263" s="269">
        <v>2207.44</v>
      </c>
      <c r="H263" s="269">
        <v>26996.039999999997</v>
      </c>
      <c r="I263" s="272"/>
      <c r="J263" s="269">
        <v>9858.94</v>
      </c>
      <c r="K263" s="269">
        <v>0</v>
      </c>
      <c r="L263" s="269">
        <v>32863.129999999997</v>
      </c>
      <c r="M263" s="269">
        <v>37792.6</v>
      </c>
      <c r="N263" s="269">
        <v>80514.67</v>
      </c>
    </row>
    <row r="264" spans="1:14" s="259" customFormat="1" ht="12" x14ac:dyDescent="0.2">
      <c r="A264" s="270" t="s">
        <v>1036</v>
      </c>
      <c r="B264" s="270" t="s">
        <v>1037</v>
      </c>
      <c r="C264" s="271" t="s">
        <v>915</v>
      </c>
      <c r="D264" s="269">
        <v>33027.46</v>
      </c>
      <c r="E264" s="269">
        <v>0</v>
      </c>
      <c r="F264" s="269">
        <v>141.25</v>
      </c>
      <c r="G264" s="269">
        <v>2250.33</v>
      </c>
      <c r="H264" s="269">
        <v>35419.040000000001</v>
      </c>
      <c r="I264" s="272"/>
      <c r="J264" s="269">
        <v>13210.98</v>
      </c>
      <c r="K264" s="269">
        <v>0</v>
      </c>
      <c r="L264" s="269">
        <v>44036.61</v>
      </c>
      <c r="M264" s="269">
        <v>50642.11</v>
      </c>
      <c r="N264" s="269">
        <v>107889.7</v>
      </c>
    </row>
    <row r="265" spans="1:14" s="259" customFormat="1" ht="12" x14ac:dyDescent="0.2">
      <c r="A265" s="270" t="s">
        <v>1036</v>
      </c>
      <c r="B265" s="270" t="s">
        <v>1037</v>
      </c>
      <c r="C265" s="271" t="s">
        <v>916</v>
      </c>
      <c r="D265" s="269">
        <v>43596.27</v>
      </c>
      <c r="E265" s="269">
        <v>0</v>
      </c>
      <c r="F265" s="269">
        <v>141.25</v>
      </c>
      <c r="G265" s="269">
        <v>2298.86</v>
      </c>
      <c r="H265" s="269">
        <v>46036.38</v>
      </c>
      <c r="I265" s="272"/>
      <c r="J265" s="269">
        <v>17438.509999999998</v>
      </c>
      <c r="K265" s="269">
        <v>0</v>
      </c>
      <c r="L265" s="269">
        <v>58128.36</v>
      </c>
      <c r="M265" s="269">
        <v>66847.61</v>
      </c>
      <c r="N265" s="269">
        <v>142414.47999999998</v>
      </c>
    </row>
    <row r="266" spans="1:14" s="259" customFormat="1" ht="12" x14ac:dyDescent="0.2">
      <c r="A266" s="270" t="s">
        <v>1036</v>
      </c>
      <c r="B266" s="270" t="s">
        <v>1037</v>
      </c>
      <c r="C266" s="271" t="s">
        <v>917</v>
      </c>
      <c r="D266" s="269">
        <v>55803.17</v>
      </c>
      <c r="E266" s="269">
        <v>0</v>
      </c>
      <c r="F266" s="269">
        <v>141.25</v>
      </c>
      <c r="G266" s="269">
        <v>2349.41</v>
      </c>
      <c r="H266" s="269">
        <v>58293.83</v>
      </c>
      <c r="I266" s="272"/>
      <c r="J266" s="269">
        <v>22321.27</v>
      </c>
      <c r="K266" s="269">
        <v>0</v>
      </c>
      <c r="L266" s="269">
        <v>74404.23</v>
      </c>
      <c r="M266" s="269">
        <v>85564.86</v>
      </c>
      <c r="N266" s="269">
        <v>182290.36</v>
      </c>
    </row>
    <row r="267" spans="1:14" s="259" customFormat="1" ht="12" x14ac:dyDescent="0.2">
      <c r="A267" s="270" t="s">
        <v>1036</v>
      </c>
      <c r="B267" s="270" t="s">
        <v>1037</v>
      </c>
      <c r="C267" s="271" t="s">
        <v>918</v>
      </c>
      <c r="D267" s="269">
        <v>71428.100000000006</v>
      </c>
      <c r="E267" s="269">
        <v>0</v>
      </c>
      <c r="F267" s="269">
        <v>141.25</v>
      </c>
      <c r="G267" s="269">
        <v>2408.4</v>
      </c>
      <c r="H267" s="269">
        <v>73977.75</v>
      </c>
      <c r="I267" s="272"/>
      <c r="J267" s="269">
        <v>28571.24</v>
      </c>
      <c r="K267" s="269">
        <v>0</v>
      </c>
      <c r="L267" s="269">
        <v>95237.47</v>
      </c>
      <c r="M267" s="269">
        <v>109523.09</v>
      </c>
      <c r="N267" s="269">
        <v>233331.8</v>
      </c>
    </row>
    <row r="268" spans="1:14" s="259" customFormat="1" ht="12" x14ac:dyDescent="0.2">
      <c r="A268" s="270" t="s">
        <v>1585</v>
      </c>
      <c r="B268" s="270" t="s">
        <v>1586</v>
      </c>
      <c r="C268" s="271" t="s">
        <v>852</v>
      </c>
      <c r="D268" s="269">
        <v>10211.9</v>
      </c>
      <c r="E268" s="269">
        <v>0</v>
      </c>
      <c r="F268" s="269">
        <v>139.19999999999999</v>
      </c>
      <c r="G268" s="269">
        <v>1438.56</v>
      </c>
      <c r="H268" s="269">
        <v>11789.66</v>
      </c>
      <c r="I268" s="272"/>
      <c r="J268" s="269">
        <v>4084.76</v>
      </c>
      <c r="K268" s="269">
        <v>0</v>
      </c>
      <c r="L268" s="269">
        <v>13615.87</v>
      </c>
      <c r="M268" s="269">
        <v>15658.25</v>
      </c>
      <c r="N268" s="269">
        <v>33358.880000000005</v>
      </c>
    </row>
    <row r="269" spans="1:14" s="259" customFormat="1" ht="12" x14ac:dyDescent="0.2">
      <c r="A269" s="270" t="s">
        <v>1587</v>
      </c>
      <c r="B269" s="270" t="s">
        <v>1588</v>
      </c>
      <c r="C269" s="271" t="s">
        <v>852</v>
      </c>
      <c r="D269" s="269">
        <v>13586.16</v>
      </c>
      <c r="E269" s="269">
        <v>0</v>
      </c>
      <c r="F269" s="269">
        <v>141.25</v>
      </c>
      <c r="G269" s="269">
        <v>1759.02</v>
      </c>
      <c r="H269" s="269">
        <v>15486.43</v>
      </c>
      <c r="I269" s="272"/>
      <c r="J269" s="269">
        <v>5434.46</v>
      </c>
      <c r="K269" s="269">
        <v>0</v>
      </c>
      <c r="L269" s="269">
        <v>18114.88</v>
      </c>
      <c r="M269" s="269">
        <v>20832.11</v>
      </c>
      <c r="N269" s="269">
        <v>44381.45</v>
      </c>
    </row>
    <row r="270" spans="1:14" s="259" customFormat="1" ht="12" x14ac:dyDescent="0.2">
      <c r="A270" s="270" t="s">
        <v>1587</v>
      </c>
      <c r="B270" s="270" t="s">
        <v>1588</v>
      </c>
      <c r="C270" s="271" t="s">
        <v>914</v>
      </c>
      <c r="D270" s="269">
        <v>16497.509999999998</v>
      </c>
      <c r="E270" s="269">
        <v>0</v>
      </c>
      <c r="F270" s="269">
        <v>141.25</v>
      </c>
      <c r="G270" s="269">
        <v>1787.3</v>
      </c>
      <c r="H270" s="269">
        <v>18426.059999999998</v>
      </c>
      <c r="I270" s="272"/>
      <c r="J270" s="269">
        <v>6599</v>
      </c>
      <c r="K270" s="269">
        <v>0</v>
      </c>
      <c r="L270" s="269">
        <v>21996.68</v>
      </c>
      <c r="M270" s="269">
        <v>25296.18</v>
      </c>
      <c r="N270" s="269">
        <v>53891.86</v>
      </c>
    </row>
    <row r="271" spans="1:14" s="259" customFormat="1" ht="12" x14ac:dyDescent="0.2">
      <c r="A271" s="270" t="s">
        <v>1587</v>
      </c>
      <c r="B271" s="270" t="s">
        <v>1588</v>
      </c>
      <c r="C271" s="271" t="s">
        <v>915</v>
      </c>
      <c r="D271" s="269">
        <v>20187.73</v>
      </c>
      <c r="E271" s="269">
        <v>0</v>
      </c>
      <c r="F271" s="269">
        <v>141.25</v>
      </c>
      <c r="G271" s="269">
        <v>1819.73</v>
      </c>
      <c r="H271" s="269">
        <v>22148.71</v>
      </c>
      <c r="I271" s="272"/>
      <c r="J271" s="269">
        <v>8075.09</v>
      </c>
      <c r="K271" s="269">
        <v>0</v>
      </c>
      <c r="L271" s="269">
        <v>26916.97</v>
      </c>
      <c r="M271" s="269">
        <v>30954.52</v>
      </c>
      <c r="N271" s="269">
        <v>65946.58</v>
      </c>
    </row>
    <row r="272" spans="1:14" s="259" customFormat="1" ht="12" x14ac:dyDescent="0.2">
      <c r="A272" s="270" t="s">
        <v>1587</v>
      </c>
      <c r="B272" s="270" t="s">
        <v>1588</v>
      </c>
      <c r="C272" s="271" t="s">
        <v>916</v>
      </c>
      <c r="D272" s="269">
        <v>26647.73</v>
      </c>
      <c r="E272" s="269">
        <v>0</v>
      </c>
      <c r="F272" s="269">
        <v>141.25</v>
      </c>
      <c r="G272" s="269">
        <v>1857.5</v>
      </c>
      <c r="H272" s="269">
        <v>28646.48</v>
      </c>
      <c r="I272" s="272"/>
      <c r="J272" s="269">
        <v>10659.09</v>
      </c>
      <c r="K272" s="269">
        <v>0</v>
      </c>
      <c r="L272" s="269">
        <v>35530.31</v>
      </c>
      <c r="M272" s="269">
        <v>40859.85</v>
      </c>
      <c r="N272" s="269">
        <v>87049.25</v>
      </c>
    </row>
    <row r="273" spans="1:14" s="259" customFormat="1" ht="12" x14ac:dyDescent="0.2">
      <c r="A273" s="270" t="s">
        <v>1587</v>
      </c>
      <c r="B273" s="270" t="s">
        <v>1588</v>
      </c>
      <c r="C273" s="271" t="s">
        <v>917</v>
      </c>
      <c r="D273" s="269">
        <v>34109.19</v>
      </c>
      <c r="E273" s="269">
        <v>0</v>
      </c>
      <c r="F273" s="269">
        <v>141.25</v>
      </c>
      <c r="G273" s="269">
        <v>1895.9</v>
      </c>
      <c r="H273" s="269">
        <v>36146.340000000004</v>
      </c>
      <c r="I273" s="272"/>
      <c r="J273" s="269">
        <v>13643.68</v>
      </c>
      <c r="K273" s="269">
        <v>0</v>
      </c>
      <c r="L273" s="269">
        <v>45478.92</v>
      </c>
      <c r="M273" s="269">
        <v>52300.76</v>
      </c>
      <c r="N273" s="269">
        <v>111423.36</v>
      </c>
    </row>
    <row r="274" spans="1:14" s="259" customFormat="1" ht="12" x14ac:dyDescent="0.2">
      <c r="A274" s="270" t="s">
        <v>1587</v>
      </c>
      <c r="B274" s="270" t="s">
        <v>1588</v>
      </c>
      <c r="C274" s="271" t="s">
        <v>918</v>
      </c>
      <c r="D274" s="269">
        <v>43659.73</v>
      </c>
      <c r="E274" s="269">
        <v>0</v>
      </c>
      <c r="F274" s="269">
        <v>141.25</v>
      </c>
      <c r="G274" s="269">
        <v>1940.71</v>
      </c>
      <c r="H274" s="269">
        <v>45741.69</v>
      </c>
      <c r="I274" s="272"/>
      <c r="J274" s="269">
        <v>17463.89</v>
      </c>
      <c r="K274" s="269">
        <v>0</v>
      </c>
      <c r="L274" s="269">
        <v>58212.97</v>
      </c>
      <c r="M274" s="269">
        <v>66944.92</v>
      </c>
      <c r="N274" s="269">
        <v>142621.78</v>
      </c>
    </row>
    <row r="275" spans="1:14" s="259" customFormat="1" ht="12" x14ac:dyDescent="0.2">
      <c r="A275" s="270" t="s">
        <v>1589</v>
      </c>
      <c r="B275" s="270" t="s">
        <v>1590</v>
      </c>
      <c r="C275" s="271" t="s">
        <v>852</v>
      </c>
      <c r="D275" s="269">
        <v>17831.5</v>
      </c>
      <c r="E275" s="269">
        <v>0</v>
      </c>
      <c r="F275" s="269">
        <v>141.25</v>
      </c>
      <c r="G275" s="269">
        <v>2162.61</v>
      </c>
      <c r="H275" s="269">
        <v>20135.36</v>
      </c>
      <c r="I275" s="272"/>
      <c r="J275" s="269">
        <v>7132.6</v>
      </c>
      <c r="K275" s="269">
        <v>0</v>
      </c>
      <c r="L275" s="269">
        <v>23775.33</v>
      </c>
      <c r="M275" s="269">
        <v>27341.63</v>
      </c>
      <c r="N275" s="269">
        <v>58249.56</v>
      </c>
    </row>
    <row r="276" spans="1:14" s="259" customFormat="1" ht="12" x14ac:dyDescent="0.2">
      <c r="A276" s="270" t="s">
        <v>1589</v>
      </c>
      <c r="B276" s="270" t="s">
        <v>1590</v>
      </c>
      <c r="C276" s="271" t="s">
        <v>914</v>
      </c>
      <c r="D276" s="269">
        <v>23180.95</v>
      </c>
      <c r="E276" s="269">
        <v>0</v>
      </c>
      <c r="F276" s="269">
        <v>141.25</v>
      </c>
      <c r="G276" s="269">
        <v>2200</v>
      </c>
      <c r="H276" s="269">
        <v>25522.2</v>
      </c>
      <c r="I276" s="272"/>
      <c r="J276" s="269">
        <v>9272.3799999999992</v>
      </c>
      <c r="K276" s="269">
        <v>0</v>
      </c>
      <c r="L276" s="269">
        <v>30907.93</v>
      </c>
      <c r="M276" s="269">
        <v>35544.120000000003</v>
      </c>
      <c r="N276" s="269">
        <v>75724.429999999993</v>
      </c>
    </row>
    <row r="277" spans="1:14" s="259" customFormat="1" ht="12" x14ac:dyDescent="0.2">
      <c r="A277" s="270" t="s">
        <v>1589</v>
      </c>
      <c r="B277" s="270" t="s">
        <v>1590</v>
      </c>
      <c r="C277" s="271" t="s">
        <v>915</v>
      </c>
      <c r="D277" s="269">
        <v>31062.44</v>
      </c>
      <c r="E277" s="269">
        <v>0</v>
      </c>
      <c r="F277" s="269">
        <v>141.25</v>
      </c>
      <c r="G277" s="269">
        <v>2242.89</v>
      </c>
      <c r="H277" s="269">
        <v>33446.58</v>
      </c>
      <c r="I277" s="272"/>
      <c r="J277" s="269">
        <v>12424.98</v>
      </c>
      <c r="K277" s="269">
        <v>0</v>
      </c>
      <c r="L277" s="269">
        <v>41416.589999999997</v>
      </c>
      <c r="M277" s="269">
        <v>47629.07</v>
      </c>
      <c r="N277" s="269">
        <v>101470.63999999998</v>
      </c>
    </row>
    <row r="278" spans="1:14" s="259" customFormat="1" ht="12" x14ac:dyDescent="0.2">
      <c r="A278" s="270" t="s">
        <v>1589</v>
      </c>
      <c r="B278" s="270" t="s">
        <v>1590</v>
      </c>
      <c r="C278" s="271" t="s">
        <v>916</v>
      </c>
      <c r="D278" s="269">
        <v>41002.47</v>
      </c>
      <c r="E278" s="269">
        <v>0</v>
      </c>
      <c r="F278" s="269">
        <v>141.25</v>
      </c>
      <c r="G278" s="269">
        <v>2291.42</v>
      </c>
      <c r="H278" s="269">
        <v>43435.14</v>
      </c>
      <c r="I278" s="272"/>
      <c r="J278" s="269">
        <v>16400.990000000002</v>
      </c>
      <c r="K278" s="269">
        <v>0</v>
      </c>
      <c r="L278" s="269">
        <v>54669.96</v>
      </c>
      <c r="M278" s="269">
        <v>62870.45</v>
      </c>
      <c r="N278" s="269">
        <v>133941.4</v>
      </c>
    </row>
    <row r="279" spans="1:14" s="259" customFormat="1" ht="12" x14ac:dyDescent="0.2">
      <c r="A279" s="270" t="s">
        <v>1589</v>
      </c>
      <c r="B279" s="270" t="s">
        <v>1590</v>
      </c>
      <c r="C279" s="271" t="s">
        <v>917</v>
      </c>
      <c r="D279" s="269">
        <v>52483.14</v>
      </c>
      <c r="E279" s="269">
        <v>0</v>
      </c>
      <c r="F279" s="269">
        <v>141.25</v>
      </c>
      <c r="G279" s="269">
        <v>2341.9699999999998</v>
      </c>
      <c r="H279" s="269">
        <v>54966.36</v>
      </c>
      <c r="I279" s="272"/>
      <c r="J279" s="269">
        <v>20993.26</v>
      </c>
      <c r="K279" s="269">
        <v>0</v>
      </c>
      <c r="L279" s="269">
        <v>69977.52</v>
      </c>
      <c r="M279" s="269">
        <v>80474.149999999994</v>
      </c>
      <c r="N279" s="269">
        <v>171444.93</v>
      </c>
    </row>
    <row r="280" spans="1:14" s="259" customFormat="1" ht="12" x14ac:dyDescent="0.2">
      <c r="A280" s="270" t="s">
        <v>1589</v>
      </c>
      <c r="B280" s="270" t="s">
        <v>1590</v>
      </c>
      <c r="C280" s="271" t="s">
        <v>918</v>
      </c>
      <c r="D280" s="269">
        <v>67178.39</v>
      </c>
      <c r="E280" s="269">
        <v>0</v>
      </c>
      <c r="F280" s="269">
        <v>141.25</v>
      </c>
      <c r="G280" s="269">
        <v>2400.96</v>
      </c>
      <c r="H280" s="269">
        <v>69720.600000000006</v>
      </c>
      <c r="I280" s="272"/>
      <c r="J280" s="269">
        <v>26871.360000000001</v>
      </c>
      <c r="K280" s="269">
        <v>0</v>
      </c>
      <c r="L280" s="269">
        <v>89571.19</v>
      </c>
      <c r="M280" s="269">
        <v>103006.86</v>
      </c>
      <c r="N280" s="269">
        <v>219449.41</v>
      </c>
    </row>
    <row r="281" spans="1:14" s="259" customFormat="1" ht="12" x14ac:dyDescent="0.2">
      <c r="A281" s="270" t="s">
        <v>1044</v>
      </c>
      <c r="B281" s="270" t="s">
        <v>1045</v>
      </c>
      <c r="C281" s="271" t="s">
        <v>852</v>
      </c>
      <c r="D281" s="269">
        <v>30134.23</v>
      </c>
      <c r="E281" s="269">
        <v>0</v>
      </c>
      <c r="F281" s="269">
        <v>178.15</v>
      </c>
      <c r="G281" s="269">
        <v>3382.44</v>
      </c>
      <c r="H281" s="269">
        <v>33694.82</v>
      </c>
      <c r="I281" s="272"/>
      <c r="J281" s="269">
        <v>12053.69</v>
      </c>
      <c r="K281" s="269">
        <v>0</v>
      </c>
      <c r="L281" s="269">
        <v>40178.97</v>
      </c>
      <c r="M281" s="269">
        <v>46205.82</v>
      </c>
      <c r="N281" s="269">
        <v>98438.48000000001</v>
      </c>
    </row>
    <row r="282" spans="1:14" s="259" customFormat="1" ht="12" x14ac:dyDescent="0.2">
      <c r="A282" s="270" t="s">
        <v>1044</v>
      </c>
      <c r="B282" s="270" t="s">
        <v>1045</v>
      </c>
      <c r="C282" s="271" t="s">
        <v>914</v>
      </c>
      <c r="D282" s="269">
        <v>36591.599999999999</v>
      </c>
      <c r="E282" s="269">
        <v>0</v>
      </c>
      <c r="F282" s="269">
        <v>178.15</v>
      </c>
      <c r="G282" s="269">
        <v>3444.82</v>
      </c>
      <c r="H282" s="269">
        <v>40214.57</v>
      </c>
      <c r="I282" s="272"/>
      <c r="J282" s="269">
        <v>14636.64</v>
      </c>
      <c r="K282" s="269">
        <v>0</v>
      </c>
      <c r="L282" s="269">
        <v>48788.800000000003</v>
      </c>
      <c r="M282" s="269">
        <v>56107.12</v>
      </c>
      <c r="N282" s="269">
        <v>119532.56</v>
      </c>
    </row>
    <row r="283" spans="1:14" s="259" customFormat="1" ht="12" x14ac:dyDescent="0.2">
      <c r="A283" s="270" t="s">
        <v>1044</v>
      </c>
      <c r="B283" s="270" t="s">
        <v>1045</v>
      </c>
      <c r="C283" s="271" t="s">
        <v>915</v>
      </c>
      <c r="D283" s="269">
        <v>44776.54</v>
      </c>
      <c r="E283" s="269">
        <v>0</v>
      </c>
      <c r="F283" s="269">
        <v>178.15</v>
      </c>
      <c r="G283" s="269">
        <v>3516.36</v>
      </c>
      <c r="H283" s="269">
        <v>48471.05</v>
      </c>
      <c r="I283" s="272"/>
      <c r="J283" s="269">
        <v>17910.62</v>
      </c>
      <c r="K283" s="269">
        <v>0</v>
      </c>
      <c r="L283" s="269">
        <v>59702.05</v>
      </c>
      <c r="M283" s="269">
        <v>68657.36</v>
      </c>
      <c r="N283" s="269">
        <v>146270.03</v>
      </c>
    </row>
    <row r="284" spans="1:14" s="259" customFormat="1" ht="12" x14ac:dyDescent="0.2">
      <c r="A284" s="270" t="s">
        <v>1044</v>
      </c>
      <c r="B284" s="270" t="s">
        <v>1045</v>
      </c>
      <c r="C284" s="271" t="s">
        <v>916</v>
      </c>
      <c r="D284" s="269">
        <v>59105.04</v>
      </c>
      <c r="E284" s="269">
        <v>0</v>
      </c>
      <c r="F284" s="269">
        <v>178.15</v>
      </c>
      <c r="G284" s="269">
        <v>3599.66</v>
      </c>
      <c r="H284" s="269">
        <v>62882.850000000006</v>
      </c>
      <c r="I284" s="272"/>
      <c r="J284" s="269">
        <v>23642.02</v>
      </c>
      <c r="K284" s="269">
        <v>0</v>
      </c>
      <c r="L284" s="269">
        <v>78806.720000000001</v>
      </c>
      <c r="M284" s="269">
        <v>90627.73</v>
      </c>
      <c r="N284" s="269">
        <v>193076.47</v>
      </c>
    </row>
    <row r="285" spans="1:14" s="259" customFormat="1" ht="12" x14ac:dyDescent="0.2">
      <c r="A285" s="270" t="s">
        <v>1044</v>
      </c>
      <c r="B285" s="270" t="s">
        <v>1045</v>
      </c>
      <c r="C285" s="271" t="s">
        <v>917</v>
      </c>
      <c r="D285" s="269">
        <v>75654.41</v>
      </c>
      <c r="E285" s="269">
        <v>0</v>
      </c>
      <c r="F285" s="269">
        <v>178.15</v>
      </c>
      <c r="G285" s="269">
        <v>3684.38</v>
      </c>
      <c r="H285" s="269">
        <v>79516.94</v>
      </c>
      <c r="I285" s="272"/>
      <c r="J285" s="269">
        <v>30261.759999999998</v>
      </c>
      <c r="K285" s="269">
        <v>0</v>
      </c>
      <c r="L285" s="269">
        <v>100872.55</v>
      </c>
      <c r="M285" s="269">
        <v>116003.43</v>
      </c>
      <c r="N285" s="269">
        <v>247137.74</v>
      </c>
    </row>
    <row r="286" spans="1:14" s="259" customFormat="1" ht="12" x14ac:dyDescent="0.2">
      <c r="A286" s="270" t="s">
        <v>1044</v>
      </c>
      <c r="B286" s="270" t="s">
        <v>1045</v>
      </c>
      <c r="C286" s="271" t="s">
        <v>918</v>
      </c>
      <c r="D286" s="269">
        <v>96837.64</v>
      </c>
      <c r="E286" s="269">
        <v>0</v>
      </c>
      <c r="F286" s="269">
        <v>178.15</v>
      </c>
      <c r="G286" s="269">
        <v>3783.22</v>
      </c>
      <c r="H286" s="269">
        <v>100799.01</v>
      </c>
      <c r="I286" s="272"/>
      <c r="J286" s="269">
        <v>38735.06</v>
      </c>
      <c r="K286" s="269">
        <v>0</v>
      </c>
      <c r="L286" s="269">
        <v>129116.85</v>
      </c>
      <c r="M286" s="269">
        <v>148484.38</v>
      </c>
      <c r="N286" s="269">
        <v>316336.29000000004</v>
      </c>
    </row>
    <row r="287" spans="1:14" s="259" customFormat="1" ht="12" x14ac:dyDescent="0.2">
      <c r="A287" s="270" t="s">
        <v>1044</v>
      </c>
      <c r="B287" s="270" t="s">
        <v>1045</v>
      </c>
      <c r="C287" s="271" t="s">
        <v>927</v>
      </c>
      <c r="D287" s="269">
        <v>51940.75</v>
      </c>
      <c r="E287" s="269">
        <v>0</v>
      </c>
      <c r="F287" s="269">
        <v>178.15</v>
      </c>
      <c r="G287" s="269">
        <v>3556.83</v>
      </c>
      <c r="H287" s="269">
        <v>55675.73</v>
      </c>
      <c r="I287" s="272"/>
      <c r="J287" s="269">
        <v>20776.3</v>
      </c>
      <c r="K287" s="269">
        <v>0</v>
      </c>
      <c r="L287" s="269">
        <v>69254.33</v>
      </c>
      <c r="M287" s="269">
        <v>79642.48</v>
      </c>
      <c r="N287" s="269">
        <v>169673.11</v>
      </c>
    </row>
    <row r="288" spans="1:14" s="259" customFormat="1" ht="12" x14ac:dyDescent="0.2">
      <c r="A288" s="270" t="s">
        <v>1591</v>
      </c>
      <c r="B288" s="270" t="s">
        <v>1592</v>
      </c>
      <c r="C288" s="271" t="s">
        <v>852</v>
      </c>
      <c r="D288" s="269">
        <v>20803.86</v>
      </c>
      <c r="E288" s="269">
        <v>0</v>
      </c>
      <c r="F288" s="269">
        <v>132.80000000000001</v>
      </c>
      <c r="G288" s="269">
        <v>2417.9499999999998</v>
      </c>
      <c r="H288" s="269">
        <v>23354.61</v>
      </c>
      <c r="I288" s="272"/>
      <c r="J288" s="269">
        <v>8321.5400000000009</v>
      </c>
      <c r="K288" s="269">
        <v>0</v>
      </c>
      <c r="L288" s="269">
        <v>27738.48</v>
      </c>
      <c r="M288" s="269">
        <v>31899.25</v>
      </c>
      <c r="N288" s="269">
        <v>67959.27</v>
      </c>
    </row>
    <row r="289" spans="1:14" s="259" customFormat="1" ht="12" x14ac:dyDescent="0.2">
      <c r="A289" s="270" t="s">
        <v>1591</v>
      </c>
      <c r="B289" s="270" t="s">
        <v>1592</v>
      </c>
      <c r="C289" s="271" t="s">
        <v>914</v>
      </c>
      <c r="D289" s="269">
        <v>26119.72</v>
      </c>
      <c r="E289" s="269">
        <v>0</v>
      </c>
      <c r="F289" s="269">
        <v>132.80000000000001</v>
      </c>
      <c r="G289" s="269">
        <v>2472.54</v>
      </c>
      <c r="H289" s="269">
        <v>28725.06</v>
      </c>
      <c r="I289" s="272"/>
      <c r="J289" s="269">
        <v>10447.89</v>
      </c>
      <c r="K289" s="269">
        <v>0</v>
      </c>
      <c r="L289" s="269">
        <v>34826.29</v>
      </c>
      <c r="M289" s="269">
        <v>40050.239999999998</v>
      </c>
      <c r="N289" s="269">
        <v>85324.42</v>
      </c>
    </row>
    <row r="290" spans="1:14" s="259" customFormat="1" ht="12" x14ac:dyDescent="0.2">
      <c r="A290" s="270" t="s">
        <v>1591</v>
      </c>
      <c r="B290" s="270" t="s">
        <v>1592</v>
      </c>
      <c r="C290" s="271" t="s">
        <v>915</v>
      </c>
      <c r="D290" s="269">
        <v>32947.72</v>
      </c>
      <c r="E290" s="269">
        <v>0</v>
      </c>
      <c r="F290" s="269">
        <v>132.80000000000001</v>
      </c>
      <c r="G290" s="269">
        <v>2539.75</v>
      </c>
      <c r="H290" s="269">
        <v>35620.270000000004</v>
      </c>
      <c r="I290" s="272"/>
      <c r="J290" s="269">
        <v>13179.09</v>
      </c>
      <c r="K290" s="269">
        <v>0</v>
      </c>
      <c r="L290" s="269">
        <v>43930.29</v>
      </c>
      <c r="M290" s="269">
        <v>50519.839999999997</v>
      </c>
      <c r="N290" s="269">
        <v>107629.22</v>
      </c>
    </row>
    <row r="291" spans="1:14" s="259" customFormat="1" ht="12" x14ac:dyDescent="0.2">
      <c r="A291" s="270" t="s">
        <v>1591</v>
      </c>
      <c r="B291" s="270" t="s">
        <v>1592</v>
      </c>
      <c r="C291" s="271" t="s">
        <v>916</v>
      </c>
      <c r="D291" s="269">
        <v>41558.910000000003</v>
      </c>
      <c r="E291" s="269">
        <v>0</v>
      </c>
      <c r="F291" s="269">
        <v>132.80000000000001</v>
      </c>
      <c r="G291" s="269">
        <v>2624.52</v>
      </c>
      <c r="H291" s="269">
        <v>44316.23</v>
      </c>
      <c r="I291" s="272"/>
      <c r="J291" s="269">
        <v>16623.560000000001</v>
      </c>
      <c r="K291" s="269">
        <v>0</v>
      </c>
      <c r="L291" s="269">
        <v>55411.88</v>
      </c>
      <c r="M291" s="269">
        <v>63723.66</v>
      </c>
      <c r="N291" s="269">
        <v>135759.1</v>
      </c>
    </row>
    <row r="292" spans="1:14" s="259" customFormat="1" ht="12" x14ac:dyDescent="0.2">
      <c r="A292" s="270" t="s">
        <v>1591</v>
      </c>
      <c r="B292" s="270" t="s">
        <v>1592</v>
      </c>
      <c r="C292" s="271" t="s">
        <v>917</v>
      </c>
      <c r="D292" s="269">
        <v>51504.94</v>
      </c>
      <c r="E292" s="269">
        <v>0</v>
      </c>
      <c r="F292" s="269">
        <v>132.80000000000001</v>
      </c>
      <c r="G292" s="269">
        <v>2722.43</v>
      </c>
      <c r="H292" s="269">
        <v>54360.170000000006</v>
      </c>
      <c r="I292" s="272"/>
      <c r="J292" s="269">
        <v>20601.98</v>
      </c>
      <c r="K292" s="269">
        <v>0</v>
      </c>
      <c r="L292" s="269">
        <v>68673.25</v>
      </c>
      <c r="M292" s="269">
        <v>78974.240000000005</v>
      </c>
      <c r="N292" s="269">
        <v>168249.47</v>
      </c>
    </row>
    <row r="293" spans="1:14" s="259" customFormat="1" ht="12" x14ac:dyDescent="0.2">
      <c r="A293" s="270" t="s">
        <v>1591</v>
      </c>
      <c r="B293" s="270" t="s">
        <v>1592</v>
      </c>
      <c r="C293" s="271" t="s">
        <v>918</v>
      </c>
      <c r="D293" s="269">
        <v>64235.77</v>
      </c>
      <c r="E293" s="269">
        <v>0</v>
      </c>
      <c r="F293" s="269">
        <v>132.80000000000001</v>
      </c>
      <c r="G293" s="269">
        <v>2847.75</v>
      </c>
      <c r="H293" s="269">
        <v>67216.320000000007</v>
      </c>
      <c r="I293" s="272"/>
      <c r="J293" s="269">
        <v>25694.31</v>
      </c>
      <c r="K293" s="269">
        <v>0</v>
      </c>
      <c r="L293" s="269">
        <v>85647.69</v>
      </c>
      <c r="M293" s="269">
        <v>98494.85</v>
      </c>
      <c r="N293" s="269">
        <v>209836.85</v>
      </c>
    </row>
    <row r="294" spans="1:14" s="259" customFormat="1" ht="12" x14ac:dyDescent="0.2">
      <c r="A294" s="270" t="s">
        <v>1593</v>
      </c>
      <c r="B294" s="270" t="s">
        <v>1594</v>
      </c>
      <c r="C294" s="271" t="s">
        <v>852</v>
      </c>
      <c r="D294" s="269">
        <v>19706.7</v>
      </c>
      <c r="E294" s="269">
        <v>0</v>
      </c>
      <c r="F294" s="269">
        <v>132.80000000000001</v>
      </c>
      <c r="G294" s="269">
        <v>2346.27</v>
      </c>
      <c r="H294" s="269">
        <v>22185.77</v>
      </c>
      <c r="I294" s="272"/>
      <c r="J294" s="269">
        <v>7882.68</v>
      </c>
      <c r="K294" s="269">
        <v>0</v>
      </c>
      <c r="L294" s="269">
        <v>26275.599999999999</v>
      </c>
      <c r="M294" s="269">
        <v>30216.94</v>
      </c>
      <c r="N294" s="269">
        <v>64375.22</v>
      </c>
    </row>
    <row r="295" spans="1:14" s="259" customFormat="1" ht="12" x14ac:dyDescent="0.2">
      <c r="A295" s="270" t="s">
        <v>1593</v>
      </c>
      <c r="B295" s="270" t="s">
        <v>1594</v>
      </c>
      <c r="C295" s="271" t="s">
        <v>914</v>
      </c>
      <c r="D295" s="269">
        <v>24742.21</v>
      </c>
      <c r="E295" s="269">
        <v>0</v>
      </c>
      <c r="F295" s="269">
        <v>132.80000000000001</v>
      </c>
      <c r="G295" s="269">
        <v>2398.4699999999998</v>
      </c>
      <c r="H295" s="269">
        <v>27273.48</v>
      </c>
      <c r="I295" s="272"/>
      <c r="J295" s="269">
        <v>9896.8799999999992</v>
      </c>
      <c r="K295" s="269">
        <v>0</v>
      </c>
      <c r="L295" s="269">
        <v>32989.61</v>
      </c>
      <c r="M295" s="269">
        <v>37938.06</v>
      </c>
      <c r="N295" s="269">
        <v>80824.549999999988</v>
      </c>
    </row>
    <row r="296" spans="1:14" s="259" customFormat="1" ht="12" x14ac:dyDescent="0.2">
      <c r="A296" s="270" t="s">
        <v>1593</v>
      </c>
      <c r="B296" s="270" t="s">
        <v>1594</v>
      </c>
      <c r="C296" s="271" t="s">
        <v>915</v>
      </c>
      <c r="D296" s="269">
        <v>31210.12</v>
      </c>
      <c r="E296" s="269">
        <v>0</v>
      </c>
      <c r="F296" s="269">
        <v>132.80000000000001</v>
      </c>
      <c r="G296" s="269">
        <v>2462.7600000000002</v>
      </c>
      <c r="H296" s="269">
        <v>33805.68</v>
      </c>
      <c r="I296" s="272"/>
      <c r="J296" s="269">
        <v>12484.05</v>
      </c>
      <c r="K296" s="269">
        <v>0</v>
      </c>
      <c r="L296" s="269">
        <v>41613.49</v>
      </c>
      <c r="M296" s="269">
        <v>47855.519999999997</v>
      </c>
      <c r="N296" s="269">
        <v>101953.06</v>
      </c>
    </row>
    <row r="297" spans="1:14" s="259" customFormat="1" ht="12" x14ac:dyDescent="0.2">
      <c r="A297" s="270" t="s">
        <v>1593</v>
      </c>
      <c r="B297" s="270" t="s">
        <v>1594</v>
      </c>
      <c r="C297" s="271" t="s">
        <v>916</v>
      </c>
      <c r="D297" s="269">
        <v>39367.19</v>
      </c>
      <c r="E297" s="269">
        <v>0</v>
      </c>
      <c r="F297" s="269">
        <v>132.80000000000001</v>
      </c>
      <c r="G297" s="269">
        <v>2543.83</v>
      </c>
      <c r="H297" s="269">
        <v>42043.820000000007</v>
      </c>
      <c r="I297" s="272"/>
      <c r="J297" s="269">
        <v>15746.88</v>
      </c>
      <c r="K297" s="269">
        <v>0</v>
      </c>
      <c r="L297" s="269">
        <v>52489.59</v>
      </c>
      <c r="M297" s="269">
        <v>60363.02</v>
      </c>
      <c r="N297" s="269">
        <v>128599.48999999999</v>
      </c>
    </row>
    <row r="298" spans="1:14" s="259" customFormat="1" ht="12" x14ac:dyDescent="0.2">
      <c r="A298" s="270" t="s">
        <v>1593</v>
      </c>
      <c r="B298" s="270" t="s">
        <v>1594</v>
      </c>
      <c r="C298" s="271" t="s">
        <v>917</v>
      </c>
      <c r="D298" s="269">
        <v>48788.639999999999</v>
      </c>
      <c r="E298" s="269">
        <v>0</v>
      </c>
      <c r="F298" s="269">
        <v>132.80000000000001</v>
      </c>
      <c r="G298" s="269">
        <v>2637.46</v>
      </c>
      <c r="H298" s="269">
        <v>51558.9</v>
      </c>
      <c r="I298" s="272"/>
      <c r="J298" s="269">
        <v>19515.46</v>
      </c>
      <c r="K298" s="269">
        <v>0</v>
      </c>
      <c r="L298" s="269">
        <v>65051.519999999997</v>
      </c>
      <c r="M298" s="269">
        <v>74809.25</v>
      </c>
      <c r="N298" s="269">
        <v>159376.22999999998</v>
      </c>
    </row>
    <row r="299" spans="1:14" s="259" customFormat="1" ht="12" x14ac:dyDescent="0.2">
      <c r="A299" s="270" t="s">
        <v>1593</v>
      </c>
      <c r="B299" s="270" t="s">
        <v>1594</v>
      </c>
      <c r="C299" s="271" t="s">
        <v>918</v>
      </c>
      <c r="D299" s="269">
        <v>60848.11</v>
      </c>
      <c r="E299" s="269">
        <v>0</v>
      </c>
      <c r="F299" s="269">
        <v>132.80000000000001</v>
      </c>
      <c r="G299" s="269">
        <v>2757.32</v>
      </c>
      <c r="H299" s="269">
        <v>63738.23</v>
      </c>
      <c r="I299" s="272"/>
      <c r="J299" s="269">
        <v>24339.24</v>
      </c>
      <c r="K299" s="269">
        <v>0</v>
      </c>
      <c r="L299" s="269">
        <v>81130.81</v>
      </c>
      <c r="M299" s="269">
        <v>93300.44</v>
      </c>
      <c r="N299" s="269">
        <v>198770.49</v>
      </c>
    </row>
    <row r="300" spans="1:14" s="259" customFormat="1" ht="12" x14ac:dyDescent="0.2">
      <c r="A300" s="270" t="s">
        <v>1595</v>
      </c>
      <c r="B300" s="270" t="s">
        <v>1596</v>
      </c>
      <c r="C300" s="271" t="s">
        <v>852</v>
      </c>
      <c r="D300" s="269">
        <v>42547.66</v>
      </c>
      <c r="E300" s="269">
        <v>0</v>
      </c>
      <c r="F300" s="269">
        <v>178.15</v>
      </c>
      <c r="G300" s="269">
        <v>4405.41</v>
      </c>
      <c r="H300" s="269">
        <v>47131.22</v>
      </c>
      <c r="I300" s="272"/>
      <c r="J300" s="269">
        <v>17019.060000000001</v>
      </c>
      <c r="K300" s="269">
        <v>0</v>
      </c>
      <c r="L300" s="269">
        <v>56730.21</v>
      </c>
      <c r="M300" s="269">
        <v>65239.75</v>
      </c>
      <c r="N300" s="269">
        <v>138989.02000000002</v>
      </c>
    </row>
    <row r="301" spans="1:14" s="259" customFormat="1" ht="12" x14ac:dyDescent="0.2">
      <c r="A301" s="270" t="s">
        <v>1052</v>
      </c>
      <c r="B301" s="270" t="s">
        <v>1053</v>
      </c>
      <c r="C301" s="271" t="s">
        <v>852</v>
      </c>
      <c r="D301" s="269">
        <v>14766.31</v>
      </c>
      <c r="E301" s="269">
        <v>0</v>
      </c>
      <c r="F301" s="269">
        <v>132.80000000000001</v>
      </c>
      <c r="G301" s="269">
        <v>1869.62</v>
      </c>
      <c r="H301" s="269">
        <v>16768.73</v>
      </c>
      <c r="I301" s="272"/>
      <c r="J301" s="269">
        <v>5906.52</v>
      </c>
      <c r="K301" s="269">
        <v>0</v>
      </c>
      <c r="L301" s="269">
        <v>19688.41</v>
      </c>
      <c r="M301" s="269">
        <v>22641.68</v>
      </c>
      <c r="N301" s="269">
        <v>48236.61</v>
      </c>
    </row>
    <row r="302" spans="1:14" s="259" customFormat="1" ht="12" x14ac:dyDescent="0.2">
      <c r="A302" s="270" t="s">
        <v>1052</v>
      </c>
      <c r="B302" s="270" t="s">
        <v>1053</v>
      </c>
      <c r="C302" s="271" t="s">
        <v>914</v>
      </c>
      <c r="D302" s="269">
        <v>20082.169999999998</v>
      </c>
      <c r="E302" s="269">
        <v>0</v>
      </c>
      <c r="F302" s="269">
        <v>132.80000000000001</v>
      </c>
      <c r="G302" s="269">
        <v>1924.21</v>
      </c>
      <c r="H302" s="269">
        <v>22139.179999999997</v>
      </c>
      <c r="I302" s="272"/>
      <c r="J302" s="269">
        <v>8032.87</v>
      </c>
      <c r="K302" s="269">
        <v>0</v>
      </c>
      <c r="L302" s="269">
        <v>26776.23</v>
      </c>
      <c r="M302" s="269">
        <v>30792.66</v>
      </c>
      <c r="N302" s="269">
        <v>65601.759999999995</v>
      </c>
    </row>
    <row r="303" spans="1:14" s="259" customFormat="1" ht="12" x14ac:dyDescent="0.2">
      <c r="A303" s="270" t="s">
        <v>1052</v>
      </c>
      <c r="B303" s="270" t="s">
        <v>1053</v>
      </c>
      <c r="C303" s="271" t="s">
        <v>915</v>
      </c>
      <c r="D303" s="269">
        <v>26910.17</v>
      </c>
      <c r="E303" s="269">
        <v>0</v>
      </c>
      <c r="F303" s="269">
        <v>132.80000000000001</v>
      </c>
      <c r="G303" s="269">
        <v>1991.42</v>
      </c>
      <c r="H303" s="269">
        <v>29034.39</v>
      </c>
      <c r="I303" s="272"/>
      <c r="J303" s="269">
        <v>10764.07</v>
      </c>
      <c r="K303" s="269">
        <v>0</v>
      </c>
      <c r="L303" s="269">
        <v>35880.230000000003</v>
      </c>
      <c r="M303" s="269">
        <v>41262.26</v>
      </c>
      <c r="N303" s="269">
        <v>87906.559999999998</v>
      </c>
    </row>
    <row r="304" spans="1:14" s="259" customFormat="1" ht="12" x14ac:dyDescent="0.2">
      <c r="A304" s="270" t="s">
        <v>1052</v>
      </c>
      <c r="B304" s="270" t="s">
        <v>1053</v>
      </c>
      <c r="C304" s="271" t="s">
        <v>916</v>
      </c>
      <c r="D304" s="269">
        <v>35521.360000000001</v>
      </c>
      <c r="E304" s="269">
        <v>0</v>
      </c>
      <c r="F304" s="269">
        <v>132.80000000000001</v>
      </c>
      <c r="G304" s="269">
        <v>2076.19</v>
      </c>
      <c r="H304" s="269">
        <v>37730.350000000006</v>
      </c>
      <c r="I304" s="272"/>
      <c r="J304" s="269">
        <v>14208.54</v>
      </c>
      <c r="K304" s="269">
        <v>0</v>
      </c>
      <c r="L304" s="269">
        <v>47361.81</v>
      </c>
      <c r="M304" s="269">
        <v>54466.09</v>
      </c>
      <c r="N304" s="269">
        <v>116036.44</v>
      </c>
    </row>
    <row r="305" spans="1:14" s="259" customFormat="1" ht="12" x14ac:dyDescent="0.2">
      <c r="A305" s="270" t="s">
        <v>1052</v>
      </c>
      <c r="B305" s="270" t="s">
        <v>1053</v>
      </c>
      <c r="C305" s="271" t="s">
        <v>917</v>
      </c>
      <c r="D305" s="269">
        <v>45467.39</v>
      </c>
      <c r="E305" s="269">
        <v>0</v>
      </c>
      <c r="F305" s="269">
        <v>132.80000000000001</v>
      </c>
      <c r="G305" s="269">
        <v>2174.1</v>
      </c>
      <c r="H305" s="269">
        <v>47774.29</v>
      </c>
      <c r="I305" s="272"/>
      <c r="J305" s="269">
        <v>18186.96</v>
      </c>
      <c r="K305" s="269">
        <v>0</v>
      </c>
      <c r="L305" s="269">
        <v>60623.19</v>
      </c>
      <c r="M305" s="269">
        <v>69716.66</v>
      </c>
      <c r="N305" s="269">
        <v>148526.81</v>
      </c>
    </row>
    <row r="306" spans="1:14" s="259" customFormat="1" ht="12" x14ac:dyDescent="0.2">
      <c r="A306" s="270" t="s">
        <v>1052</v>
      </c>
      <c r="B306" s="270" t="s">
        <v>1053</v>
      </c>
      <c r="C306" s="271" t="s">
        <v>918</v>
      </c>
      <c r="D306" s="269">
        <v>58198.22</v>
      </c>
      <c r="E306" s="269">
        <v>0</v>
      </c>
      <c r="F306" s="269">
        <v>132.80000000000001</v>
      </c>
      <c r="G306" s="269">
        <v>2299.42</v>
      </c>
      <c r="H306" s="269">
        <v>60630.44</v>
      </c>
      <c r="I306" s="272"/>
      <c r="J306" s="269">
        <v>23279.29</v>
      </c>
      <c r="K306" s="269">
        <v>0</v>
      </c>
      <c r="L306" s="269">
        <v>77597.63</v>
      </c>
      <c r="M306" s="269">
        <v>89237.27</v>
      </c>
      <c r="N306" s="269">
        <v>190114.19</v>
      </c>
    </row>
    <row r="307" spans="1:14" s="259" customFormat="1" ht="12" x14ac:dyDescent="0.2">
      <c r="A307" s="270" t="s">
        <v>1052</v>
      </c>
      <c r="B307" s="270" t="s">
        <v>1053</v>
      </c>
      <c r="C307" s="271" t="s">
        <v>927</v>
      </c>
      <c r="D307" s="269">
        <v>31215.78</v>
      </c>
      <c r="E307" s="269">
        <v>0</v>
      </c>
      <c r="F307" s="269">
        <v>132.80000000000001</v>
      </c>
      <c r="G307" s="269">
        <v>2033.81</v>
      </c>
      <c r="H307" s="269">
        <v>33382.39</v>
      </c>
      <c r="I307" s="272"/>
      <c r="J307" s="269">
        <v>12486.31</v>
      </c>
      <c r="K307" s="269">
        <v>0</v>
      </c>
      <c r="L307" s="269">
        <v>41621.040000000001</v>
      </c>
      <c r="M307" s="269">
        <v>47864.2</v>
      </c>
      <c r="N307" s="269">
        <v>101971.54999999999</v>
      </c>
    </row>
    <row r="308" spans="1:14" s="259" customFormat="1" ht="12" x14ac:dyDescent="0.2">
      <c r="A308" s="270" t="s">
        <v>1058</v>
      </c>
      <c r="B308" s="270" t="s">
        <v>1059</v>
      </c>
      <c r="C308" s="271" t="s">
        <v>852</v>
      </c>
      <c r="D308" s="269">
        <v>26976.93</v>
      </c>
      <c r="E308" s="269">
        <v>0</v>
      </c>
      <c r="F308" s="269">
        <v>178.15</v>
      </c>
      <c r="G308" s="269">
        <v>3115.87</v>
      </c>
      <c r="H308" s="269">
        <v>30270.95</v>
      </c>
      <c r="I308" s="272"/>
      <c r="J308" s="269">
        <v>10790.77</v>
      </c>
      <c r="K308" s="269">
        <v>0</v>
      </c>
      <c r="L308" s="269">
        <v>35969.24</v>
      </c>
      <c r="M308" s="269">
        <v>41364.629999999997</v>
      </c>
      <c r="N308" s="269">
        <v>88124.639999999985</v>
      </c>
    </row>
    <row r="309" spans="1:14" s="259" customFormat="1" ht="12" x14ac:dyDescent="0.2">
      <c r="A309" s="270" t="s">
        <v>1058</v>
      </c>
      <c r="B309" s="270" t="s">
        <v>1059</v>
      </c>
      <c r="C309" s="271" t="s">
        <v>914</v>
      </c>
      <c r="D309" s="269">
        <v>32757.71</v>
      </c>
      <c r="E309" s="269">
        <v>0</v>
      </c>
      <c r="F309" s="269">
        <v>178.15</v>
      </c>
      <c r="G309" s="269">
        <v>3172.02</v>
      </c>
      <c r="H309" s="269">
        <v>36107.879999999997</v>
      </c>
      <c r="I309" s="272"/>
      <c r="J309" s="269">
        <v>13103.08</v>
      </c>
      <c r="K309" s="269">
        <v>0</v>
      </c>
      <c r="L309" s="269">
        <v>43676.95</v>
      </c>
      <c r="M309" s="269">
        <v>50228.49</v>
      </c>
      <c r="N309" s="269">
        <v>107008.51999999999</v>
      </c>
    </row>
    <row r="310" spans="1:14" s="259" customFormat="1" ht="12" x14ac:dyDescent="0.2">
      <c r="A310" s="270" t="s">
        <v>1058</v>
      </c>
      <c r="B310" s="270" t="s">
        <v>1059</v>
      </c>
      <c r="C310" s="271" t="s">
        <v>915</v>
      </c>
      <c r="D310" s="269">
        <v>40085.040000000001</v>
      </c>
      <c r="E310" s="269">
        <v>0</v>
      </c>
      <c r="F310" s="269">
        <v>178.15</v>
      </c>
      <c r="G310" s="269">
        <v>3236.42</v>
      </c>
      <c r="H310" s="269">
        <v>43499.61</v>
      </c>
      <c r="I310" s="272"/>
      <c r="J310" s="269">
        <v>16034.02</v>
      </c>
      <c r="K310" s="269">
        <v>0</v>
      </c>
      <c r="L310" s="269">
        <v>53446.720000000001</v>
      </c>
      <c r="M310" s="269">
        <v>61463.73</v>
      </c>
      <c r="N310" s="269">
        <v>130944.47</v>
      </c>
    </row>
    <row r="311" spans="1:14" s="259" customFormat="1" ht="12" x14ac:dyDescent="0.2">
      <c r="A311" s="270" t="s">
        <v>1058</v>
      </c>
      <c r="B311" s="270" t="s">
        <v>1059</v>
      </c>
      <c r="C311" s="271" t="s">
        <v>916</v>
      </c>
      <c r="D311" s="269">
        <v>52912.29</v>
      </c>
      <c r="E311" s="269">
        <v>0</v>
      </c>
      <c r="F311" s="269">
        <v>178.15</v>
      </c>
      <c r="G311" s="269">
        <v>3309.29</v>
      </c>
      <c r="H311" s="269">
        <v>56399.73</v>
      </c>
      <c r="I311" s="272"/>
      <c r="J311" s="269">
        <v>21164.92</v>
      </c>
      <c r="K311" s="269">
        <v>0</v>
      </c>
      <c r="L311" s="269">
        <v>70549.72</v>
      </c>
      <c r="M311" s="269">
        <v>81132.179999999993</v>
      </c>
      <c r="N311" s="269">
        <v>172846.82</v>
      </c>
    </row>
    <row r="312" spans="1:14" s="259" customFormat="1" ht="12" x14ac:dyDescent="0.2">
      <c r="A312" s="270" t="s">
        <v>1058</v>
      </c>
      <c r="B312" s="270" t="s">
        <v>1059</v>
      </c>
      <c r="C312" s="271" t="s">
        <v>917</v>
      </c>
      <c r="D312" s="269">
        <v>67727.75</v>
      </c>
      <c r="E312" s="269">
        <v>0</v>
      </c>
      <c r="F312" s="269">
        <v>178.15</v>
      </c>
      <c r="G312" s="269">
        <v>3385.2</v>
      </c>
      <c r="H312" s="269">
        <v>71291.099999999991</v>
      </c>
      <c r="I312" s="272"/>
      <c r="J312" s="269">
        <v>27091.1</v>
      </c>
      <c r="K312" s="269">
        <v>0</v>
      </c>
      <c r="L312" s="269">
        <v>90303.67</v>
      </c>
      <c r="M312" s="269">
        <v>103849.22</v>
      </c>
      <c r="N312" s="269">
        <v>221243.99</v>
      </c>
    </row>
    <row r="313" spans="1:14" s="259" customFormat="1" ht="12" x14ac:dyDescent="0.2">
      <c r="A313" s="270" t="s">
        <v>1058</v>
      </c>
      <c r="B313" s="270" t="s">
        <v>1059</v>
      </c>
      <c r="C313" s="271" t="s">
        <v>918</v>
      </c>
      <c r="D313" s="269">
        <v>86691.46</v>
      </c>
      <c r="E313" s="269">
        <v>0</v>
      </c>
      <c r="F313" s="269">
        <v>178.15</v>
      </c>
      <c r="G313" s="269">
        <v>3473.77</v>
      </c>
      <c r="H313" s="269">
        <v>90343.38</v>
      </c>
      <c r="I313" s="272"/>
      <c r="J313" s="269">
        <v>34676.58</v>
      </c>
      <c r="K313" s="269">
        <v>0</v>
      </c>
      <c r="L313" s="269">
        <v>115588.61</v>
      </c>
      <c r="M313" s="269">
        <v>132926.91</v>
      </c>
      <c r="N313" s="269">
        <v>283192.09999999998</v>
      </c>
    </row>
    <row r="314" spans="1:14" s="259" customFormat="1" ht="12" x14ac:dyDescent="0.2">
      <c r="A314" s="270" t="s">
        <v>1058</v>
      </c>
      <c r="B314" s="270" t="s">
        <v>1059</v>
      </c>
      <c r="C314" s="271" t="s">
        <v>927</v>
      </c>
      <c r="D314" s="269">
        <v>46498.68</v>
      </c>
      <c r="E314" s="269">
        <v>0</v>
      </c>
      <c r="F314" s="269">
        <v>178.15</v>
      </c>
      <c r="G314" s="269">
        <v>3272.86</v>
      </c>
      <c r="H314" s="269">
        <v>49949.69</v>
      </c>
      <c r="I314" s="272"/>
      <c r="J314" s="269">
        <v>18599.47</v>
      </c>
      <c r="K314" s="269">
        <v>0</v>
      </c>
      <c r="L314" s="269">
        <v>61998.239999999998</v>
      </c>
      <c r="M314" s="269">
        <v>71297.98</v>
      </c>
      <c r="N314" s="269">
        <v>151895.69</v>
      </c>
    </row>
    <row r="315" spans="1:14" s="259" customFormat="1" ht="12" x14ac:dyDescent="0.2">
      <c r="A315" s="270" t="s">
        <v>1597</v>
      </c>
      <c r="B315" s="270" t="s">
        <v>1598</v>
      </c>
      <c r="C315" s="271" t="s">
        <v>852</v>
      </c>
      <c r="D315" s="269">
        <v>38725.599999999999</v>
      </c>
      <c r="E315" s="269">
        <v>0</v>
      </c>
      <c r="F315" s="269">
        <v>178.15</v>
      </c>
      <c r="G315" s="269">
        <v>4070.39</v>
      </c>
      <c r="H315" s="269">
        <v>42974.14</v>
      </c>
      <c r="I315" s="272"/>
      <c r="J315" s="269">
        <v>15490.24</v>
      </c>
      <c r="K315" s="269">
        <v>0</v>
      </c>
      <c r="L315" s="269">
        <v>51634.13</v>
      </c>
      <c r="M315" s="269">
        <v>59379.25</v>
      </c>
      <c r="N315" s="269">
        <v>126503.62</v>
      </c>
    </row>
    <row r="316" spans="1:14" s="259" customFormat="1" ht="12" x14ac:dyDescent="0.2">
      <c r="A316" s="270" t="s">
        <v>1060</v>
      </c>
      <c r="B316" s="270" t="s">
        <v>1061</v>
      </c>
      <c r="C316" s="271" t="s">
        <v>852</v>
      </c>
      <c r="D316" s="269">
        <v>14766.31</v>
      </c>
      <c r="E316" s="269">
        <v>0</v>
      </c>
      <c r="F316" s="269">
        <v>132.80000000000001</v>
      </c>
      <c r="G316" s="269">
        <v>1869.62</v>
      </c>
      <c r="H316" s="269">
        <v>16768.73</v>
      </c>
      <c r="I316" s="272"/>
      <c r="J316" s="269">
        <v>5906.52</v>
      </c>
      <c r="K316" s="269">
        <v>0</v>
      </c>
      <c r="L316" s="269">
        <v>19688.41</v>
      </c>
      <c r="M316" s="269">
        <v>22641.68</v>
      </c>
      <c r="N316" s="269">
        <v>48236.61</v>
      </c>
    </row>
    <row r="317" spans="1:14" s="259" customFormat="1" ht="12" x14ac:dyDescent="0.2">
      <c r="A317" s="270" t="s">
        <v>1060</v>
      </c>
      <c r="B317" s="270" t="s">
        <v>1061</v>
      </c>
      <c r="C317" s="271" t="s">
        <v>914</v>
      </c>
      <c r="D317" s="269">
        <v>20082.169999999998</v>
      </c>
      <c r="E317" s="269">
        <v>0</v>
      </c>
      <c r="F317" s="269">
        <v>132.80000000000001</v>
      </c>
      <c r="G317" s="269">
        <v>1924.21</v>
      </c>
      <c r="H317" s="269">
        <v>22139.179999999997</v>
      </c>
      <c r="I317" s="272"/>
      <c r="J317" s="269">
        <v>8032.87</v>
      </c>
      <c r="K317" s="269">
        <v>0</v>
      </c>
      <c r="L317" s="269">
        <v>26776.23</v>
      </c>
      <c r="M317" s="269">
        <v>30792.66</v>
      </c>
      <c r="N317" s="269">
        <v>65601.759999999995</v>
      </c>
    </row>
    <row r="318" spans="1:14" s="259" customFormat="1" ht="12" x14ac:dyDescent="0.2">
      <c r="A318" s="270" t="s">
        <v>1060</v>
      </c>
      <c r="B318" s="270" t="s">
        <v>1061</v>
      </c>
      <c r="C318" s="271" t="s">
        <v>915</v>
      </c>
      <c r="D318" s="269">
        <v>26910.17</v>
      </c>
      <c r="E318" s="269">
        <v>0</v>
      </c>
      <c r="F318" s="269">
        <v>132.80000000000001</v>
      </c>
      <c r="G318" s="269">
        <v>1991.42</v>
      </c>
      <c r="H318" s="269">
        <v>29034.39</v>
      </c>
      <c r="I318" s="272"/>
      <c r="J318" s="269">
        <v>10764.07</v>
      </c>
      <c r="K318" s="269">
        <v>0</v>
      </c>
      <c r="L318" s="269">
        <v>35880.230000000003</v>
      </c>
      <c r="M318" s="269">
        <v>41262.26</v>
      </c>
      <c r="N318" s="269">
        <v>87906.559999999998</v>
      </c>
    </row>
    <row r="319" spans="1:14" s="259" customFormat="1" ht="12" x14ac:dyDescent="0.2">
      <c r="A319" s="270" t="s">
        <v>1060</v>
      </c>
      <c r="B319" s="270" t="s">
        <v>1061</v>
      </c>
      <c r="C319" s="271" t="s">
        <v>916</v>
      </c>
      <c r="D319" s="269">
        <v>35521.360000000001</v>
      </c>
      <c r="E319" s="269">
        <v>0</v>
      </c>
      <c r="F319" s="269">
        <v>132.80000000000001</v>
      </c>
      <c r="G319" s="269">
        <v>2076.19</v>
      </c>
      <c r="H319" s="269">
        <v>37730.350000000006</v>
      </c>
      <c r="I319" s="272"/>
      <c r="J319" s="269">
        <v>14208.54</v>
      </c>
      <c r="K319" s="269">
        <v>0</v>
      </c>
      <c r="L319" s="269">
        <v>47361.81</v>
      </c>
      <c r="M319" s="269">
        <v>54466.09</v>
      </c>
      <c r="N319" s="269">
        <v>116036.44</v>
      </c>
    </row>
    <row r="320" spans="1:14" s="259" customFormat="1" ht="12" x14ac:dyDescent="0.2">
      <c r="A320" s="270" t="s">
        <v>1060</v>
      </c>
      <c r="B320" s="270" t="s">
        <v>1061</v>
      </c>
      <c r="C320" s="271" t="s">
        <v>917</v>
      </c>
      <c r="D320" s="269">
        <v>45467.39</v>
      </c>
      <c r="E320" s="269">
        <v>0</v>
      </c>
      <c r="F320" s="269">
        <v>132.80000000000001</v>
      </c>
      <c r="G320" s="269">
        <v>2174.1</v>
      </c>
      <c r="H320" s="269">
        <v>47774.29</v>
      </c>
      <c r="I320" s="272"/>
      <c r="J320" s="269">
        <v>18186.96</v>
      </c>
      <c r="K320" s="269">
        <v>0</v>
      </c>
      <c r="L320" s="269">
        <v>60623.19</v>
      </c>
      <c r="M320" s="269">
        <v>69716.66</v>
      </c>
      <c r="N320" s="269">
        <v>148526.81</v>
      </c>
    </row>
    <row r="321" spans="1:14" s="259" customFormat="1" ht="12" x14ac:dyDescent="0.2">
      <c r="A321" s="270" t="s">
        <v>1060</v>
      </c>
      <c r="B321" s="270" t="s">
        <v>1061</v>
      </c>
      <c r="C321" s="271" t="s">
        <v>918</v>
      </c>
      <c r="D321" s="269">
        <v>58198.22</v>
      </c>
      <c r="E321" s="269">
        <v>0</v>
      </c>
      <c r="F321" s="269">
        <v>132.80000000000001</v>
      </c>
      <c r="G321" s="269">
        <v>2299.42</v>
      </c>
      <c r="H321" s="269">
        <v>60630.44</v>
      </c>
      <c r="I321" s="272"/>
      <c r="J321" s="269">
        <v>23279.29</v>
      </c>
      <c r="K321" s="269">
        <v>0</v>
      </c>
      <c r="L321" s="269">
        <v>77597.63</v>
      </c>
      <c r="M321" s="269">
        <v>89237.27</v>
      </c>
      <c r="N321" s="269">
        <v>190114.19</v>
      </c>
    </row>
    <row r="322" spans="1:14" s="259" customFormat="1" ht="12" x14ac:dyDescent="0.2">
      <c r="A322" s="270" t="s">
        <v>1060</v>
      </c>
      <c r="B322" s="270" t="s">
        <v>1061</v>
      </c>
      <c r="C322" s="271" t="s">
        <v>927</v>
      </c>
      <c r="D322" s="269">
        <v>31215.78</v>
      </c>
      <c r="E322" s="269">
        <v>0</v>
      </c>
      <c r="F322" s="269">
        <v>132.80000000000001</v>
      </c>
      <c r="G322" s="269">
        <v>2033.81</v>
      </c>
      <c r="H322" s="269">
        <v>33382.39</v>
      </c>
      <c r="I322" s="272"/>
      <c r="J322" s="269">
        <v>12486.31</v>
      </c>
      <c r="K322" s="269">
        <v>0</v>
      </c>
      <c r="L322" s="269">
        <v>41621.040000000001</v>
      </c>
      <c r="M322" s="269">
        <v>47864.2</v>
      </c>
      <c r="N322" s="269">
        <v>101971.54999999999</v>
      </c>
    </row>
    <row r="323" spans="1:14" s="259" customFormat="1" ht="12" x14ac:dyDescent="0.2">
      <c r="A323" s="270" t="s">
        <v>1599</v>
      </c>
      <c r="B323" s="270" t="s">
        <v>1600</v>
      </c>
      <c r="C323" s="271" t="s">
        <v>852</v>
      </c>
      <c r="D323" s="269">
        <v>26626.3</v>
      </c>
      <c r="E323" s="269">
        <v>0</v>
      </c>
      <c r="F323" s="269">
        <v>132.80000000000001</v>
      </c>
      <c r="G323" s="269">
        <v>2981.23</v>
      </c>
      <c r="H323" s="269">
        <v>29740.329999999998</v>
      </c>
      <c r="I323" s="272"/>
      <c r="J323" s="269">
        <v>10650.52</v>
      </c>
      <c r="K323" s="269">
        <v>0</v>
      </c>
      <c r="L323" s="269">
        <v>35501.730000000003</v>
      </c>
      <c r="M323" s="269">
        <v>40826.99</v>
      </c>
      <c r="N323" s="269">
        <v>86979.239999999991</v>
      </c>
    </row>
    <row r="324" spans="1:14" s="259" customFormat="1" ht="12" x14ac:dyDescent="0.2">
      <c r="A324" s="270" t="s">
        <v>1076</v>
      </c>
      <c r="B324" s="270" t="s">
        <v>1077</v>
      </c>
      <c r="C324" s="271" t="s">
        <v>852</v>
      </c>
      <c r="D324" s="269">
        <v>7417.18</v>
      </c>
      <c r="E324" s="269">
        <v>0</v>
      </c>
      <c r="F324" s="269">
        <v>110.55</v>
      </c>
      <c r="G324" s="269">
        <v>1106.06</v>
      </c>
      <c r="H324" s="269">
        <v>8633.7900000000009</v>
      </c>
      <c r="I324" s="272"/>
      <c r="J324" s="269">
        <v>2966.87</v>
      </c>
      <c r="K324" s="269">
        <v>0</v>
      </c>
      <c r="L324" s="269">
        <v>9889.57</v>
      </c>
      <c r="M324" s="269">
        <v>11373.01</v>
      </c>
      <c r="N324" s="269">
        <v>24229.449999999997</v>
      </c>
    </row>
    <row r="325" spans="1:14" s="259" customFormat="1" ht="12" x14ac:dyDescent="0.2">
      <c r="A325" s="270" t="s">
        <v>1076</v>
      </c>
      <c r="B325" s="270" t="s">
        <v>1077</v>
      </c>
      <c r="C325" s="271" t="s">
        <v>914</v>
      </c>
      <c r="D325" s="269">
        <v>9581.74</v>
      </c>
      <c r="E325" s="269">
        <v>0</v>
      </c>
      <c r="F325" s="269">
        <v>110.55</v>
      </c>
      <c r="G325" s="269">
        <v>1127.0899999999999</v>
      </c>
      <c r="H325" s="269">
        <v>10819.38</v>
      </c>
      <c r="I325" s="272"/>
      <c r="J325" s="269">
        <v>3832.7</v>
      </c>
      <c r="K325" s="269">
        <v>0</v>
      </c>
      <c r="L325" s="269">
        <v>12775.65</v>
      </c>
      <c r="M325" s="269">
        <v>14692</v>
      </c>
      <c r="N325" s="269">
        <v>31300.35</v>
      </c>
    </row>
    <row r="326" spans="1:14" s="259" customFormat="1" ht="12" x14ac:dyDescent="0.2">
      <c r="A326" s="270" t="s">
        <v>1076</v>
      </c>
      <c r="B326" s="270" t="s">
        <v>1077</v>
      </c>
      <c r="C326" s="271" t="s">
        <v>915</v>
      </c>
      <c r="D326" s="269">
        <v>12336.62</v>
      </c>
      <c r="E326" s="269">
        <v>0</v>
      </c>
      <c r="F326" s="269">
        <v>110.55</v>
      </c>
      <c r="G326" s="269">
        <v>1151.31</v>
      </c>
      <c r="H326" s="269">
        <v>13598.48</v>
      </c>
      <c r="I326" s="272"/>
      <c r="J326" s="269">
        <v>4934.6499999999996</v>
      </c>
      <c r="K326" s="269">
        <v>0</v>
      </c>
      <c r="L326" s="269">
        <v>16448.830000000002</v>
      </c>
      <c r="M326" s="269">
        <v>18916.150000000001</v>
      </c>
      <c r="N326" s="269">
        <v>40299.630000000005</v>
      </c>
    </row>
    <row r="327" spans="1:14" s="259" customFormat="1" ht="12" x14ac:dyDescent="0.2">
      <c r="A327" s="270" t="s">
        <v>1076</v>
      </c>
      <c r="B327" s="270" t="s">
        <v>1077</v>
      </c>
      <c r="C327" s="271" t="s">
        <v>916</v>
      </c>
      <c r="D327" s="269">
        <v>17142.939999999999</v>
      </c>
      <c r="E327" s="269">
        <v>0</v>
      </c>
      <c r="F327" s="269">
        <v>110.55</v>
      </c>
      <c r="G327" s="269">
        <v>1178.5999999999999</v>
      </c>
      <c r="H327" s="269">
        <v>18432.089999999997</v>
      </c>
      <c r="I327" s="272"/>
      <c r="J327" s="269">
        <v>6857.18</v>
      </c>
      <c r="K327" s="269">
        <v>0</v>
      </c>
      <c r="L327" s="269">
        <v>22857.25</v>
      </c>
      <c r="M327" s="269">
        <v>26285.84</v>
      </c>
      <c r="N327" s="269">
        <v>56000.270000000004</v>
      </c>
    </row>
    <row r="328" spans="1:14" s="259" customFormat="1" ht="12" x14ac:dyDescent="0.2">
      <c r="A328" s="270" t="s">
        <v>1076</v>
      </c>
      <c r="B328" s="270" t="s">
        <v>1077</v>
      </c>
      <c r="C328" s="271" t="s">
        <v>917</v>
      </c>
      <c r="D328" s="269">
        <v>22669.58</v>
      </c>
      <c r="E328" s="269">
        <v>0</v>
      </c>
      <c r="F328" s="269">
        <v>110.55</v>
      </c>
      <c r="G328" s="269">
        <v>1206.8699999999999</v>
      </c>
      <c r="H328" s="269">
        <v>23987</v>
      </c>
      <c r="I328" s="272"/>
      <c r="J328" s="269">
        <v>9067.83</v>
      </c>
      <c r="K328" s="269">
        <v>0</v>
      </c>
      <c r="L328" s="269">
        <v>30226.11</v>
      </c>
      <c r="M328" s="269">
        <v>34760.019999999997</v>
      </c>
      <c r="N328" s="269">
        <v>74053.959999999992</v>
      </c>
    </row>
    <row r="329" spans="1:14" s="259" customFormat="1" ht="12" x14ac:dyDescent="0.2">
      <c r="A329" s="270" t="s">
        <v>1076</v>
      </c>
      <c r="B329" s="270" t="s">
        <v>1077</v>
      </c>
      <c r="C329" s="271" t="s">
        <v>918</v>
      </c>
      <c r="D329" s="269">
        <v>29767.48</v>
      </c>
      <c r="E329" s="269">
        <v>0</v>
      </c>
      <c r="F329" s="269">
        <v>110.55</v>
      </c>
      <c r="G329" s="269">
        <v>1240.02</v>
      </c>
      <c r="H329" s="269">
        <v>31118.05</v>
      </c>
      <c r="I329" s="272"/>
      <c r="J329" s="269">
        <v>11906.99</v>
      </c>
      <c r="K329" s="269">
        <v>0</v>
      </c>
      <c r="L329" s="269">
        <v>39689.97</v>
      </c>
      <c r="M329" s="269">
        <v>45643.47</v>
      </c>
      <c r="N329" s="269">
        <v>97240.43</v>
      </c>
    </row>
    <row r="330" spans="1:14" s="259" customFormat="1" ht="12" x14ac:dyDescent="0.2">
      <c r="A330" s="270" t="s">
        <v>1601</v>
      </c>
      <c r="B330" s="270" t="s">
        <v>1602</v>
      </c>
      <c r="C330" s="271" t="s">
        <v>852</v>
      </c>
      <c r="D330" s="269">
        <v>13245.69</v>
      </c>
      <c r="E330" s="269">
        <v>0</v>
      </c>
      <c r="F330" s="269">
        <v>141.25</v>
      </c>
      <c r="G330" s="269">
        <v>1731.77</v>
      </c>
      <c r="H330" s="269">
        <v>15118.710000000001</v>
      </c>
      <c r="I330" s="272"/>
      <c r="J330" s="269">
        <v>5298.28</v>
      </c>
      <c r="K330" s="269">
        <v>0</v>
      </c>
      <c r="L330" s="269">
        <v>17660.919999999998</v>
      </c>
      <c r="M330" s="269">
        <v>20310.060000000001</v>
      </c>
      <c r="N330" s="269">
        <v>43269.259999999995</v>
      </c>
    </row>
    <row r="331" spans="1:14" s="259" customFormat="1" ht="12" x14ac:dyDescent="0.2">
      <c r="A331" s="270" t="s">
        <v>1601</v>
      </c>
      <c r="B331" s="270" t="s">
        <v>1602</v>
      </c>
      <c r="C331" s="271" t="s">
        <v>914</v>
      </c>
      <c r="D331" s="269">
        <v>17320.78</v>
      </c>
      <c r="E331" s="269">
        <v>0</v>
      </c>
      <c r="F331" s="269">
        <v>141.25</v>
      </c>
      <c r="G331" s="269">
        <v>1771.75</v>
      </c>
      <c r="H331" s="269">
        <v>19233.78</v>
      </c>
      <c r="I331" s="272"/>
      <c r="J331" s="269">
        <v>6928.31</v>
      </c>
      <c r="K331" s="269">
        <v>0</v>
      </c>
      <c r="L331" s="269">
        <v>23094.37</v>
      </c>
      <c r="M331" s="269">
        <v>26558.53</v>
      </c>
      <c r="N331" s="269">
        <v>56581.21</v>
      </c>
    </row>
    <row r="332" spans="1:14" s="259" customFormat="1" ht="12" x14ac:dyDescent="0.2">
      <c r="A332" s="270" t="s">
        <v>1601</v>
      </c>
      <c r="B332" s="270" t="s">
        <v>1602</v>
      </c>
      <c r="C332" s="271" t="s">
        <v>915</v>
      </c>
      <c r="D332" s="269">
        <v>21993.69</v>
      </c>
      <c r="E332" s="269">
        <v>0</v>
      </c>
      <c r="F332" s="269">
        <v>141.25</v>
      </c>
      <c r="G332" s="269">
        <v>1817.59</v>
      </c>
      <c r="H332" s="269">
        <v>23952.53</v>
      </c>
      <c r="I332" s="272"/>
      <c r="J332" s="269">
        <v>8797.48</v>
      </c>
      <c r="K332" s="269">
        <v>0</v>
      </c>
      <c r="L332" s="269">
        <v>29324.92</v>
      </c>
      <c r="M332" s="269">
        <v>33723.660000000003</v>
      </c>
      <c r="N332" s="269">
        <v>71846.06</v>
      </c>
    </row>
    <row r="333" spans="1:14" s="259" customFormat="1" ht="12" x14ac:dyDescent="0.2">
      <c r="A333" s="270" t="s">
        <v>1601</v>
      </c>
      <c r="B333" s="270" t="s">
        <v>1602</v>
      </c>
      <c r="C333" s="271" t="s">
        <v>916</v>
      </c>
      <c r="D333" s="269">
        <v>27281.63</v>
      </c>
      <c r="E333" s="269">
        <v>0</v>
      </c>
      <c r="F333" s="269">
        <v>141.25</v>
      </c>
      <c r="G333" s="269">
        <v>1869.46</v>
      </c>
      <c r="H333" s="269">
        <v>29292.34</v>
      </c>
      <c r="I333" s="272"/>
      <c r="J333" s="269">
        <v>10912.65</v>
      </c>
      <c r="K333" s="269">
        <v>0</v>
      </c>
      <c r="L333" s="269">
        <v>36375.51</v>
      </c>
      <c r="M333" s="269">
        <v>41831.83</v>
      </c>
      <c r="N333" s="269">
        <v>89119.99</v>
      </c>
    </row>
    <row r="334" spans="1:14" s="259" customFormat="1" ht="12" x14ac:dyDescent="0.2">
      <c r="A334" s="270" t="s">
        <v>1601</v>
      </c>
      <c r="B334" s="270" t="s">
        <v>1602</v>
      </c>
      <c r="C334" s="271" t="s">
        <v>917</v>
      </c>
      <c r="D334" s="269">
        <v>33254.49</v>
      </c>
      <c r="E334" s="269">
        <v>0</v>
      </c>
      <c r="F334" s="269">
        <v>141.25</v>
      </c>
      <c r="G334" s="269">
        <v>1923.49</v>
      </c>
      <c r="H334" s="269">
        <v>35319.229999999996</v>
      </c>
      <c r="I334" s="272"/>
      <c r="J334" s="269">
        <v>13301.8</v>
      </c>
      <c r="K334" s="269">
        <v>0</v>
      </c>
      <c r="L334" s="269">
        <v>44339.32</v>
      </c>
      <c r="M334" s="269">
        <v>50990.22</v>
      </c>
      <c r="N334" s="269">
        <v>108631.34</v>
      </c>
    </row>
    <row r="335" spans="1:14" s="259" customFormat="1" ht="12" x14ac:dyDescent="0.2">
      <c r="A335" s="270" t="s">
        <v>1601</v>
      </c>
      <c r="B335" s="270" t="s">
        <v>1602</v>
      </c>
      <c r="C335" s="271" t="s">
        <v>918</v>
      </c>
      <c r="D335" s="269">
        <v>42565.8</v>
      </c>
      <c r="E335" s="269">
        <v>0</v>
      </c>
      <c r="F335" s="269">
        <v>141.25</v>
      </c>
      <c r="G335" s="269">
        <v>1986.53</v>
      </c>
      <c r="H335" s="269">
        <v>44693.58</v>
      </c>
      <c r="I335" s="272"/>
      <c r="J335" s="269">
        <v>17026.32</v>
      </c>
      <c r="K335" s="269">
        <v>0</v>
      </c>
      <c r="L335" s="269">
        <v>56754.400000000001</v>
      </c>
      <c r="M335" s="269">
        <v>65267.56</v>
      </c>
      <c r="N335" s="269">
        <v>139048.28</v>
      </c>
    </row>
    <row r="336" spans="1:14" s="259" customFormat="1" ht="12" x14ac:dyDescent="0.2">
      <c r="A336" s="270" t="s">
        <v>1078</v>
      </c>
      <c r="B336" s="270" t="s">
        <v>1079</v>
      </c>
      <c r="C336" s="271" t="s">
        <v>852</v>
      </c>
      <c r="D336" s="269">
        <v>7336.89</v>
      </c>
      <c r="E336" s="269">
        <v>0</v>
      </c>
      <c r="F336" s="269">
        <v>107.15</v>
      </c>
      <c r="G336" s="269">
        <v>1090.6099999999999</v>
      </c>
      <c r="H336" s="269">
        <v>8534.65</v>
      </c>
      <c r="I336" s="272"/>
      <c r="J336" s="269">
        <v>2934.76</v>
      </c>
      <c r="K336" s="269">
        <v>0</v>
      </c>
      <c r="L336" s="269">
        <v>9782.52</v>
      </c>
      <c r="M336" s="269">
        <v>11249.9</v>
      </c>
      <c r="N336" s="269">
        <v>23967.18</v>
      </c>
    </row>
    <row r="337" spans="1:14" s="259" customFormat="1" ht="12" x14ac:dyDescent="0.2">
      <c r="A337" s="270" t="s">
        <v>1078</v>
      </c>
      <c r="B337" s="270" t="s">
        <v>1079</v>
      </c>
      <c r="C337" s="271" t="s">
        <v>914</v>
      </c>
      <c r="D337" s="269">
        <v>9478.0499999999993</v>
      </c>
      <c r="E337" s="269">
        <v>0</v>
      </c>
      <c r="F337" s="269">
        <v>107.15</v>
      </c>
      <c r="G337" s="269">
        <v>1111.3699999999999</v>
      </c>
      <c r="H337" s="269">
        <v>10696.57</v>
      </c>
      <c r="I337" s="272"/>
      <c r="J337" s="269">
        <v>3791.22</v>
      </c>
      <c r="K337" s="269">
        <v>0</v>
      </c>
      <c r="L337" s="269">
        <v>12637.4</v>
      </c>
      <c r="M337" s="269">
        <v>14533.01</v>
      </c>
      <c r="N337" s="269">
        <v>30961.629999999997</v>
      </c>
    </row>
    <row r="338" spans="1:14" s="259" customFormat="1" ht="12" x14ac:dyDescent="0.2">
      <c r="A338" s="270" t="s">
        <v>1078</v>
      </c>
      <c r="B338" s="270" t="s">
        <v>1079</v>
      </c>
      <c r="C338" s="271" t="s">
        <v>915</v>
      </c>
      <c r="D338" s="269">
        <v>12203.03</v>
      </c>
      <c r="E338" s="269">
        <v>0</v>
      </c>
      <c r="F338" s="269">
        <v>107.15</v>
      </c>
      <c r="G338" s="269">
        <v>1135.26</v>
      </c>
      <c r="H338" s="269">
        <v>13445.44</v>
      </c>
      <c r="I338" s="272"/>
      <c r="J338" s="269">
        <v>4881.21</v>
      </c>
      <c r="K338" s="269">
        <v>0</v>
      </c>
      <c r="L338" s="269">
        <v>16270.71</v>
      </c>
      <c r="M338" s="269">
        <v>18711.310000000001</v>
      </c>
      <c r="N338" s="269">
        <v>39863.229999999996</v>
      </c>
    </row>
    <row r="339" spans="1:14" s="259" customFormat="1" ht="12" x14ac:dyDescent="0.2">
      <c r="A339" s="270" t="s">
        <v>1078</v>
      </c>
      <c r="B339" s="270" t="s">
        <v>1079</v>
      </c>
      <c r="C339" s="271" t="s">
        <v>916</v>
      </c>
      <c r="D339" s="269">
        <v>16957.419999999998</v>
      </c>
      <c r="E339" s="269">
        <v>0</v>
      </c>
      <c r="F339" s="269">
        <v>107.15</v>
      </c>
      <c r="G339" s="269">
        <v>1162.2</v>
      </c>
      <c r="H339" s="269">
        <v>18226.77</v>
      </c>
      <c r="I339" s="272"/>
      <c r="J339" s="269">
        <v>6782.97</v>
      </c>
      <c r="K339" s="269">
        <v>0</v>
      </c>
      <c r="L339" s="269">
        <v>22609.89</v>
      </c>
      <c r="M339" s="269">
        <v>26001.38</v>
      </c>
      <c r="N339" s="269">
        <v>55394.240000000005</v>
      </c>
    </row>
    <row r="340" spans="1:14" s="259" customFormat="1" ht="12" x14ac:dyDescent="0.2">
      <c r="A340" s="270" t="s">
        <v>1078</v>
      </c>
      <c r="B340" s="270" t="s">
        <v>1079</v>
      </c>
      <c r="C340" s="271" t="s">
        <v>917</v>
      </c>
      <c r="D340" s="269">
        <v>22424.25</v>
      </c>
      <c r="E340" s="269">
        <v>0</v>
      </c>
      <c r="F340" s="269">
        <v>107.15</v>
      </c>
      <c r="G340" s="269">
        <v>1190.0999999999999</v>
      </c>
      <c r="H340" s="269">
        <v>23721.5</v>
      </c>
      <c r="I340" s="272"/>
      <c r="J340" s="269">
        <v>8969.7000000000007</v>
      </c>
      <c r="K340" s="269">
        <v>0</v>
      </c>
      <c r="L340" s="269">
        <v>29899</v>
      </c>
      <c r="M340" s="269">
        <v>34383.85</v>
      </c>
      <c r="N340" s="269">
        <v>73252.549999999988</v>
      </c>
    </row>
    <row r="341" spans="1:14" s="259" customFormat="1" ht="12" x14ac:dyDescent="0.2">
      <c r="A341" s="270" t="s">
        <v>1078</v>
      </c>
      <c r="B341" s="270" t="s">
        <v>1079</v>
      </c>
      <c r="C341" s="271" t="s">
        <v>918</v>
      </c>
      <c r="D341" s="269">
        <v>29445.3</v>
      </c>
      <c r="E341" s="269">
        <v>0</v>
      </c>
      <c r="F341" s="269">
        <v>107.15</v>
      </c>
      <c r="G341" s="269">
        <v>1222.81</v>
      </c>
      <c r="H341" s="269">
        <v>30775.260000000002</v>
      </c>
      <c r="I341" s="272"/>
      <c r="J341" s="269">
        <v>11778.12</v>
      </c>
      <c r="K341" s="269">
        <v>0</v>
      </c>
      <c r="L341" s="269">
        <v>39260.400000000001</v>
      </c>
      <c r="M341" s="269">
        <v>45149.46</v>
      </c>
      <c r="N341" s="269">
        <v>96187.98000000001</v>
      </c>
    </row>
    <row r="342" spans="1:14" s="259" customFormat="1" ht="12" x14ac:dyDescent="0.2">
      <c r="A342" s="270" t="s">
        <v>1080</v>
      </c>
      <c r="B342" s="270" t="s">
        <v>1081</v>
      </c>
      <c r="C342" s="271" t="s">
        <v>852</v>
      </c>
      <c r="D342" s="269">
        <v>12925.3</v>
      </c>
      <c r="E342" s="269">
        <v>0</v>
      </c>
      <c r="F342" s="269">
        <v>141.25</v>
      </c>
      <c r="G342" s="269">
        <v>1689.41</v>
      </c>
      <c r="H342" s="269">
        <v>14755.96</v>
      </c>
      <c r="I342" s="272"/>
      <c r="J342" s="269">
        <v>5170.12</v>
      </c>
      <c r="K342" s="269">
        <v>0</v>
      </c>
      <c r="L342" s="269">
        <v>17233.73</v>
      </c>
      <c r="M342" s="269">
        <v>19818.79</v>
      </c>
      <c r="N342" s="269">
        <v>42222.64</v>
      </c>
    </row>
    <row r="343" spans="1:14" s="259" customFormat="1" ht="12" x14ac:dyDescent="0.2">
      <c r="A343" s="270" t="s">
        <v>1080</v>
      </c>
      <c r="B343" s="270" t="s">
        <v>1081</v>
      </c>
      <c r="C343" s="271" t="s">
        <v>914</v>
      </c>
      <c r="D343" s="269">
        <v>16802.919999999998</v>
      </c>
      <c r="E343" s="269">
        <v>0</v>
      </c>
      <c r="F343" s="269">
        <v>141.25</v>
      </c>
      <c r="G343" s="269">
        <v>1716.06</v>
      </c>
      <c r="H343" s="269">
        <v>18660.23</v>
      </c>
      <c r="I343" s="272"/>
      <c r="J343" s="269">
        <v>6721.17</v>
      </c>
      <c r="K343" s="269">
        <v>0</v>
      </c>
      <c r="L343" s="269">
        <v>22403.89</v>
      </c>
      <c r="M343" s="269">
        <v>25764.48</v>
      </c>
      <c r="N343" s="269">
        <v>54889.539999999994</v>
      </c>
    </row>
    <row r="344" spans="1:14" s="259" customFormat="1" ht="12" x14ac:dyDescent="0.2">
      <c r="A344" s="270" t="s">
        <v>1080</v>
      </c>
      <c r="B344" s="270" t="s">
        <v>1081</v>
      </c>
      <c r="C344" s="271" t="s">
        <v>915</v>
      </c>
      <c r="D344" s="269">
        <v>22515.9</v>
      </c>
      <c r="E344" s="269">
        <v>0</v>
      </c>
      <c r="F344" s="269">
        <v>141.25</v>
      </c>
      <c r="G344" s="269">
        <v>1746.62</v>
      </c>
      <c r="H344" s="269">
        <v>24403.77</v>
      </c>
      <c r="I344" s="272"/>
      <c r="J344" s="269">
        <v>9006.36</v>
      </c>
      <c r="K344" s="269">
        <v>0</v>
      </c>
      <c r="L344" s="269">
        <v>30021.200000000001</v>
      </c>
      <c r="M344" s="269">
        <v>34524.379999999997</v>
      </c>
      <c r="N344" s="269">
        <v>73551.94</v>
      </c>
    </row>
    <row r="345" spans="1:14" s="259" customFormat="1" ht="12" x14ac:dyDescent="0.2">
      <c r="A345" s="270" t="s">
        <v>1080</v>
      </c>
      <c r="B345" s="270" t="s">
        <v>1081</v>
      </c>
      <c r="C345" s="271" t="s">
        <v>916</v>
      </c>
      <c r="D345" s="269">
        <v>29720.98</v>
      </c>
      <c r="E345" s="269">
        <v>0</v>
      </c>
      <c r="F345" s="269">
        <v>141.25</v>
      </c>
      <c r="G345" s="269">
        <v>1781.2</v>
      </c>
      <c r="H345" s="269">
        <v>31643.43</v>
      </c>
      <c r="I345" s="272"/>
      <c r="J345" s="269">
        <v>11888.39</v>
      </c>
      <c r="K345" s="269">
        <v>0</v>
      </c>
      <c r="L345" s="269">
        <v>39627.97</v>
      </c>
      <c r="M345" s="269">
        <v>45572.17</v>
      </c>
      <c r="N345" s="269">
        <v>97088.53</v>
      </c>
    </row>
    <row r="346" spans="1:14" s="259" customFormat="1" ht="12" x14ac:dyDescent="0.2">
      <c r="A346" s="270" t="s">
        <v>1080</v>
      </c>
      <c r="B346" s="270" t="s">
        <v>1081</v>
      </c>
      <c r="C346" s="271" t="s">
        <v>917</v>
      </c>
      <c r="D346" s="269">
        <v>38042.870000000003</v>
      </c>
      <c r="E346" s="269">
        <v>0</v>
      </c>
      <c r="F346" s="269">
        <v>141.25</v>
      </c>
      <c r="G346" s="269">
        <v>1817.22</v>
      </c>
      <c r="H346" s="269">
        <v>40001.340000000004</v>
      </c>
      <c r="I346" s="272"/>
      <c r="J346" s="269">
        <v>15217.15</v>
      </c>
      <c r="K346" s="269">
        <v>0</v>
      </c>
      <c r="L346" s="269">
        <v>50723.83</v>
      </c>
      <c r="M346" s="269">
        <v>58332.4</v>
      </c>
      <c r="N346" s="269">
        <v>124273.38</v>
      </c>
    </row>
    <row r="347" spans="1:14" s="259" customFormat="1" ht="12" x14ac:dyDescent="0.2">
      <c r="A347" s="270" t="s">
        <v>1080</v>
      </c>
      <c r="B347" s="270" t="s">
        <v>1081</v>
      </c>
      <c r="C347" s="271" t="s">
        <v>918</v>
      </c>
      <c r="D347" s="269">
        <v>48694.81</v>
      </c>
      <c r="E347" s="269">
        <v>0</v>
      </c>
      <c r="F347" s="269">
        <v>141.25</v>
      </c>
      <c r="G347" s="269">
        <v>1859.25</v>
      </c>
      <c r="H347" s="269">
        <v>50695.31</v>
      </c>
      <c r="I347" s="272"/>
      <c r="J347" s="269">
        <v>19477.919999999998</v>
      </c>
      <c r="K347" s="269">
        <v>0</v>
      </c>
      <c r="L347" s="269">
        <v>64926.41</v>
      </c>
      <c r="M347" s="269">
        <v>74665.38</v>
      </c>
      <c r="N347" s="269">
        <v>159069.71000000002</v>
      </c>
    </row>
    <row r="348" spans="1:14" s="259" customFormat="1" ht="12" x14ac:dyDescent="0.2">
      <c r="A348" s="270" t="s">
        <v>1603</v>
      </c>
      <c r="B348" s="270" t="s">
        <v>1604</v>
      </c>
      <c r="C348" s="271" t="s">
        <v>852</v>
      </c>
      <c r="D348" s="269">
        <v>14047.66</v>
      </c>
      <c r="E348" s="269">
        <v>0</v>
      </c>
      <c r="F348" s="269">
        <v>141.25</v>
      </c>
      <c r="G348" s="269">
        <v>1795.65</v>
      </c>
      <c r="H348" s="269">
        <v>15984.56</v>
      </c>
      <c r="I348" s="272"/>
      <c r="J348" s="269">
        <v>5619.06</v>
      </c>
      <c r="K348" s="269">
        <v>0</v>
      </c>
      <c r="L348" s="269">
        <v>18730.21</v>
      </c>
      <c r="M348" s="269">
        <v>21539.75</v>
      </c>
      <c r="N348" s="269">
        <v>45889.020000000004</v>
      </c>
    </row>
    <row r="349" spans="1:14" s="259" customFormat="1" ht="12" x14ac:dyDescent="0.2">
      <c r="A349" s="270" t="s">
        <v>1603</v>
      </c>
      <c r="B349" s="270" t="s">
        <v>1604</v>
      </c>
      <c r="C349" s="271" t="s">
        <v>914</v>
      </c>
      <c r="D349" s="269">
        <v>18886.62</v>
      </c>
      <c r="E349" s="269">
        <v>0</v>
      </c>
      <c r="F349" s="269">
        <v>141.25</v>
      </c>
      <c r="G349" s="269">
        <v>1843.75</v>
      </c>
      <c r="H349" s="269">
        <v>20871.62</v>
      </c>
      <c r="I349" s="272"/>
      <c r="J349" s="269">
        <v>7554.65</v>
      </c>
      <c r="K349" s="269">
        <v>0</v>
      </c>
      <c r="L349" s="269">
        <v>25182.16</v>
      </c>
      <c r="M349" s="269">
        <v>28959.48</v>
      </c>
      <c r="N349" s="269">
        <v>61696.289999999994</v>
      </c>
    </row>
    <row r="350" spans="1:14" s="259" customFormat="1" ht="12" x14ac:dyDescent="0.2">
      <c r="A350" s="270" t="s">
        <v>1603</v>
      </c>
      <c r="B350" s="270" t="s">
        <v>1604</v>
      </c>
      <c r="C350" s="271" t="s">
        <v>915</v>
      </c>
      <c r="D350" s="269">
        <v>24593.93</v>
      </c>
      <c r="E350" s="269">
        <v>0</v>
      </c>
      <c r="F350" s="269">
        <v>141.25</v>
      </c>
      <c r="G350" s="269">
        <v>1898.91</v>
      </c>
      <c r="H350" s="269">
        <v>26634.09</v>
      </c>
      <c r="I350" s="272"/>
      <c r="J350" s="269">
        <v>9837.57</v>
      </c>
      <c r="K350" s="269">
        <v>0</v>
      </c>
      <c r="L350" s="269">
        <v>32791.910000000003</v>
      </c>
      <c r="M350" s="269">
        <v>37710.69</v>
      </c>
      <c r="N350" s="269">
        <v>80340.170000000013</v>
      </c>
    </row>
    <row r="351" spans="1:14" s="259" customFormat="1" ht="12" x14ac:dyDescent="0.2">
      <c r="A351" s="270" t="s">
        <v>1603</v>
      </c>
      <c r="B351" s="270" t="s">
        <v>1604</v>
      </c>
      <c r="C351" s="271" t="s">
        <v>916</v>
      </c>
      <c r="D351" s="269">
        <v>31052.42</v>
      </c>
      <c r="E351" s="269">
        <v>0</v>
      </c>
      <c r="F351" s="269">
        <v>141.25</v>
      </c>
      <c r="G351" s="269">
        <v>1961.33</v>
      </c>
      <c r="H351" s="269">
        <v>33155</v>
      </c>
      <c r="I351" s="272"/>
      <c r="J351" s="269">
        <v>12420.97</v>
      </c>
      <c r="K351" s="269">
        <v>0</v>
      </c>
      <c r="L351" s="269">
        <v>41403.230000000003</v>
      </c>
      <c r="M351" s="269">
        <v>47613.71</v>
      </c>
      <c r="N351" s="269">
        <v>101437.91</v>
      </c>
    </row>
    <row r="352" spans="1:14" s="259" customFormat="1" ht="12" x14ac:dyDescent="0.2">
      <c r="A352" s="270" t="s">
        <v>1603</v>
      </c>
      <c r="B352" s="270" t="s">
        <v>1604</v>
      </c>
      <c r="C352" s="271" t="s">
        <v>917</v>
      </c>
      <c r="D352" s="269">
        <v>37780.199999999997</v>
      </c>
      <c r="E352" s="269">
        <v>0</v>
      </c>
      <c r="F352" s="269">
        <v>141.25</v>
      </c>
      <c r="G352" s="269">
        <v>2026.35</v>
      </c>
      <c r="H352" s="269">
        <v>39947.799999999996</v>
      </c>
      <c r="I352" s="272"/>
      <c r="J352" s="269">
        <v>15112.08</v>
      </c>
      <c r="K352" s="269">
        <v>0</v>
      </c>
      <c r="L352" s="269">
        <v>50373.599999999999</v>
      </c>
      <c r="M352" s="269">
        <v>57929.64</v>
      </c>
      <c r="N352" s="269">
        <v>123415.32</v>
      </c>
    </row>
    <row r="353" spans="1:14" s="259" customFormat="1" ht="12" x14ac:dyDescent="0.2">
      <c r="A353" s="270" t="s">
        <v>1603</v>
      </c>
      <c r="B353" s="270" t="s">
        <v>1604</v>
      </c>
      <c r="C353" s="271" t="s">
        <v>918</v>
      </c>
      <c r="D353" s="269">
        <v>45629.41</v>
      </c>
      <c r="E353" s="269">
        <v>0</v>
      </c>
      <c r="F353" s="269">
        <v>141.25</v>
      </c>
      <c r="G353" s="269">
        <v>2102.21</v>
      </c>
      <c r="H353" s="269">
        <v>47872.87</v>
      </c>
      <c r="I353" s="272"/>
      <c r="J353" s="269">
        <v>18251.759999999998</v>
      </c>
      <c r="K353" s="269">
        <v>0</v>
      </c>
      <c r="L353" s="269">
        <v>60839.21</v>
      </c>
      <c r="M353" s="269">
        <v>69965.100000000006</v>
      </c>
      <c r="N353" s="269">
        <v>149056.07</v>
      </c>
    </row>
    <row r="354" spans="1:14" s="259" customFormat="1" ht="12" x14ac:dyDescent="0.2">
      <c r="A354" s="270" t="s">
        <v>1605</v>
      </c>
      <c r="B354" s="270" t="s">
        <v>1606</v>
      </c>
      <c r="C354" s="271" t="s">
        <v>852</v>
      </c>
      <c r="D354" s="269">
        <v>38895.82</v>
      </c>
      <c r="E354" s="269">
        <v>0</v>
      </c>
      <c r="F354" s="269">
        <v>174</v>
      </c>
      <c r="G354" s="269">
        <v>4064.94</v>
      </c>
      <c r="H354" s="269">
        <v>43134.76</v>
      </c>
      <c r="I354" s="272"/>
      <c r="J354" s="269">
        <v>15558.33</v>
      </c>
      <c r="K354" s="269">
        <v>0</v>
      </c>
      <c r="L354" s="269">
        <v>51861.09</v>
      </c>
      <c r="M354" s="269">
        <v>59640.26</v>
      </c>
      <c r="N354" s="269">
        <v>127059.68</v>
      </c>
    </row>
    <row r="355" spans="1:14" s="259" customFormat="1" ht="12" x14ac:dyDescent="0.2">
      <c r="A355" s="270" t="s">
        <v>1605</v>
      </c>
      <c r="B355" s="270" t="s">
        <v>1606</v>
      </c>
      <c r="C355" s="271" t="s">
        <v>914</v>
      </c>
      <c r="D355" s="269">
        <v>47230.66</v>
      </c>
      <c r="E355" s="269">
        <v>0</v>
      </c>
      <c r="F355" s="269">
        <v>174</v>
      </c>
      <c r="G355" s="269">
        <v>4138.45</v>
      </c>
      <c r="H355" s="269">
        <v>51543.11</v>
      </c>
      <c r="I355" s="272"/>
      <c r="J355" s="269">
        <v>18892.259999999998</v>
      </c>
      <c r="K355" s="269">
        <v>0</v>
      </c>
      <c r="L355" s="269">
        <v>62974.21</v>
      </c>
      <c r="M355" s="269">
        <v>72420.350000000006</v>
      </c>
      <c r="N355" s="269">
        <v>154286.82</v>
      </c>
    </row>
    <row r="356" spans="1:14" s="259" customFormat="1" ht="12" x14ac:dyDescent="0.2">
      <c r="A356" s="270" t="s">
        <v>1605</v>
      </c>
      <c r="B356" s="270" t="s">
        <v>1606</v>
      </c>
      <c r="C356" s="271" t="s">
        <v>915</v>
      </c>
      <c r="D356" s="269">
        <v>59776.28</v>
      </c>
      <c r="E356" s="269">
        <v>0</v>
      </c>
      <c r="F356" s="269">
        <v>174</v>
      </c>
      <c r="G356" s="269">
        <v>4222.74</v>
      </c>
      <c r="H356" s="269">
        <v>64173.02</v>
      </c>
      <c r="I356" s="272"/>
      <c r="J356" s="269">
        <v>23910.51</v>
      </c>
      <c r="K356" s="269">
        <v>0</v>
      </c>
      <c r="L356" s="269">
        <v>79701.710000000006</v>
      </c>
      <c r="M356" s="269">
        <v>91656.960000000006</v>
      </c>
      <c r="N356" s="269">
        <v>195269.18</v>
      </c>
    </row>
    <row r="357" spans="1:14" s="259" customFormat="1" ht="12" x14ac:dyDescent="0.2">
      <c r="A357" s="270" t="s">
        <v>1605</v>
      </c>
      <c r="B357" s="270" t="s">
        <v>1606</v>
      </c>
      <c r="C357" s="271" t="s">
        <v>916</v>
      </c>
      <c r="D357" s="269">
        <v>78904.67</v>
      </c>
      <c r="E357" s="269">
        <v>0</v>
      </c>
      <c r="F357" s="269">
        <v>174</v>
      </c>
      <c r="G357" s="269">
        <v>4318.1400000000003</v>
      </c>
      <c r="H357" s="269">
        <v>83396.81</v>
      </c>
      <c r="I357" s="272"/>
      <c r="J357" s="269">
        <v>31561.87</v>
      </c>
      <c r="K357" s="269">
        <v>0</v>
      </c>
      <c r="L357" s="269">
        <v>105206.23</v>
      </c>
      <c r="M357" s="269">
        <v>120987.16</v>
      </c>
      <c r="N357" s="269">
        <v>257755.26</v>
      </c>
    </row>
    <row r="358" spans="1:14" s="259" customFormat="1" ht="12" x14ac:dyDescent="0.2">
      <c r="A358" s="270" t="s">
        <v>1605</v>
      </c>
      <c r="B358" s="270" t="s">
        <v>1606</v>
      </c>
      <c r="C358" s="271" t="s">
        <v>917</v>
      </c>
      <c r="D358" s="269">
        <v>100998.01</v>
      </c>
      <c r="E358" s="269">
        <v>0</v>
      </c>
      <c r="F358" s="269">
        <v>174</v>
      </c>
      <c r="G358" s="269">
        <v>4417.51</v>
      </c>
      <c r="H358" s="269">
        <v>105589.51999999999</v>
      </c>
      <c r="I358" s="272"/>
      <c r="J358" s="269">
        <v>40399.199999999997</v>
      </c>
      <c r="K358" s="269">
        <v>0</v>
      </c>
      <c r="L358" s="269">
        <v>134664.01</v>
      </c>
      <c r="M358" s="269">
        <v>154863.62</v>
      </c>
      <c r="N358" s="269">
        <v>329926.83</v>
      </c>
    </row>
    <row r="359" spans="1:14" s="259" customFormat="1" ht="12" x14ac:dyDescent="0.2">
      <c r="A359" s="270" t="s">
        <v>1605</v>
      </c>
      <c r="B359" s="270" t="s">
        <v>1606</v>
      </c>
      <c r="C359" s="271" t="s">
        <v>918</v>
      </c>
      <c r="D359" s="269">
        <v>129277.4</v>
      </c>
      <c r="E359" s="269">
        <v>0</v>
      </c>
      <c r="F359" s="269">
        <v>174</v>
      </c>
      <c r="G359" s="269">
        <v>4533.4399999999996</v>
      </c>
      <c r="H359" s="269">
        <v>133984.84</v>
      </c>
      <c r="I359" s="272"/>
      <c r="J359" s="269">
        <v>51710.96</v>
      </c>
      <c r="K359" s="269">
        <v>0</v>
      </c>
      <c r="L359" s="269">
        <v>172369.87</v>
      </c>
      <c r="M359" s="269">
        <v>198225.35</v>
      </c>
      <c r="N359" s="269">
        <v>422306.18</v>
      </c>
    </row>
    <row r="360" spans="1:14" s="259" customFormat="1" ht="12" x14ac:dyDescent="0.2">
      <c r="A360" s="270" t="s">
        <v>1347</v>
      </c>
      <c r="B360" s="270" t="s">
        <v>1348</v>
      </c>
      <c r="C360" s="271" t="s">
        <v>852</v>
      </c>
      <c r="D360" s="269">
        <v>36694.17</v>
      </c>
      <c r="E360" s="269">
        <v>0</v>
      </c>
      <c r="F360" s="269">
        <v>174</v>
      </c>
      <c r="G360" s="269">
        <v>3980.86</v>
      </c>
      <c r="H360" s="269">
        <v>40849.03</v>
      </c>
      <c r="I360" s="272"/>
      <c r="J360" s="269">
        <v>14677.67</v>
      </c>
      <c r="K360" s="269">
        <v>0</v>
      </c>
      <c r="L360" s="269">
        <v>48925.56</v>
      </c>
      <c r="M360" s="269">
        <v>56264.39</v>
      </c>
      <c r="N360" s="269">
        <v>119867.62</v>
      </c>
    </row>
    <row r="361" spans="1:14" s="259" customFormat="1" ht="12" x14ac:dyDescent="0.2">
      <c r="A361" s="270" t="s">
        <v>1347</v>
      </c>
      <c r="B361" s="270" t="s">
        <v>1348</v>
      </c>
      <c r="C361" s="271" t="s">
        <v>914</v>
      </c>
      <c r="D361" s="269">
        <v>44557.23</v>
      </c>
      <c r="E361" s="269">
        <v>0</v>
      </c>
      <c r="F361" s="269">
        <v>174</v>
      </c>
      <c r="G361" s="269">
        <v>4053.49</v>
      </c>
      <c r="H361" s="269">
        <v>48784.72</v>
      </c>
      <c r="I361" s="272"/>
      <c r="J361" s="269">
        <v>17822.89</v>
      </c>
      <c r="K361" s="269">
        <v>0</v>
      </c>
      <c r="L361" s="269">
        <v>59409.64</v>
      </c>
      <c r="M361" s="269">
        <v>68321.09</v>
      </c>
      <c r="N361" s="269">
        <v>145553.62</v>
      </c>
    </row>
    <row r="362" spans="1:14" s="259" customFormat="1" ht="12" x14ac:dyDescent="0.2">
      <c r="A362" s="270" t="s">
        <v>1347</v>
      </c>
      <c r="B362" s="270" t="s">
        <v>1348</v>
      </c>
      <c r="C362" s="271" t="s">
        <v>915</v>
      </c>
      <c r="D362" s="269">
        <v>56392.74</v>
      </c>
      <c r="E362" s="269">
        <v>0</v>
      </c>
      <c r="F362" s="269">
        <v>174</v>
      </c>
      <c r="G362" s="269">
        <v>4136.7700000000004</v>
      </c>
      <c r="H362" s="269">
        <v>60703.509999999995</v>
      </c>
      <c r="I362" s="272"/>
      <c r="J362" s="269">
        <v>22557.1</v>
      </c>
      <c r="K362" s="269">
        <v>0</v>
      </c>
      <c r="L362" s="269">
        <v>75190.320000000007</v>
      </c>
      <c r="M362" s="269">
        <v>86468.87</v>
      </c>
      <c r="N362" s="269">
        <v>184216.29</v>
      </c>
    </row>
    <row r="363" spans="1:14" s="259" customFormat="1" ht="12" x14ac:dyDescent="0.2">
      <c r="A363" s="270" t="s">
        <v>1347</v>
      </c>
      <c r="B363" s="270" t="s">
        <v>1348</v>
      </c>
      <c r="C363" s="271" t="s">
        <v>916</v>
      </c>
      <c r="D363" s="269">
        <v>74438.36</v>
      </c>
      <c r="E363" s="269">
        <v>0</v>
      </c>
      <c r="F363" s="269">
        <v>174</v>
      </c>
      <c r="G363" s="269">
        <v>4231.0200000000004</v>
      </c>
      <c r="H363" s="269">
        <v>78843.38</v>
      </c>
      <c r="I363" s="272"/>
      <c r="J363" s="269">
        <v>29775.34</v>
      </c>
      <c r="K363" s="269">
        <v>0</v>
      </c>
      <c r="L363" s="269">
        <v>99251.15</v>
      </c>
      <c r="M363" s="269">
        <v>114138.82</v>
      </c>
      <c r="N363" s="269">
        <v>243165.31</v>
      </c>
    </row>
    <row r="364" spans="1:14" s="259" customFormat="1" ht="12" x14ac:dyDescent="0.2">
      <c r="A364" s="270" t="s">
        <v>1347</v>
      </c>
      <c r="B364" s="270" t="s">
        <v>1348</v>
      </c>
      <c r="C364" s="271" t="s">
        <v>917</v>
      </c>
      <c r="D364" s="269">
        <v>95281.17</v>
      </c>
      <c r="E364" s="269">
        <v>0</v>
      </c>
      <c r="F364" s="269">
        <v>174</v>
      </c>
      <c r="G364" s="269">
        <v>4329.1899999999996</v>
      </c>
      <c r="H364" s="269">
        <v>99784.36</v>
      </c>
      <c r="I364" s="272"/>
      <c r="J364" s="269">
        <v>38112.47</v>
      </c>
      <c r="K364" s="269">
        <v>0</v>
      </c>
      <c r="L364" s="269">
        <v>127041.56</v>
      </c>
      <c r="M364" s="269">
        <v>146097.79</v>
      </c>
      <c r="N364" s="269">
        <v>311251.82</v>
      </c>
    </row>
    <row r="365" spans="1:14" s="259" customFormat="1" ht="12" x14ac:dyDescent="0.2">
      <c r="A365" s="270" t="s">
        <v>1347</v>
      </c>
      <c r="B365" s="270" t="s">
        <v>1348</v>
      </c>
      <c r="C365" s="271" t="s">
        <v>918</v>
      </c>
      <c r="D365" s="269">
        <v>121959.92</v>
      </c>
      <c r="E365" s="269">
        <v>0</v>
      </c>
      <c r="F365" s="269">
        <v>174</v>
      </c>
      <c r="G365" s="269">
        <v>4443.7299999999996</v>
      </c>
      <c r="H365" s="269">
        <v>126577.65</v>
      </c>
      <c r="I365" s="272"/>
      <c r="J365" s="269">
        <v>48783.97</v>
      </c>
      <c r="K365" s="269">
        <v>0</v>
      </c>
      <c r="L365" s="269">
        <v>162613.23000000001</v>
      </c>
      <c r="M365" s="269">
        <v>187005.21</v>
      </c>
      <c r="N365" s="269">
        <v>398402.41000000003</v>
      </c>
    </row>
    <row r="366" spans="1:14" s="259" customFormat="1" ht="12" x14ac:dyDescent="0.2">
      <c r="A366" s="270" t="s">
        <v>1349</v>
      </c>
      <c r="B366" s="270" t="s">
        <v>1350</v>
      </c>
      <c r="C366" s="271" t="s">
        <v>852</v>
      </c>
      <c r="D366" s="269">
        <v>34947.79</v>
      </c>
      <c r="E366" s="269">
        <v>0</v>
      </c>
      <c r="F366" s="269">
        <v>174</v>
      </c>
      <c r="G366" s="269">
        <v>3847.41</v>
      </c>
      <c r="H366" s="269">
        <v>38969.199999999997</v>
      </c>
      <c r="I366" s="272"/>
      <c r="J366" s="269">
        <v>13979.12</v>
      </c>
      <c r="K366" s="269">
        <v>0</v>
      </c>
      <c r="L366" s="269">
        <v>46597.05</v>
      </c>
      <c r="M366" s="269">
        <v>53586.61</v>
      </c>
      <c r="N366" s="269">
        <v>114162.78</v>
      </c>
    </row>
    <row r="367" spans="1:14" s="259" customFormat="1" ht="12" x14ac:dyDescent="0.2">
      <c r="A367" s="270" t="s">
        <v>1349</v>
      </c>
      <c r="B367" s="270" t="s">
        <v>1350</v>
      </c>
      <c r="C367" s="271" t="s">
        <v>914</v>
      </c>
      <c r="D367" s="269">
        <v>42436.63</v>
      </c>
      <c r="E367" s="269">
        <v>0</v>
      </c>
      <c r="F367" s="269">
        <v>174</v>
      </c>
      <c r="G367" s="269">
        <v>3919.14</v>
      </c>
      <c r="H367" s="269">
        <v>46529.77</v>
      </c>
      <c r="I367" s="272"/>
      <c r="J367" s="269">
        <v>16974.650000000001</v>
      </c>
      <c r="K367" s="269">
        <v>0</v>
      </c>
      <c r="L367" s="269">
        <v>56582.17</v>
      </c>
      <c r="M367" s="269">
        <v>65069.5</v>
      </c>
      <c r="N367" s="269">
        <v>138626.32</v>
      </c>
    </row>
    <row r="368" spans="1:14" s="259" customFormat="1" ht="12" x14ac:dyDescent="0.2">
      <c r="A368" s="270" t="s">
        <v>1349</v>
      </c>
      <c r="B368" s="270" t="s">
        <v>1350</v>
      </c>
      <c r="C368" s="271" t="s">
        <v>915</v>
      </c>
      <c r="D368" s="269">
        <v>53708.81</v>
      </c>
      <c r="E368" s="269">
        <v>0</v>
      </c>
      <c r="F368" s="269">
        <v>174</v>
      </c>
      <c r="G368" s="269">
        <v>4001.42</v>
      </c>
      <c r="H368" s="269">
        <v>57884.229999999996</v>
      </c>
      <c r="I368" s="272"/>
      <c r="J368" s="269">
        <v>21483.52</v>
      </c>
      <c r="K368" s="269">
        <v>0</v>
      </c>
      <c r="L368" s="269">
        <v>71611.75</v>
      </c>
      <c r="M368" s="269">
        <v>82353.509999999995</v>
      </c>
      <c r="N368" s="269">
        <v>175448.78</v>
      </c>
    </row>
    <row r="369" spans="1:15" s="259" customFormat="1" ht="12" x14ac:dyDescent="0.2">
      <c r="A369" s="270" t="s">
        <v>1349</v>
      </c>
      <c r="B369" s="270" t="s">
        <v>1350</v>
      </c>
      <c r="C369" s="271" t="s">
        <v>916</v>
      </c>
      <c r="D369" s="269">
        <v>70895.649999999994</v>
      </c>
      <c r="E369" s="269">
        <v>0</v>
      </c>
      <c r="F369" s="269">
        <v>174</v>
      </c>
      <c r="G369" s="269">
        <v>4094.52</v>
      </c>
      <c r="H369" s="269">
        <v>75164.17</v>
      </c>
      <c r="I369" s="272"/>
      <c r="J369" s="269">
        <v>28358.26</v>
      </c>
      <c r="K369" s="269">
        <v>0</v>
      </c>
      <c r="L369" s="269">
        <v>94527.53</v>
      </c>
      <c r="M369" s="269">
        <v>108706.66</v>
      </c>
      <c r="N369" s="269">
        <v>231592.45</v>
      </c>
    </row>
    <row r="370" spans="1:15" s="259" customFormat="1" ht="12" x14ac:dyDescent="0.2">
      <c r="A370" s="270" t="s">
        <v>1349</v>
      </c>
      <c r="B370" s="270" t="s">
        <v>1350</v>
      </c>
      <c r="C370" s="271" t="s">
        <v>917</v>
      </c>
      <c r="D370" s="269">
        <v>90746.43</v>
      </c>
      <c r="E370" s="269">
        <v>0</v>
      </c>
      <c r="F370" s="269">
        <v>174</v>
      </c>
      <c r="G370" s="269">
        <v>4191.51</v>
      </c>
      <c r="H370" s="269">
        <v>95111.939999999988</v>
      </c>
      <c r="I370" s="272"/>
      <c r="J370" s="269">
        <v>36298.57</v>
      </c>
      <c r="K370" s="269">
        <v>0</v>
      </c>
      <c r="L370" s="269">
        <v>120995.24</v>
      </c>
      <c r="M370" s="269">
        <v>139144.53</v>
      </c>
      <c r="N370" s="269">
        <v>296438.33999999997</v>
      </c>
    </row>
    <row r="371" spans="1:15" s="259" customFormat="1" ht="12" x14ac:dyDescent="0.2">
      <c r="A371" s="270" t="s">
        <v>1349</v>
      </c>
      <c r="B371" s="270" t="s">
        <v>1350</v>
      </c>
      <c r="C371" s="271" t="s">
        <v>918</v>
      </c>
      <c r="D371" s="269">
        <v>116155.41</v>
      </c>
      <c r="E371" s="269">
        <v>0</v>
      </c>
      <c r="F371" s="269">
        <v>174</v>
      </c>
      <c r="G371" s="269">
        <v>4304.66</v>
      </c>
      <c r="H371" s="269">
        <v>120634.07</v>
      </c>
      <c r="I371" s="272"/>
      <c r="J371" s="269">
        <v>46462.16</v>
      </c>
      <c r="K371" s="269">
        <v>0</v>
      </c>
      <c r="L371" s="269">
        <v>154873.88</v>
      </c>
      <c r="M371" s="269">
        <v>178104.95999999999</v>
      </c>
      <c r="N371" s="269">
        <v>379441</v>
      </c>
    </row>
    <row r="372" spans="1:15" x14ac:dyDescent="0.25">
      <c r="C372" s="273"/>
      <c r="D372" s="274"/>
      <c r="E372" s="274"/>
      <c r="F372" s="274"/>
      <c r="G372" s="274"/>
      <c r="H372" s="274"/>
      <c r="I372" s="274"/>
      <c r="J372" s="274"/>
      <c r="K372" s="274"/>
      <c r="L372" s="274"/>
      <c r="M372" s="274"/>
      <c r="N372" s="274"/>
    </row>
    <row r="373" spans="1:15" x14ac:dyDescent="0.25">
      <c r="C373" s="273"/>
      <c r="D373" s="274"/>
      <c r="E373" s="274"/>
      <c r="F373" s="274"/>
      <c r="G373" s="274"/>
      <c r="H373" s="274"/>
      <c r="I373" s="274"/>
      <c r="J373" s="274"/>
      <c r="K373" s="274"/>
      <c r="L373" s="274"/>
      <c r="M373" s="274"/>
      <c r="N373" s="274"/>
    </row>
    <row r="374" spans="1:15" ht="15.75" x14ac:dyDescent="0.25">
      <c r="A374" s="7" t="s">
        <v>1607</v>
      </c>
      <c r="B374" s="72"/>
      <c r="C374" s="92"/>
      <c r="D374" s="6"/>
      <c r="E374" s="6"/>
      <c r="F374" s="6"/>
      <c r="G374" s="6"/>
      <c r="H374" s="6"/>
      <c r="J374" s="6"/>
      <c r="K374" s="6"/>
      <c r="L374" s="6"/>
      <c r="M374" s="6"/>
      <c r="N374" s="6"/>
      <c r="O374" s="6"/>
    </row>
    <row r="375" spans="1:15" ht="23.25" customHeight="1" x14ac:dyDescent="0.25">
      <c r="A375" s="275" t="s">
        <v>5</v>
      </c>
      <c r="B375" s="275" t="s">
        <v>6</v>
      </c>
      <c r="C375" s="276" t="s">
        <v>1516</v>
      </c>
      <c r="D375" s="277" t="s">
        <v>7</v>
      </c>
      <c r="E375" s="277"/>
      <c r="F375" s="277"/>
      <c r="G375" s="277"/>
      <c r="H375" s="277"/>
      <c r="I375" s="278"/>
      <c r="J375" s="279" t="s">
        <v>8</v>
      </c>
      <c r="K375" s="280"/>
      <c r="L375" s="280"/>
      <c r="M375" s="280"/>
      <c r="N375" s="281"/>
    </row>
    <row r="376" spans="1:15" ht="22.5" x14ac:dyDescent="0.25">
      <c r="A376" s="275"/>
      <c r="B376" s="275"/>
      <c r="C376" s="276"/>
      <c r="D376" s="282" t="s">
        <v>9</v>
      </c>
      <c r="E376" s="282" t="s">
        <v>10</v>
      </c>
      <c r="F376" s="282" t="s">
        <v>11</v>
      </c>
      <c r="G376" s="283" t="s">
        <v>1517</v>
      </c>
      <c r="H376" s="284" t="s">
        <v>12</v>
      </c>
      <c r="I376" s="285"/>
      <c r="J376" s="286" t="s">
        <v>13</v>
      </c>
      <c r="K376" s="283" t="s">
        <v>14</v>
      </c>
      <c r="L376" s="282" t="s">
        <v>15</v>
      </c>
      <c r="M376" s="283" t="s">
        <v>1518</v>
      </c>
      <c r="N376" s="282" t="s">
        <v>12</v>
      </c>
    </row>
    <row r="377" spans="1:15" x14ac:dyDescent="0.25">
      <c r="A377" s="287"/>
      <c r="B377" s="287"/>
      <c r="C377" s="288"/>
      <c r="D377" s="282"/>
      <c r="E377" s="282"/>
      <c r="F377" s="282"/>
      <c r="G377" s="283"/>
      <c r="H377" s="284"/>
      <c r="I377" s="285"/>
      <c r="J377" s="286"/>
      <c r="K377" s="283"/>
      <c r="L377" s="282"/>
      <c r="M377" s="283"/>
      <c r="N377" s="282"/>
    </row>
    <row r="378" spans="1:15" s="259" customFormat="1" ht="12" x14ac:dyDescent="0.2">
      <c r="A378" s="270" t="s">
        <v>900</v>
      </c>
      <c r="B378" s="270" t="s">
        <v>901</v>
      </c>
      <c r="C378" s="271" t="s">
        <v>852</v>
      </c>
      <c r="D378" s="269">
        <v>7273.83</v>
      </c>
      <c r="E378" s="269">
        <v>0</v>
      </c>
      <c r="F378" s="269">
        <v>163.85</v>
      </c>
      <c r="G378" s="269">
        <v>1608.15</v>
      </c>
      <c r="H378" s="269">
        <v>9045.83</v>
      </c>
      <c r="I378" s="272"/>
      <c r="J378" s="269">
        <v>2424.61</v>
      </c>
      <c r="K378" s="269">
        <v>0</v>
      </c>
      <c r="L378" s="269">
        <v>9698.44</v>
      </c>
      <c r="M378" s="269">
        <v>11773.83</v>
      </c>
      <c r="N378" s="269">
        <v>23896.880000000001</v>
      </c>
    </row>
    <row r="379" spans="1:15" s="259" customFormat="1" ht="12" x14ac:dyDescent="0.2">
      <c r="A379" s="270" t="s">
        <v>902</v>
      </c>
      <c r="B379" s="270" t="s">
        <v>892</v>
      </c>
      <c r="C379" s="271" t="s">
        <v>852</v>
      </c>
      <c r="D379" s="269">
        <v>7273.83</v>
      </c>
      <c r="E379" s="269">
        <v>0</v>
      </c>
      <c r="F379" s="269">
        <v>163.85</v>
      </c>
      <c r="G379" s="269">
        <v>1608.15</v>
      </c>
      <c r="H379" s="269">
        <v>9045.83</v>
      </c>
      <c r="I379" s="272"/>
      <c r="J379" s="269">
        <v>2424.61</v>
      </c>
      <c r="K379" s="269">
        <v>0</v>
      </c>
      <c r="L379" s="269">
        <v>9698.44</v>
      </c>
      <c r="M379" s="269">
        <v>11773.83</v>
      </c>
      <c r="N379" s="269">
        <v>23896.880000000001</v>
      </c>
    </row>
    <row r="380" spans="1:15" s="259" customFormat="1" ht="12" x14ac:dyDescent="0.2">
      <c r="A380" s="270" t="s">
        <v>903</v>
      </c>
      <c r="B380" s="270" t="s">
        <v>271</v>
      </c>
      <c r="C380" s="271" t="s">
        <v>852</v>
      </c>
      <c r="D380" s="269">
        <v>8432.91</v>
      </c>
      <c r="E380" s="269">
        <v>0</v>
      </c>
      <c r="F380" s="269">
        <v>163.85</v>
      </c>
      <c r="G380" s="269">
        <v>1608.15</v>
      </c>
      <c r="H380" s="269">
        <v>10204.91</v>
      </c>
      <c r="I380" s="272"/>
      <c r="J380" s="269">
        <v>2810.97</v>
      </c>
      <c r="K380" s="269">
        <v>0</v>
      </c>
      <c r="L380" s="269">
        <v>11243.88</v>
      </c>
      <c r="M380" s="269">
        <v>12932.91</v>
      </c>
      <c r="N380" s="269">
        <v>26987.759999999998</v>
      </c>
    </row>
    <row r="381" spans="1:15" s="259" customFormat="1" ht="12" x14ac:dyDescent="0.2">
      <c r="A381" s="270" t="s">
        <v>904</v>
      </c>
      <c r="B381" s="270" t="s">
        <v>412</v>
      </c>
      <c r="C381" s="271" t="s">
        <v>852</v>
      </c>
      <c r="D381" s="269">
        <v>8572.2999999999993</v>
      </c>
      <c r="E381" s="269">
        <v>0</v>
      </c>
      <c r="F381" s="269">
        <v>163.85</v>
      </c>
      <c r="G381" s="269">
        <v>3284.3</v>
      </c>
      <c r="H381" s="269">
        <v>12020.45</v>
      </c>
      <c r="I381" s="272"/>
      <c r="J381" s="269">
        <v>2857.43</v>
      </c>
      <c r="K381" s="269">
        <v>0</v>
      </c>
      <c r="L381" s="269">
        <v>11429.73</v>
      </c>
      <c r="M381" s="269">
        <v>13072.3</v>
      </c>
      <c r="N381" s="269">
        <v>27359.46</v>
      </c>
    </row>
    <row r="382" spans="1:15" s="259" customFormat="1" ht="12" x14ac:dyDescent="0.2">
      <c r="A382" s="270" t="s">
        <v>905</v>
      </c>
      <c r="B382" s="270" t="s">
        <v>906</v>
      </c>
      <c r="C382" s="271" t="s">
        <v>852</v>
      </c>
      <c r="D382" s="269">
        <v>7273.83</v>
      </c>
      <c r="E382" s="269">
        <v>0</v>
      </c>
      <c r="F382" s="269">
        <v>163.85</v>
      </c>
      <c r="G382" s="269">
        <v>1608.15</v>
      </c>
      <c r="H382" s="269">
        <v>9045.83</v>
      </c>
      <c r="I382" s="272"/>
      <c r="J382" s="269">
        <v>2424.61</v>
      </c>
      <c r="K382" s="269">
        <v>0</v>
      </c>
      <c r="L382" s="269">
        <v>9698.44</v>
      </c>
      <c r="M382" s="269">
        <v>11773.83</v>
      </c>
      <c r="N382" s="269">
        <v>23896.880000000001</v>
      </c>
    </row>
    <row r="383" spans="1:15" s="259" customFormat="1" ht="12" x14ac:dyDescent="0.2">
      <c r="A383" s="270" t="s">
        <v>1608</v>
      </c>
      <c r="B383" s="270" t="s">
        <v>1609</v>
      </c>
      <c r="C383" s="271" t="s">
        <v>852</v>
      </c>
      <c r="D383" s="269">
        <v>7273.83</v>
      </c>
      <c r="E383" s="269">
        <v>0</v>
      </c>
      <c r="F383" s="269">
        <v>163.85</v>
      </c>
      <c r="G383" s="269">
        <v>1608.15</v>
      </c>
      <c r="H383" s="269">
        <v>9045.83</v>
      </c>
      <c r="I383" s="272"/>
      <c r="J383" s="269">
        <v>2424.61</v>
      </c>
      <c r="K383" s="269">
        <v>0</v>
      </c>
      <c r="L383" s="269">
        <v>9698.44</v>
      </c>
      <c r="M383" s="269">
        <v>11773.83</v>
      </c>
      <c r="N383" s="269">
        <v>23896.880000000001</v>
      </c>
    </row>
    <row r="384" spans="1:15" s="259" customFormat="1" ht="12" x14ac:dyDescent="0.2">
      <c r="A384" s="270" t="s">
        <v>907</v>
      </c>
      <c r="B384" s="270" t="s">
        <v>154</v>
      </c>
      <c r="C384" s="271" t="s">
        <v>852</v>
      </c>
      <c r="D384" s="269">
        <v>7828.41</v>
      </c>
      <c r="E384" s="269">
        <v>0</v>
      </c>
      <c r="F384" s="269">
        <v>163.85</v>
      </c>
      <c r="G384" s="269">
        <v>1608.15</v>
      </c>
      <c r="H384" s="269">
        <v>9600.41</v>
      </c>
      <c r="I384" s="272"/>
      <c r="J384" s="269">
        <v>2609.4699999999998</v>
      </c>
      <c r="K384" s="269">
        <v>0</v>
      </c>
      <c r="L384" s="269">
        <v>10437.879999999999</v>
      </c>
      <c r="M384" s="269">
        <v>12328.41</v>
      </c>
      <c r="N384" s="269">
        <v>25375.759999999998</v>
      </c>
    </row>
    <row r="385" spans="1:14" s="259" customFormat="1" ht="12" x14ac:dyDescent="0.2">
      <c r="A385" s="270" t="s">
        <v>908</v>
      </c>
      <c r="B385" s="270" t="s">
        <v>909</v>
      </c>
      <c r="C385" s="271" t="s">
        <v>852</v>
      </c>
      <c r="D385" s="269">
        <v>7273.83</v>
      </c>
      <c r="E385" s="269">
        <v>0</v>
      </c>
      <c r="F385" s="269">
        <v>163.85</v>
      </c>
      <c r="G385" s="269">
        <v>1608.15</v>
      </c>
      <c r="H385" s="269">
        <v>9045.83</v>
      </c>
      <c r="I385" s="272"/>
      <c r="J385" s="269">
        <v>2424.61</v>
      </c>
      <c r="K385" s="269">
        <v>0</v>
      </c>
      <c r="L385" s="269">
        <v>9698.44</v>
      </c>
      <c r="M385" s="269">
        <v>11773.83</v>
      </c>
      <c r="N385" s="269">
        <v>23896.880000000001</v>
      </c>
    </row>
    <row r="386" spans="1:14" s="259" customFormat="1" ht="12" x14ac:dyDescent="0.2">
      <c r="A386" s="270" t="s">
        <v>910</v>
      </c>
      <c r="B386" s="270" t="s">
        <v>911</v>
      </c>
      <c r="C386" s="271" t="s">
        <v>852</v>
      </c>
      <c r="D386" s="269">
        <v>7963.07</v>
      </c>
      <c r="E386" s="269">
        <v>0</v>
      </c>
      <c r="F386" s="269">
        <v>163.85</v>
      </c>
      <c r="G386" s="269">
        <v>1608.15</v>
      </c>
      <c r="H386" s="269">
        <v>9735.07</v>
      </c>
      <c r="I386" s="272"/>
      <c r="J386" s="269">
        <v>2654.36</v>
      </c>
      <c r="K386" s="269">
        <v>0</v>
      </c>
      <c r="L386" s="269">
        <v>10617.43</v>
      </c>
      <c r="M386" s="269">
        <v>12463.07</v>
      </c>
      <c r="N386" s="269">
        <v>25734.86</v>
      </c>
    </row>
    <row r="387" spans="1:14" s="259" customFormat="1" ht="12" x14ac:dyDescent="0.2">
      <c r="A387" s="270" t="s">
        <v>1610</v>
      </c>
      <c r="B387" s="270" t="s">
        <v>1611</v>
      </c>
      <c r="C387" s="271" t="s">
        <v>852</v>
      </c>
      <c r="D387" s="269">
        <v>8088.06</v>
      </c>
      <c r="E387" s="269">
        <v>0</v>
      </c>
      <c r="F387" s="269">
        <v>163.85</v>
      </c>
      <c r="G387" s="269">
        <v>1608.15</v>
      </c>
      <c r="H387" s="269">
        <v>9860.06</v>
      </c>
      <c r="I387" s="272"/>
      <c r="J387" s="269">
        <v>2696.02</v>
      </c>
      <c r="K387" s="269">
        <v>0</v>
      </c>
      <c r="L387" s="269">
        <v>10784.08</v>
      </c>
      <c r="M387" s="269">
        <v>12588.06</v>
      </c>
      <c r="N387" s="269">
        <v>26068.16</v>
      </c>
    </row>
    <row r="388" spans="1:14" s="259" customFormat="1" ht="12" x14ac:dyDescent="0.2">
      <c r="A388" s="270" t="s">
        <v>1612</v>
      </c>
      <c r="B388" s="270" t="s">
        <v>1613</v>
      </c>
      <c r="C388" s="271" t="s">
        <v>852</v>
      </c>
      <c r="D388" s="269">
        <v>7273.83</v>
      </c>
      <c r="E388" s="269">
        <v>0</v>
      </c>
      <c r="F388" s="269">
        <v>163.85</v>
      </c>
      <c r="G388" s="269">
        <v>1608.15</v>
      </c>
      <c r="H388" s="269">
        <v>9045.83</v>
      </c>
      <c r="I388" s="272"/>
      <c r="J388" s="269">
        <v>2424.61</v>
      </c>
      <c r="K388" s="269">
        <v>0</v>
      </c>
      <c r="L388" s="269">
        <v>9698.44</v>
      </c>
      <c r="M388" s="269">
        <v>11773.83</v>
      </c>
      <c r="N388" s="269">
        <v>23896.880000000001</v>
      </c>
    </row>
    <row r="389" spans="1:14" s="259" customFormat="1" ht="12" x14ac:dyDescent="0.2">
      <c r="A389" s="270" t="s">
        <v>1614</v>
      </c>
      <c r="B389" s="270" t="s">
        <v>1615</v>
      </c>
      <c r="C389" s="271" t="s">
        <v>852</v>
      </c>
      <c r="D389" s="269">
        <v>7273.83</v>
      </c>
      <c r="E389" s="269">
        <v>0</v>
      </c>
      <c r="F389" s="269">
        <v>163.85</v>
      </c>
      <c r="G389" s="269">
        <v>1608.15</v>
      </c>
      <c r="H389" s="269">
        <v>9045.83</v>
      </c>
      <c r="I389" s="272"/>
      <c r="J389" s="269">
        <v>2424.61</v>
      </c>
      <c r="K389" s="269">
        <v>0</v>
      </c>
      <c r="L389" s="269">
        <v>9698.44</v>
      </c>
      <c r="M389" s="269">
        <v>11773.83</v>
      </c>
      <c r="N389" s="269">
        <v>23896.880000000001</v>
      </c>
    </row>
    <row r="390" spans="1:14" s="259" customFormat="1" ht="12" x14ac:dyDescent="0.2">
      <c r="A390" s="270" t="s">
        <v>1456</v>
      </c>
      <c r="B390" s="270" t="s">
        <v>1457</v>
      </c>
      <c r="C390" s="271" t="s">
        <v>852</v>
      </c>
      <c r="D390" s="269">
        <v>7545.95</v>
      </c>
      <c r="E390" s="269">
        <v>0</v>
      </c>
      <c r="F390" s="269">
        <v>163.85</v>
      </c>
      <c r="G390" s="269">
        <v>1608.15</v>
      </c>
      <c r="H390" s="269">
        <v>9317.9500000000007</v>
      </c>
      <c r="I390" s="272"/>
      <c r="J390" s="269">
        <v>2515.3200000000002</v>
      </c>
      <c r="K390" s="269">
        <v>0</v>
      </c>
      <c r="L390" s="269">
        <v>10061.27</v>
      </c>
      <c r="M390" s="269">
        <v>12045.95</v>
      </c>
      <c r="N390" s="269">
        <v>24622.54</v>
      </c>
    </row>
    <row r="391" spans="1:14" s="259" customFormat="1" ht="12" x14ac:dyDescent="0.2">
      <c r="A391" s="270" t="s">
        <v>1616</v>
      </c>
      <c r="B391" s="270" t="s">
        <v>1617</v>
      </c>
      <c r="C391" s="271" t="s">
        <v>852</v>
      </c>
      <c r="D391" s="269">
        <v>8088.06</v>
      </c>
      <c r="E391" s="269">
        <v>0</v>
      </c>
      <c r="F391" s="269">
        <v>163.85</v>
      </c>
      <c r="G391" s="269">
        <v>1608.15</v>
      </c>
      <c r="H391" s="269">
        <v>9860.06</v>
      </c>
      <c r="I391" s="272"/>
      <c r="J391" s="269">
        <v>2696.02</v>
      </c>
      <c r="K391" s="269">
        <v>0</v>
      </c>
      <c r="L391" s="269">
        <v>10784.08</v>
      </c>
      <c r="M391" s="269">
        <v>12588.06</v>
      </c>
      <c r="N391" s="269">
        <v>26068.16</v>
      </c>
    </row>
    <row r="392" spans="1:14" s="259" customFormat="1" ht="12" x14ac:dyDescent="0.2">
      <c r="A392" s="270" t="s">
        <v>866</v>
      </c>
      <c r="B392" s="270" t="s">
        <v>867</v>
      </c>
      <c r="C392" s="271" t="s">
        <v>852</v>
      </c>
      <c r="D392" s="269">
        <v>7828.41</v>
      </c>
      <c r="E392" s="269">
        <v>0</v>
      </c>
      <c r="F392" s="269">
        <v>163.85</v>
      </c>
      <c r="G392" s="269">
        <v>1608.15</v>
      </c>
      <c r="H392" s="269">
        <v>9600.41</v>
      </c>
      <c r="I392" s="272"/>
      <c r="J392" s="269">
        <v>2609.4699999999998</v>
      </c>
      <c r="K392" s="269">
        <v>0</v>
      </c>
      <c r="L392" s="269">
        <v>10437.879999999999</v>
      </c>
      <c r="M392" s="269">
        <v>12328.41</v>
      </c>
      <c r="N392" s="269">
        <v>25375.759999999998</v>
      </c>
    </row>
    <row r="393" spans="1:14" s="259" customFormat="1" ht="12" x14ac:dyDescent="0.2">
      <c r="A393" s="270" t="s">
        <v>1618</v>
      </c>
      <c r="B393" s="270" t="s">
        <v>1619</v>
      </c>
      <c r="C393" s="271" t="s">
        <v>852</v>
      </c>
      <c r="D393" s="269">
        <v>8240.5300000000007</v>
      </c>
      <c r="E393" s="269">
        <v>0</v>
      </c>
      <c r="F393" s="269">
        <v>163.85</v>
      </c>
      <c r="G393" s="269">
        <v>1608.15</v>
      </c>
      <c r="H393" s="269">
        <v>10012.530000000001</v>
      </c>
      <c r="I393" s="272"/>
      <c r="J393" s="269">
        <v>2746.84</v>
      </c>
      <c r="K393" s="269">
        <v>0</v>
      </c>
      <c r="L393" s="269">
        <v>10987.37</v>
      </c>
      <c r="M393" s="269">
        <v>12740.53</v>
      </c>
      <c r="N393" s="269">
        <v>26474.74</v>
      </c>
    </row>
    <row r="394" spans="1:14" s="259" customFormat="1" ht="12" x14ac:dyDescent="0.2">
      <c r="A394" s="270" t="s">
        <v>1620</v>
      </c>
      <c r="B394" s="270" t="s">
        <v>1621</v>
      </c>
      <c r="C394" s="271" t="s">
        <v>852</v>
      </c>
      <c r="D394" s="269">
        <v>8514.0300000000007</v>
      </c>
      <c r="E394" s="269">
        <v>0</v>
      </c>
      <c r="F394" s="269">
        <v>163.85</v>
      </c>
      <c r="G394" s="269">
        <v>2523.9699999999998</v>
      </c>
      <c r="H394" s="269">
        <v>11201.85</v>
      </c>
      <c r="I394" s="272"/>
      <c r="J394" s="269">
        <v>2838.01</v>
      </c>
      <c r="K394" s="269">
        <v>0</v>
      </c>
      <c r="L394" s="269">
        <v>11352.04</v>
      </c>
      <c r="M394" s="269">
        <v>13014.03</v>
      </c>
      <c r="N394" s="269">
        <v>27204.080000000002</v>
      </c>
    </row>
    <row r="395" spans="1:14" s="259" customFormat="1" ht="12" x14ac:dyDescent="0.2">
      <c r="A395" s="270" t="s">
        <v>1458</v>
      </c>
      <c r="B395" s="270" t="s">
        <v>1622</v>
      </c>
      <c r="C395" s="271" t="s">
        <v>852</v>
      </c>
      <c r="D395" s="269">
        <v>8572.2999999999993</v>
      </c>
      <c r="E395" s="269">
        <v>0</v>
      </c>
      <c r="F395" s="269">
        <v>163.85</v>
      </c>
      <c r="G395" s="269">
        <v>3780.19</v>
      </c>
      <c r="H395" s="269">
        <v>12516.34</v>
      </c>
      <c r="I395" s="272"/>
      <c r="J395" s="269">
        <v>2857.43</v>
      </c>
      <c r="K395" s="269">
        <v>0</v>
      </c>
      <c r="L395" s="269">
        <v>11429.73</v>
      </c>
      <c r="M395" s="269">
        <v>13072.3</v>
      </c>
      <c r="N395" s="269">
        <v>27359.46</v>
      </c>
    </row>
    <row r="396" spans="1:14" s="259" customFormat="1" ht="12" x14ac:dyDescent="0.2">
      <c r="A396" s="270" t="s">
        <v>1623</v>
      </c>
      <c r="B396" s="270" t="s">
        <v>1624</v>
      </c>
      <c r="C396" s="271" t="s">
        <v>852</v>
      </c>
      <c r="D396" s="269">
        <v>7273.83</v>
      </c>
      <c r="E396" s="269">
        <v>0</v>
      </c>
      <c r="F396" s="269">
        <v>163.85</v>
      </c>
      <c r="G396" s="269">
        <v>1608.15</v>
      </c>
      <c r="H396" s="269">
        <v>9045.83</v>
      </c>
      <c r="I396" s="272"/>
      <c r="J396" s="269">
        <v>2424.61</v>
      </c>
      <c r="K396" s="269">
        <v>0</v>
      </c>
      <c r="L396" s="269">
        <v>9698.44</v>
      </c>
      <c r="M396" s="269">
        <v>11773.83</v>
      </c>
      <c r="N396" s="269">
        <v>23896.880000000001</v>
      </c>
    </row>
    <row r="397" spans="1:14" s="259" customFormat="1" ht="12" x14ac:dyDescent="0.2">
      <c r="A397" s="270" t="s">
        <v>1625</v>
      </c>
      <c r="B397" s="270" t="s">
        <v>1626</v>
      </c>
      <c r="C397" s="271" t="s">
        <v>852</v>
      </c>
      <c r="D397" s="269">
        <v>7273.83</v>
      </c>
      <c r="E397" s="269">
        <v>0</v>
      </c>
      <c r="F397" s="269">
        <v>163.85</v>
      </c>
      <c r="G397" s="269">
        <v>1608.15</v>
      </c>
      <c r="H397" s="269">
        <v>9045.83</v>
      </c>
      <c r="I397" s="272"/>
      <c r="J397" s="269">
        <v>2424.61</v>
      </c>
      <c r="K397" s="269">
        <v>0</v>
      </c>
      <c r="L397" s="269">
        <v>9698.44</v>
      </c>
      <c r="M397" s="269">
        <v>11773.83</v>
      </c>
      <c r="N397" s="269">
        <v>23896.880000000001</v>
      </c>
    </row>
    <row r="398" spans="1:14" s="259" customFormat="1" ht="12" x14ac:dyDescent="0.2">
      <c r="A398" s="270" t="s">
        <v>1627</v>
      </c>
      <c r="B398" s="270" t="s">
        <v>1628</v>
      </c>
      <c r="C398" s="271" t="s">
        <v>852</v>
      </c>
      <c r="D398" s="269">
        <v>7828.41</v>
      </c>
      <c r="E398" s="269">
        <v>0</v>
      </c>
      <c r="F398" s="269">
        <v>163.85</v>
      </c>
      <c r="G398" s="269">
        <v>1608.15</v>
      </c>
      <c r="H398" s="269">
        <v>9600.41</v>
      </c>
      <c r="I398" s="272"/>
      <c r="J398" s="269">
        <v>2609.4699999999998</v>
      </c>
      <c r="K398" s="269">
        <v>0</v>
      </c>
      <c r="L398" s="269">
        <v>10437.879999999999</v>
      </c>
      <c r="M398" s="269">
        <v>12328.41</v>
      </c>
      <c r="N398" s="269">
        <v>25375.759999999998</v>
      </c>
    </row>
    <row r="399" spans="1:14" s="259" customFormat="1" ht="12" x14ac:dyDescent="0.2">
      <c r="A399" s="270" t="s">
        <v>1629</v>
      </c>
      <c r="B399" s="270" t="s">
        <v>449</v>
      </c>
      <c r="C399" s="271" t="s">
        <v>852</v>
      </c>
      <c r="D399" s="269">
        <v>7828.41</v>
      </c>
      <c r="E399" s="269">
        <v>0</v>
      </c>
      <c r="F399" s="269">
        <v>163.85</v>
      </c>
      <c r="G399" s="269">
        <v>1608.15</v>
      </c>
      <c r="H399" s="269">
        <v>9600.41</v>
      </c>
      <c r="I399" s="272"/>
      <c r="J399" s="269">
        <v>2609.4699999999998</v>
      </c>
      <c r="K399" s="269">
        <v>0</v>
      </c>
      <c r="L399" s="269">
        <v>10437.879999999999</v>
      </c>
      <c r="M399" s="269">
        <v>12328.41</v>
      </c>
      <c r="N399" s="269">
        <v>25375.759999999998</v>
      </c>
    </row>
    <row r="400" spans="1:14" s="259" customFormat="1" ht="12" x14ac:dyDescent="0.2">
      <c r="A400" s="270" t="s">
        <v>1630</v>
      </c>
      <c r="B400" s="270" t="s">
        <v>1631</v>
      </c>
      <c r="C400" s="271" t="s">
        <v>852</v>
      </c>
      <c r="D400" s="269">
        <v>8088.06</v>
      </c>
      <c r="E400" s="269">
        <v>0</v>
      </c>
      <c r="F400" s="269">
        <v>163.85</v>
      </c>
      <c r="G400" s="269">
        <v>1608.15</v>
      </c>
      <c r="H400" s="269">
        <v>9860.06</v>
      </c>
      <c r="I400" s="272"/>
      <c r="J400" s="269">
        <v>2696.02</v>
      </c>
      <c r="K400" s="269">
        <v>0</v>
      </c>
      <c r="L400" s="269">
        <v>10784.08</v>
      </c>
      <c r="M400" s="269">
        <v>12588.06</v>
      </c>
      <c r="N400" s="269">
        <v>26068.16</v>
      </c>
    </row>
    <row r="401" spans="1:14" s="259" customFormat="1" ht="12" x14ac:dyDescent="0.2">
      <c r="A401" s="270" t="s">
        <v>1632</v>
      </c>
      <c r="B401" s="270" t="s">
        <v>72</v>
      </c>
      <c r="C401" s="271" t="s">
        <v>852</v>
      </c>
      <c r="D401" s="269">
        <v>7545.95</v>
      </c>
      <c r="E401" s="269">
        <v>0</v>
      </c>
      <c r="F401" s="269">
        <v>163.85</v>
      </c>
      <c r="G401" s="269">
        <v>1608.15</v>
      </c>
      <c r="H401" s="269">
        <v>9317.9500000000007</v>
      </c>
      <c r="I401" s="272"/>
      <c r="J401" s="269">
        <v>2515.3200000000002</v>
      </c>
      <c r="K401" s="269">
        <v>0</v>
      </c>
      <c r="L401" s="269">
        <v>10061.27</v>
      </c>
      <c r="M401" s="269">
        <v>12045.95</v>
      </c>
      <c r="N401" s="269">
        <v>24622.54</v>
      </c>
    </row>
    <row r="402" spans="1:14" s="259" customFormat="1" ht="12" x14ac:dyDescent="0.2">
      <c r="A402" s="270" t="s">
        <v>868</v>
      </c>
      <c r="B402" s="270" t="s">
        <v>869</v>
      </c>
      <c r="C402" s="271" t="s">
        <v>852</v>
      </c>
      <c r="D402" s="269">
        <v>8240.5300000000007</v>
      </c>
      <c r="E402" s="269">
        <v>0</v>
      </c>
      <c r="F402" s="269">
        <v>163.85</v>
      </c>
      <c r="G402" s="269">
        <v>1608.15</v>
      </c>
      <c r="H402" s="269">
        <v>10012.530000000001</v>
      </c>
      <c r="I402" s="272"/>
      <c r="J402" s="269">
        <v>2746.84</v>
      </c>
      <c r="K402" s="269">
        <v>0</v>
      </c>
      <c r="L402" s="269">
        <v>10987.37</v>
      </c>
      <c r="M402" s="269">
        <v>12740.53</v>
      </c>
      <c r="N402" s="269">
        <v>26474.74</v>
      </c>
    </row>
    <row r="403" spans="1:14" s="259" customFormat="1" ht="12" x14ac:dyDescent="0.2">
      <c r="A403" s="270" t="s">
        <v>870</v>
      </c>
      <c r="B403" s="270" t="s">
        <v>871</v>
      </c>
      <c r="C403" s="271" t="s">
        <v>852</v>
      </c>
      <c r="D403" s="269">
        <v>8514.0300000000007</v>
      </c>
      <c r="E403" s="269">
        <v>0</v>
      </c>
      <c r="F403" s="269">
        <v>163.85</v>
      </c>
      <c r="G403" s="269">
        <v>2523.9699999999998</v>
      </c>
      <c r="H403" s="269">
        <v>11201.85</v>
      </c>
      <c r="I403" s="272"/>
      <c r="J403" s="269">
        <v>2838.01</v>
      </c>
      <c r="K403" s="269">
        <v>0</v>
      </c>
      <c r="L403" s="269">
        <v>11352.04</v>
      </c>
      <c r="M403" s="269">
        <v>13014.03</v>
      </c>
      <c r="N403" s="269">
        <v>27204.080000000002</v>
      </c>
    </row>
    <row r="404" spans="1:14" s="259" customFormat="1" ht="12" x14ac:dyDescent="0.2">
      <c r="A404" s="270" t="s">
        <v>1633</v>
      </c>
      <c r="B404" s="270" t="s">
        <v>1634</v>
      </c>
      <c r="C404" s="271" t="s">
        <v>852</v>
      </c>
      <c r="D404" s="269">
        <v>8240.5300000000007</v>
      </c>
      <c r="E404" s="269">
        <v>0</v>
      </c>
      <c r="F404" s="269">
        <v>163.85</v>
      </c>
      <c r="G404" s="269">
        <v>1608.15</v>
      </c>
      <c r="H404" s="269">
        <v>10012.530000000001</v>
      </c>
      <c r="I404" s="272"/>
      <c r="J404" s="269">
        <v>2746.84</v>
      </c>
      <c r="K404" s="269">
        <v>0</v>
      </c>
      <c r="L404" s="269">
        <v>10987.37</v>
      </c>
      <c r="M404" s="269">
        <v>12740.53</v>
      </c>
      <c r="N404" s="269">
        <v>26474.74</v>
      </c>
    </row>
    <row r="405" spans="1:14" s="259" customFormat="1" ht="12" x14ac:dyDescent="0.2">
      <c r="A405" s="270" t="s">
        <v>872</v>
      </c>
      <c r="B405" s="270" t="s">
        <v>873</v>
      </c>
      <c r="C405" s="271" t="s">
        <v>852</v>
      </c>
      <c r="D405" s="269">
        <v>8572.2999999999993</v>
      </c>
      <c r="E405" s="269">
        <v>0</v>
      </c>
      <c r="F405" s="269">
        <v>163.85</v>
      </c>
      <c r="G405" s="269">
        <v>3878.24</v>
      </c>
      <c r="H405" s="269">
        <v>12614.39</v>
      </c>
      <c r="I405" s="272"/>
      <c r="J405" s="269">
        <v>2857.43</v>
      </c>
      <c r="K405" s="269">
        <v>0</v>
      </c>
      <c r="L405" s="269">
        <v>11429.73</v>
      </c>
      <c r="M405" s="269">
        <v>13072.3</v>
      </c>
      <c r="N405" s="269">
        <v>27359.46</v>
      </c>
    </row>
    <row r="406" spans="1:14" s="259" customFormat="1" ht="12" x14ac:dyDescent="0.2">
      <c r="A406" s="270" t="s">
        <v>1635</v>
      </c>
      <c r="B406" s="270" t="s">
        <v>1636</v>
      </c>
      <c r="C406" s="271" t="s">
        <v>852</v>
      </c>
      <c r="D406" s="269">
        <v>8495.7900000000009</v>
      </c>
      <c r="E406" s="269">
        <v>0</v>
      </c>
      <c r="F406" s="269">
        <v>163.85</v>
      </c>
      <c r="G406" s="269">
        <v>2390.6999999999998</v>
      </c>
      <c r="H406" s="269">
        <v>11050.34</v>
      </c>
      <c r="I406" s="272"/>
      <c r="J406" s="269">
        <v>2831.93</v>
      </c>
      <c r="K406" s="269">
        <v>0</v>
      </c>
      <c r="L406" s="269">
        <v>11327.72</v>
      </c>
      <c r="M406" s="269">
        <v>12995.79</v>
      </c>
      <c r="N406" s="269">
        <v>27155.440000000002</v>
      </c>
    </row>
    <row r="407" spans="1:14" s="259" customFormat="1" ht="12" x14ac:dyDescent="0.2">
      <c r="A407" s="270" t="s">
        <v>1637</v>
      </c>
      <c r="B407" s="270" t="s">
        <v>1638</v>
      </c>
      <c r="C407" s="271" t="s">
        <v>852</v>
      </c>
      <c r="D407" s="269">
        <v>7545.95</v>
      </c>
      <c r="E407" s="269">
        <v>0</v>
      </c>
      <c r="F407" s="269">
        <v>163.85</v>
      </c>
      <c r="G407" s="269">
        <v>1608.15</v>
      </c>
      <c r="H407" s="269">
        <v>9317.9500000000007</v>
      </c>
      <c r="I407" s="272"/>
      <c r="J407" s="269">
        <v>2515.3200000000002</v>
      </c>
      <c r="K407" s="269">
        <v>0</v>
      </c>
      <c r="L407" s="269">
        <v>10061.27</v>
      </c>
      <c r="M407" s="269">
        <v>12045.95</v>
      </c>
      <c r="N407" s="269">
        <v>24622.54</v>
      </c>
    </row>
    <row r="408" spans="1:14" s="259" customFormat="1" ht="12" x14ac:dyDescent="0.2">
      <c r="A408" s="270" t="s">
        <v>1639</v>
      </c>
      <c r="B408" s="270" t="s">
        <v>1640</v>
      </c>
      <c r="C408" s="271" t="s">
        <v>852</v>
      </c>
      <c r="D408" s="269">
        <v>8514.0300000000007</v>
      </c>
      <c r="E408" s="269">
        <v>0</v>
      </c>
      <c r="F408" s="269">
        <v>163.85</v>
      </c>
      <c r="G408" s="269">
        <v>2313.96</v>
      </c>
      <c r="H408" s="269">
        <v>10991.84</v>
      </c>
      <c r="I408" s="272"/>
      <c r="J408" s="269">
        <v>2838.01</v>
      </c>
      <c r="K408" s="269">
        <v>0</v>
      </c>
      <c r="L408" s="269">
        <v>11352.04</v>
      </c>
      <c r="M408" s="269">
        <v>13014.03</v>
      </c>
      <c r="N408" s="269">
        <v>27204.080000000002</v>
      </c>
    </row>
    <row r="409" spans="1:14" s="259" customFormat="1" ht="12" x14ac:dyDescent="0.2">
      <c r="A409" s="270" t="s">
        <v>1641</v>
      </c>
      <c r="B409" s="270" t="s">
        <v>261</v>
      </c>
      <c r="C409" s="271" t="s">
        <v>852</v>
      </c>
      <c r="D409" s="269">
        <v>8240.5300000000007</v>
      </c>
      <c r="E409" s="269">
        <v>0</v>
      </c>
      <c r="F409" s="269">
        <v>163.85</v>
      </c>
      <c r="G409" s="269">
        <v>1608.15</v>
      </c>
      <c r="H409" s="269">
        <v>10012.530000000001</v>
      </c>
      <c r="I409" s="272"/>
      <c r="J409" s="269">
        <v>2746.84</v>
      </c>
      <c r="K409" s="269">
        <v>0</v>
      </c>
      <c r="L409" s="269">
        <v>10987.37</v>
      </c>
      <c r="M409" s="269">
        <v>12740.53</v>
      </c>
      <c r="N409" s="269">
        <v>26474.74</v>
      </c>
    </row>
    <row r="410" spans="1:14" s="259" customFormat="1" ht="12" x14ac:dyDescent="0.2">
      <c r="A410" s="270" t="s">
        <v>1278</v>
      </c>
      <c r="B410" s="270" t="s">
        <v>1279</v>
      </c>
      <c r="C410" s="271" t="s">
        <v>852</v>
      </c>
      <c r="D410" s="269">
        <v>8240.5300000000007</v>
      </c>
      <c r="E410" s="269">
        <v>0</v>
      </c>
      <c r="F410" s="269">
        <v>163.85</v>
      </c>
      <c r="G410" s="269">
        <v>1608.15</v>
      </c>
      <c r="H410" s="269">
        <v>10012.530000000001</v>
      </c>
      <c r="I410" s="272"/>
      <c r="J410" s="269">
        <v>2746.84</v>
      </c>
      <c r="K410" s="269">
        <v>0</v>
      </c>
      <c r="L410" s="269">
        <v>10987.37</v>
      </c>
      <c r="M410" s="269">
        <v>12740.53</v>
      </c>
      <c r="N410" s="269">
        <v>26474.74</v>
      </c>
    </row>
    <row r="411" spans="1:14" s="259" customFormat="1" ht="12" x14ac:dyDescent="0.2">
      <c r="A411" s="270" t="s">
        <v>1642</v>
      </c>
      <c r="B411" s="270" t="s">
        <v>1643</v>
      </c>
      <c r="C411" s="271" t="s">
        <v>852</v>
      </c>
      <c r="D411" s="269">
        <v>8572.2999999999993</v>
      </c>
      <c r="E411" s="269">
        <v>0</v>
      </c>
      <c r="F411" s="269">
        <v>163.85</v>
      </c>
      <c r="G411" s="269">
        <v>3878.24</v>
      </c>
      <c r="H411" s="269">
        <v>12614.39</v>
      </c>
      <c r="I411" s="272"/>
      <c r="J411" s="269">
        <v>2857.43</v>
      </c>
      <c r="K411" s="269">
        <v>0</v>
      </c>
      <c r="L411" s="269">
        <v>11429.73</v>
      </c>
      <c r="M411" s="269">
        <v>13072.3</v>
      </c>
      <c r="N411" s="269">
        <v>27359.46</v>
      </c>
    </row>
    <row r="412" spans="1:14" s="259" customFormat="1" ht="12" x14ac:dyDescent="0.2">
      <c r="A412" s="270" t="s">
        <v>1644</v>
      </c>
      <c r="B412" s="270" t="s">
        <v>1645</v>
      </c>
      <c r="C412" s="271" t="s">
        <v>852</v>
      </c>
      <c r="D412" s="269">
        <v>8514.0300000000007</v>
      </c>
      <c r="E412" s="269">
        <v>0</v>
      </c>
      <c r="F412" s="269">
        <v>163.85</v>
      </c>
      <c r="G412" s="269">
        <v>2523.9699999999998</v>
      </c>
      <c r="H412" s="269">
        <v>11201.85</v>
      </c>
      <c r="I412" s="272"/>
      <c r="J412" s="269">
        <v>2838.01</v>
      </c>
      <c r="K412" s="269">
        <v>0</v>
      </c>
      <c r="L412" s="269">
        <v>11352.04</v>
      </c>
      <c r="M412" s="269">
        <v>13014.03</v>
      </c>
      <c r="N412" s="269">
        <v>27204.080000000002</v>
      </c>
    </row>
    <row r="413" spans="1:14" s="259" customFormat="1" ht="12" x14ac:dyDescent="0.2">
      <c r="A413" s="270" t="s">
        <v>1646</v>
      </c>
      <c r="B413" s="270" t="s">
        <v>1647</v>
      </c>
      <c r="C413" s="271" t="s">
        <v>852</v>
      </c>
      <c r="D413" s="269">
        <v>8572.2999999999993</v>
      </c>
      <c r="E413" s="269">
        <v>0</v>
      </c>
      <c r="F413" s="269">
        <v>163.85</v>
      </c>
      <c r="G413" s="269">
        <v>3878.24</v>
      </c>
      <c r="H413" s="269">
        <v>12614.39</v>
      </c>
      <c r="I413" s="272"/>
      <c r="J413" s="269">
        <v>2857.43</v>
      </c>
      <c r="K413" s="269">
        <v>0</v>
      </c>
      <c r="L413" s="269">
        <v>11429.73</v>
      </c>
      <c r="M413" s="269">
        <v>13072.3</v>
      </c>
      <c r="N413" s="269">
        <v>27359.46</v>
      </c>
    </row>
    <row r="414" spans="1:14" s="259" customFormat="1" ht="12" x14ac:dyDescent="0.2">
      <c r="A414" s="270" t="s">
        <v>1648</v>
      </c>
      <c r="B414" s="270" t="s">
        <v>1649</v>
      </c>
      <c r="C414" s="271" t="s">
        <v>852</v>
      </c>
      <c r="D414" s="269">
        <v>8495.7900000000009</v>
      </c>
      <c r="E414" s="269">
        <v>0</v>
      </c>
      <c r="F414" s="269">
        <v>163.85</v>
      </c>
      <c r="G414" s="269">
        <v>2390.6999999999998</v>
      </c>
      <c r="H414" s="269">
        <v>11050.34</v>
      </c>
      <c r="I414" s="272"/>
      <c r="J414" s="269">
        <v>2831.93</v>
      </c>
      <c r="K414" s="269">
        <v>0</v>
      </c>
      <c r="L414" s="269">
        <v>11327.72</v>
      </c>
      <c r="M414" s="269">
        <v>12995.79</v>
      </c>
      <c r="N414" s="269">
        <v>27155.440000000002</v>
      </c>
    </row>
    <row r="415" spans="1:14" s="259" customFormat="1" ht="12" x14ac:dyDescent="0.2">
      <c r="A415" s="270" t="s">
        <v>1650</v>
      </c>
      <c r="B415" s="270" t="s">
        <v>1651</v>
      </c>
      <c r="C415" s="271" t="s">
        <v>852</v>
      </c>
      <c r="D415" s="269">
        <v>7545.95</v>
      </c>
      <c r="E415" s="269">
        <v>0</v>
      </c>
      <c r="F415" s="269">
        <v>163.85</v>
      </c>
      <c r="G415" s="269">
        <v>1608.15</v>
      </c>
      <c r="H415" s="269">
        <v>9317.9500000000007</v>
      </c>
      <c r="I415" s="272"/>
      <c r="J415" s="269">
        <v>2515.3200000000002</v>
      </c>
      <c r="K415" s="269">
        <v>0</v>
      </c>
      <c r="L415" s="269">
        <v>10061.27</v>
      </c>
      <c r="M415" s="269">
        <v>12045.95</v>
      </c>
      <c r="N415" s="269">
        <v>24622.54</v>
      </c>
    </row>
    <row r="416" spans="1:14" s="259" customFormat="1" ht="12" x14ac:dyDescent="0.2">
      <c r="A416" s="270" t="s">
        <v>874</v>
      </c>
      <c r="B416" s="270" t="s">
        <v>875</v>
      </c>
      <c r="C416" s="271" t="s">
        <v>852</v>
      </c>
      <c r="D416" s="269">
        <v>15408.31</v>
      </c>
      <c r="E416" s="269">
        <v>0</v>
      </c>
      <c r="F416" s="269">
        <v>163.85</v>
      </c>
      <c r="G416" s="269">
        <v>316.89999999999998</v>
      </c>
      <c r="H416" s="269">
        <v>15889.06</v>
      </c>
      <c r="I416" s="272"/>
      <c r="J416" s="269">
        <v>5136.1000000000004</v>
      </c>
      <c r="K416" s="269">
        <v>0</v>
      </c>
      <c r="L416" s="269">
        <v>20544.41</v>
      </c>
      <c r="M416" s="269">
        <v>19908.310000000001</v>
      </c>
      <c r="N416" s="269">
        <v>45588.820000000007</v>
      </c>
    </row>
    <row r="417" spans="1:14" s="259" customFormat="1" ht="12" x14ac:dyDescent="0.2">
      <c r="A417" s="270" t="s">
        <v>876</v>
      </c>
      <c r="B417" s="270" t="s">
        <v>877</v>
      </c>
      <c r="C417" s="271" t="s">
        <v>852</v>
      </c>
      <c r="D417" s="269">
        <v>11999.08</v>
      </c>
      <c r="E417" s="269">
        <v>0</v>
      </c>
      <c r="F417" s="269">
        <v>163.85</v>
      </c>
      <c r="G417" s="269">
        <v>316.89999999999998</v>
      </c>
      <c r="H417" s="269">
        <v>12479.83</v>
      </c>
      <c r="I417" s="272"/>
      <c r="J417" s="269">
        <v>3999.69</v>
      </c>
      <c r="K417" s="269">
        <v>0</v>
      </c>
      <c r="L417" s="269">
        <v>15998.77</v>
      </c>
      <c r="M417" s="269">
        <v>16499.080000000002</v>
      </c>
      <c r="N417" s="269">
        <v>36497.54</v>
      </c>
    </row>
    <row r="418" spans="1:14" s="259" customFormat="1" ht="12" x14ac:dyDescent="0.2">
      <c r="A418" s="270" t="s">
        <v>878</v>
      </c>
      <c r="B418" s="270" t="s">
        <v>879</v>
      </c>
      <c r="C418" s="271" t="s">
        <v>852</v>
      </c>
      <c r="D418" s="269">
        <v>15776.26</v>
      </c>
      <c r="E418" s="269">
        <v>0</v>
      </c>
      <c r="F418" s="269">
        <v>163.85</v>
      </c>
      <c r="G418" s="269">
        <v>316.89999999999998</v>
      </c>
      <c r="H418" s="269">
        <v>16257.01</v>
      </c>
      <c r="I418" s="272"/>
      <c r="J418" s="269">
        <v>5258.75</v>
      </c>
      <c r="K418" s="269">
        <v>0</v>
      </c>
      <c r="L418" s="269">
        <v>21035.01</v>
      </c>
      <c r="M418" s="269">
        <v>20276.259999999998</v>
      </c>
      <c r="N418" s="269">
        <v>46570.02</v>
      </c>
    </row>
    <row r="419" spans="1:14" s="259" customFormat="1" ht="12" x14ac:dyDescent="0.2">
      <c r="A419" s="270" t="s">
        <v>1652</v>
      </c>
      <c r="B419" s="270" t="s">
        <v>1653</v>
      </c>
      <c r="C419" s="271" t="s">
        <v>852</v>
      </c>
      <c r="D419" s="269">
        <v>7963.07</v>
      </c>
      <c r="E419" s="269">
        <v>0</v>
      </c>
      <c r="F419" s="269">
        <v>163.85</v>
      </c>
      <c r="G419" s="269">
        <v>1608.15</v>
      </c>
      <c r="H419" s="269">
        <v>9735.07</v>
      </c>
      <c r="I419" s="272"/>
      <c r="J419" s="269">
        <v>2654.36</v>
      </c>
      <c r="K419" s="269">
        <v>0</v>
      </c>
      <c r="L419" s="269">
        <v>10617.43</v>
      </c>
      <c r="M419" s="269">
        <v>12463.07</v>
      </c>
      <c r="N419" s="269">
        <v>25734.86</v>
      </c>
    </row>
    <row r="420" spans="1:14" s="259" customFormat="1" ht="12" x14ac:dyDescent="0.2">
      <c r="A420" s="270" t="s">
        <v>1654</v>
      </c>
      <c r="B420" s="270" t="s">
        <v>1239</v>
      </c>
      <c r="C420" s="271" t="s">
        <v>852</v>
      </c>
      <c r="D420" s="269">
        <v>8088.06</v>
      </c>
      <c r="E420" s="269">
        <v>0</v>
      </c>
      <c r="F420" s="269">
        <v>163.85</v>
      </c>
      <c r="G420" s="269">
        <v>1608.15</v>
      </c>
      <c r="H420" s="269">
        <v>9860.06</v>
      </c>
      <c r="I420" s="272"/>
      <c r="J420" s="269">
        <v>2696.02</v>
      </c>
      <c r="K420" s="269">
        <v>0</v>
      </c>
      <c r="L420" s="269">
        <v>10784.08</v>
      </c>
      <c r="M420" s="269">
        <v>12588.06</v>
      </c>
      <c r="N420" s="269">
        <v>26068.16</v>
      </c>
    </row>
    <row r="421" spans="1:14" s="259" customFormat="1" ht="12" x14ac:dyDescent="0.2">
      <c r="A421" s="270" t="s">
        <v>880</v>
      </c>
      <c r="B421" s="270" t="s">
        <v>881</v>
      </c>
      <c r="C421" s="271" t="s">
        <v>852</v>
      </c>
      <c r="D421" s="269">
        <v>8088.06</v>
      </c>
      <c r="E421" s="269">
        <v>0</v>
      </c>
      <c r="F421" s="269">
        <v>163.85</v>
      </c>
      <c r="G421" s="269">
        <v>1608.15</v>
      </c>
      <c r="H421" s="269">
        <v>9860.06</v>
      </c>
      <c r="I421" s="272"/>
      <c r="J421" s="269">
        <v>2696.02</v>
      </c>
      <c r="K421" s="269">
        <v>0</v>
      </c>
      <c r="L421" s="269">
        <v>10784.08</v>
      </c>
      <c r="M421" s="269">
        <v>12588.06</v>
      </c>
      <c r="N421" s="269">
        <v>26068.16</v>
      </c>
    </row>
    <row r="422" spans="1:14" s="259" customFormat="1" ht="12" x14ac:dyDescent="0.2">
      <c r="A422" s="270" t="s">
        <v>882</v>
      </c>
      <c r="B422" s="270" t="s">
        <v>417</v>
      </c>
      <c r="C422" s="271" t="s">
        <v>852</v>
      </c>
      <c r="D422" s="269">
        <v>8432.91</v>
      </c>
      <c r="E422" s="269">
        <v>0</v>
      </c>
      <c r="F422" s="269">
        <v>163.85</v>
      </c>
      <c r="G422" s="269">
        <v>1608.15</v>
      </c>
      <c r="H422" s="269">
        <v>10204.91</v>
      </c>
      <c r="I422" s="272"/>
      <c r="J422" s="269">
        <v>2810.97</v>
      </c>
      <c r="K422" s="269">
        <v>0</v>
      </c>
      <c r="L422" s="269">
        <v>11243.88</v>
      </c>
      <c r="M422" s="269">
        <v>12932.91</v>
      </c>
      <c r="N422" s="269">
        <v>26987.759999999998</v>
      </c>
    </row>
    <row r="423" spans="1:14" s="259" customFormat="1" ht="12" x14ac:dyDescent="0.2">
      <c r="A423" s="270" t="s">
        <v>883</v>
      </c>
      <c r="B423" s="270" t="s">
        <v>884</v>
      </c>
      <c r="C423" s="271" t="s">
        <v>852</v>
      </c>
      <c r="D423" s="269">
        <v>8088.06</v>
      </c>
      <c r="E423" s="269">
        <v>0</v>
      </c>
      <c r="F423" s="269">
        <v>163.85</v>
      </c>
      <c r="G423" s="269">
        <v>1608.15</v>
      </c>
      <c r="H423" s="269">
        <v>9860.06</v>
      </c>
      <c r="I423" s="272"/>
      <c r="J423" s="269">
        <v>2696.02</v>
      </c>
      <c r="K423" s="269">
        <v>0</v>
      </c>
      <c r="L423" s="269">
        <v>10784.08</v>
      </c>
      <c r="M423" s="269">
        <v>12588.06</v>
      </c>
      <c r="N423" s="269">
        <v>26068.16</v>
      </c>
    </row>
    <row r="424" spans="1:14" s="259" customFormat="1" ht="12" x14ac:dyDescent="0.2">
      <c r="A424" s="270" t="s">
        <v>1655</v>
      </c>
      <c r="B424" s="270" t="s">
        <v>1656</v>
      </c>
      <c r="C424" s="271" t="s">
        <v>852</v>
      </c>
      <c r="D424" s="269">
        <v>8495.7900000000009</v>
      </c>
      <c r="E424" s="269">
        <v>0</v>
      </c>
      <c r="F424" s="269">
        <v>163.85</v>
      </c>
      <c r="G424" s="269">
        <v>2390.6999999999998</v>
      </c>
      <c r="H424" s="269">
        <v>11050.34</v>
      </c>
      <c r="I424" s="272"/>
      <c r="J424" s="269">
        <v>2831.93</v>
      </c>
      <c r="K424" s="269">
        <v>0</v>
      </c>
      <c r="L424" s="269">
        <v>11327.72</v>
      </c>
      <c r="M424" s="269">
        <v>12995.79</v>
      </c>
      <c r="N424" s="269">
        <v>27155.440000000002</v>
      </c>
    </row>
    <row r="425" spans="1:14" s="259" customFormat="1" ht="12" x14ac:dyDescent="0.2">
      <c r="A425" s="270" t="s">
        <v>885</v>
      </c>
      <c r="B425" s="270" t="s">
        <v>886</v>
      </c>
      <c r="C425" s="271" t="s">
        <v>852</v>
      </c>
      <c r="D425" s="269">
        <v>7545.95</v>
      </c>
      <c r="E425" s="269">
        <v>0</v>
      </c>
      <c r="F425" s="269">
        <v>163.85</v>
      </c>
      <c r="G425" s="269">
        <v>1608.15</v>
      </c>
      <c r="H425" s="269">
        <v>9317.9500000000007</v>
      </c>
      <c r="I425" s="272"/>
      <c r="J425" s="269">
        <v>2515.3200000000002</v>
      </c>
      <c r="K425" s="269">
        <v>0</v>
      </c>
      <c r="L425" s="269">
        <v>10061.27</v>
      </c>
      <c r="M425" s="269">
        <v>12045.95</v>
      </c>
      <c r="N425" s="269">
        <v>24622.54</v>
      </c>
    </row>
    <row r="426" spans="1:14" s="259" customFormat="1" ht="12" x14ac:dyDescent="0.2">
      <c r="A426" s="270" t="s">
        <v>887</v>
      </c>
      <c r="B426" s="270" t="s">
        <v>888</v>
      </c>
      <c r="C426" s="271" t="s">
        <v>852</v>
      </c>
      <c r="D426" s="269">
        <v>8572.2999999999993</v>
      </c>
      <c r="E426" s="269">
        <v>0</v>
      </c>
      <c r="F426" s="269">
        <v>163.85</v>
      </c>
      <c r="G426" s="269">
        <v>3878.24</v>
      </c>
      <c r="H426" s="269">
        <v>12614.39</v>
      </c>
      <c r="I426" s="272"/>
      <c r="J426" s="269">
        <v>2857.43</v>
      </c>
      <c r="K426" s="269">
        <v>0</v>
      </c>
      <c r="L426" s="269">
        <v>11429.73</v>
      </c>
      <c r="M426" s="269">
        <v>13072.3</v>
      </c>
      <c r="N426" s="269">
        <v>27359.46</v>
      </c>
    </row>
    <row r="427" spans="1:14" s="259" customFormat="1" ht="12" x14ac:dyDescent="0.2">
      <c r="A427" s="270" t="s">
        <v>889</v>
      </c>
      <c r="B427" s="270" t="s">
        <v>890</v>
      </c>
      <c r="C427" s="271" t="s">
        <v>852</v>
      </c>
      <c r="D427" s="269">
        <v>7828.41</v>
      </c>
      <c r="E427" s="269">
        <v>0</v>
      </c>
      <c r="F427" s="269">
        <v>163.85</v>
      </c>
      <c r="G427" s="269">
        <v>1608.15</v>
      </c>
      <c r="H427" s="269">
        <v>9600.41</v>
      </c>
      <c r="I427" s="272"/>
      <c r="J427" s="269">
        <v>2609.4699999999998</v>
      </c>
      <c r="K427" s="269">
        <v>0</v>
      </c>
      <c r="L427" s="269">
        <v>10437.879999999999</v>
      </c>
      <c r="M427" s="269">
        <v>12328.41</v>
      </c>
      <c r="N427" s="269">
        <v>25375.759999999998</v>
      </c>
    </row>
    <row r="428" spans="1:14" s="259" customFormat="1" ht="12" x14ac:dyDescent="0.2">
      <c r="A428" s="270" t="s">
        <v>891</v>
      </c>
      <c r="B428" s="270" t="s">
        <v>892</v>
      </c>
      <c r="C428" s="271" t="s">
        <v>852</v>
      </c>
      <c r="D428" s="269">
        <v>7273.83</v>
      </c>
      <c r="E428" s="269">
        <v>0</v>
      </c>
      <c r="F428" s="269">
        <v>163.85</v>
      </c>
      <c r="G428" s="269">
        <v>1608.15</v>
      </c>
      <c r="H428" s="269">
        <v>9045.83</v>
      </c>
      <c r="I428" s="272"/>
      <c r="J428" s="269">
        <v>2424.61</v>
      </c>
      <c r="K428" s="269">
        <v>0</v>
      </c>
      <c r="L428" s="269">
        <v>9698.44</v>
      </c>
      <c r="M428" s="269">
        <v>11773.83</v>
      </c>
      <c r="N428" s="269">
        <v>23896.880000000001</v>
      </c>
    </row>
    <row r="429" spans="1:14" s="259" customFormat="1" ht="12" x14ac:dyDescent="0.2">
      <c r="A429" s="270" t="s">
        <v>893</v>
      </c>
      <c r="B429" s="270" t="s">
        <v>271</v>
      </c>
      <c r="C429" s="271" t="s">
        <v>852</v>
      </c>
      <c r="D429" s="269">
        <v>8432.91</v>
      </c>
      <c r="E429" s="269">
        <v>0</v>
      </c>
      <c r="F429" s="269">
        <v>163.85</v>
      </c>
      <c r="G429" s="269">
        <v>1608.15</v>
      </c>
      <c r="H429" s="269">
        <v>10204.91</v>
      </c>
      <c r="I429" s="272"/>
      <c r="J429" s="269">
        <v>2810.97</v>
      </c>
      <c r="K429" s="269">
        <v>0</v>
      </c>
      <c r="L429" s="269">
        <v>11243.88</v>
      </c>
      <c r="M429" s="269">
        <v>12932.91</v>
      </c>
      <c r="N429" s="269">
        <v>26987.759999999998</v>
      </c>
    </row>
    <row r="430" spans="1:14" s="259" customFormat="1" ht="12" x14ac:dyDescent="0.2">
      <c r="A430" s="270" t="s">
        <v>894</v>
      </c>
      <c r="B430" s="270" t="s">
        <v>412</v>
      </c>
      <c r="C430" s="271" t="s">
        <v>852</v>
      </c>
      <c r="D430" s="269">
        <v>8432.91</v>
      </c>
      <c r="E430" s="269">
        <v>0</v>
      </c>
      <c r="F430" s="269">
        <v>163.85</v>
      </c>
      <c r="G430" s="269">
        <v>1608.15</v>
      </c>
      <c r="H430" s="269">
        <v>10204.91</v>
      </c>
      <c r="I430" s="272"/>
      <c r="J430" s="269">
        <v>2810.97</v>
      </c>
      <c r="K430" s="269">
        <v>0</v>
      </c>
      <c r="L430" s="269">
        <v>11243.88</v>
      </c>
      <c r="M430" s="269">
        <v>12932.91</v>
      </c>
      <c r="N430" s="269">
        <v>26987.759999999998</v>
      </c>
    </row>
    <row r="431" spans="1:14" s="259" customFormat="1" ht="12" x14ac:dyDescent="0.2">
      <c r="A431" s="270" t="s">
        <v>895</v>
      </c>
      <c r="B431" s="270" t="s">
        <v>896</v>
      </c>
      <c r="C431" s="271" t="s">
        <v>852</v>
      </c>
      <c r="D431" s="269">
        <v>7273.83</v>
      </c>
      <c r="E431" s="269">
        <v>0</v>
      </c>
      <c r="F431" s="269">
        <v>163.85</v>
      </c>
      <c r="G431" s="269">
        <v>1608.15</v>
      </c>
      <c r="H431" s="269">
        <v>9045.83</v>
      </c>
      <c r="I431" s="272"/>
      <c r="J431" s="269">
        <v>2424.61</v>
      </c>
      <c r="K431" s="269">
        <v>0</v>
      </c>
      <c r="L431" s="269">
        <v>9698.44</v>
      </c>
      <c r="M431" s="269">
        <v>11773.83</v>
      </c>
      <c r="N431" s="269">
        <v>23896.880000000001</v>
      </c>
    </row>
    <row r="432" spans="1:14" s="259" customFormat="1" ht="12" x14ac:dyDescent="0.2">
      <c r="A432" s="270" t="s">
        <v>930</v>
      </c>
      <c r="B432" s="270" t="s">
        <v>931</v>
      </c>
      <c r="C432" s="271" t="s">
        <v>852</v>
      </c>
      <c r="D432" s="269">
        <v>465.38</v>
      </c>
      <c r="E432" s="269">
        <v>0</v>
      </c>
      <c r="F432" s="269">
        <v>5.35</v>
      </c>
      <c r="G432" s="269">
        <v>69.510000000000005</v>
      </c>
      <c r="H432" s="269">
        <v>540.24</v>
      </c>
      <c r="I432" s="272"/>
      <c r="J432" s="269">
        <v>186.15</v>
      </c>
      <c r="K432" s="269">
        <v>0</v>
      </c>
      <c r="L432" s="269">
        <v>620.51</v>
      </c>
      <c r="M432" s="269">
        <v>713.58</v>
      </c>
      <c r="N432" s="269">
        <v>1520.24</v>
      </c>
    </row>
    <row r="433" spans="1:14" s="259" customFormat="1" ht="12" x14ac:dyDescent="0.2">
      <c r="A433" s="270" t="s">
        <v>930</v>
      </c>
      <c r="B433" s="270" t="s">
        <v>931</v>
      </c>
      <c r="C433" s="271" t="s">
        <v>914</v>
      </c>
      <c r="D433" s="269">
        <v>632.94000000000005</v>
      </c>
      <c r="E433" s="269">
        <v>0</v>
      </c>
      <c r="F433" s="269">
        <v>5.35</v>
      </c>
      <c r="G433" s="269">
        <v>71.38</v>
      </c>
      <c r="H433" s="269">
        <v>709.67000000000007</v>
      </c>
      <c r="I433" s="272"/>
      <c r="J433" s="269">
        <v>253.18</v>
      </c>
      <c r="K433" s="269">
        <v>0</v>
      </c>
      <c r="L433" s="269">
        <v>843.92</v>
      </c>
      <c r="M433" s="269">
        <v>970.51</v>
      </c>
      <c r="N433" s="269">
        <v>2067.6099999999997</v>
      </c>
    </row>
    <row r="434" spans="1:14" s="259" customFormat="1" ht="12" x14ac:dyDescent="0.2">
      <c r="A434" s="270" t="s">
        <v>930</v>
      </c>
      <c r="B434" s="270" t="s">
        <v>931</v>
      </c>
      <c r="C434" s="271" t="s">
        <v>915</v>
      </c>
      <c r="D434" s="269">
        <v>848.15</v>
      </c>
      <c r="E434" s="269">
        <v>0</v>
      </c>
      <c r="F434" s="269">
        <v>5.35</v>
      </c>
      <c r="G434" s="269">
        <v>73.67</v>
      </c>
      <c r="H434" s="269">
        <v>927.17</v>
      </c>
      <c r="I434" s="272"/>
      <c r="J434" s="269">
        <v>339.26</v>
      </c>
      <c r="K434" s="269">
        <v>0</v>
      </c>
      <c r="L434" s="269">
        <v>1130.8699999999999</v>
      </c>
      <c r="M434" s="269">
        <v>1300.5</v>
      </c>
      <c r="N434" s="269">
        <v>2770.63</v>
      </c>
    </row>
    <row r="435" spans="1:14" s="259" customFormat="1" ht="12" x14ac:dyDescent="0.2">
      <c r="A435" s="270" t="s">
        <v>930</v>
      </c>
      <c r="B435" s="270" t="s">
        <v>931</v>
      </c>
      <c r="C435" s="271" t="s">
        <v>916</v>
      </c>
      <c r="D435" s="269">
        <v>1119.53</v>
      </c>
      <c r="E435" s="269">
        <v>0</v>
      </c>
      <c r="F435" s="269">
        <v>5.35</v>
      </c>
      <c r="G435" s="269">
        <v>77.290000000000006</v>
      </c>
      <c r="H435" s="269">
        <v>1202.1699999999998</v>
      </c>
      <c r="I435" s="272"/>
      <c r="J435" s="269">
        <v>447.81</v>
      </c>
      <c r="K435" s="269">
        <v>0</v>
      </c>
      <c r="L435" s="269">
        <v>1492.71</v>
      </c>
      <c r="M435" s="269">
        <v>1716.61</v>
      </c>
      <c r="N435" s="269">
        <v>3657.13</v>
      </c>
    </row>
    <row r="436" spans="1:14" s="259" customFormat="1" ht="12" x14ac:dyDescent="0.2">
      <c r="A436" s="270" t="s">
        <v>930</v>
      </c>
      <c r="B436" s="270" t="s">
        <v>931</v>
      </c>
      <c r="C436" s="271" t="s">
        <v>917</v>
      </c>
      <c r="D436" s="269">
        <v>1432.97</v>
      </c>
      <c r="E436" s="269">
        <v>0</v>
      </c>
      <c r="F436" s="269">
        <v>5.35</v>
      </c>
      <c r="G436" s="269">
        <v>79.63</v>
      </c>
      <c r="H436" s="269">
        <v>1517.9499999999998</v>
      </c>
      <c r="I436" s="272"/>
      <c r="J436" s="269">
        <v>573.19000000000005</v>
      </c>
      <c r="K436" s="269">
        <v>0</v>
      </c>
      <c r="L436" s="269">
        <v>1910.63</v>
      </c>
      <c r="M436" s="269">
        <v>2197.2199999999998</v>
      </c>
      <c r="N436" s="269">
        <v>4681.04</v>
      </c>
    </row>
    <row r="437" spans="1:14" s="259" customFormat="1" ht="12" x14ac:dyDescent="0.2">
      <c r="A437" s="270" t="s">
        <v>930</v>
      </c>
      <c r="B437" s="270" t="s">
        <v>931</v>
      </c>
      <c r="C437" s="271" t="s">
        <v>918</v>
      </c>
      <c r="D437" s="269">
        <v>1834.2</v>
      </c>
      <c r="E437" s="269">
        <v>0</v>
      </c>
      <c r="F437" s="269">
        <v>5.35</v>
      </c>
      <c r="G437" s="269">
        <v>83.44</v>
      </c>
      <c r="H437" s="269">
        <v>1922.99</v>
      </c>
      <c r="I437" s="272"/>
      <c r="J437" s="269">
        <v>733.68</v>
      </c>
      <c r="K437" s="269">
        <v>0</v>
      </c>
      <c r="L437" s="269">
        <v>2445.6</v>
      </c>
      <c r="M437" s="269">
        <v>2812.44</v>
      </c>
      <c r="N437" s="269">
        <v>5991.7199999999993</v>
      </c>
    </row>
    <row r="438" spans="1:14" s="259" customFormat="1" ht="12" x14ac:dyDescent="0.2">
      <c r="A438" s="270" t="s">
        <v>932</v>
      </c>
      <c r="B438" s="270" t="s">
        <v>933</v>
      </c>
      <c r="C438" s="271" t="s">
        <v>852</v>
      </c>
      <c r="D438" s="269">
        <v>11335.23</v>
      </c>
      <c r="E438" s="269">
        <v>0</v>
      </c>
      <c r="F438" s="269">
        <v>132.80000000000001</v>
      </c>
      <c r="G438" s="269">
        <v>1710.41</v>
      </c>
      <c r="H438" s="269">
        <v>13178.439999999999</v>
      </c>
      <c r="I438" s="272"/>
      <c r="J438" s="269">
        <v>4534.09</v>
      </c>
      <c r="K438" s="269">
        <v>0</v>
      </c>
      <c r="L438" s="269">
        <v>15113.64</v>
      </c>
      <c r="M438" s="269">
        <v>17380.689999999999</v>
      </c>
      <c r="N438" s="269">
        <v>37028.42</v>
      </c>
    </row>
    <row r="439" spans="1:14" s="259" customFormat="1" ht="12" x14ac:dyDescent="0.2">
      <c r="A439" s="270" t="s">
        <v>932</v>
      </c>
      <c r="B439" s="270" t="s">
        <v>933</v>
      </c>
      <c r="C439" s="271" t="s">
        <v>914</v>
      </c>
      <c r="D439" s="269">
        <v>15415.91</v>
      </c>
      <c r="E439" s="269">
        <v>0</v>
      </c>
      <c r="F439" s="269">
        <v>132.80000000000001</v>
      </c>
      <c r="G439" s="269">
        <v>1843.18</v>
      </c>
      <c r="H439" s="269">
        <v>17391.89</v>
      </c>
      <c r="I439" s="272"/>
      <c r="J439" s="269">
        <v>6166.36</v>
      </c>
      <c r="K439" s="269">
        <v>0</v>
      </c>
      <c r="L439" s="269">
        <v>20554.55</v>
      </c>
      <c r="M439" s="269">
        <v>23637.73</v>
      </c>
      <c r="N439" s="269">
        <v>50358.64</v>
      </c>
    </row>
    <row r="440" spans="1:14" s="259" customFormat="1" ht="12" x14ac:dyDescent="0.2">
      <c r="A440" s="270" t="s">
        <v>932</v>
      </c>
      <c r="B440" s="270" t="s">
        <v>933</v>
      </c>
      <c r="C440" s="271" t="s">
        <v>915</v>
      </c>
      <c r="D440" s="269">
        <v>20657.240000000002</v>
      </c>
      <c r="E440" s="269">
        <v>0</v>
      </c>
      <c r="F440" s="269">
        <v>132.80000000000001</v>
      </c>
      <c r="G440" s="269">
        <v>1907.83</v>
      </c>
      <c r="H440" s="269">
        <v>22697.870000000003</v>
      </c>
      <c r="I440" s="272"/>
      <c r="J440" s="269">
        <v>8262.9</v>
      </c>
      <c r="K440" s="269">
        <v>0</v>
      </c>
      <c r="L440" s="269">
        <v>27542.99</v>
      </c>
      <c r="M440" s="269">
        <v>31674.43</v>
      </c>
      <c r="N440" s="269">
        <v>67480.320000000007</v>
      </c>
    </row>
    <row r="441" spans="1:14" s="259" customFormat="1" ht="12" x14ac:dyDescent="0.2">
      <c r="A441" s="270" t="s">
        <v>932</v>
      </c>
      <c r="B441" s="270" t="s">
        <v>933</v>
      </c>
      <c r="C441" s="271" t="s">
        <v>916</v>
      </c>
      <c r="D441" s="269">
        <v>27267.62</v>
      </c>
      <c r="E441" s="269">
        <v>0</v>
      </c>
      <c r="F441" s="269">
        <v>132.80000000000001</v>
      </c>
      <c r="G441" s="269">
        <v>2173.5300000000002</v>
      </c>
      <c r="H441" s="269">
        <v>29573.949999999997</v>
      </c>
      <c r="I441" s="272"/>
      <c r="J441" s="269">
        <v>10907.05</v>
      </c>
      <c r="K441" s="269">
        <v>0</v>
      </c>
      <c r="L441" s="269">
        <v>36356.83</v>
      </c>
      <c r="M441" s="269">
        <v>41810.35</v>
      </c>
      <c r="N441" s="269">
        <v>89074.23000000001</v>
      </c>
    </row>
    <row r="442" spans="1:14" s="259" customFormat="1" ht="12" x14ac:dyDescent="0.2">
      <c r="A442" s="270" t="s">
        <v>932</v>
      </c>
      <c r="B442" s="270" t="s">
        <v>933</v>
      </c>
      <c r="C442" s="271" t="s">
        <v>917</v>
      </c>
      <c r="D442" s="269">
        <v>34902.269999999997</v>
      </c>
      <c r="E442" s="269">
        <v>0</v>
      </c>
      <c r="F442" s="269">
        <v>132.80000000000001</v>
      </c>
      <c r="G442" s="269">
        <v>2267.7800000000002</v>
      </c>
      <c r="H442" s="269">
        <v>37302.85</v>
      </c>
      <c r="I442" s="272"/>
      <c r="J442" s="269">
        <v>13960.91</v>
      </c>
      <c r="K442" s="269">
        <v>0</v>
      </c>
      <c r="L442" s="269">
        <v>46536.36</v>
      </c>
      <c r="M442" s="269">
        <v>53516.81</v>
      </c>
      <c r="N442" s="269">
        <v>114014.08</v>
      </c>
    </row>
    <row r="443" spans="1:14" s="259" customFormat="1" ht="12" x14ac:dyDescent="0.2">
      <c r="A443" s="270" t="s">
        <v>932</v>
      </c>
      <c r="B443" s="270" t="s">
        <v>933</v>
      </c>
      <c r="C443" s="271" t="s">
        <v>918</v>
      </c>
      <c r="D443" s="269">
        <v>44675.01</v>
      </c>
      <c r="E443" s="269">
        <v>0</v>
      </c>
      <c r="F443" s="269">
        <v>132.80000000000001</v>
      </c>
      <c r="G443" s="269">
        <v>2388.37</v>
      </c>
      <c r="H443" s="269">
        <v>47196.180000000008</v>
      </c>
      <c r="I443" s="272"/>
      <c r="J443" s="269">
        <v>17870</v>
      </c>
      <c r="K443" s="269">
        <v>0</v>
      </c>
      <c r="L443" s="269">
        <v>59566.68</v>
      </c>
      <c r="M443" s="269">
        <v>68501.679999999993</v>
      </c>
      <c r="N443" s="269">
        <v>145938.35999999999</v>
      </c>
    </row>
    <row r="444" spans="1:14" s="259" customFormat="1" ht="12" x14ac:dyDescent="0.2">
      <c r="A444" s="270" t="s">
        <v>932</v>
      </c>
      <c r="B444" s="270" t="s">
        <v>933</v>
      </c>
      <c r="C444" s="271" t="s">
        <v>927</v>
      </c>
      <c r="D444" s="269">
        <v>23962.1</v>
      </c>
      <c r="E444" s="269">
        <v>0</v>
      </c>
      <c r="F444" s="269">
        <v>132.80000000000001</v>
      </c>
      <c r="G444" s="269">
        <v>2132.73</v>
      </c>
      <c r="H444" s="269">
        <v>26227.629999999997</v>
      </c>
      <c r="I444" s="272"/>
      <c r="J444" s="269">
        <v>9584.84</v>
      </c>
      <c r="K444" s="269">
        <v>0</v>
      </c>
      <c r="L444" s="269">
        <v>31949.47</v>
      </c>
      <c r="M444" s="269">
        <v>36741.89</v>
      </c>
      <c r="N444" s="269">
        <v>78276.2</v>
      </c>
    </row>
    <row r="445" spans="1:14" s="259" customFormat="1" ht="12" x14ac:dyDescent="0.2">
      <c r="A445" s="270" t="s">
        <v>936</v>
      </c>
      <c r="B445" s="270" t="s">
        <v>937</v>
      </c>
      <c r="C445" s="271" t="s">
        <v>852</v>
      </c>
      <c r="D445" s="269">
        <v>518.30999999999995</v>
      </c>
      <c r="E445" s="269">
        <v>0</v>
      </c>
      <c r="F445" s="269">
        <v>5.35</v>
      </c>
      <c r="G445" s="269">
        <v>74.989999999999995</v>
      </c>
      <c r="H445" s="269">
        <v>598.65</v>
      </c>
      <c r="I445" s="272"/>
      <c r="J445" s="269">
        <v>207.32</v>
      </c>
      <c r="K445" s="269">
        <v>0</v>
      </c>
      <c r="L445" s="269">
        <v>691.08</v>
      </c>
      <c r="M445" s="269">
        <v>794.74</v>
      </c>
      <c r="N445" s="269">
        <v>1693.14</v>
      </c>
    </row>
    <row r="446" spans="1:14" s="259" customFormat="1" ht="12" x14ac:dyDescent="0.2">
      <c r="A446" s="270" t="s">
        <v>936</v>
      </c>
      <c r="B446" s="270" t="s">
        <v>937</v>
      </c>
      <c r="C446" s="271" t="s">
        <v>914</v>
      </c>
      <c r="D446" s="269">
        <v>704.78</v>
      </c>
      <c r="E446" s="269">
        <v>0</v>
      </c>
      <c r="F446" s="269">
        <v>5.35</v>
      </c>
      <c r="G446" s="269">
        <v>77.06</v>
      </c>
      <c r="H446" s="269">
        <v>787.19</v>
      </c>
      <c r="I446" s="272"/>
      <c r="J446" s="269">
        <v>281.91000000000003</v>
      </c>
      <c r="K446" s="269">
        <v>0</v>
      </c>
      <c r="L446" s="269">
        <v>939.71</v>
      </c>
      <c r="M446" s="269">
        <v>1080.6600000000001</v>
      </c>
      <c r="N446" s="269">
        <v>2302.2800000000002</v>
      </c>
    </row>
    <row r="447" spans="1:14" s="259" customFormat="1" ht="12" x14ac:dyDescent="0.2">
      <c r="A447" s="270" t="s">
        <v>936</v>
      </c>
      <c r="B447" s="270" t="s">
        <v>937</v>
      </c>
      <c r="C447" s="271" t="s">
        <v>915</v>
      </c>
      <c r="D447" s="269">
        <v>965.33</v>
      </c>
      <c r="E447" s="269">
        <v>0</v>
      </c>
      <c r="F447" s="269">
        <v>5.35</v>
      </c>
      <c r="G447" s="269">
        <v>79.599999999999994</v>
      </c>
      <c r="H447" s="269">
        <v>1050.28</v>
      </c>
      <c r="I447" s="272"/>
      <c r="J447" s="269">
        <v>386.13</v>
      </c>
      <c r="K447" s="269">
        <v>0</v>
      </c>
      <c r="L447" s="269">
        <v>1287.1099999999999</v>
      </c>
      <c r="M447" s="269">
        <v>1480.17</v>
      </c>
      <c r="N447" s="269">
        <v>3153.41</v>
      </c>
    </row>
    <row r="448" spans="1:14" s="259" customFormat="1" ht="12" x14ac:dyDescent="0.2">
      <c r="A448" s="270" t="s">
        <v>936</v>
      </c>
      <c r="B448" s="270" t="s">
        <v>937</v>
      </c>
      <c r="C448" s="271" t="s">
        <v>916</v>
      </c>
      <c r="D448" s="269">
        <v>1246.78</v>
      </c>
      <c r="E448" s="269">
        <v>0</v>
      </c>
      <c r="F448" s="269">
        <v>5.35</v>
      </c>
      <c r="G448" s="269">
        <v>83.65</v>
      </c>
      <c r="H448" s="269">
        <v>1335.78</v>
      </c>
      <c r="I448" s="272"/>
      <c r="J448" s="269">
        <v>498.71</v>
      </c>
      <c r="K448" s="269">
        <v>0</v>
      </c>
      <c r="L448" s="269">
        <v>1662.37</v>
      </c>
      <c r="M448" s="269">
        <v>1911.73</v>
      </c>
      <c r="N448" s="269">
        <v>4072.81</v>
      </c>
    </row>
    <row r="449" spans="1:14" s="259" customFormat="1" ht="12" x14ac:dyDescent="0.2">
      <c r="A449" s="270" t="s">
        <v>936</v>
      </c>
      <c r="B449" s="270" t="s">
        <v>937</v>
      </c>
      <c r="C449" s="271" t="s">
        <v>917</v>
      </c>
      <c r="D449" s="269">
        <v>1595.77</v>
      </c>
      <c r="E449" s="269">
        <v>0</v>
      </c>
      <c r="F449" s="269">
        <v>5.35</v>
      </c>
      <c r="G449" s="269">
        <v>87.28</v>
      </c>
      <c r="H449" s="269">
        <v>1688.3999999999999</v>
      </c>
      <c r="I449" s="272"/>
      <c r="J449" s="269">
        <v>638.30999999999995</v>
      </c>
      <c r="K449" s="269">
        <v>0</v>
      </c>
      <c r="L449" s="269">
        <v>2127.69</v>
      </c>
      <c r="M449" s="269">
        <v>2446.85</v>
      </c>
      <c r="N449" s="269">
        <v>5212.8500000000004</v>
      </c>
    </row>
    <row r="450" spans="1:14" s="259" customFormat="1" ht="12" x14ac:dyDescent="0.2">
      <c r="A450" s="270" t="s">
        <v>936</v>
      </c>
      <c r="B450" s="270" t="s">
        <v>937</v>
      </c>
      <c r="C450" s="271" t="s">
        <v>918</v>
      </c>
      <c r="D450" s="269">
        <v>2042.68</v>
      </c>
      <c r="E450" s="269">
        <v>0</v>
      </c>
      <c r="F450" s="269">
        <v>5.35</v>
      </c>
      <c r="G450" s="269">
        <v>91.94</v>
      </c>
      <c r="H450" s="269">
        <v>2139.9700000000003</v>
      </c>
      <c r="I450" s="272"/>
      <c r="J450" s="269">
        <v>817.07</v>
      </c>
      <c r="K450" s="269">
        <v>0</v>
      </c>
      <c r="L450" s="269">
        <v>2723.57</v>
      </c>
      <c r="M450" s="269">
        <v>3132.11</v>
      </c>
      <c r="N450" s="269">
        <v>6672.75</v>
      </c>
    </row>
    <row r="451" spans="1:14" s="259" customFormat="1" ht="12" x14ac:dyDescent="0.2">
      <c r="A451" s="270" t="s">
        <v>1657</v>
      </c>
      <c r="B451" s="270" t="s">
        <v>1658</v>
      </c>
      <c r="C451" s="271" t="s">
        <v>852</v>
      </c>
      <c r="D451" s="269">
        <v>21750.38</v>
      </c>
      <c r="E451" s="269">
        <v>0</v>
      </c>
      <c r="F451" s="269">
        <v>132.80000000000001</v>
      </c>
      <c r="G451" s="269">
        <v>2820.68</v>
      </c>
      <c r="H451" s="269">
        <v>24703.86</v>
      </c>
      <c r="I451" s="272"/>
      <c r="J451" s="269">
        <v>8700.15</v>
      </c>
      <c r="K451" s="269">
        <v>0</v>
      </c>
      <c r="L451" s="269">
        <v>29000.51</v>
      </c>
      <c r="M451" s="269">
        <v>33350.58</v>
      </c>
      <c r="N451" s="269">
        <v>71051.239999999991</v>
      </c>
    </row>
    <row r="452" spans="1:14" s="259" customFormat="1" ht="12" x14ac:dyDescent="0.2">
      <c r="A452" s="270" t="s">
        <v>1659</v>
      </c>
      <c r="B452" s="270" t="s">
        <v>1660</v>
      </c>
      <c r="C452" s="271" t="s">
        <v>852</v>
      </c>
      <c r="D452" s="269">
        <v>18800.07</v>
      </c>
      <c r="E452" s="269">
        <v>0</v>
      </c>
      <c r="F452" s="269">
        <v>132.80000000000001</v>
      </c>
      <c r="G452" s="269">
        <v>2450.8000000000002</v>
      </c>
      <c r="H452" s="269">
        <v>21383.67</v>
      </c>
      <c r="I452" s="272"/>
      <c r="J452" s="269">
        <v>7520.03</v>
      </c>
      <c r="K452" s="269">
        <v>0</v>
      </c>
      <c r="L452" s="269">
        <v>25066.76</v>
      </c>
      <c r="M452" s="269">
        <v>28826.77</v>
      </c>
      <c r="N452" s="269">
        <v>61413.56</v>
      </c>
    </row>
    <row r="453" spans="1:14" s="259" customFormat="1" ht="12" x14ac:dyDescent="0.2">
      <c r="A453" s="270" t="s">
        <v>1661</v>
      </c>
      <c r="B453" s="270" t="s">
        <v>1662</v>
      </c>
      <c r="C453" s="271" t="s">
        <v>852</v>
      </c>
      <c r="D453" s="269">
        <v>10968.37</v>
      </c>
      <c r="E453" s="269">
        <v>0</v>
      </c>
      <c r="F453" s="269">
        <v>132.80000000000001</v>
      </c>
      <c r="G453" s="269">
        <v>1342.01</v>
      </c>
      <c r="H453" s="269">
        <v>12443.18</v>
      </c>
      <c r="I453" s="272"/>
      <c r="J453" s="269">
        <v>4387.3500000000004</v>
      </c>
      <c r="K453" s="269">
        <v>0</v>
      </c>
      <c r="L453" s="269">
        <v>14624.49</v>
      </c>
      <c r="M453" s="269">
        <v>16818.169999999998</v>
      </c>
      <c r="N453" s="269">
        <v>35830.009999999995</v>
      </c>
    </row>
    <row r="454" spans="1:14" s="259" customFormat="1" ht="12" x14ac:dyDescent="0.2">
      <c r="A454" s="270" t="s">
        <v>938</v>
      </c>
      <c r="B454" s="270" t="s">
        <v>939</v>
      </c>
      <c r="C454" s="271" t="s">
        <v>852</v>
      </c>
      <c r="D454" s="269">
        <v>16163.38</v>
      </c>
      <c r="E454" s="269">
        <v>0</v>
      </c>
      <c r="F454" s="269">
        <v>132.80000000000001</v>
      </c>
      <c r="G454" s="269">
        <v>2187.2399999999998</v>
      </c>
      <c r="H454" s="269">
        <v>18483.419999999998</v>
      </c>
      <c r="I454" s="272"/>
      <c r="J454" s="269">
        <v>6465.35</v>
      </c>
      <c r="K454" s="269">
        <v>0</v>
      </c>
      <c r="L454" s="269">
        <v>21551.17</v>
      </c>
      <c r="M454" s="269">
        <v>24783.85</v>
      </c>
      <c r="N454" s="269">
        <v>52800.369999999995</v>
      </c>
    </row>
    <row r="455" spans="1:14" s="259" customFormat="1" ht="12" x14ac:dyDescent="0.2">
      <c r="A455" s="270" t="s">
        <v>938</v>
      </c>
      <c r="B455" s="270" t="s">
        <v>939</v>
      </c>
      <c r="C455" s="271" t="s">
        <v>914</v>
      </c>
      <c r="D455" s="269">
        <v>21982.240000000002</v>
      </c>
      <c r="E455" s="269">
        <v>0</v>
      </c>
      <c r="F455" s="269">
        <v>132.80000000000001</v>
      </c>
      <c r="G455" s="269">
        <v>2287.1</v>
      </c>
      <c r="H455" s="269">
        <v>24402.14</v>
      </c>
      <c r="I455" s="272"/>
      <c r="J455" s="269">
        <v>8792.9</v>
      </c>
      <c r="K455" s="269">
        <v>0</v>
      </c>
      <c r="L455" s="269">
        <v>29309.65</v>
      </c>
      <c r="M455" s="269">
        <v>33706.1</v>
      </c>
      <c r="N455" s="269">
        <v>71808.649999999994</v>
      </c>
    </row>
    <row r="456" spans="1:14" s="259" customFormat="1" ht="12" x14ac:dyDescent="0.2">
      <c r="A456" s="270" t="s">
        <v>938</v>
      </c>
      <c r="B456" s="270" t="s">
        <v>939</v>
      </c>
      <c r="C456" s="271" t="s">
        <v>915</v>
      </c>
      <c r="D456" s="269">
        <v>29456.23</v>
      </c>
      <c r="E456" s="269">
        <v>0</v>
      </c>
      <c r="F456" s="269">
        <v>132.80000000000001</v>
      </c>
      <c r="G456" s="269">
        <v>2371.9499999999998</v>
      </c>
      <c r="H456" s="269">
        <v>31960.98</v>
      </c>
      <c r="I456" s="272"/>
      <c r="J456" s="269">
        <v>11782.49</v>
      </c>
      <c r="K456" s="269">
        <v>0</v>
      </c>
      <c r="L456" s="269">
        <v>39274.97</v>
      </c>
      <c r="M456" s="269">
        <v>45166.22</v>
      </c>
      <c r="N456" s="269">
        <v>96223.679999999993</v>
      </c>
    </row>
    <row r="457" spans="1:14" s="259" customFormat="1" ht="12" x14ac:dyDescent="0.2">
      <c r="A457" s="270" t="s">
        <v>938</v>
      </c>
      <c r="B457" s="270" t="s">
        <v>939</v>
      </c>
      <c r="C457" s="271" t="s">
        <v>916</v>
      </c>
      <c r="D457" s="269">
        <v>38882.21</v>
      </c>
      <c r="E457" s="269">
        <v>0</v>
      </c>
      <c r="F457" s="269">
        <v>132.80000000000001</v>
      </c>
      <c r="G457" s="269">
        <v>2478.94</v>
      </c>
      <c r="H457" s="269">
        <v>41493.950000000004</v>
      </c>
      <c r="I457" s="272"/>
      <c r="J457" s="269">
        <v>15552.88</v>
      </c>
      <c r="K457" s="269">
        <v>0</v>
      </c>
      <c r="L457" s="269">
        <v>51842.95</v>
      </c>
      <c r="M457" s="269">
        <v>59619.39</v>
      </c>
      <c r="N457" s="269">
        <v>127015.22</v>
      </c>
    </row>
    <row r="458" spans="1:14" s="259" customFormat="1" ht="12" x14ac:dyDescent="0.2">
      <c r="A458" s="270" t="s">
        <v>938</v>
      </c>
      <c r="B458" s="270" t="s">
        <v>939</v>
      </c>
      <c r="C458" s="271" t="s">
        <v>917</v>
      </c>
      <c r="D458" s="269">
        <v>49769.279999999999</v>
      </c>
      <c r="E458" s="269">
        <v>0</v>
      </c>
      <c r="F458" s="269">
        <v>132.80000000000001</v>
      </c>
      <c r="G458" s="269">
        <v>2602.54</v>
      </c>
      <c r="H458" s="269">
        <v>52504.62</v>
      </c>
      <c r="I458" s="272"/>
      <c r="J458" s="269">
        <v>19907.71</v>
      </c>
      <c r="K458" s="269">
        <v>0</v>
      </c>
      <c r="L458" s="269">
        <v>66359.039999999994</v>
      </c>
      <c r="M458" s="269">
        <v>76312.899999999994</v>
      </c>
      <c r="N458" s="269">
        <v>162579.65</v>
      </c>
    </row>
    <row r="459" spans="1:14" s="259" customFormat="1" ht="12" x14ac:dyDescent="0.2">
      <c r="A459" s="270" t="s">
        <v>938</v>
      </c>
      <c r="B459" s="270" t="s">
        <v>939</v>
      </c>
      <c r="C459" s="271" t="s">
        <v>918</v>
      </c>
      <c r="D459" s="269">
        <v>63704.59</v>
      </c>
      <c r="E459" s="269">
        <v>0</v>
      </c>
      <c r="F459" s="269">
        <v>132.80000000000001</v>
      </c>
      <c r="G459" s="269">
        <v>2760.77</v>
      </c>
      <c r="H459" s="269">
        <v>66598.16</v>
      </c>
      <c r="I459" s="272"/>
      <c r="J459" s="269">
        <v>25481.84</v>
      </c>
      <c r="K459" s="269">
        <v>0</v>
      </c>
      <c r="L459" s="269">
        <v>84939.45</v>
      </c>
      <c r="M459" s="269">
        <v>97680.37</v>
      </c>
      <c r="N459" s="269">
        <v>208101.65999999997</v>
      </c>
    </row>
    <row r="460" spans="1:14" s="259" customFormat="1" ht="12" x14ac:dyDescent="0.2">
      <c r="A460" s="270" t="s">
        <v>940</v>
      </c>
      <c r="B460" s="270" t="s">
        <v>941</v>
      </c>
      <c r="C460" s="271" t="s">
        <v>852</v>
      </c>
      <c r="D460" s="269">
        <v>14962.45</v>
      </c>
      <c r="E460" s="269">
        <v>0</v>
      </c>
      <c r="F460" s="269">
        <v>132.80000000000001</v>
      </c>
      <c r="G460" s="269">
        <v>2086.59</v>
      </c>
      <c r="H460" s="269">
        <v>17181.84</v>
      </c>
      <c r="I460" s="272"/>
      <c r="J460" s="269">
        <v>5984.98</v>
      </c>
      <c r="K460" s="269">
        <v>0</v>
      </c>
      <c r="L460" s="269">
        <v>19949.93</v>
      </c>
      <c r="M460" s="269">
        <v>22942.42</v>
      </c>
      <c r="N460" s="269">
        <v>48877.33</v>
      </c>
    </row>
    <row r="461" spans="1:14" s="259" customFormat="1" ht="12" x14ac:dyDescent="0.2">
      <c r="A461" s="270" t="s">
        <v>1663</v>
      </c>
      <c r="B461" s="270" t="s">
        <v>1664</v>
      </c>
      <c r="C461" s="271" t="s">
        <v>852</v>
      </c>
      <c r="D461" s="269">
        <v>11608.45</v>
      </c>
      <c r="E461" s="269">
        <v>0</v>
      </c>
      <c r="F461" s="269">
        <v>132.80000000000001</v>
      </c>
      <c r="G461" s="269">
        <v>1735.54</v>
      </c>
      <c r="H461" s="269">
        <v>13476.79</v>
      </c>
      <c r="I461" s="272"/>
      <c r="J461" s="269">
        <v>4643.38</v>
      </c>
      <c r="K461" s="269">
        <v>0</v>
      </c>
      <c r="L461" s="269">
        <v>15477.93</v>
      </c>
      <c r="M461" s="269">
        <v>17799.62</v>
      </c>
      <c r="N461" s="269">
        <v>37920.93</v>
      </c>
    </row>
    <row r="462" spans="1:14" s="259" customFormat="1" ht="12" x14ac:dyDescent="0.2">
      <c r="A462" s="270" t="s">
        <v>952</v>
      </c>
      <c r="B462" s="270" t="s">
        <v>953</v>
      </c>
      <c r="C462" s="271" t="s">
        <v>852</v>
      </c>
      <c r="D462" s="269">
        <v>453.13</v>
      </c>
      <c r="E462" s="269">
        <v>0</v>
      </c>
      <c r="F462" s="269">
        <v>5.35</v>
      </c>
      <c r="G462" s="269">
        <v>68.290000000000006</v>
      </c>
      <c r="H462" s="269">
        <v>526.77</v>
      </c>
      <c r="I462" s="272"/>
      <c r="J462" s="269">
        <v>181.25</v>
      </c>
      <c r="K462" s="269">
        <v>0</v>
      </c>
      <c r="L462" s="269">
        <v>604.16999999999996</v>
      </c>
      <c r="M462" s="269">
        <v>694.8</v>
      </c>
      <c r="N462" s="269">
        <v>1480.2199999999998</v>
      </c>
    </row>
    <row r="463" spans="1:14" s="259" customFormat="1" ht="12" x14ac:dyDescent="0.2">
      <c r="A463" s="270" t="s">
        <v>954</v>
      </c>
      <c r="B463" s="270" t="s">
        <v>955</v>
      </c>
      <c r="C463" s="271" t="s">
        <v>852</v>
      </c>
      <c r="D463" s="269">
        <v>451.7</v>
      </c>
      <c r="E463" s="269">
        <v>0</v>
      </c>
      <c r="F463" s="269">
        <v>5.35</v>
      </c>
      <c r="G463" s="269">
        <v>68.180000000000007</v>
      </c>
      <c r="H463" s="269">
        <v>525.23</v>
      </c>
      <c r="I463" s="272"/>
      <c r="J463" s="269">
        <v>180.68</v>
      </c>
      <c r="K463" s="269">
        <v>0</v>
      </c>
      <c r="L463" s="269">
        <v>602.27</v>
      </c>
      <c r="M463" s="269">
        <v>692.61</v>
      </c>
      <c r="N463" s="269">
        <v>1475.56</v>
      </c>
    </row>
    <row r="464" spans="1:14" s="259" customFormat="1" ht="12" x14ac:dyDescent="0.2">
      <c r="A464" s="270" t="s">
        <v>956</v>
      </c>
      <c r="B464" s="270" t="s">
        <v>957</v>
      </c>
      <c r="C464" s="271" t="s">
        <v>852</v>
      </c>
      <c r="D464" s="269">
        <v>11335.23</v>
      </c>
      <c r="E464" s="269">
        <v>0</v>
      </c>
      <c r="F464" s="269">
        <v>132.80000000000001</v>
      </c>
      <c r="G464" s="269">
        <v>1710.41</v>
      </c>
      <c r="H464" s="269">
        <v>13178.439999999999</v>
      </c>
      <c r="I464" s="272"/>
      <c r="J464" s="269">
        <v>4534.09</v>
      </c>
      <c r="K464" s="269">
        <v>0</v>
      </c>
      <c r="L464" s="269">
        <v>15113.64</v>
      </c>
      <c r="M464" s="269">
        <v>17380.689999999999</v>
      </c>
      <c r="N464" s="269">
        <v>37028.42</v>
      </c>
    </row>
    <row r="465" spans="1:14" s="259" customFormat="1" ht="12" x14ac:dyDescent="0.2">
      <c r="A465" s="270" t="s">
        <v>956</v>
      </c>
      <c r="B465" s="270" t="s">
        <v>957</v>
      </c>
      <c r="C465" s="271" t="s">
        <v>914</v>
      </c>
      <c r="D465" s="269">
        <v>15415.91</v>
      </c>
      <c r="E465" s="269">
        <v>0</v>
      </c>
      <c r="F465" s="269">
        <v>132.80000000000001</v>
      </c>
      <c r="G465" s="269">
        <v>1843.18</v>
      </c>
      <c r="H465" s="269">
        <v>17391.89</v>
      </c>
      <c r="I465" s="272"/>
      <c r="J465" s="269">
        <v>6166.36</v>
      </c>
      <c r="K465" s="269">
        <v>0</v>
      </c>
      <c r="L465" s="269">
        <v>20554.55</v>
      </c>
      <c r="M465" s="269">
        <v>23637.73</v>
      </c>
      <c r="N465" s="269">
        <v>50358.64</v>
      </c>
    </row>
    <row r="466" spans="1:14" s="259" customFormat="1" ht="12" x14ac:dyDescent="0.2">
      <c r="A466" s="270" t="s">
        <v>956</v>
      </c>
      <c r="B466" s="270" t="s">
        <v>957</v>
      </c>
      <c r="C466" s="271" t="s">
        <v>915</v>
      </c>
      <c r="D466" s="269">
        <v>20657.240000000002</v>
      </c>
      <c r="E466" s="269">
        <v>0</v>
      </c>
      <c r="F466" s="269">
        <v>132.80000000000001</v>
      </c>
      <c r="G466" s="269">
        <v>1907.83</v>
      </c>
      <c r="H466" s="269">
        <v>22697.870000000003</v>
      </c>
      <c r="I466" s="272"/>
      <c r="J466" s="269">
        <v>8262.9</v>
      </c>
      <c r="K466" s="269">
        <v>0</v>
      </c>
      <c r="L466" s="269">
        <v>27542.99</v>
      </c>
      <c r="M466" s="269">
        <v>31674.43</v>
      </c>
      <c r="N466" s="269">
        <v>67480.320000000007</v>
      </c>
    </row>
    <row r="467" spans="1:14" s="259" customFormat="1" ht="12" x14ac:dyDescent="0.2">
      <c r="A467" s="270" t="s">
        <v>956</v>
      </c>
      <c r="B467" s="270" t="s">
        <v>957</v>
      </c>
      <c r="C467" s="271" t="s">
        <v>916</v>
      </c>
      <c r="D467" s="269">
        <v>27267.62</v>
      </c>
      <c r="E467" s="269">
        <v>0</v>
      </c>
      <c r="F467" s="269">
        <v>132.80000000000001</v>
      </c>
      <c r="G467" s="269">
        <v>2173.5300000000002</v>
      </c>
      <c r="H467" s="269">
        <v>29573.949999999997</v>
      </c>
      <c r="I467" s="272"/>
      <c r="J467" s="269">
        <v>10907.05</v>
      </c>
      <c r="K467" s="269">
        <v>0</v>
      </c>
      <c r="L467" s="269">
        <v>36356.83</v>
      </c>
      <c r="M467" s="269">
        <v>41810.35</v>
      </c>
      <c r="N467" s="269">
        <v>89074.23000000001</v>
      </c>
    </row>
    <row r="468" spans="1:14" s="259" customFormat="1" ht="12" x14ac:dyDescent="0.2">
      <c r="A468" s="270" t="s">
        <v>956</v>
      </c>
      <c r="B468" s="270" t="s">
        <v>957</v>
      </c>
      <c r="C468" s="271" t="s">
        <v>917</v>
      </c>
      <c r="D468" s="269">
        <v>34902.269999999997</v>
      </c>
      <c r="E468" s="269">
        <v>0</v>
      </c>
      <c r="F468" s="269">
        <v>132.80000000000001</v>
      </c>
      <c r="G468" s="269">
        <v>2267.7800000000002</v>
      </c>
      <c r="H468" s="269">
        <v>37302.85</v>
      </c>
      <c r="I468" s="272"/>
      <c r="J468" s="269">
        <v>13960.91</v>
      </c>
      <c r="K468" s="269">
        <v>0</v>
      </c>
      <c r="L468" s="269">
        <v>46536.36</v>
      </c>
      <c r="M468" s="269">
        <v>53516.81</v>
      </c>
      <c r="N468" s="269">
        <v>114014.08</v>
      </c>
    </row>
    <row r="469" spans="1:14" s="259" customFormat="1" ht="12" x14ac:dyDescent="0.2">
      <c r="A469" s="270" t="s">
        <v>956</v>
      </c>
      <c r="B469" s="270" t="s">
        <v>957</v>
      </c>
      <c r="C469" s="271" t="s">
        <v>918</v>
      </c>
      <c r="D469" s="269">
        <v>44675.01</v>
      </c>
      <c r="E469" s="269">
        <v>0</v>
      </c>
      <c r="F469" s="269">
        <v>132.80000000000001</v>
      </c>
      <c r="G469" s="269">
        <v>2388.37</v>
      </c>
      <c r="H469" s="269">
        <v>47196.180000000008</v>
      </c>
      <c r="I469" s="272"/>
      <c r="J469" s="269">
        <v>17870</v>
      </c>
      <c r="K469" s="269">
        <v>0</v>
      </c>
      <c r="L469" s="269">
        <v>59566.68</v>
      </c>
      <c r="M469" s="269">
        <v>68501.679999999993</v>
      </c>
      <c r="N469" s="269">
        <v>145938.35999999999</v>
      </c>
    </row>
    <row r="470" spans="1:14" s="259" customFormat="1" ht="12" x14ac:dyDescent="0.2">
      <c r="A470" s="270" t="s">
        <v>956</v>
      </c>
      <c r="B470" s="270" t="s">
        <v>957</v>
      </c>
      <c r="C470" s="271" t="s">
        <v>927</v>
      </c>
      <c r="D470" s="269">
        <v>23962.1</v>
      </c>
      <c r="E470" s="269">
        <v>0</v>
      </c>
      <c r="F470" s="269">
        <v>132.80000000000001</v>
      </c>
      <c r="G470" s="269">
        <v>2132.73</v>
      </c>
      <c r="H470" s="269">
        <v>26227.629999999997</v>
      </c>
      <c r="I470" s="272"/>
      <c r="J470" s="269">
        <v>9584.84</v>
      </c>
      <c r="K470" s="269">
        <v>0</v>
      </c>
      <c r="L470" s="269">
        <v>31949.47</v>
      </c>
      <c r="M470" s="269">
        <v>36741.89</v>
      </c>
      <c r="N470" s="269">
        <v>78276.2</v>
      </c>
    </row>
    <row r="471" spans="1:14" s="259" customFormat="1" ht="12" x14ac:dyDescent="0.2">
      <c r="A471" s="270" t="s">
        <v>1665</v>
      </c>
      <c r="B471" s="270" t="s">
        <v>1666</v>
      </c>
      <c r="C471" s="271" t="s">
        <v>852</v>
      </c>
      <c r="D471" s="269">
        <v>21750.38</v>
      </c>
      <c r="E471" s="269">
        <v>0</v>
      </c>
      <c r="F471" s="269">
        <v>132.80000000000001</v>
      </c>
      <c r="G471" s="269">
        <v>2820.68</v>
      </c>
      <c r="H471" s="269">
        <v>24703.86</v>
      </c>
      <c r="I471" s="272"/>
      <c r="J471" s="269">
        <v>8700.15</v>
      </c>
      <c r="K471" s="269">
        <v>0</v>
      </c>
      <c r="L471" s="269">
        <v>29000.51</v>
      </c>
      <c r="M471" s="269">
        <v>33350.58</v>
      </c>
      <c r="N471" s="269">
        <v>71051.239999999991</v>
      </c>
    </row>
    <row r="472" spans="1:14" s="259" customFormat="1" ht="12" x14ac:dyDescent="0.2">
      <c r="A472" s="270" t="s">
        <v>958</v>
      </c>
      <c r="B472" s="270" t="s">
        <v>959</v>
      </c>
      <c r="C472" s="271" t="s">
        <v>852</v>
      </c>
      <c r="D472" s="269">
        <v>5555.98</v>
      </c>
      <c r="E472" s="269">
        <v>0</v>
      </c>
      <c r="F472" s="269">
        <v>107.15</v>
      </c>
      <c r="G472" s="269">
        <v>1000.63</v>
      </c>
      <c r="H472" s="269">
        <v>6663.7599999999993</v>
      </c>
      <c r="I472" s="272"/>
      <c r="J472" s="269">
        <v>2222.39</v>
      </c>
      <c r="K472" s="269">
        <v>0</v>
      </c>
      <c r="L472" s="269">
        <v>7407.97</v>
      </c>
      <c r="M472" s="269">
        <v>8519.17</v>
      </c>
      <c r="N472" s="269">
        <v>18149.53</v>
      </c>
    </row>
    <row r="473" spans="1:14" s="259" customFormat="1" ht="12" x14ac:dyDescent="0.2">
      <c r="A473" s="270" t="s">
        <v>958</v>
      </c>
      <c r="B473" s="270" t="s">
        <v>959</v>
      </c>
      <c r="C473" s="271" t="s">
        <v>914</v>
      </c>
      <c r="D473" s="269">
        <v>7556.32</v>
      </c>
      <c r="E473" s="269">
        <v>0</v>
      </c>
      <c r="F473" s="269">
        <v>107.15</v>
      </c>
      <c r="G473" s="269">
        <v>1074.26</v>
      </c>
      <c r="H473" s="269">
        <v>8737.73</v>
      </c>
      <c r="I473" s="272"/>
      <c r="J473" s="269">
        <v>3022.53</v>
      </c>
      <c r="K473" s="269">
        <v>0</v>
      </c>
      <c r="L473" s="269">
        <v>10075.09</v>
      </c>
      <c r="M473" s="269">
        <v>11586.36</v>
      </c>
      <c r="N473" s="269">
        <v>24683.980000000003</v>
      </c>
    </row>
    <row r="474" spans="1:14" s="259" customFormat="1" ht="12" x14ac:dyDescent="0.2">
      <c r="A474" s="270" t="s">
        <v>958</v>
      </c>
      <c r="B474" s="270" t="s">
        <v>959</v>
      </c>
      <c r="C474" s="271" t="s">
        <v>915</v>
      </c>
      <c r="D474" s="269">
        <v>10125.34</v>
      </c>
      <c r="E474" s="269">
        <v>0</v>
      </c>
      <c r="F474" s="269">
        <v>107.15</v>
      </c>
      <c r="G474" s="269">
        <v>1105.94</v>
      </c>
      <c r="H474" s="269">
        <v>11338.43</v>
      </c>
      <c r="I474" s="272"/>
      <c r="J474" s="269">
        <v>4050.14</v>
      </c>
      <c r="K474" s="269">
        <v>0</v>
      </c>
      <c r="L474" s="269">
        <v>13500.45</v>
      </c>
      <c r="M474" s="269">
        <v>15525.52</v>
      </c>
      <c r="N474" s="269">
        <v>33076.11</v>
      </c>
    </row>
    <row r="475" spans="1:14" s="259" customFormat="1" ht="12" x14ac:dyDescent="0.2">
      <c r="A475" s="270" t="s">
        <v>958</v>
      </c>
      <c r="B475" s="270" t="s">
        <v>959</v>
      </c>
      <c r="C475" s="271" t="s">
        <v>916</v>
      </c>
      <c r="D475" s="269">
        <v>13365.56</v>
      </c>
      <c r="E475" s="269">
        <v>0</v>
      </c>
      <c r="F475" s="269">
        <v>107.15</v>
      </c>
      <c r="G475" s="269">
        <v>1145.96</v>
      </c>
      <c r="H475" s="269">
        <v>14618.669999999998</v>
      </c>
      <c r="I475" s="272"/>
      <c r="J475" s="269">
        <v>5346.22</v>
      </c>
      <c r="K475" s="269">
        <v>0</v>
      </c>
      <c r="L475" s="269">
        <v>17820.75</v>
      </c>
      <c r="M475" s="269">
        <v>20493.86</v>
      </c>
      <c r="N475" s="269">
        <v>43660.83</v>
      </c>
    </row>
    <row r="476" spans="1:14" s="259" customFormat="1" ht="12" x14ac:dyDescent="0.2">
      <c r="A476" s="270" t="s">
        <v>958</v>
      </c>
      <c r="B476" s="270" t="s">
        <v>959</v>
      </c>
      <c r="C476" s="271" t="s">
        <v>917</v>
      </c>
      <c r="D476" s="269">
        <v>17107.580000000002</v>
      </c>
      <c r="E476" s="269">
        <v>0</v>
      </c>
      <c r="F476" s="269">
        <v>107.15</v>
      </c>
      <c r="G476" s="269">
        <v>1192.1199999999999</v>
      </c>
      <c r="H476" s="269">
        <v>18406.850000000002</v>
      </c>
      <c r="I476" s="272"/>
      <c r="J476" s="269">
        <v>6843.03</v>
      </c>
      <c r="K476" s="269">
        <v>0</v>
      </c>
      <c r="L476" s="269">
        <v>22810.11</v>
      </c>
      <c r="M476" s="269">
        <v>26231.62</v>
      </c>
      <c r="N476" s="269">
        <v>55884.759999999995</v>
      </c>
    </row>
    <row r="477" spans="1:14" s="259" customFormat="1" ht="12" x14ac:dyDescent="0.2">
      <c r="A477" s="270" t="s">
        <v>958</v>
      </c>
      <c r="B477" s="270" t="s">
        <v>959</v>
      </c>
      <c r="C477" s="271" t="s">
        <v>918</v>
      </c>
      <c r="D477" s="269">
        <v>21897.81</v>
      </c>
      <c r="E477" s="269">
        <v>0</v>
      </c>
      <c r="F477" s="269">
        <v>107.15</v>
      </c>
      <c r="G477" s="269">
        <v>1251.26</v>
      </c>
      <c r="H477" s="269">
        <v>23256.22</v>
      </c>
      <c r="I477" s="272"/>
      <c r="J477" s="269">
        <v>8759.1200000000008</v>
      </c>
      <c r="K477" s="269">
        <v>0</v>
      </c>
      <c r="L477" s="269">
        <v>29197.08</v>
      </c>
      <c r="M477" s="269">
        <v>33576.639999999999</v>
      </c>
      <c r="N477" s="269">
        <v>71532.84</v>
      </c>
    </row>
    <row r="478" spans="1:14" s="259" customFormat="1" ht="12" x14ac:dyDescent="0.2">
      <c r="A478" s="270" t="s">
        <v>1667</v>
      </c>
      <c r="B478" s="270" t="s">
        <v>1668</v>
      </c>
      <c r="C478" s="271" t="s">
        <v>852</v>
      </c>
      <c r="D478" s="269">
        <v>3840.23</v>
      </c>
      <c r="E478" s="269">
        <v>0</v>
      </c>
      <c r="F478" s="269">
        <v>105.45</v>
      </c>
      <c r="G478" s="269">
        <v>804.78</v>
      </c>
      <c r="H478" s="269">
        <v>4750.46</v>
      </c>
      <c r="I478" s="272"/>
      <c r="J478" s="269">
        <v>1536.09</v>
      </c>
      <c r="K478" s="269">
        <v>0</v>
      </c>
      <c r="L478" s="269">
        <v>5120.3100000000004</v>
      </c>
      <c r="M478" s="269">
        <v>5888.35</v>
      </c>
      <c r="N478" s="269">
        <v>12544.75</v>
      </c>
    </row>
    <row r="479" spans="1:14" s="259" customFormat="1" ht="12" x14ac:dyDescent="0.2">
      <c r="A479" s="270" t="s">
        <v>1669</v>
      </c>
      <c r="B479" s="270" t="s">
        <v>1670</v>
      </c>
      <c r="C479" s="271" t="s">
        <v>852</v>
      </c>
      <c r="D479" s="269">
        <v>11335.23</v>
      </c>
      <c r="E479" s="269">
        <v>0</v>
      </c>
      <c r="F479" s="269">
        <v>132.80000000000001</v>
      </c>
      <c r="G479" s="269">
        <v>1710.41</v>
      </c>
      <c r="H479" s="269">
        <v>13178.439999999999</v>
      </c>
      <c r="I479" s="272"/>
      <c r="J479" s="269">
        <v>4534.09</v>
      </c>
      <c r="K479" s="269">
        <v>0</v>
      </c>
      <c r="L479" s="269">
        <v>15113.64</v>
      </c>
      <c r="M479" s="269">
        <v>17380.689999999999</v>
      </c>
      <c r="N479" s="269">
        <v>37028.42</v>
      </c>
    </row>
    <row r="480" spans="1:14" s="259" customFormat="1" ht="12" x14ac:dyDescent="0.2">
      <c r="A480" s="270" t="s">
        <v>1671</v>
      </c>
      <c r="B480" s="270" t="s">
        <v>1672</v>
      </c>
      <c r="C480" s="271" t="s">
        <v>852</v>
      </c>
      <c r="D480" s="269">
        <v>11335.23</v>
      </c>
      <c r="E480" s="269">
        <v>0</v>
      </c>
      <c r="F480" s="269">
        <v>132.80000000000001</v>
      </c>
      <c r="G480" s="269">
        <v>1710.41</v>
      </c>
      <c r="H480" s="269">
        <v>13178.439999999999</v>
      </c>
      <c r="I480" s="272"/>
      <c r="J480" s="269">
        <v>4534.09</v>
      </c>
      <c r="K480" s="269">
        <v>0</v>
      </c>
      <c r="L480" s="269">
        <v>15113.64</v>
      </c>
      <c r="M480" s="269">
        <v>17380.689999999999</v>
      </c>
      <c r="N480" s="269">
        <v>37028.42</v>
      </c>
    </row>
    <row r="481" spans="1:14" s="259" customFormat="1" ht="12" x14ac:dyDescent="0.2">
      <c r="A481" s="270" t="s">
        <v>1673</v>
      </c>
      <c r="B481" s="270" t="s">
        <v>1674</v>
      </c>
      <c r="C481" s="271" t="s">
        <v>852</v>
      </c>
      <c r="D481" s="269">
        <v>7209.74</v>
      </c>
      <c r="E481" s="269">
        <v>0</v>
      </c>
      <c r="F481" s="269">
        <v>112.3</v>
      </c>
      <c r="G481" s="269">
        <v>1191.1300000000001</v>
      </c>
      <c r="H481" s="269">
        <v>8513.17</v>
      </c>
      <c r="I481" s="272"/>
      <c r="J481" s="269">
        <v>2883.9</v>
      </c>
      <c r="K481" s="269">
        <v>0</v>
      </c>
      <c r="L481" s="269">
        <v>9612.99</v>
      </c>
      <c r="M481" s="269">
        <v>11054.93</v>
      </c>
      <c r="N481" s="269">
        <v>23551.82</v>
      </c>
    </row>
    <row r="482" spans="1:14" s="259" customFormat="1" ht="12" x14ac:dyDescent="0.2">
      <c r="A482" s="270" t="s">
        <v>960</v>
      </c>
      <c r="B482" s="270" t="s">
        <v>961</v>
      </c>
      <c r="C482" s="271" t="s">
        <v>852</v>
      </c>
      <c r="D482" s="269">
        <v>14962.45</v>
      </c>
      <c r="E482" s="269">
        <v>0</v>
      </c>
      <c r="F482" s="269">
        <v>132.80000000000001</v>
      </c>
      <c r="G482" s="269">
        <v>2086.59</v>
      </c>
      <c r="H482" s="269">
        <v>17181.84</v>
      </c>
      <c r="I482" s="272"/>
      <c r="J482" s="269">
        <v>5984.98</v>
      </c>
      <c r="K482" s="269">
        <v>0</v>
      </c>
      <c r="L482" s="269">
        <v>19949.93</v>
      </c>
      <c r="M482" s="269">
        <v>22942.42</v>
      </c>
      <c r="N482" s="269">
        <v>48877.33</v>
      </c>
    </row>
    <row r="483" spans="1:14" s="259" customFormat="1" ht="12" x14ac:dyDescent="0.2">
      <c r="A483" s="270" t="s">
        <v>975</v>
      </c>
      <c r="B483" s="270" t="s">
        <v>976</v>
      </c>
      <c r="C483" s="271" t="s">
        <v>852</v>
      </c>
      <c r="D483" s="269">
        <v>570.86</v>
      </c>
      <c r="E483" s="269">
        <v>0</v>
      </c>
      <c r="F483" s="269">
        <v>5.35</v>
      </c>
      <c r="G483" s="269">
        <v>80.86</v>
      </c>
      <c r="H483" s="269">
        <v>657.07</v>
      </c>
      <c r="I483" s="272"/>
      <c r="J483" s="269">
        <v>228.34</v>
      </c>
      <c r="K483" s="269">
        <v>0</v>
      </c>
      <c r="L483" s="269">
        <v>761.15</v>
      </c>
      <c r="M483" s="269">
        <v>875.32</v>
      </c>
      <c r="N483" s="269">
        <v>1864.81</v>
      </c>
    </row>
    <row r="484" spans="1:14" s="259" customFormat="1" ht="12" x14ac:dyDescent="0.2">
      <c r="A484" s="270" t="s">
        <v>975</v>
      </c>
      <c r="B484" s="270" t="s">
        <v>976</v>
      </c>
      <c r="C484" s="271" t="s">
        <v>914</v>
      </c>
      <c r="D484" s="269">
        <v>776.39</v>
      </c>
      <c r="E484" s="269">
        <v>0</v>
      </c>
      <c r="F484" s="269">
        <v>5.35</v>
      </c>
      <c r="G484" s="269">
        <v>83.18</v>
      </c>
      <c r="H484" s="269">
        <v>864.92000000000007</v>
      </c>
      <c r="I484" s="272"/>
      <c r="J484" s="269">
        <v>310.56</v>
      </c>
      <c r="K484" s="269">
        <v>0</v>
      </c>
      <c r="L484" s="269">
        <v>1035.19</v>
      </c>
      <c r="M484" s="269">
        <v>1190.46</v>
      </c>
      <c r="N484" s="269">
        <v>2536.21</v>
      </c>
    </row>
    <row r="485" spans="1:14" s="259" customFormat="1" ht="12" x14ac:dyDescent="0.2">
      <c r="A485" s="270" t="s">
        <v>975</v>
      </c>
      <c r="B485" s="270" t="s">
        <v>976</v>
      </c>
      <c r="C485" s="271" t="s">
        <v>915</v>
      </c>
      <c r="D485" s="269">
        <v>1040.3900000000001</v>
      </c>
      <c r="E485" s="269">
        <v>0</v>
      </c>
      <c r="F485" s="269">
        <v>5.35</v>
      </c>
      <c r="G485" s="269">
        <v>86.02</v>
      </c>
      <c r="H485" s="269">
        <v>1131.76</v>
      </c>
      <c r="I485" s="272"/>
      <c r="J485" s="269">
        <v>416.16</v>
      </c>
      <c r="K485" s="269">
        <v>0</v>
      </c>
      <c r="L485" s="269">
        <v>1387.19</v>
      </c>
      <c r="M485" s="269">
        <v>1595.26</v>
      </c>
      <c r="N485" s="269">
        <v>3398.61</v>
      </c>
    </row>
    <row r="486" spans="1:14" s="259" customFormat="1" ht="12" x14ac:dyDescent="0.2">
      <c r="A486" s="270" t="s">
        <v>975</v>
      </c>
      <c r="B486" s="270" t="s">
        <v>976</v>
      </c>
      <c r="C486" s="271" t="s">
        <v>916</v>
      </c>
      <c r="D486" s="269">
        <v>1373.17</v>
      </c>
      <c r="E486" s="269">
        <v>0</v>
      </c>
      <c r="F486" s="269">
        <v>5.35</v>
      </c>
      <c r="G486" s="269">
        <v>90.47</v>
      </c>
      <c r="H486" s="269">
        <v>1468.99</v>
      </c>
      <c r="I486" s="272"/>
      <c r="J486" s="269">
        <v>549.27</v>
      </c>
      <c r="K486" s="269">
        <v>0</v>
      </c>
      <c r="L486" s="269">
        <v>1830.89</v>
      </c>
      <c r="M486" s="269">
        <v>2105.5300000000002</v>
      </c>
      <c r="N486" s="269">
        <v>4485.6900000000005</v>
      </c>
    </row>
    <row r="487" spans="1:14" s="259" customFormat="1" ht="12" x14ac:dyDescent="0.2">
      <c r="A487" s="270" t="s">
        <v>975</v>
      </c>
      <c r="B487" s="270" t="s">
        <v>976</v>
      </c>
      <c r="C487" s="271" t="s">
        <v>917</v>
      </c>
      <c r="D487" s="269">
        <v>1758.3</v>
      </c>
      <c r="E487" s="269">
        <v>0</v>
      </c>
      <c r="F487" s="269">
        <v>5.35</v>
      </c>
      <c r="G487" s="269">
        <v>94.5</v>
      </c>
      <c r="H487" s="269">
        <v>1858.1499999999999</v>
      </c>
      <c r="I487" s="272"/>
      <c r="J487" s="269">
        <v>703.32</v>
      </c>
      <c r="K487" s="269">
        <v>0</v>
      </c>
      <c r="L487" s="269">
        <v>2344.4</v>
      </c>
      <c r="M487" s="269">
        <v>2696.06</v>
      </c>
      <c r="N487" s="269">
        <v>5743.7800000000007</v>
      </c>
    </row>
    <row r="488" spans="1:14" s="259" customFormat="1" ht="12" x14ac:dyDescent="0.2">
      <c r="A488" s="270" t="s">
        <v>975</v>
      </c>
      <c r="B488" s="270" t="s">
        <v>976</v>
      </c>
      <c r="C488" s="271" t="s">
        <v>918</v>
      </c>
      <c r="D488" s="269">
        <v>2249.8000000000002</v>
      </c>
      <c r="E488" s="269">
        <v>0</v>
      </c>
      <c r="F488" s="269">
        <v>5.35</v>
      </c>
      <c r="G488" s="269">
        <v>99.61</v>
      </c>
      <c r="H488" s="269">
        <v>2354.7600000000002</v>
      </c>
      <c r="I488" s="272"/>
      <c r="J488" s="269">
        <v>899.92</v>
      </c>
      <c r="K488" s="269">
        <v>0</v>
      </c>
      <c r="L488" s="269">
        <v>2999.73</v>
      </c>
      <c r="M488" s="269">
        <v>3449.69</v>
      </c>
      <c r="N488" s="269">
        <v>7349.34</v>
      </c>
    </row>
    <row r="489" spans="1:14" s="259" customFormat="1" ht="12" x14ac:dyDescent="0.2">
      <c r="A489" s="270" t="s">
        <v>977</v>
      </c>
      <c r="B489" s="270" t="s">
        <v>978</v>
      </c>
      <c r="C489" s="271" t="s">
        <v>852</v>
      </c>
      <c r="D489" s="269">
        <v>589.79999999999995</v>
      </c>
      <c r="E489" s="269">
        <v>0</v>
      </c>
      <c r="F489" s="269">
        <v>5.35</v>
      </c>
      <c r="G489" s="269">
        <v>82.57</v>
      </c>
      <c r="H489" s="269">
        <v>677.72</v>
      </c>
      <c r="I489" s="272"/>
      <c r="J489" s="269">
        <v>235.92</v>
      </c>
      <c r="K489" s="269">
        <v>0</v>
      </c>
      <c r="L489" s="269">
        <v>786.4</v>
      </c>
      <c r="M489" s="269">
        <v>904.36</v>
      </c>
      <c r="N489" s="269">
        <v>1926.6799999999998</v>
      </c>
    </row>
    <row r="490" spans="1:14" s="259" customFormat="1" ht="12" x14ac:dyDescent="0.2">
      <c r="A490" s="270" t="s">
        <v>977</v>
      </c>
      <c r="B490" s="270" t="s">
        <v>978</v>
      </c>
      <c r="C490" s="271" t="s">
        <v>914</v>
      </c>
      <c r="D490" s="269">
        <v>801.53</v>
      </c>
      <c r="E490" s="269">
        <v>0</v>
      </c>
      <c r="F490" s="269">
        <v>5.35</v>
      </c>
      <c r="G490" s="269">
        <v>84.91</v>
      </c>
      <c r="H490" s="269">
        <v>891.79</v>
      </c>
      <c r="I490" s="272"/>
      <c r="J490" s="269">
        <v>320.61</v>
      </c>
      <c r="K490" s="269">
        <v>0</v>
      </c>
      <c r="L490" s="269">
        <v>1068.71</v>
      </c>
      <c r="M490" s="269">
        <v>1229.01</v>
      </c>
      <c r="N490" s="269">
        <v>2618.33</v>
      </c>
    </row>
    <row r="491" spans="1:14" s="259" customFormat="1" ht="12" x14ac:dyDescent="0.2">
      <c r="A491" s="270" t="s">
        <v>977</v>
      </c>
      <c r="B491" s="270" t="s">
        <v>978</v>
      </c>
      <c r="C491" s="271" t="s">
        <v>915</v>
      </c>
      <c r="D491" s="269">
        <v>1074.28</v>
      </c>
      <c r="E491" s="269">
        <v>0</v>
      </c>
      <c r="F491" s="269">
        <v>5.35</v>
      </c>
      <c r="G491" s="269">
        <v>87.78</v>
      </c>
      <c r="H491" s="269">
        <v>1167.4099999999999</v>
      </c>
      <c r="I491" s="272"/>
      <c r="J491" s="269">
        <v>429.71</v>
      </c>
      <c r="K491" s="269">
        <v>0</v>
      </c>
      <c r="L491" s="269">
        <v>1432.37</v>
      </c>
      <c r="M491" s="269">
        <v>1647.23</v>
      </c>
      <c r="N491" s="269">
        <v>3509.31</v>
      </c>
    </row>
    <row r="492" spans="1:14" s="259" customFormat="1" ht="12" x14ac:dyDescent="0.2">
      <c r="A492" s="270" t="s">
        <v>977</v>
      </c>
      <c r="B492" s="270" t="s">
        <v>978</v>
      </c>
      <c r="C492" s="271" t="s">
        <v>916</v>
      </c>
      <c r="D492" s="269">
        <v>1417.95</v>
      </c>
      <c r="E492" s="269">
        <v>0</v>
      </c>
      <c r="F492" s="269">
        <v>5.35</v>
      </c>
      <c r="G492" s="269">
        <v>92.27</v>
      </c>
      <c r="H492" s="269">
        <v>1515.57</v>
      </c>
      <c r="I492" s="272"/>
      <c r="J492" s="269">
        <v>567.17999999999995</v>
      </c>
      <c r="K492" s="269">
        <v>0</v>
      </c>
      <c r="L492" s="269">
        <v>1890.6</v>
      </c>
      <c r="M492" s="269">
        <v>2174.19</v>
      </c>
      <c r="N492" s="269">
        <v>4631.9699999999993</v>
      </c>
    </row>
    <row r="493" spans="1:14" s="259" customFormat="1" ht="12" x14ac:dyDescent="0.2">
      <c r="A493" s="270" t="s">
        <v>977</v>
      </c>
      <c r="B493" s="270" t="s">
        <v>978</v>
      </c>
      <c r="C493" s="271" t="s">
        <v>917</v>
      </c>
      <c r="D493" s="269">
        <v>1814.83</v>
      </c>
      <c r="E493" s="269">
        <v>0</v>
      </c>
      <c r="F493" s="269">
        <v>5.35</v>
      </c>
      <c r="G493" s="269">
        <v>96.33</v>
      </c>
      <c r="H493" s="269">
        <v>1916.5099999999998</v>
      </c>
      <c r="I493" s="272"/>
      <c r="J493" s="269">
        <v>725.93</v>
      </c>
      <c r="K493" s="269">
        <v>0</v>
      </c>
      <c r="L493" s="269">
        <v>2419.77</v>
      </c>
      <c r="M493" s="269">
        <v>2782.74</v>
      </c>
      <c r="N493" s="269">
        <v>5928.44</v>
      </c>
    </row>
    <row r="494" spans="1:14" s="259" customFormat="1" ht="12" x14ac:dyDescent="0.2">
      <c r="A494" s="270" t="s">
        <v>977</v>
      </c>
      <c r="B494" s="270" t="s">
        <v>978</v>
      </c>
      <c r="C494" s="271" t="s">
        <v>918</v>
      </c>
      <c r="D494" s="269">
        <v>2323.0700000000002</v>
      </c>
      <c r="E494" s="269">
        <v>0</v>
      </c>
      <c r="F494" s="269">
        <v>5.35</v>
      </c>
      <c r="G494" s="269">
        <v>101.54</v>
      </c>
      <c r="H494" s="269">
        <v>2429.96</v>
      </c>
      <c r="I494" s="272"/>
      <c r="J494" s="269">
        <v>929.23</v>
      </c>
      <c r="K494" s="269">
        <v>0</v>
      </c>
      <c r="L494" s="269">
        <v>3097.43</v>
      </c>
      <c r="M494" s="269">
        <v>3562.04</v>
      </c>
      <c r="N494" s="269">
        <v>7588.7</v>
      </c>
    </row>
    <row r="495" spans="1:14" s="259" customFormat="1" ht="12" x14ac:dyDescent="0.2">
      <c r="A495" s="270" t="s">
        <v>979</v>
      </c>
      <c r="B495" s="270" t="s">
        <v>980</v>
      </c>
      <c r="C495" s="271" t="s">
        <v>852</v>
      </c>
      <c r="D495" s="269">
        <v>589.79999999999995</v>
      </c>
      <c r="E495" s="269">
        <v>0</v>
      </c>
      <c r="F495" s="269">
        <v>5.35</v>
      </c>
      <c r="G495" s="269">
        <v>82.57</v>
      </c>
      <c r="H495" s="269">
        <v>677.72</v>
      </c>
      <c r="I495" s="272"/>
      <c r="J495" s="269">
        <v>235.92</v>
      </c>
      <c r="K495" s="269">
        <v>0</v>
      </c>
      <c r="L495" s="269">
        <v>786.4</v>
      </c>
      <c r="M495" s="269">
        <v>904.36</v>
      </c>
      <c r="N495" s="269">
        <v>1926.6799999999998</v>
      </c>
    </row>
    <row r="496" spans="1:14" s="259" customFormat="1" ht="12" x14ac:dyDescent="0.2">
      <c r="A496" s="270" t="s">
        <v>979</v>
      </c>
      <c r="B496" s="270" t="s">
        <v>980</v>
      </c>
      <c r="C496" s="271" t="s">
        <v>914</v>
      </c>
      <c r="D496" s="269">
        <v>801.53</v>
      </c>
      <c r="E496" s="269">
        <v>0</v>
      </c>
      <c r="F496" s="269">
        <v>5.35</v>
      </c>
      <c r="G496" s="269">
        <v>84.91</v>
      </c>
      <c r="H496" s="269">
        <v>891.79</v>
      </c>
      <c r="I496" s="272"/>
      <c r="J496" s="269">
        <v>320.61</v>
      </c>
      <c r="K496" s="269">
        <v>0</v>
      </c>
      <c r="L496" s="269">
        <v>1068.71</v>
      </c>
      <c r="M496" s="269">
        <v>1229.01</v>
      </c>
      <c r="N496" s="269">
        <v>2618.33</v>
      </c>
    </row>
    <row r="497" spans="1:14" s="259" customFormat="1" ht="12" x14ac:dyDescent="0.2">
      <c r="A497" s="270" t="s">
        <v>979</v>
      </c>
      <c r="B497" s="270" t="s">
        <v>980</v>
      </c>
      <c r="C497" s="271" t="s">
        <v>915</v>
      </c>
      <c r="D497" s="269">
        <v>1074.28</v>
      </c>
      <c r="E497" s="269">
        <v>0</v>
      </c>
      <c r="F497" s="269">
        <v>5.35</v>
      </c>
      <c r="G497" s="269">
        <v>87.78</v>
      </c>
      <c r="H497" s="269">
        <v>1167.4099999999999</v>
      </c>
      <c r="I497" s="272"/>
      <c r="J497" s="269">
        <v>429.71</v>
      </c>
      <c r="K497" s="269">
        <v>0</v>
      </c>
      <c r="L497" s="269">
        <v>1432.37</v>
      </c>
      <c r="M497" s="269">
        <v>1647.23</v>
      </c>
      <c r="N497" s="269">
        <v>3509.31</v>
      </c>
    </row>
    <row r="498" spans="1:14" s="259" customFormat="1" ht="12" x14ac:dyDescent="0.2">
      <c r="A498" s="270" t="s">
        <v>979</v>
      </c>
      <c r="B498" s="270" t="s">
        <v>980</v>
      </c>
      <c r="C498" s="271" t="s">
        <v>916</v>
      </c>
      <c r="D498" s="269">
        <v>1417.95</v>
      </c>
      <c r="E498" s="269">
        <v>0</v>
      </c>
      <c r="F498" s="269">
        <v>5.35</v>
      </c>
      <c r="G498" s="269">
        <v>92.27</v>
      </c>
      <c r="H498" s="269">
        <v>1515.57</v>
      </c>
      <c r="I498" s="272"/>
      <c r="J498" s="269">
        <v>567.17999999999995</v>
      </c>
      <c r="K498" s="269">
        <v>0</v>
      </c>
      <c r="L498" s="269">
        <v>1890.6</v>
      </c>
      <c r="M498" s="269">
        <v>2174.19</v>
      </c>
      <c r="N498" s="269">
        <v>4631.9699999999993</v>
      </c>
    </row>
    <row r="499" spans="1:14" s="259" customFormat="1" ht="12" x14ac:dyDescent="0.2">
      <c r="A499" s="270" t="s">
        <v>979</v>
      </c>
      <c r="B499" s="270" t="s">
        <v>980</v>
      </c>
      <c r="C499" s="271" t="s">
        <v>917</v>
      </c>
      <c r="D499" s="269">
        <v>1814.83</v>
      </c>
      <c r="E499" s="269">
        <v>0</v>
      </c>
      <c r="F499" s="269">
        <v>5.35</v>
      </c>
      <c r="G499" s="269">
        <v>96.33</v>
      </c>
      <c r="H499" s="269">
        <v>1916.5099999999998</v>
      </c>
      <c r="I499" s="272"/>
      <c r="J499" s="269">
        <v>725.93</v>
      </c>
      <c r="K499" s="269">
        <v>0</v>
      </c>
      <c r="L499" s="269">
        <v>2419.77</v>
      </c>
      <c r="M499" s="269">
        <v>2782.74</v>
      </c>
      <c r="N499" s="269">
        <v>5928.44</v>
      </c>
    </row>
    <row r="500" spans="1:14" s="259" customFormat="1" ht="12" x14ac:dyDescent="0.2">
      <c r="A500" s="270" t="s">
        <v>979</v>
      </c>
      <c r="B500" s="270" t="s">
        <v>980</v>
      </c>
      <c r="C500" s="271" t="s">
        <v>918</v>
      </c>
      <c r="D500" s="269">
        <v>2323.0700000000002</v>
      </c>
      <c r="E500" s="269">
        <v>0</v>
      </c>
      <c r="F500" s="269">
        <v>5.35</v>
      </c>
      <c r="G500" s="269">
        <v>101.54</v>
      </c>
      <c r="H500" s="269">
        <v>2429.96</v>
      </c>
      <c r="I500" s="272"/>
      <c r="J500" s="269">
        <v>929.23</v>
      </c>
      <c r="K500" s="269">
        <v>0</v>
      </c>
      <c r="L500" s="269">
        <v>3097.43</v>
      </c>
      <c r="M500" s="269">
        <v>3562.04</v>
      </c>
      <c r="N500" s="269">
        <v>7588.7</v>
      </c>
    </row>
    <row r="501" spans="1:14" s="259" customFormat="1" ht="12" x14ac:dyDescent="0.2">
      <c r="A501" s="270" t="s">
        <v>981</v>
      </c>
      <c r="B501" s="270" t="s">
        <v>982</v>
      </c>
      <c r="C501" s="271" t="s">
        <v>852</v>
      </c>
      <c r="D501" s="269">
        <v>589.79999999999995</v>
      </c>
      <c r="E501" s="269">
        <v>0</v>
      </c>
      <c r="F501" s="269">
        <v>5.35</v>
      </c>
      <c r="G501" s="269">
        <v>82.57</v>
      </c>
      <c r="H501" s="269">
        <v>677.72</v>
      </c>
      <c r="I501" s="272"/>
      <c r="J501" s="269">
        <v>235.92</v>
      </c>
      <c r="K501" s="269">
        <v>0</v>
      </c>
      <c r="L501" s="269">
        <v>786.4</v>
      </c>
      <c r="M501" s="269">
        <v>904.36</v>
      </c>
      <c r="N501" s="269">
        <v>1926.6799999999998</v>
      </c>
    </row>
    <row r="502" spans="1:14" s="259" customFormat="1" ht="12" x14ac:dyDescent="0.2">
      <c r="A502" s="270" t="s">
        <v>981</v>
      </c>
      <c r="B502" s="270" t="s">
        <v>982</v>
      </c>
      <c r="C502" s="271" t="s">
        <v>914</v>
      </c>
      <c r="D502" s="269">
        <v>801.53</v>
      </c>
      <c r="E502" s="269">
        <v>0</v>
      </c>
      <c r="F502" s="269">
        <v>5.35</v>
      </c>
      <c r="G502" s="269">
        <v>84.91</v>
      </c>
      <c r="H502" s="269">
        <v>891.79</v>
      </c>
      <c r="I502" s="272"/>
      <c r="J502" s="269">
        <v>320.61</v>
      </c>
      <c r="K502" s="269">
        <v>0</v>
      </c>
      <c r="L502" s="269">
        <v>1068.71</v>
      </c>
      <c r="M502" s="269">
        <v>1229.01</v>
      </c>
      <c r="N502" s="269">
        <v>2618.33</v>
      </c>
    </row>
    <row r="503" spans="1:14" s="259" customFormat="1" ht="12" x14ac:dyDescent="0.2">
      <c r="A503" s="270" t="s">
        <v>981</v>
      </c>
      <c r="B503" s="270" t="s">
        <v>982</v>
      </c>
      <c r="C503" s="271" t="s">
        <v>915</v>
      </c>
      <c r="D503" s="269">
        <v>1074.28</v>
      </c>
      <c r="E503" s="269">
        <v>0</v>
      </c>
      <c r="F503" s="269">
        <v>5.35</v>
      </c>
      <c r="G503" s="269">
        <v>87.78</v>
      </c>
      <c r="H503" s="269">
        <v>1167.4099999999999</v>
      </c>
      <c r="I503" s="272"/>
      <c r="J503" s="269">
        <v>429.71</v>
      </c>
      <c r="K503" s="269">
        <v>0</v>
      </c>
      <c r="L503" s="269">
        <v>1432.37</v>
      </c>
      <c r="M503" s="269">
        <v>1647.23</v>
      </c>
      <c r="N503" s="269">
        <v>3509.31</v>
      </c>
    </row>
    <row r="504" spans="1:14" s="259" customFormat="1" ht="12" x14ac:dyDescent="0.2">
      <c r="A504" s="270" t="s">
        <v>981</v>
      </c>
      <c r="B504" s="270" t="s">
        <v>982</v>
      </c>
      <c r="C504" s="271" t="s">
        <v>916</v>
      </c>
      <c r="D504" s="269">
        <v>1417.95</v>
      </c>
      <c r="E504" s="269">
        <v>0</v>
      </c>
      <c r="F504" s="269">
        <v>5.35</v>
      </c>
      <c r="G504" s="269">
        <v>92.27</v>
      </c>
      <c r="H504" s="269">
        <v>1515.57</v>
      </c>
      <c r="I504" s="272"/>
      <c r="J504" s="269">
        <v>567.17999999999995</v>
      </c>
      <c r="K504" s="269">
        <v>0</v>
      </c>
      <c r="L504" s="269">
        <v>1890.6</v>
      </c>
      <c r="M504" s="269">
        <v>2174.19</v>
      </c>
      <c r="N504" s="269">
        <v>4631.9699999999993</v>
      </c>
    </row>
    <row r="505" spans="1:14" s="259" customFormat="1" ht="12" x14ac:dyDescent="0.2">
      <c r="A505" s="270" t="s">
        <v>981</v>
      </c>
      <c r="B505" s="270" t="s">
        <v>982</v>
      </c>
      <c r="C505" s="271" t="s">
        <v>917</v>
      </c>
      <c r="D505" s="269">
        <v>1814.83</v>
      </c>
      <c r="E505" s="269">
        <v>0</v>
      </c>
      <c r="F505" s="269">
        <v>5.35</v>
      </c>
      <c r="G505" s="269">
        <v>96.33</v>
      </c>
      <c r="H505" s="269">
        <v>1916.5099999999998</v>
      </c>
      <c r="I505" s="272"/>
      <c r="J505" s="269">
        <v>725.93</v>
      </c>
      <c r="K505" s="269">
        <v>0</v>
      </c>
      <c r="L505" s="269">
        <v>2419.77</v>
      </c>
      <c r="M505" s="269">
        <v>2782.74</v>
      </c>
      <c r="N505" s="269">
        <v>5928.44</v>
      </c>
    </row>
    <row r="506" spans="1:14" s="259" customFormat="1" ht="12" x14ac:dyDescent="0.2">
      <c r="A506" s="270" t="s">
        <v>981</v>
      </c>
      <c r="B506" s="270" t="s">
        <v>982</v>
      </c>
      <c r="C506" s="271" t="s">
        <v>918</v>
      </c>
      <c r="D506" s="269">
        <v>2323.0700000000002</v>
      </c>
      <c r="E506" s="269">
        <v>0</v>
      </c>
      <c r="F506" s="269">
        <v>5.35</v>
      </c>
      <c r="G506" s="269">
        <v>101.54</v>
      </c>
      <c r="H506" s="269">
        <v>2429.96</v>
      </c>
      <c r="I506" s="272"/>
      <c r="J506" s="269">
        <v>929.23</v>
      </c>
      <c r="K506" s="269">
        <v>0</v>
      </c>
      <c r="L506" s="269">
        <v>3097.43</v>
      </c>
      <c r="M506" s="269">
        <v>3562.04</v>
      </c>
      <c r="N506" s="269">
        <v>7588.7</v>
      </c>
    </row>
    <row r="507" spans="1:14" s="259" customFormat="1" ht="12" x14ac:dyDescent="0.2">
      <c r="A507" s="270" t="s">
        <v>983</v>
      </c>
      <c r="B507" s="270" t="s">
        <v>984</v>
      </c>
      <c r="C507" s="271" t="s">
        <v>852</v>
      </c>
      <c r="D507" s="269">
        <v>589.79999999999995</v>
      </c>
      <c r="E507" s="269">
        <v>0</v>
      </c>
      <c r="F507" s="269">
        <v>5.35</v>
      </c>
      <c r="G507" s="269">
        <v>82.57</v>
      </c>
      <c r="H507" s="269">
        <v>677.72</v>
      </c>
      <c r="I507" s="272"/>
      <c r="J507" s="269">
        <v>235.92</v>
      </c>
      <c r="K507" s="269">
        <v>0</v>
      </c>
      <c r="L507" s="269">
        <v>786.4</v>
      </c>
      <c r="M507" s="269">
        <v>904.36</v>
      </c>
      <c r="N507" s="269">
        <v>1926.6799999999998</v>
      </c>
    </row>
    <row r="508" spans="1:14" s="259" customFormat="1" ht="12" x14ac:dyDescent="0.2">
      <c r="A508" s="270" t="s">
        <v>983</v>
      </c>
      <c r="B508" s="270" t="s">
        <v>984</v>
      </c>
      <c r="C508" s="271" t="s">
        <v>914</v>
      </c>
      <c r="D508" s="269">
        <v>801.53</v>
      </c>
      <c r="E508" s="269">
        <v>0</v>
      </c>
      <c r="F508" s="269">
        <v>5.35</v>
      </c>
      <c r="G508" s="269">
        <v>84.91</v>
      </c>
      <c r="H508" s="269">
        <v>891.79</v>
      </c>
      <c r="I508" s="272"/>
      <c r="J508" s="269">
        <v>320.61</v>
      </c>
      <c r="K508" s="269">
        <v>0</v>
      </c>
      <c r="L508" s="269">
        <v>1068.71</v>
      </c>
      <c r="M508" s="269">
        <v>1229.01</v>
      </c>
      <c r="N508" s="269">
        <v>2618.33</v>
      </c>
    </row>
    <row r="509" spans="1:14" s="259" customFormat="1" ht="12" x14ac:dyDescent="0.2">
      <c r="A509" s="270" t="s">
        <v>983</v>
      </c>
      <c r="B509" s="270" t="s">
        <v>984</v>
      </c>
      <c r="C509" s="271" t="s">
        <v>915</v>
      </c>
      <c r="D509" s="269">
        <v>1074.28</v>
      </c>
      <c r="E509" s="269">
        <v>0</v>
      </c>
      <c r="F509" s="269">
        <v>5.35</v>
      </c>
      <c r="G509" s="269">
        <v>87.78</v>
      </c>
      <c r="H509" s="269">
        <v>1167.4099999999999</v>
      </c>
      <c r="I509" s="272"/>
      <c r="J509" s="269">
        <v>429.71</v>
      </c>
      <c r="K509" s="269">
        <v>0</v>
      </c>
      <c r="L509" s="269">
        <v>1432.37</v>
      </c>
      <c r="M509" s="269">
        <v>1647.23</v>
      </c>
      <c r="N509" s="269">
        <v>3509.31</v>
      </c>
    </row>
    <row r="510" spans="1:14" s="259" customFormat="1" ht="12" x14ac:dyDescent="0.2">
      <c r="A510" s="270" t="s">
        <v>983</v>
      </c>
      <c r="B510" s="270" t="s">
        <v>984</v>
      </c>
      <c r="C510" s="271" t="s">
        <v>916</v>
      </c>
      <c r="D510" s="269">
        <v>1417.95</v>
      </c>
      <c r="E510" s="269">
        <v>0</v>
      </c>
      <c r="F510" s="269">
        <v>5.35</v>
      </c>
      <c r="G510" s="269">
        <v>92.27</v>
      </c>
      <c r="H510" s="269">
        <v>1515.57</v>
      </c>
      <c r="I510" s="272"/>
      <c r="J510" s="269">
        <v>567.17999999999995</v>
      </c>
      <c r="K510" s="269">
        <v>0</v>
      </c>
      <c r="L510" s="269">
        <v>1890.6</v>
      </c>
      <c r="M510" s="269">
        <v>2174.19</v>
      </c>
      <c r="N510" s="269">
        <v>4631.9699999999993</v>
      </c>
    </row>
    <row r="511" spans="1:14" s="259" customFormat="1" ht="12" x14ac:dyDescent="0.2">
      <c r="A511" s="270" t="s">
        <v>983</v>
      </c>
      <c r="B511" s="270" t="s">
        <v>984</v>
      </c>
      <c r="C511" s="271" t="s">
        <v>917</v>
      </c>
      <c r="D511" s="269">
        <v>1814.83</v>
      </c>
      <c r="E511" s="269">
        <v>0</v>
      </c>
      <c r="F511" s="269">
        <v>5.35</v>
      </c>
      <c r="G511" s="269">
        <v>96.33</v>
      </c>
      <c r="H511" s="269">
        <v>1916.5099999999998</v>
      </c>
      <c r="I511" s="272"/>
      <c r="J511" s="269">
        <v>725.93</v>
      </c>
      <c r="K511" s="269">
        <v>0</v>
      </c>
      <c r="L511" s="269">
        <v>2419.77</v>
      </c>
      <c r="M511" s="269">
        <v>2782.74</v>
      </c>
      <c r="N511" s="269">
        <v>5928.44</v>
      </c>
    </row>
    <row r="512" spans="1:14" s="259" customFormat="1" ht="12" x14ac:dyDescent="0.2">
      <c r="A512" s="270" t="s">
        <v>983</v>
      </c>
      <c r="B512" s="270" t="s">
        <v>984</v>
      </c>
      <c r="C512" s="271" t="s">
        <v>918</v>
      </c>
      <c r="D512" s="269">
        <v>2323.0700000000002</v>
      </c>
      <c r="E512" s="269">
        <v>0</v>
      </c>
      <c r="F512" s="269">
        <v>5.35</v>
      </c>
      <c r="G512" s="269">
        <v>101.54</v>
      </c>
      <c r="H512" s="269">
        <v>2429.96</v>
      </c>
      <c r="I512" s="272"/>
      <c r="J512" s="269">
        <v>929.23</v>
      </c>
      <c r="K512" s="269">
        <v>0</v>
      </c>
      <c r="L512" s="269">
        <v>3097.43</v>
      </c>
      <c r="M512" s="269">
        <v>3562.04</v>
      </c>
      <c r="N512" s="269">
        <v>7588.7</v>
      </c>
    </row>
    <row r="513" spans="1:14" s="259" customFormat="1" ht="12" x14ac:dyDescent="0.2">
      <c r="A513" s="270" t="s">
        <v>985</v>
      </c>
      <c r="B513" s="270" t="s">
        <v>982</v>
      </c>
      <c r="C513" s="271" t="s">
        <v>852</v>
      </c>
      <c r="D513" s="269">
        <v>570.86</v>
      </c>
      <c r="E513" s="269">
        <v>0</v>
      </c>
      <c r="F513" s="269">
        <v>5.35</v>
      </c>
      <c r="G513" s="269">
        <v>80.86</v>
      </c>
      <c r="H513" s="269">
        <v>657.07</v>
      </c>
      <c r="I513" s="272"/>
      <c r="J513" s="269">
        <v>228.34</v>
      </c>
      <c r="K513" s="269">
        <v>0</v>
      </c>
      <c r="L513" s="269">
        <v>761.15</v>
      </c>
      <c r="M513" s="269">
        <v>875.32</v>
      </c>
      <c r="N513" s="269">
        <v>1864.81</v>
      </c>
    </row>
    <row r="514" spans="1:14" s="259" customFormat="1" ht="12" x14ac:dyDescent="0.2">
      <c r="A514" s="270" t="s">
        <v>985</v>
      </c>
      <c r="B514" s="270" t="s">
        <v>982</v>
      </c>
      <c r="C514" s="271" t="s">
        <v>914</v>
      </c>
      <c r="D514" s="269">
        <v>776.39</v>
      </c>
      <c r="E514" s="269">
        <v>0</v>
      </c>
      <c r="F514" s="269">
        <v>5.35</v>
      </c>
      <c r="G514" s="269">
        <v>83.18</v>
      </c>
      <c r="H514" s="269">
        <v>864.92000000000007</v>
      </c>
      <c r="I514" s="272"/>
      <c r="J514" s="269">
        <v>310.56</v>
      </c>
      <c r="K514" s="269">
        <v>0</v>
      </c>
      <c r="L514" s="269">
        <v>1035.19</v>
      </c>
      <c r="M514" s="269">
        <v>1190.46</v>
      </c>
      <c r="N514" s="269">
        <v>2536.21</v>
      </c>
    </row>
    <row r="515" spans="1:14" s="259" customFormat="1" ht="12" x14ac:dyDescent="0.2">
      <c r="A515" s="270" t="s">
        <v>985</v>
      </c>
      <c r="B515" s="270" t="s">
        <v>982</v>
      </c>
      <c r="C515" s="271" t="s">
        <v>915</v>
      </c>
      <c r="D515" s="269">
        <v>1040.3900000000001</v>
      </c>
      <c r="E515" s="269">
        <v>0</v>
      </c>
      <c r="F515" s="269">
        <v>5.35</v>
      </c>
      <c r="G515" s="269">
        <v>86.02</v>
      </c>
      <c r="H515" s="269">
        <v>1131.76</v>
      </c>
      <c r="I515" s="272"/>
      <c r="J515" s="269">
        <v>416.16</v>
      </c>
      <c r="K515" s="269">
        <v>0</v>
      </c>
      <c r="L515" s="269">
        <v>1387.19</v>
      </c>
      <c r="M515" s="269">
        <v>1595.26</v>
      </c>
      <c r="N515" s="269">
        <v>3398.61</v>
      </c>
    </row>
    <row r="516" spans="1:14" s="259" customFormat="1" ht="12" x14ac:dyDescent="0.2">
      <c r="A516" s="270" t="s">
        <v>985</v>
      </c>
      <c r="B516" s="270" t="s">
        <v>982</v>
      </c>
      <c r="C516" s="271" t="s">
        <v>916</v>
      </c>
      <c r="D516" s="269">
        <v>1373.17</v>
      </c>
      <c r="E516" s="269">
        <v>0</v>
      </c>
      <c r="F516" s="269">
        <v>5.35</v>
      </c>
      <c r="G516" s="269">
        <v>90.47</v>
      </c>
      <c r="H516" s="269">
        <v>1468.99</v>
      </c>
      <c r="I516" s="272"/>
      <c r="J516" s="269">
        <v>549.27</v>
      </c>
      <c r="K516" s="269">
        <v>0</v>
      </c>
      <c r="L516" s="269">
        <v>1830.89</v>
      </c>
      <c r="M516" s="269">
        <v>2105.5300000000002</v>
      </c>
      <c r="N516" s="269">
        <v>4485.6900000000005</v>
      </c>
    </row>
    <row r="517" spans="1:14" s="259" customFormat="1" ht="12" x14ac:dyDescent="0.2">
      <c r="A517" s="270" t="s">
        <v>985</v>
      </c>
      <c r="B517" s="270" t="s">
        <v>982</v>
      </c>
      <c r="C517" s="271" t="s">
        <v>917</v>
      </c>
      <c r="D517" s="269">
        <v>1757.65</v>
      </c>
      <c r="E517" s="269">
        <v>0</v>
      </c>
      <c r="F517" s="269">
        <v>5.35</v>
      </c>
      <c r="G517" s="269">
        <v>94.83</v>
      </c>
      <c r="H517" s="269">
        <v>1857.83</v>
      </c>
      <c r="I517" s="272"/>
      <c r="J517" s="269">
        <v>703.06</v>
      </c>
      <c r="K517" s="269">
        <v>0</v>
      </c>
      <c r="L517" s="269">
        <v>2343.5300000000002</v>
      </c>
      <c r="M517" s="269">
        <v>2695.06</v>
      </c>
      <c r="N517" s="269">
        <v>5741.65</v>
      </c>
    </row>
    <row r="518" spans="1:14" s="259" customFormat="1" ht="12" x14ac:dyDescent="0.2">
      <c r="A518" s="270" t="s">
        <v>985</v>
      </c>
      <c r="B518" s="270" t="s">
        <v>982</v>
      </c>
      <c r="C518" s="271" t="s">
        <v>918</v>
      </c>
      <c r="D518" s="269">
        <v>2249.8000000000002</v>
      </c>
      <c r="E518" s="269">
        <v>0</v>
      </c>
      <c r="F518" s="269">
        <v>5.35</v>
      </c>
      <c r="G518" s="269">
        <v>99.61</v>
      </c>
      <c r="H518" s="269">
        <v>2354.7600000000002</v>
      </c>
      <c r="I518" s="272"/>
      <c r="J518" s="269">
        <v>899.92</v>
      </c>
      <c r="K518" s="269">
        <v>0</v>
      </c>
      <c r="L518" s="269">
        <v>2999.73</v>
      </c>
      <c r="M518" s="269">
        <v>3449.69</v>
      </c>
      <c r="N518" s="269">
        <v>7349.34</v>
      </c>
    </row>
    <row r="519" spans="1:14" s="259" customFormat="1" ht="12" x14ac:dyDescent="0.2">
      <c r="A519" s="270" t="s">
        <v>986</v>
      </c>
      <c r="B519" s="270" t="s">
        <v>987</v>
      </c>
      <c r="C519" s="271" t="s">
        <v>852</v>
      </c>
      <c r="D519" s="269">
        <v>589.79999999999995</v>
      </c>
      <c r="E519" s="269">
        <v>0</v>
      </c>
      <c r="F519" s="269">
        <v>5.35</v>
      </c>
      <c r="G519" s="269">
        <v>82.57</v>
      </c>
      <c r="H519" s="269">
        <v>677.72</v>
      </c>
      <c r="I519" s="272"/>
      <c r="J519" s="269">
        <v>235.92</v>
      </c>
      <c r="K519" s="269">
        <v>0</v>
      </c>
      <c r="L519" s="269">
        <v>786.4</v>
      </c>
      <c r="M519" s="269">
        <v>904.36</v>
      </c>
      <c r="N519" s="269">
        <v>1926.6799999999998</v>
      </c>
    </row>
    <row r="520" spans="1:14" s="259" customFormat="1" ht="12" x14ac:dyDescent="0.2">
      <c r="A520" s="270" t="s">
        <v>986</v>
      </c>
      <c r="B520" s="270" t="s">
        <v>987</v>
      </c>
      <c r="C520" s="271" t="s">
        <v>914</v>
      </c>
      <c r="D520" s="269">
        <v>801.53</v>
      </c>
      <c r="E520" s="269">
        <v>0</v>
      </c>
      <c r="F520" s="269">
        <v>5.35</v>
      </c>
      <c r="G520" s="269">
        <v>84.91</v>
      </c>
      <c r="H520" s="269">
        <v>891.79</v>
      </c>
      <c r="I520" s="272"/>
      <c r="J520" s="269">
        <v>320.61</v>
      </c>
      <c r="K520" s="269">
        <v>0</v>
      </c>
      <c r="L520" s="269">
        <v>1068.71</v>
      </c>
      <c r="M520" s="269">
        <v>1229.01</v>
      </c>
      <c r="N520" s="269">
        <v>2618.33</v>
      </c>
    </row>
    <row r="521" spans="1:14" s="259" customFormat="1" ht="12" x14ac:dyDescent="0.2">
      <c r="A521" s="270" t="s">
        <v>986</v>
      </c>
      <c r="B521" s="270" t="s">
        <v>987</v>
      </c>
      <c r="C521" s="271" t="s">
        <v>915</v>
      </c>
      <c r="D521" s="269">
        <v>1074.28</v>
      </c>
      <c r="E521" s="269">
        <v>0</v>
      </c>
      <c r="F521" s="269">
        <v>5.35</v>
      </c>
      <c r="G521" s="269">
        <v>87.78</v>
      </c>
      <c r="H521" s="269">
        <v>1167.4099999999999</v>
      </c>
      <c r="I521" s="272"/>
      <c r="J521" s="269">
        <v>429.71</v>
      </c>
      <c r="K521" s="269">
        <v>0</v>
      </c>
      <c r="L521" s="269">
        <v>1432.37</v>
      </c>
      <c r="M521" s="269">
        <v>1647.23</v>
      </c>
      <c r="N521" s="269">
        <v>3509.31</v>
      </c>
    </row>
    <row r="522" spans="1:14" s="259" customFormat="1" ht="12" x14ac:dyDescent="0.2">
      <c r="A522" s="270" t="s">
        <v>986</v>
      </c>
      <c r="B522" s="270" t="s">
        <v>987</v>
      </c>
      <c r="C522" s="271" t="s">
        <v>916</v>
      </c>
      <c r="D522" s="269">
        <v>1417.95</v>
      </c>
      <c r="E522" s="269">
        <v>0</v>
      </c>
      <c r="F522" s="269">
        <v>5.35</v>
      </c>
      <c r="G522" s="269">
        <v>92.27</v>
      </c>
      <c r="H522" s="269">
        <v>1515.57</v>
      </c>
      <c r="I522" s="272"/>
      <c r="J522" s="269">
        <v>567.17999999999995</v>
      </c>
      <c r="K522" s="269">
        <v>0</v>
      </c>
      <c r="L522" s="269">
        <v>1890.6</v>
      </c>
      <c r="M522" s="269">
        <v>2174.19</v>
      </c>
      <c r="N522" s="269">
        <v>4631.9699999999993</v>
      </c>
    </row>
    <row r="523" spans="1:14" s="259" customFormat="1" ht="12" x14ac:dyDescent="0.2">
      <c r="A523" s="270" t="s">
        <v>986</v>
      </c>
      <c r="B523" s="270" t="s">
        <v>987</v>
      </c>
      <c r="C523" s="271" t="s">
        <v>917</v>
      </c>
      <c r="D523" s="269">
        <v>1814.83</v>
      </c>
      <c r="E523" s="269">
        <v>0</v>
      </c>
      <c r="F523" s="269">
        <v>5.35</v>
      </c>
      <c r="G523" s="269">
        <v>96.33</v>
      </c>
      <c r="H523" s="269">
        <v>1916.5099999999998</v>
      </c>
      <c r="I523" s="272"/>
      <c r="J523" s="269">
        <v>725.93</v>
      </c>
      <c r="K523" s="269">
        <v>0</v>
      </c>
      <c r="L523" s="269">
        <v>2419.77</v>
      </c>
      <c r="M523" s="269">
        <v>2782.74</v>
      </c>
      <c r="N523" s="269">
        <v>5928.44</v>
      </c>
    </row>
    <row r="524" spans="1:14" s="259" customFormat="1" ht="12" x14ac:dyDescent="0.2">
      <c r="A524" s="270" t="s">
        <v>986</v>
      </c>
      <c r="B524" s="270" t="s">
        <v>987</v>
      </c>
      <c r="C524" s="271" t="s">
        <v>918</v>
      </c>
      <c r="D524" s="269">
        <v>2323.0700000000002</v>
      </c>
      <c r="E524" s="269">
        <v>0</v>
      </c>
      <c r="F524" s="269">
        <v>5.35</v>
      </c>
      <c r="G524" s="269">
        <v>101.54</v>
      </c>
      <c r="H524" s="269">
        <v>2429.96</v>
      </c>
      <c r="I524" s="272"/>
      <c r="J524" s="269">
        <v>929.23</v>
      </c>
      <c r="K524" s="269">
        <v>0</v>
      </c>
      <c r="L524" s="269">
        <v>3097.43</v>
      </c>
      <c r="M524" s="269">
        <v>3562.04</v>
      </c>
      <c r="N524" s="269">
        <v>7588.7</v>
      </c>
    </row>
    <row r="525" spans="1:14" s="259" customFormat="1" ht="12" x14ac:dyDescent="0.2">
      <c r="A525" s="270" t="s">
        <v>996</v>
      </c>
      <c r="B525" s="270" t="s">
        <v>997</v>
      </c>
      <c r="C525" s="271" t="s">
        <v>852</v>
      </c>
      <c r="D525" s="269">
        <v>570.86</v>
      </c>
      <c r="E525" s="269">
        <v>0</v>
      </c>
      <c r="F525" s="269">
        <v>5.35</v>
      </c>
      <c r="G525" s="269">
        <v>80.86</v>
      </c>
      <c r="H525" s="269">
        <v>657.07</v>
      </c>
      <c r="I525" s="272"/>
      <c r="J525" s="269">
        <v>228.34</v>
      </c>
      <c r="K525" s="269">
        <v>0</v>
      </c>
      <c r="L525" s="269">
        <v>761.15</v>
      </c>
      <c r="M525" s="269">
        <v>875.32</v>
      </c>
      <c r="N525" s="269">
        <v>1864.81</v>
      </c>
    </row>
    <row r="526" spans="1:14" s="259" customFormat="1" ht="12" x14ac:dyDescent="0.2">
      <c r="A526" s="270" t="s">
        <v>996</v>
      </c>
      <c r="B526" s="270" t="s">
        <v>997</v>
      </c>
      <c r="C526" s="271" t="s">
        <v>914</v>
      </c>
      <c r="D526" s="269">
        <v>776.39</v>
      </c>
      <c r="E526" s="269">
        <v>0</v>
      </c>
      <c r="F526" s="269">
        <v>5.35</v>
      </c>
      <c r="G526" s="269">
        <v>83.18</v>
      </c>
      <c r="H526" s="269">
        <v>864.92000000000007</v>
      </c>
      <c r="I526" s="272"/>
      <c r="J526" s="269">
        <v>310.56</v>
      </c>
      <c r="K526" s="269">
        <v>0</v>
      </c>
      <c r="L526" s="269">
        <v>1035.19</v>
      </c>
      <c r="M526" s="269">
        <v>1190.46</v>
      </c>
      <c r="N526" s="269">
        <v>2536.21</v>
      </c>
    </row>
    <row r="527" spans="1:14" s="259" customFormat="1" ht="12" x14ac:dyDescent="0.2">
      <c r="A527" s="270" t="s">
        <v>996</v>
      </c>
      <c r="B527" s="270" t="s">
        <v>997</v>
      </c>
      <c r="C527" s="271" t="s">
        <v>915</v>
      </c>
      <c r="D527" s="269">
        <v>1040.3900000000001</v>
      </c>
      <c r="E527" s="269">
        <v>0</v>
      </c>
      <c r="F527" s="269">
        <v>5.35</v>
      </c>
      <c r="G527" s="269">
        <v>86.02</v>
      </c>
      <c r="H527" s="269">
        <v>1131.76</v>
      </c>
      <c r="I527" s="272"/>
      <c r="J527" s="269">
        <v>416.16</v>
      </c>
      <c r="K527" s="269">
        <v>0</v>
      </c>
      <c r="L527" s="269">
        <v>1387.19</v>
      </c>
      <c r="M527" s="269">
        <v>1595.26</v>
      </c>
      <c r="N527" s="269">
        <v>3398.61</v>
      </c>
    </row>
    <row r="528" spans="1:14" s="259" customFormat="1" ht="12" x14ac:dyDescent="0.2">
      <c r="A528" s="270" t="s">
        <v>996</v>
      </c>
      <c r="B528" s="270" t="s">
        <v>997</v>
      </c>
      <c r="C528" s="271" t="s">
        <v>916</v>
      </c>
      <c r="D528" s="269">
        <v>1373.17</v>
      </c>
      <c r="E528" s="269">
        <v>0</v>
      </c>
      <c r="F528" s="269">
        <v>5.35</v>
      </c>
      <c r="G528" s="269">
        <v>90.47</v>
      </c>
      <c r="H528" s="269">
        <v>1468.99</v>
      </c>
      <c r="I528" s="272"/>
      <c r="J528" s="269">
        <v>549.27</v>
      </c>
      <c r="K528" s="269">
        <v>0</v>
      </c>
      <c r="L528" s="269">
        <v>1830.89</v>
      </c>
      <c r="M528" s="269">
        <v>2105.5300000000002</v>
      </c>
      <c r="N528" s="269">
        <v>4485.6900000000005</v>
      </c>
    </row>
    <row r="529" spans="1:14" s="259" customFormat="1" ht="12" x14ac:dyDescent="0.2">
      <c r="A529" s="270" t="s">
        <v>996</v>
      </c>
      <c r="B529" s="270" t="s">
        <v>997</v>
      </c>
      <c r="C529" s="271" t="s">
        <v>917</v>
      </c>
      <c r="D529" s="269">
        <v>1757.65</v>
      </c>
      <c r="E529" s="269">
        <v>0</v>
      </c>
      <c r="F529" s="269">
        <v>5.35</v>
      </c>
      <c r="G529" s="269">
        <v>94.5</v>
      </c>
      <c r="H529" s="269">
        <v>1857.5</v>
      </c>
      <c r="I529" s="272"/>
      <c r="J529" s="269">
        <v>703.06</v>
      </c>
      <c r="K529" s="269">
        <v>0</v>
      </c>
      <c r="L529" s="269">
        <v>2343.5300000000002</v>
      </c>
      <c r="M529" s="269">
        <v>2695.06</v>
      </c>
      <c r="N529" s="269">
        <v>5741.65</v>
      </c>
    </row>
    <row r="530" spans="1:14" s="259" customFormat="1" ht="12" x14ac:dyDescent="0.2">
      <c r="A530" s="270" t="s">
        <v>996</v>
      </c>
      <c r="B530" s="270" t="s">
        <v>997</v>
      </c>
      <c r="C530" s="271" t="s">
        <v>918</v>
      </c>
      <c r="D530" s="269">
        <v>2249.8000000000002</v>
      </c>
      <c r="E530" s="269">
        <v>0</v>
      </c>
      <c r="F530" s="269">
        <v>5.35</v>
      </c>
      <c r="G530" s="269">
        <v>99.61</v>
      </c>
      <c r="H530" s="269">
        <v>2354.7600000000002</v>
      </c>
      <c r="I530" s="272"/>
      <c r="J530" s="269">
        <v>899.92</v>
      </c>
      <c r="K530" s="269">
        <v>0</v>
      </c>
      <c r="L530" s="269">
        <v>2999.73</v>
      </c>
      <c r="M530" s="269">
        <v>3449.69</v>
      </c>
      <c r="N530" s="269">
        <v>7349.34</v>
      </c>
    </row>
    <row r="531" spans="1:14" s="259" customFormat="1" ht="12" x14ac:dyDescent="0.2">
      <c r="A531" s="270" t="s">
        <v>998</v>
      </c>
      <c r="B531" s="270" t="s">
        <v>999</v>
      </c>
      <c r="C531" s="271" t="s">
        <v>852</v>
      </c>
      <c r="D531" s="269">
        <v>589.79999999999995</v>
      </c>
      <c r="E531" s="269">
        <v>0</v>
      </c>
      <c r="F531" s="269">
        <v>5.35</v>
      </c>
      <c r="G531" s="269">
        <v>82.57</v>
      </c>
      <c r="H531" s="269">
        <v>677.72</v>
      </c>
      <c r="I531" s="272"/>
      <c r="J531" s="269">
        <v>235.92</v>
      </c>
      <c r="K531" s="269">
        <v>0</v>
      </c>
      <c r="L531" s="269">
        <v>786.4</v>
      </c>
      <c r="M531" s="269">
        <v>904.36</v>
      </c>
      <c r="N531" s="269">
        <v>1926.6799999999998</v>
      </c>
    </row>
    <row r="532" spans="1:14" s="259" customFormat="1" ht="12" x14ac:dyDescent="0.2">
      <c r="A532" s="270" t="s">
        <v>998</v>
      </c>
      <c r="B532" s="270" t="s">
        <v>999</v>
      </c>
      <c r="C532" s="271" t="s">
        <v>914</v>
      </c>
      <c r="D532" s="269">
        <v>801.53</v>
      </c>
      <c r="E532" s="269">
        <v>0</v>
      </c>
      <c r="F532" s="269">
        <v>5.35</v>
      </c>
      <c r="G532" s="269">
        <v>84.91</v>
      </c>
      <c r="H532" s="269">
        <v>891.79</v>
      </c>
      <c r="I532" s="272"/>
      <c r="J532" s="269">
        <v>320.61</v>
      </c>
      <c r="K532" s="269">
        <v>0</v>
      </c>
      <c r="L532" s="269">
        <v>1068.71</v>
      </c>
      <c r="M532" s="269">
        <v>1229.01</v>
      </c>
      <c r="N532" s="269">
        <v>2618.33</v>
      </c>
    </row>
    <row r="533" spans="1:14" s="259" customFormat="1" ht="12" x14ac:dyDescent="0.2">
      <c r="A533" s="270" t="s">
        <v>998</v>
      </c>
      <c r="B533" s="270" t="s">
        <v>999</v>
      </c>
      <c r="C533" s="271" t="s">
        <v>915</v>
      </c>
      <c r="D533" s="269">
        <v>1074.28</v>
      </c>
      <c r="E533" s="269">
        <v>0</v>
      </c>
      <c r="F533" s="269">
        <v>5.35</v>
      </c>
      <c r="G533" s="269">
        <v>87.78</v>
      </c>
      <c r="H533" s="269">
        <v>1167.4099999999999</v>
      </c>
      <c r="I533" s="272"/>
      <c r="J533" s="269">
        <v>429.71</v>
      </c>
      <c r="K533" s="269">
        <v>0</v>
      </c>
      <c r="L533" s="269">
        <v>1432.37</v>
      </c>
      <c r="M533" s="269">
        <v>1647.23</v>
      </c>
      <c r="N533" s="269">
        <v>3509.31</v>
      </c>
    </row>
    <row r="534" spans="1:14" s="259" customFormat="1" ht="12" x14ac:dyDescent="0.2">
      <c r="A534" s="270" t="s">
        <v>998</v>
      </c>
      <c r="B534" s="270" t="s">
        <v>999</v>
      </c>
      <c r="C534" s="271" t="s">
        <v>916</v>
      </c>
      <c r="D534" s="269">
        <v>1417.95</v>
      </c>
      <c r="E534" s="269">
        <v>0</v>
      </c>
      <c r="F534" s="269">
        <v>5.35</v>
      </c>
      <c r="G534" s="269">
        <v>92.27</v>
      </c>
      <c r="H534" s="269">
        <v>1515.57</v>
      </c>
      <c r="I534" s="272"/>
      <c r="J534" s="269">
        <v>567.17999999999995</v>
      </c>
      <c r="K534" s="269">
        <v>0</v>
      </c>
      <c r="L534" s="269">
        <v>1890.6</v>
      </c>
      <c r="M534" s="269">
        <v>2174.19</v>
      </c>
      <c r="N534" s="269">
        <v>4631.9699999999993</v>
      </c>
    </row>
    <row r="535" spans="1:14" s="259" customFormat="1" ht="12" x14ac:dyDescent="0.2">
      <c r="A535" s="270" t="s">
        <v>998</v>
      </c>
      <c r="B535" s="270" t="s">
        <v>999</v>
      </c>
      <c r="C535" s="271" t="s">
        <v>917</v>
      </c>
      <c r="D535" s="269">
        <v>1814.83</v>
      </c>
      <c r="E535" s="269">
        <v>0</v>
      </c>
      <c r="F535" s="269">
        <v>5.35</v>
      </c>
      <c r="G535" s="269">
        <v>96.33</v>
      </c>
      <c r="H535" s="269">
        <v>1916.5099999999998</v>
      </c>
      <c r="I535" s="272"/>
      <c r="J535" s="269">
        <v>725.93</v>
      </c>
      <c r="K535" s="269">
        <v>0</v>
      </c>
      <c r="L535" s="269">
        <v>2419.77</v>
      </c>
      <c r="M535" s="269">
        <v>2782.74</v>
      </c>
      <c r="N535" s="269">
        <v>5928.44</v>
      </c>
    </row>
    <row r="536" spans="1:14" s="259" customFormat="1" ht="12" x14ac:dyDescent="0.2">
      <c r="A536" s="270" t="s">
        <v>998</v>
      </c>
      <c r="B536" s="270" t="s">
        <v>999</v>
      </c>
      <c r="C536" s="271" t="s">
        <v>918</v>
      </c>
      <c r="D536" s="269">
        <v>2323.0700000000002</v>
      </c>
      <c r="E536" s="269">
        <v>0</v>
      </c>
      <c r="F536" s="269">
        <v>5.35</v>
      </c>
      <c r="G536" s="269">
        <v>101.54</v>
      </c>
      <c r="H536" s="269">
        <v>2429.96</v>
      </c>
      <c r="I536" s="272"/>
      <c r="J536" s="269">
        <v>929.23</v>
      </c>
      <c r="K536" s="269">
        <v>0</v>
      </c>
      <c r="L536" s="269">
        <v>3097.43</v>
      </c>
      <c r="M536" s="269">
        <v>3562.04</v>
      </c>
      <c r="N536" s="269">
        <v>7588.7</v>
      </c>
    </row>
    <row r="537" spans="1:14" s="259" customFormat="1" ht="12" x14ac:dyDescent="0.2">
      <c r="A537" s="270" t="s">
        <v>1000</v>
      </c>
      <c r="B537" s="270" t="s">
        <v>1001</v>
      </c>
      <c r="C537" s="271" t="s">
        <v>852</v>
      </c>
      <c r="D537" s="269">
        <v>589.79999999999995</v>
      </c>
      <c r="E537" s="269">
        <v>0</v>
      </c>
      <c r="F537" s="269">
        <v>5.35</v>
      </c>
      <c r="G537" s="269">
        <v>82.57</v>
      </c>
      <c r="H537" s="269">
        <v>677.72</v>
      </c>
      <c r="I537" s="272"/>
      <c r="J537" s="269">
        <v>235.92</v>
      </c>
      <c r="K537" s="269">
        <v>0</v>
      </c>
      <c r="L537" s="269">
        <v>786.4</v>
      </c>
      <c r="M537" s="269">
        <v>904.36</v>
      </c>
      <c r="N537" s="269">
        <v>1926.6799999999998</v>
      </c>
    </row>
    <row r="538" spans="1:14" s="259" customFormat="1" ht="12" x14ac:dyDescent="0.2">
      <c r="A538" s="270" t="s">
        <v>1000</v>
      </c>
      <c r="B538" s="270" t="s">
        <v>1001</v>
      </c>
      <c r="C538" s="271" t="s">
        <v>914</v>
      </c>
      <c r="D538" s="269">
        <v>801.53</v>
      </c>
      <c r="E538" s="269">
        <v>0</v>
      </c>
      <c r="F538" s="269">
        <v>5.35</v>
      </c>
      <c r="G538" s="269">
        <v>84.91</v>
      </c>
      <c r="H538" s="269">
        <v>891.79</v>
      </c>
      <c r="I538" s="272"/>
      <c r="J538" s="269">
        <v>320.61</v>
      </c>
      <c r="K538" s="269">
        <v>0</v>
      </c>
      <c r="L538" s="269">
        <v>1068.71</v>
      </c>
      <c r="M538" s="269">
        <v>1229.01</v>
      </c>
      <c r="N538" s="269">
        <v>2618.33</v>
      </c>
    </row>
    <row r="539" spans="1:14" s="259" customFormat="1" ht="12" x14ac:dyDescent="0.2">
      <c r="A539" s="270" t="s">
        <v>1000</v>
      </c>
      <c r="B539" s="270" t="s">
        <v>1001</v>
      </c>
      <c r="C539" s="271" t="s">
        <v>915</v>
      </c>
      <c r="D539" s="269">
        <v>1074.28</v>
      </c>
      <c r="E539" s="269">
        <v>0</v>
      </c>
      <c r="F539" s="269">
        <v>5.35</v>
      </c>
      <c r="G539" s="269">
        <v>87.78</v>
      </c>
      <c r="H539" s="269">
        <v>1167.4099999999999</v>
      </c>
      <c r="I539" s="272"/>
      <c r="J539" s="269">
        <v>429.71</v>
      </c>
      <c r="K539" s="269">
        <v>0</v>
      </c>
      <c r="L539" s="269">
        <v>1432.37</v>
      </c>
      <c r="M539" s="269">
        <v>1647.23</v>
      </c>
      <c r="N539" s="269">
        <v>3509.31</v>
      </c>
    </row>
    <row r="540" spans="1:14" s="259" customFormat="1" ht="12" x14ac:dyDescent="0.2">
      <c r="A540" s="270" t="s">
        <v>1000</v>
      </c>
      <c r="B540" s="270" t="s">
        <v>1001</v>
      </c>
      <c r="C540" s="271" t="s">
        <v>916</v>
      </c>
      <c r="D540" s="269">
        <v>1417.95</v>
      </c>
      <c r="E540" s="269">
        <v>0</v>
      </c>
      <c r="F540" s="269">
        <v>5.35</v>
      </c>
      <c r="G540" s="269">
        <v>92.27</v>
      </c>
      <c r="H540" s="269">
        <v>1515.57</v>
      </c>
      <c r="I540" s="272"/>
      <c r="J540" s="269">
        <v>567.17999999999995</v>
      </c>
      <c r="K540" s="269">
        <v>0</v>
      </c>
      <c r="L540" s="269">
        <v>1890.6</v>
      </c>
      <c r="M540" s="269">
        <v>2174.19</v>
      </c>
      <c r="N540" s="269">
        <v>4631.9699999999993</v>
      </c>
    </row>
    <row r="541" spans="1:14" s="259" customFormat="1" ht="12" x14ac:dyDescent="0.2">
      <c r="A541" s="270" t="s">
        <v>1000</v>
      </c>
      <c r="B541" s="270" t="s">
        <v>1001</v>
      </c>
      <c r="C541" s="271" t="s">
        <v>917</v>
      </c>
      <c r="D541" s="269">
        <v>1814.83</v>
      </c>
      <c r="E541" s="269">
        <v>0</v>
      </c>
      <c r="F541" s="269">
        <v>5.35</v>
      </c>
      <c r="G541" s="269">
        <v>96.33</v>
      </c>
      <c r="H541" s="269">
        <v>1916.5099999999998</v>
      </c>
      <c r="I541" s="272"/>
      <c r="J541" s="269">
        <v>725.93</v>
      </c>
      <c r="K541" s="269">
        <v>0</v>
      </c>
      <c r="L541" s="269">
        <v>2419.77</v>
      </c>
      <c r="M541" s="269">
        <v>2782.74</v>
      </c>
      <c r="N541" s="269">
        <v>5928.44</v>
      </c>
    </row>
    <row r="542" spans="1:14" s="259" customFormat="1" ht="12" x14ac:dyDescent="0.2">
      <c r="A542" s="270" t="s">
        <v>1000</v>
      </c>
      <c r="B542" s="270" t="s">
        <v>1001</v>
      </c>
      <c r="C542" s="271" t="s">
        <v>918</v>
      </c>
      <c r="D542" s="269">
        <v>2323.0700000000002</v>
      </c>
      <c r="E542" s="269">
        <v>0</v>
      </c>
      <c r="F542" s="269">
        <v>5.35</v>
      </c>
      <c r="G542" s="269">
        <v>101.54</v>
      </c>
      <c r="H542" s="269">
        <v>2429.96</v>
      </c>
      <c r="I542" s="272"/>
      <c r="J542" s="269">
        <v>929.23</v>
      </c>
      <c r="K542" s="269">
        <v>0</v>
      </c>
      <c r="L542" s="269">
        <v>3097.43</v>
      </c>
      <c r="M542" s="269">
        <v>3562.04</v>
      </c>
      <c r="N542" s="269">
        <v>7588.7</v>
      </c>
    </row>
    <row r="543" spans="1:14" s="259" customFormat="1" ht="12" x14ac:dyDescent="0.2">
      <c r="A543" s="270" t="s">
        <v>1002</v>
      </c>
      <c r="B543" s="270" t="s">
        <v>1003</v>
      </c>
      <c r="C543" s="271" t="s">
        <v>852</v>
      </c>
      <c r="D543" s="269">
        <v>589.79999999999995</v>
      </c>
      <c r="E543" s="269">
        <v>0</v>
      </c>
      <c r="F543" s="269">
        <v>5.35</v>
      </c>
      <c r="G543" s="269">
        <v>82.57</v>
      </c>
      <c r="H543" s="269">
        <v>677.72</v>
      </c>
      <c r="I543" s="272"/>
      <c r="J543" s="269">
        <v>235.92</v>
      </c>
      <c r="K543" s="269">
        <v>0</v>
      </c>
      <c r="L543" s="269">
        <v>786.4</v>
      </c>
      <c r="M543" s="269">
        <v>904.36</v>
      </c>
      <c r="N543" s="269">
        <v>1926.6799999999998</v>
      </c>
    </row>
    <row r="544" spans="1:14" s="259" customFormat="1" ht="12" x14ac:dyDescent="0.2">
      <c r="A544" s="270" t="s">
        <v>1002</v>
      </c>
      <c r="B544" s="270" t="s">
        <v>1003</v>
      </c>
      <c r="C544" s="271" t="s">
        <v>914</v>
      </c>
      <c r="D544" s="269">
        <v>801.53</v>
      </c>
      <c r="E544" s="269">
        <v>0</v>
      </c>
      <c r="F544" s="269">
        <v>5.35</v>
      </c>
      <c r="G544" s="269">
        <v>84.91</v>
      </c>
      <c r="H544" s="269">
        <v>891.79</v>
      </c>
      <c r="I544" s="272"/>
      <c r="J544" s="269">
        <v>320.61</v>
      </c>
      <c r="K544" s="269">
        <v>0</v>
      </c>
      <c r="L544" s="269">
        <v>1068.71</v>
      </c>
      <c r="M544" s="269">
        <v>1229.01</v>
      </c>
      <c r="N544" s="269">
        <v>2618.33</v>
      </c>
    </row>
    <row r="545" spans="1:14" s="259" customFormat="1" ht="12" x14ac:dyDescent="0.2">
      <c r="A545" s="270" t="s">
        <v>1002</v>
      </c>
      <c r="B545" s="270" t="s">
        <v>1003</v>
      </c>
      <c r="C545" s="271" t="s">
        <v>915</v>
      </c>
      <c r="D545" s="269">
        <v>1074.28</v>
      </c>
      <c r="E545" s="269">
        <v>0</v>
      </c>
      <c r="F545" s="269">
        <v>5.35</v>
      </c>
      <c r="G545" s="269">
        <v>87.78</v>
      </c>
      <c r="H545" s="269">
        <v>1167.4099999999999</v>
      </c>
      <c r="I545" s="272"/>
      <c r="J545" s="269">
        <v>429.71</v>
      </c>
      <c r="K545" s="269">
        <v>0</v>
      </c>
      <c r="L545" s="269">
        <v>1432.37</v>
      </c>
      <c r="M545" s="269">
        <v>1647.23</v>
      </c>
      <c r="N545" s="269">
        <v>3509.31</v>
      </c>
    </row>
    <row r="546" spans="1:14" s="259" customFormat="1" ht="12" x14ac:dyDescent="0.2">
      <c r="A546" s="270" t="s">
        <v>1002</v>
      </c>
      <c r="B546" s="270" t="s">
        <v>1003</v>
      </c>
      <c r="C546" s="271" t="s">
        <v>916</v>
      </c>
      <c r="D546" s="269">
        <v>1417.95</v>
      </c>
      <c r="E546" s="269">
        <v>0</v>
      </c>
      <c r="F546" s="269">
        <v>5.35</v>
      </c>
      <c r="G546" s="269">
        <v>92.27</v>
      </c>
      <c r="H546" s="269">
        <v>1515.57</v>
      </c>
      <c r="I546" s="272"/>
      <c r="J546" s="269">
        <v>567.17999999999995</v>
      </c>
      <c r="K546" s="269">
        <v>0</v>
      </c>
      <c r="L546" s="269">
        <v>1890.6</v>
      </c>
      <c r="M546" s="269">
        <v>2174.19</v>
      </c>
      <c r="N546" s="269">
        <v>4631.9699999999993</v>
      </c>
    </row>
    <row r="547" spans="1:14" s="259" customFormat="1" ht="12" x14ac:dyDescent="0.2">
      <c r="A547" s="270" t="s">
        <v>1002</v>
      </c>
      <c r="B547" s="270" t="s">
        <v>1003</v>
      </c>
      <c r="C547" s="271" t="s">
        <v>917</v>
      </c>
      <c r="D547" s="269">
        <v>1814.83</v>
      </c>
      <c r="E547" s="269">
        <v>0</v>
      </c>
      <c r="F547" s="269">
        <v>5.35</v>
      </c>
      <c r="G547" s="269">
        <v>96.33</v>
      </c>
      <c r="H547" s="269">
        <v>1916.5099999999998</v>
      </c>
      <c r="I547" s="272"/>
      <c r="J547" s="269">
        <v>725.93</v>
      </c>
      <c r="K547" s="269">
        <v>0</v>
      </c>
      <c r="L547" s="269">
        <v>2419.77</v>
      </c>
      <c r="M547" s="269">
        <v>2782.74</v>
      </c>
      <c r="N547" s="269">
        <v>5928.44</v>
      </c>
    </row>
    <row r="548" spans="1:14" s="259" customFormat="1" ht="12" x14ac:dyDescent="0.2">
      <c r="A548" s="270" t="s">
        <v>1002</v>
      </c>
      <c r="B548" s="270" t="s">
        <v>1003</v>
      </c>
      <c r="C548" s="271" t="s">
        <v>918</v>
      </c>
      <c r="D548" s="269">
        <v>2323.0700000000002</v>
      </c>
      <c r="E548" s="269">
        <v>0</v>
      </c>
      <c r="F548" s="269">
        <v>5.35</v>
      </c>
      <c r="G548" s="269">
        <v>101.54</v>
      </c>
      <c r="H548" s="269">
        <v>2429.96</v>
      </c>
      <c r="I548" s="272"/>
      <c r="J548" s="269">
        <v>929.23</v>
      </c>
      <c r="K548" s="269">
        <v>0</v>
      </c>
      <c r="L548" s="269">
        <v>3097.43</v>
      </c>
      <c r="M548" s="269">
        <v>3562.04</v>
      </c>
      <c r="N548" s="269">
        <v>7588.7</v>
      </c>
    </row>
    <row r="549" spans="1:14" s="259" customFormat="1" ht="12" x14ac:dyDescent="0.2">
      <c r="A549" s="270" t="s">
        <v>1004</v>
      </c>
      <c r="B549" s="270" t="s">
        <v>1005</v>
      </c>
      <c r="C549" s="271" t="s">
        <v>852</v>
      </c>
      <c r="D549" s="269">
        <v>570.86</v>
      </c>
      <c r="E549" s="269">
        <v>0</v>
      </c>
      <c r="F549" s="269">
        <v>5.35</v>
      </c>
      <c r="G549" s="269">
        <v>80.86</v>
      </c>
      <c r="H549" s="269">
        <v>657.07</v>
      </c>
      <c r="I549" s="272"/>
      <c r="J549" s="269">
        <v>228.34</v>
      </c>
      <c r="K549" s="269">
        <v>0</v>
      </c>
      <c r="L549" s="269">
        <v>761.15</v>
      </c>
      <c r="M549" s="269">
        <v>875.32</v>
      </c>
      <c r="N549" s="269">
        <v>1864.81</v>
      </c>
    </row>
    <row r="550" spans="1:14" s="259" customFormat="1" ht="12" x14ac:dyDescent="0.2">
      <c r="A550" s="270" t="s">
        <v>1004</v>
      </c>
      <c r="B550" s="270" t="s">
        <v>1005</v>
      </c>
      <c r="C550" s="271" t="s">
        <v>914</v>
      </c>
      <c r="D550" s="269">
        <v>776.39</v>
      </c>
      <c r="E550" s="269">
        <v>0</v>
      </c>
      <c r="F550" s="269">
        <v>5.35</v>
      </c>
      <c r="G550" s="269">
        <v>83.18</v>
      </c>
      <c r="H550" s="269">
        <v>864.92000000000007</v>
      </c>
      <c r="I550" s="272"/>
      <c r="J550" s="269">
        <v>310.56</v>
      </c>
      <c r="K550" s="269">
        <v>0</v>
      </c>
      <c r="L550" s="269">
        <v>1035.19</v>
      </c>
      <c r="M550" s="269">
        <v>1190.46</v>
      </c>
      <c r="N550" s="269">
        <v>2536.21</v>
      </c>
    </row>
    <row r="551" spans="1:14" s="259" customFormat="1" ht="12" x14ac:dyDescent="0.2">
      <c r="A551" s="270" t="s">
        <v>1004</v>
      </c>
      <c r="B551" s="270" t="s">
        <v>1005</v>
      </c>
      <c r="C551" s="271" t="s">
        <v>915</v>
      </c>
      <c r="D551" s="269">
        <v>1040.3900000000001</v>
      </c>
      <c r="E551" s="269">
        <v>0</v>
      </c>
      <c r="F551" s="269">
        <v>5.35</v>
      </c>
      <c r="G551" s="269">
        <v>86.02</v>
      </c>
      <c r="H551" s="269">
        <v>1131.76</v>
      </c>
      <c r="I551" s="272"/>
      <c r="J551" s="269">
        <v>416.16</v>
      </c>
      <c r="K551" s="269">
        <v>0</v>
      </c>
      <c r="L551" s="269">
        <v>1387.19</v>
      </c>
      <c r="M551" s="269">
        <v>1595.26</v>
      </c>
      <c r="N551" s="269">
        <v>3398.61</v>
      </c>
    </row>
    <row r="552" spans="1:14" s="259" customFormat="1" ht="12" x14ac:dyDescent="0.2">
      <c r="A552" s="270" t="s">
        <v>1004</v>
      </c>
      <c r="B552" s="270" t="s">
        <v>1005</v>
      </c>
      <c r="C552" s="271" t="s">
        <v>916</v>
      </c>
      <c r="D552" s="269">
        <v>1373.17</v>
      </c>
      <c r="E552" s="269">
        <v>0</v>
      </c>
      <c r="F552" s="269">
        <v>5.35</v>
      </c>
      <c r="G552" s="269">
        <v>90.47</v>
      </c>
      <c r="H552" s="269">
        <v>1468.99</v>
      </c>
      <c r="I552" s="272"/>
      <c r="J552" s="269">
        <v>549.27</v>
      </c>
      <c r="K552" s="269">
        <v>0</v>
      </c>
      <c r="L552" s="269">
        <v>1830.89</v>
      </c>
      <c r="M552" s="269">
        <v>2105.5300000000002</v>
      </c>
      <c r="N552" s="269">
        <v>4485.6900000000005</v>
      </c>
    </row>
    <row r="553" spans="1:14" s="259" customFormat="1" ht="12" x14ac:dyDescent="0.2">
      <c r="A553" s="270" t="s">
        <v>1004</v>
      </c>
      <c r="B553" s="270" t="s">
        <v>1005</v>
      </c>
      <c r="C553" s="271" t="s">
        <v>917</v>
      </c>
      <c r="D553" s="269">
        <v>1757.65</v>
      </c>
      <c r="E553" s="269">
        <v>0</v>
      </c>
      <c r="F553" s="269">
        <v>5.35</v>
      </c>
      <c r="G553" s="269">
        <v>94.5</v>
      </c>
      <c r="H553" s="269">
        <v>1857.5</v>
      </c>
      <c r="I553" s="272"/>
      <c r="J553" s="269">
        <v>703.06</v>
      </c>
      <c r="K553" s="269">
        <v>0</v>
      </c>
      <c r="L553" s="269">
        <v>2343.5300000000002</v>
      </c>
      <c r="M553" s="269">
        <v>2695.06</v>
      </c>
      <c r="N553" s="269">
        <v>5741.65</v>
      </c>
    </row>
    <row r="554" spans="1:14" s="259" customFormat="1" ht="12" x14ac:dyDescent="0.2">
      <c r="A554" s="270" t="s">
        <v>1004</v>
      </c>
      <c r="B554" s="270" t="s">
        <v>1005</v>
      </c>
      <c r="C554" s="271" t="s">
        <v>918</v>
      </c>
      <c r="D554" s="269">
        <v>2249.8000000000002</v>
      </c>
      <c r="E554" s="269">
        <v>0</v>
      </c>
      <c r="F554" s="269">
        <v>5.35</v>
      </c>
      <c r="G554" s="269">
        <v>99.61</v>
      </c>
      <c r="H554" s="269">
        <v>2354.7600000000002</v>
      </c>
      <c r="I554" s="272"/>
      <c r="J554" s="269">
        <v>899.92</v>
      </c>
      <c r="K554" s="269">
        <v>0</v>
      </c>
      <c r="L554" s="269">
        <v>2999.73</v>
      </c>
      <c r="M554" s="269">
        <v>3449.69</v>
      </c>
      <c r="N554" s="269">
        <v>7349.34</v>
      </c>
    </row>
    <row r="555" spans="1:14" s="259" customFormat="1" ht="12" x14ac:dyDescent="0.2">
      <c r="A555" s="270" t="s">
        <v>1006</v>
      </c>
      <c r="B555" s="270" t="s">
        <v>1007</v>
      </c>
      <c r="C555" s="271" t="s">
        <v>852</v>
      </c>
      <c r="D555" s="269">
        <v>589.79999999999995</v>
      </c>
      <c r="E555" s="269">
        <v>0</v>
      </c>
      <c r="F555" s="269">
        <v>5.35</v>
      </c>
      <c r="G555" s="269">
        <v>82.57</v>
      </c>
      <c r="H555" s="269">
        <v>677.72</v>
      </c>
      <c r="I555" s="272"/>
      <c r="J555" s="269">
        <v>235.92</v>
      </c>
      <c r="K555" s="269">
        <v>0</v>
      </c>
      <c r="L555" s="269">
        <v>786.4</v>
      </c>
      <c r="M555" s="269">
        <v>904.36</v>
      </c>
      <c r="N555" s="269">
        <v>1926.6799999999998</v>
      </c>
    </row>
    <row r="556" spans="1:14" s="259" customFormat="1" ht="12" x14ac:dyDescent="0.2">
      <c r="A556" s="270" t="s">
        <v>1006</v>
      </c>
      <c r="B556" s="270" t="s">
        <v>1007</v>
      </c>
      <c r="C556" s="271" t="s">
        <v>914</v>
      </c>
      <c r="D556" s="269">
        <v>801.53</v>
      </c>
      <c r="E556" s="269">
        <v>0</v>
      </c>
      <c r="F556" s="269">
        <v>5.35</v>
      </c>
      <c r="G556" s="269">
        <v>84.91</v>
      </c>
      <c r="H556" s="269">
        <v>891.79</v>
      </c>
      <c r="I556" s="272"/>
      <c r="J556" s="269">
        <v>320.61</v>
      </c>
      <c r="K556" s="269">
        <v>0</v>
      </c>
      <c r="L556" s="269">
        <v>1068.71</v>
      </c>
      <c r="M556" s="269">
        <v>1229.01</v>
      </c>
      <c r="N556" s="269">
        <v>2618.33</v>
      </c>
    </row>
    <row r="557" spans="1:14" s="259" customFormat="1" ht="12" x14ac:dyDescent="0.2">
      <c r="A557" s="270" t="s">
        <v>1006</v>
      </c>
      <c r="B557" s="270" t="s">
        <v>1007</v>
      </c>
      <c r="C557" s="271" t="s">
        <v>915</v>
      </c>
      <c r="D557" s="269">
        <v>1074.28</v>
      </c>
      <c r="E557" s="269">
        <v>0</v>
      </c>
      <c r="F557" s="269">
        <v>5.35</v>
      </c>
      <c r="G557" s="269">
        <v>87.78</v>
      </c>
      <c r="H557" s="269">
        <v>1167.4099999999999</v>
      </c>
      <c r="I557" s="272"/>
      <c r="J557" s="269">
        <v>429.71</v>
      </c>
      <c r="K557" s="269">
        <v>0</v>
      </c>
      <c r="L557" s="269">
        <v>1432.37</v>
      </c>
      <c r="M557" s="269">
        <v>1647.23</v>
      </c>
      <c r="N557" s="269">
        <v>3509.31</v>
      </c>
    </row>
    <row r="558" spans="1:14" s="259" customFormat="1" ht="12" x14ac:dyDescent="0.2">
      <c r="A558" s="270" t="s">
        <v>1006</v>
      </c>
      <c r="B558" s="270" t="s">
        <v>1007</v>
      </c>
      <c r="C558" s="271" t="s">
        <v>916</v>
      </c>
      <c r="D558" s="269">
        <v>1417.95</v>
      </c>
      <c r="E558" s="269">
        <v>0</v>
      </c>
      <c r="F558" s="269">
        <v>5.35</v>
      </c>
      <c r="G558" s="269">
        <v>92.27</v>
      </c>
      <c r="H558" s="269">
        <v>1515.57</v>
      </c>
      <c r="I558" s="272"/>
      <c r="J558" s="269">
        <v>567.17999999999995</v>
      </c>
      <c r="K558" s="269">
        <v>0</v>
      </c>
      <c r="L558" s="269">
        <v>1890.6</v>
      </c>
      <c r="M558" s="269">
        <v>2174.19</v>
      </c>
      <c r="N558" s="269">
        <v>4631.9699999999993</v>
      </c>
    </row>
    <row r="559" spans="1:14" s="259" customFormat="1" ht="12" x14ac:dyDescent="0.2">
      <c r="A559" s="270" t="s">
        <v>1006</v>
      </c>
      <c r="B559" s="270" t="s">
        <v>1007</v>
      </c>
      <c r="C559" s="271" t="s">
        <v>917</v>
      </c>
      <c r="D559" s="269">
        <v>1814.83</v>
      </c>
      <c r="E559" s="269">
        <v>0</v>
      </c>
      <c r="F559" s="269">
        <v>5.35</v>
      </c>
      <c r="G559" s="269">
        <v>96.33</v>
      </c>
      <c r="H559" s="269">
        <v>1916.5099999999998</v>
      </c>
      <c r="I559" s="272"/>
      <c r="J559" s="269">
        <v>725.93</v>
      </c>
      <c r="K559" s="269">
        <v>0</v>
      </c>
      <c r="L559" s="269">
        <v>2419.77</v>
      </c>
      <c r="M559" s="269">
        <v>2782.74</v>
      </c>
      <c r="N559" s="269">
        <v>5928.44</v>
      </c>
    </row>
    <row r="560" spans="1:14" s="259" customFormat="1" ht="12" x14ac:dyDescent="0.2">
      <c r="A560" s="270" t="s">
        <v>1006</v>
      </c>
      <c r="B560" s="270" t="s">
        <v>1007</v>
      </c>
      <c r="C560" s="271" t="s">
        <v>918</v>
      </c>
      <c r="D560" s="269">
        <v>2323.0700000000002</v>
      </c>
      <c r="E560" s="269">
        <v>0</v>
      </c>
      <c r="F560" s="269">
        <v>5.35</v>
      </c>
      <c r="G560" s="269">
        <v>101.54</v>
      </c>
      <c r="H560" s="269">
        <v>2429.96</v>
      </c>
      <c r="I560" s="272"/>
      <c r="J560" s="269">
        <v>929.23</v>
      </c>
      <c r="K560" s="269">
        <v>0</v>
      </c>
      <c r="L560" s="269">
        <v>3097.43</v>
      </c>
      <c r="M560" s="269">
        <v>3562.04</v>
      </c>
      <c r="N560" s="269">
        <v>7588.7</v>
      </c>
    </row>
    <row r="561" spans="1:14" s="259" customFormat="1" ht="12" x14ac:dyDescent="0.2">
      <c r="A561" s="270" t="s">
        <v>1675</v>
      </c>
      <c r="B561" s="270" t="s">
        <v>1676</v>
      </c>
      <c r="C561" s="271" t="s">
        <v>852</v>
      </c>
      <c r="D561" s="269">
        <v>570.86</v>
      </c>
      <c r="E561" s="269">
        <v>0</v>
      </c>
      <c r="F561" s="269">
        <v>5.35</v>
      </c>
      <c r="G561" s="269">
        <v>80.86</v>
      </c>
      <c r="H561" s="269">
        <v>657.07</v>
      </c>
      <c r="I561" s="272"/>
      <c r="J561" s="269">
        <v>228.34</v>
      </c>
      <c r="K561" s="269">
        <v>0</v>
      </c>
      <c r="L561" s="269">
        <v>761.15</v>
      </c>
      <c r="M561" s="269">
        <v>875.32</v>
      </c>
      <c r="N561" s="269">
        <v>1864.81</v>
      </c>
    </row>
    <row r="562" spans="1:14" s="259" customFormat="1" ht="12" x14ac:dyDescent="0.2">
      <c r="A562" s="270" t="s">
        <v>1677</v>
      </c>
      <c r="B562" s="270" t="s">
        <v>1678</v>
      </c>
      <c r="C562" s="271" t="s">
        <v>852</v>
      </c>
      <c r="D562" s="269">
        <v>589.79999999999995</v>
      </c>
      <c r="E562" s="269">
        <v>0</v>
      </c>
      <c r="F562" s="269">
        <v>5.35</v>
      </c>
      <c r="G562" s="269">
        <v>82.57</v>
      </c>
      <c r="H562" s="269">
        <v>677.72</v>
      </c>
      <c r="I562" s="272"/>
      <c r="J562" s="269">
        <v>235.92</v>
      </c>
      <c r="K562" s="269">
        <v>0</v>
      </c>
      <c r="L562" s="269">
        <v>786.4</v>
      </c>
      <c r="M562" s="269">
        <v>904.36</v>
      </c>
      <c r="N562" s="269">
        <v>1926.6799999999998</v>
      </c>
    </row>
    <row r="563" spans="1:14" s="259" customFormat="1" ht="12" x14ac:dyDescent="0.2">
      <c r="A563" s="270" t="s">
        <v>1679</v>
      </c>
      <c r="B563" s="270" t="s">
        <v>1680</v>
      </c>
      <c r="C563" s="271" t="s">
        <v>852</v>
      </c>
      <c r="D563" s="269">
        <v>11030.17</v>
      </c>
      <c r="E563" s="269">
        <v>0</v>
      </c>
      <c r="F563" s="269">
        <v>132.80000000000001</v>
      </c>
      <c r="G563" s="269">
        <v>1677.88</v>
      </c>
      <c r="H563" s="269">
        <v>12840.849999999999</v>
      </c>
      <c r="I563" s="272"/>
      <c r="J563" s="269">
        <v>4412.07</v>
      </c>
      <c r="K563" s="269">
        <v>0</v>
      </c>
      <c r="L563" s="269">
        <v>14706.89</v>
      </c>
      <c r="M563" s="269">
        <v>16912.93</v>
      </c>
      <c r="N563" s="269">
        <v>36031.89</v>
      </c>
    </row>
    <row r="564" spans="1:14" s="259" customFormat="1" ht="12" x14ac:dyDescent="0.2">
      <c r="A564" s="270" t="s">
        <v>1681</v>
      </c>
      <c r="B564" s="270" t="s">
        <v>1682</v>
      </c>
      <c r="C564" s="271" t="s">
        <v>852</v>
      </c>
      <c r="D564" s="269">
        <v>570.86</v>
      </c>
      <c r="E564" s="269">
        <v>0</v>
      </c>
      <c r="F564" s="269">
        <v>5.35</v>
      </c>
      <c r="G564" s="269">
        <v>80.86</v>
      </c>
      <c r="H564" s="269">
        <v>657.07</v>
      </c>
      <c r="I564" s="272"/>
      <c r="J564" s="269">
        <v>228.34</v>
      </c>
      <c r="K564" s="269">
        <v>0</v>
      </c>
      <c r="L564" s="269">
        <v>761.15</v>
      </c>
      <c r="M564" s="269">
        <v>875.32</v>
      </c>
      <c r="N564" s="269">
        <v>1864.81</v>
      </c>
    </row>
    <row r="565" spans="1:14" s="259" customFormat="1" ht="12" x14ac:dyDescent="0.2">
      <c r="A565" s="270" t="s">
        <v>1683</v>
      </c>
      <c r="B565" s="270" t="s">
        <v>1684</v>
      </c>
      <c r="C565" s="271" t="s">
        <v>852</v>
      </c>
      <c r="D565" s="269">
        <v>589.79999999999995</v>
      </c>
      <c r="E565" s="269">
        <v>0</v>
      </c>
      <c r="F565" s="269">
        <v>5.35</v>
      </c>
      <c r="G565" s="269">
        <v>82.57</v>
      </c>
      <c r="H565" s="269">
        <v>677.72</v>
      </c>
      <c r="I565" s="272"/>
      <c r="J565" s="269">
        <v>235.92</v>
      </c>
      <c r="K565" s="269">
        <v>0</v>
      </c>
      <c r="L565" s="269">
        <v>786.4</v>
      </c>
      <c r="M565" s="269">
        <v>904.36</v>
      </c>
      <c r="N565" s="269">
        <v>1926.6799999999998</v>
      </c>
    </row>
    <row r="566" spans="1:14" s="259" customFormat="1" ht="12" x14ac:dyDescent="0.2">
      <c r="A566" s="270" t="s">
        <v>1012</v>
      </c>
      <c r="B566" s="270" t="s">
        <v>1013</v>
      </c>
      <c r="C566" s="271" t="s">
        <v>852</v>
      </c>
      <c r="D566" s="269">
        <v>589.79999999999995</v>
      </c>
      <c r="E566" s="269">
        <v>0</v>
      </c>
      <c r="F566" s="269">
        <v>5.35</v>
      </c>
      <c r="G566" s="269">
        <v>82.57</v>
      </c>
      <c r="H566" s="269">
        <v>677.72</v>
      </c>
      <c r="I566" s="272"/>
      <c r="J566" s="269">
        <v>235.92</v>
      </c>
      <c r="K566" s="269">
        <v>0</v>
      </c>
      <c r="L566" s="269">
        <v>786.4</v>
      </c>
      <c r="M566" s="269">
        <v>904.36</v>
      </c>
      <c r="N566" s="269">
        <v>1926.6799999999998</v>
      </c>
    </row>
    <row r="567" spans="1:14" s="259" customFormat="1" ht="12" x14ac:dyDescent="0.2">
      <c r="A567" s="270" t="s">
        <v>1012</v>
      </c>
      <c r="B567" s="270" t="s">
        <v>1013</v>
      </c>
      <c r="C567" s="271" t="s">
        <v>914</v>
      </c>
      <c r="D567" s="269">
        <v>801.53</v>
      </c>
      <c r="E567" s="269">
        <v>0</v>
      </c>
      <c r="F567" s="269">
        <v>5.35</v>
      </c>
      <c r="G567" s="269">
        <v>84.91</v>
      </c>
      <c r="H567" s="269">
        <v>891.79</v>
      </c>
      <c r="I567" s="272"/>
      <c r="J567" s="269">
        <v>320.61</v>
      </c>
      <c r="K567" s="269">
        <v>0</v>
      </c>
      <c r="L567" s="269">
        <v>1068.71</v>
      </c>
      <c r="M567" s="269">
        <v>1229.01</v>
      </c>
      <c r="N567" s="269">
        <v>2618.33</v>
      </c>
    </row>
    <row r="568" spans="1:14" s="259" customFormat="1" ht="12" x14ac:dyDescent="0.2">
      <c r="A568" s="270" t="s">
        <v>1012</v>
      </c>
      <c r="B568" s="270" t="s">
        <v>1013</v>
      </c>
      <c r="C568" s="271" t="s">
        <v>915</v>
      </c>
      <c r="D568" s="269">
        <v>1074.28</v>
      </c>
      <c r="E568" s="269">
        <v>0</v>
      </c>
      <c r="F568" s="269">
        <v>5.35</v>
      </c>
      <c r="G568" s="269">
        <v>87.78</v>
      </c>
      <c r="H568" s="269">
        <v>1167.4099999999999</v>
      </c>
      <c r="I568" s="272"/>
      <c r="J568" s="269">
        <v>429.71</v>
      </c>
      <c r="K568" s="269">
        <v>0</v>
      </c>
      <c r="L568" s="269">
        <v>1432.37</v>
      </c>
      <c r="M568" s="269">
        <v>1647.23</v>
      </c>
      <c r="N568" s="269">
        <v>3509.31</v>
      </c>
    </row>
    <row r="569" spans="1:14" s="259" customFormat="1" ht="12" x14ac:dyDescent="0.2">
      <c r="A569" s="270" t="s">
        <v>1012</v>
      </c>
      <c r="B569" s="270" t="s">
        <v>1013</v>
      </c>
      <c r="C569" s="271" t="s">
        <v>916</v>
      </c>
      <c r="D569" s="269">
        <v>1417.95</v>
      </c>
      <c r="E569" s="269">
        <v>0</v>
      </c>
      <c r="F569" s="269">
        <v>5.35</v>
      </c>
      <c r="G569" s="269">
        <v>92.27</v>
      </c>
      <c r="H569" s="269">
        <v>1515.57</v>
      </c>
      <c r="I569" s="272"/>
      <c r="J569" s="269">
        <v>567.17999999999995</v>
      </c>
      <c r="K569" s="269">
        <v>0</v>
      </c>
      <c r="L569" s="269">
        <v>1890.6</v>
      </c>
      <c r="M569" s="269">
        <v>2174.19</v>
      </c>
      <c r="N569" s="269">
        <v>4631.9699999999993</v>
      </c>
    </row>
    <row r="570" spans="1:14" s="259" customFormat="1" ht="12" x14ac:dyDescent="0.2">
      <c r="A570" s="270" t="s">
        <v>1012</v>
      </c>
      <c r="B570" s="270" t="s">
        <v>1013</v>
      </c>
      <c r="C570" s="271" t="s">
        <v>917</v>
      </c>
      <c r="D570" s="269">
        <v>1814.83</v>
      </c>
      <c r="E570" s="269">
        <v>0</v>
      </c>
      <c r="F570" s="269">
        <v>5.35</v>
      </c>
      <c r="G570" s="269">
        <v>96.33</v>
      </c>
      <c r="H570" s="269">
        <v>1916.5099999999998</v>
      </c>
      <c r="I570" s="272"/>
      <c r="J570" s="269">
        <v>725.93</v>
      </c>
      <c r="K570" s="269">
        <v>0</v>
      </c>
      <c r="L570" s="269">
        <v>2419.77</v>
      </c>
      <c r="M570" s="269">
        <v>2782.74</v>
      </c>
      <c r="N570" s="269">
        <v>5928.44</v>
      </c>
    </row>
    <row r="571" spans="1:14" s="259" customFormat="1" ht="12" x14ac:dyDescent="0.2">
      <c r="A571" s="270" t="s">
        <v>1012</v>
      </c>
      <c r="B571" s="270" t="s">
        <v>1013</v>
      </c>
      <c r="C571" s="271" t="s">
        <v>918</v>
      </c>
      <c r="D571" s="269">
        <v>2323.0700000000002</v>
      </c>
      <c r="E571" s="269">
        <v>0</v>
      </c>
      <c r="F571" s="269">
        <v>5.35</v>
      </c>
      <c r="G571" s="269">
        <v>101.54</v>
      </c>
      <c r="H571" s="269">
        <v>2429.96</v>
      </c>
      <c r="I571" s="272"/>
      <c r="J571" s="269">
        <v>929.23</v>
      </c>
      <c r="K571" s="269">
        <v>0</v>
      </c>
      <c r="L571" s="269">
        <v>3097.43</v>
      </c>
      <c r="M571" s="269">
        <v>3562.04</v>
      </c>
      <c r="N571" s="269">
        <v>7588.7</v>
      </c>
    </row>
    <row r="572" spans="1:14" s="259" customFormat="1" ht="12" x14ac:dyDescent="0.2">
      <c r="A572" s="270" t="s">
        <v>1685</v>
      </c>
      <c r="B572" s="270" t="s">
        <v>1686</v>
      </c>
      <c r="C572" s="271" t="s">
        <v>852</v>
      </c>
      <c r="D572" s="269">
        <v>589.79999999999995</v>
      </c>
      <c r="E572" s="269">
        <v>0</v>
      </c>
      <c r="F572" s="269">
        <v>5.35</v>
      </c>
      <c r="G572" s="269">
        <v>82.57</v>
      </c>
      <c r="H572" s="269">
        <v>677.72</v>
      </c>
      <c r="I572" s="272"/>
      <c r="J572" s="269">
        <v>235.92</v>
      </c>
      <c r="K572" s="269">
        <v>0</v>
      </c>
      <c r="L572" s="269">
        <v>786.4</v>
      </c>
      <c r="M572" s="269">
        <v>904.36</v>
      </c>
      <c r="N572" s="269">
        <v>1926.6799999999998</v>
      </c>
    </row>
    <row r="573" spans="1:14" s="259" customFormat="1" ht="12" x14ac:dyDescent="0.2">
      <c r="A573" s="270" t="s">
        <v>1014</v>
      </c>
      <c r="B573" s="270" t="s">
        <v>1015</v>
      </c>
      <c r="C573" s="271" t="s">
        <v>852</v>
      </c>
      <c r="D573" s="269">
        <v>11823.54</v>
      </c>
      <c r="E573" s="269">
        <v>0</v>
      </c>
      <c r="F573" s="269">
        <v>132.80000000000001</v>
      </c>
      <c r="G573" s="269">
        <v>1757.39</v>
      </c>
      <c r="H573" s="269">
        <v>13713.73</v>
      </c>
      <c r="I573" s="272"/>
      <c r="J573" s="269">
        <v>4729.42</v>
      </c>
      <c r="K573" s="269">
        <v>0</v>
      </c>
      <c r="L573" s="269">
        <v>15764.72</v>
      </c>
      <c r="M573" s="269">
        <v>18129.43</v>
      </c>
      <c r="N573" s="269">
        <v>38623.57</v>
      </c>
    </row>
    <row r="574" spans="1:14" s="259" customFormat="1" ht="12" x14ac:dyDescent="0.2">
      <c r="A574" s="270" t="s">
        <v>1014</v>
      </c>
      <c r="B574" s="270" t="s">
        <v>1015</v>
      </c>
      <c r="C574" s="271" t="s">
        <v>914</v>
      </c>
      <c r="D574" s="269">
        <v>16080.74</v>
      </c>
      <c r="E574" s="269">
        <v>0</v>
      </c>
      <c r="F574" s="269">
        <v>132.80000000000001</v>
      </c>
      <c r="G574" s="269">
        <v>1896.95</v>
      </c>
      <c r="H574" s="269">
        <v>18110.489999999998</v>
      </c>
      <c r="I574" s="272"/>
      <c r="J574" s="269">
        <v>6432.3</v>
      </c>
      <c r="K574" s="269">
        <v>0</v>
      </c>
      <c r="L574" s="269">
        <v>21440.99</v>
      </c>
      <c r="M574" s="269">
        <v>24657.13</v>
      </c>
      <c r="N574" s="269">
        <v>52530.42</v>
      </c>
    </row>
    <row r="575" spans="1:14" s="259" customFormat="1" ht="12" x14ac:dyDescent="0.2">
      <c r="A575" s="270" t="s">
        <v>1014</v>
      </c>
      <c r="B575" s="270" t="s">
        <v>1015</v>
      </c>
      <c r="C575" s="271" t="s">
        <v>915</v>
      </c>
      <c r="D575" s="269">
        <v>21547.95</v>
      </c>
      <c r="E575" s="269">
        <v>0</v>
      </c>
      <c r="F575" s="269">
        <v>132.80000000000001</v>
      </c>
      <c r="G575" s="269">
        <v>1964.48</v>
      </c>
      <c r="H575" s="269">
        <v>23645.23</v>
      </c>
      <c r="I575" s="272"/>
      <c r="J575" s="269">
        <v>8619.18</v>
      </c>
      <c r="K575" s="269">
        <v>0</v>
      </c>
      <c r="L575" s="269">
        <v>28730.6</v>
      </c>
      <c r="M575" s="269">
        <v>33040.19</v>
      </c>
      <c r="N575" s="269">
        <v>70389.97</v>
      </c>
    </row>
    <row r="576" spans="1:14" s="259" customFormat="1" ht="12" x14ac:dyDescent="0.2">
      <c r="A576" s="270" t="s">
        <v>1014</v>
      </c>
      <c r="B576" s="270" t="s">
        <v>1015</v>
      </c>
      <c r="C576" s="271" t="s">
        <v>916</v>
      </c>
      <c r="D576" s="269">
        <v>28443.01</v>
      </c>
      <c r="E576" s="269">
        <v>0</v>
      </c>
      <c r="F576" s="269">
        <v>132.80000000000001</v>
      </c>
      <c r="G576" s="269">
        <v>2224.52</v>
      </c>
      <c r="H576" s="269">
        <v>30800.329999999998</v>
      </c>
      <c r="I576" s="272"/>
      <c r="J576" s="269">
        <v>11377.2</v>
      </c>
      <c r="K576" s="269">
        <v>0</v>
      </c>
      <c r="L576" s="269">
        <v>37924.01</v>
      </c>
      <c r="M576" s="269">
        <v>43612.62</v>
      </c>
      <c r="N576" s="269">
        <v>92913.830000000016</v>
      </c>
    </row>
    <row r="577" spans="1:14" s="259" customFormat="1" ht="12" x14ac:dyDescent="0.2">
      <c r="A577" s="270" t="s">
        <v>1014</v>
      </c>
      <c r="B577" s="270" t="s">
        <v>1015</v>
      </c>
      <c r="C577" s="271" t="s">
        <v>917</v>
      </c>
      <c r="D577" s="269">
        <v>36407.14</v>
      </c>
      <c r="E577" s="269">
        <v>0</v>
      </c>
      <c r="F577" s="269">
        <v>132.80000000000001</v>
      </c>
      <c r="G577" s="269">
        <v>2322.81</v>
      </c>
      <c r="H577" s="269">
        <v>38862.75</v>
      </c>
      <c r="I577" s="272"/>
      <c r="J577" s="269">
        <v>14562.86</v>
      </c>
      <c r="K577" s="269">
        <v>0</v>
      </c>
      <c r="L577" s="269">
        <v>48542.85</v>
      </c>
      <c r="M577" s="269">
        <v>55824.28</v>
      </c>
      <c r="N577" s="269">
        <v>118929.98999999999</v>
      </c>
    </row>
    <row r="578" spans="1:14" s="259" customFormat="1" ht="12" x14ac:dyDescent="0.2">
      <c r="A578" s="270" t="s">
        <v>1014</v>
      </c>
      <c r="B578" s="270" t="s">
        <v>1015</v>
      </c>
      <c r="C578" s="271" t="s">
        <v>918</v>
      </c>
      <c r="D578" s="269">
        <v>46601.02</v>
      </c>
      <c r="E578" s="269">
        <v>0</v>
      </c>
      <c r="F578" s="269">
        <v>132.80000000000001</v>
      </c>
      <c r="G578" s="269">
        <v>2448.63</v>
      </c>
      <c r="H578" s="269">
        <v>49182.45</v>
      </c>
      <c r="I578" s="272"/>
      <c r="J578" s="269">
        <v>18640.41</v>
      </c>
      <c r="K578" s="269">
        <v>0</v>
      </c>
      <c r="L578" s="269">
        <v>62134.69</v>
      </c>
      <c r="M578" s="269">
        <v>71454.899999999994</v>
      </c>
      <c r="N578" s="269">
        <v>152230</v>
      </c>
    </row>
    <row r="579" spans="1:14" s="259" customFormat="1" ht="12" x14ac:dyDescent="0.2">
      <c r="A579" s="270" t="s">
        <v>1687</v>
      </c>
      <c r="B579" s="270" t="s">
        <v>1688</v>
      </c>
      <c r="C579" s="271" t="s">
        <v>852</v>
      </c>
      <c r="D579" s="269">
        <v>21969.01</v>
      </c>
      <c r="E579" s="269">
        <v>0</v>
      </c>
      <c r="F579" s="269">
        <v>132.80000000000001</v>
      </c>
      <c r="G579" s="269">
        <v>2841.29</v>
      </c>
      <c r="H579" s="269">
        <v>24943.1</v>
      </c>
      <c r="I579" s="272"/>
      <c r="J579" s="269">
        <v>8787.6</v>
      </c>
      <c r="K579" s="269">
        <v>0</v>
      </c>
      <c r="L579" s="269">
        <v>29292.01</v>
      </c>
      <c r="M579" s="269">
        <v>33685.82</v>
      </c>
      <c r="N579" s="269">
        <v>71765.429999999993</v>
      </c>
    </row>
    <row r="580" spans="1:14" s="259" customFormat="1" ht="12" x14ac:dyDescent="0.2">
      <c r="A580" s="270" t="s">
        <v>1016</v>
      </c>
      <c r="B580" s="270" t="s">
        <v>1017</v>
      </c>
      <c r="C580" s="271" t="s">
        <v>852</v>
      </c>
      <c r="D580" s="269">
        <v>11823.54</v>
      </c>
      <c r="E580" s="269">
        <v>0</v>
      </c>
      <c r="F580" s="269">
        <v>132.80000000000001</v>
      </c>
      <c r="G580" s="269">
        <v>1757.39</v>
      </c>
      <c r="H580" s="269">
        <v>13713.73</v>
      </c>
      <c r="I580" s="272"/>
      <c r="J580" s="269">
        <v>4729.42</v>
      </c>
      <c r="K580" s="269">
        <v>0</v>
      </c>
      <c r="L580" s="269">
        <v>15764.72</v>
      </c>
      <c r="M580" s="269">
        <v>18129.43</v>
      </c>
      <c r="N580" s="269">
        <v>38623.57</v>
      </c>
    </row>
    <row r="581" spans="1:14" s="259" customFormat="1" ht="12" x14ac:dyDescent="0.2">
      <c r="A581" s="270" t="s">
        <v>1016</v>
      </c>
      <c r="B581" s="270" t="s">
        <v>1017</v>
      </c>
      <c r="C581" s="271" t="s">
        <v>914</v>
      </c>
      <c r="D581" s="269">
        <v>16080.74</v>
      </c>
      <c r="E581" s="269">
        <v>0</v>
      </c>
      <c r="F581" s="269">
        <v>132.80000000000001</v>
      </c>
      <c r="G581" s="269">
        <v>1896.95</v>
      </c>
      <c r="H581" s="269">
        <v>18110.489999999998</v>
      </c>
      <c r="I581" s="272"/>
      <c r="J581" s="269">
        <v>6432.3</v>
      </c>
      <c r="K581" s="269">
        <v>0</v>
      </c>
      <c r="L581" s="269">
        <v>21440.99</v>
      </c>
      <c r="M581" s="269">
        <v>24657.13</v>
      </c>
      <c r="N581" s="269">
        <v>52530.42</v>
      </c>
    </row>
    <row r="582" spans="1:14" s="259" customFormat="1" ht="12" x14ac:dyDescent="0.2">
      <c r="A582" s="270" t="s">
        <v>1016</v>
      </c>
      <c r="B582" s="270" t="s">
        <v>1017</v>
      </c>
      <c r="C582" s="271" t="s">
        <v>915</v>
      </c>
      <c r="D582" s="269">
        <v>21547.95</v>
      </c>
      <c r="E582" s="269">
        <v>0</v>
      </c>
      <c r="F582" s="269">
        <v>132.80000000000001</v>
      </c>
      <c r="G582" s="269">
        <v>1964.48</v>
      </c>
      <c r="H582" s="269">
        <v>23645.23</v>
      </c>
      <c r="I582" s="272"/>
      <c r="J582" s="269">
        <v>8619.18</v>
      </c>
      <c r="K582" s="269">
        <v>0</v>
      </c>
      <c r="L582" s="269">
        <v>28730.6</v>
      </c>
      <c r="M582" s="269">
        <v>33040.19</v>
      </c>
      <c r="N582" s="269">
        <v>70389.97</v>
      </c>
    </row>
    <row r="583" spans="1:14" s="259" customFormat="1" ht="12" x14ac:dyDescent="0.2">
      <c r="A583" s="270" t="s">
        <v>1016</v>
      </c>
      <c r="B583" s="270" t="s">
        <v>1017</v>
      </c>
      <c r="C583" s="271" t="s">
        <v>916</v>
      </c>
      <c r="D583" s="269">
        <v>28443.01</v>
      </c>
      <c r="E583" s="269">
        <v>0</v>
      </c>
      <c r="F583" s="269">
        <v>132.80000000000001</v>
      </c>
      <c r="G583" s="269">
        <v>2224.52</v>
      </c>
      <c r="H583" s="269">
        <v>30800.329999999998</v>
      </c>
      <c r="I583" s="272"/>
      <c r="J583" s="269">
        <v>11377.2</v>
      </c>
      <c r="K583" s="269">
        <v>0</v>
      </c>
      <c r="L583" s="269">
        <v>37924.01</v>
      </c>
      <c r="M583" s="269">
        <v>43612.62</v>
      </c>
      <c r="N583" s="269">
        <v>92913.830000000016</v>
      </c>
    </row>
    <row r="584" spans="1:14" s="259" customFormat="1" ht="12" x14ac:dyDescent="0.2">
      <c r="A584" s="270" t="s">
        <v>1016</v>
      </c>
      <c r="B584" s="270" t="s">
        <v>1017</v>
      </c>
      <c r="C584" s="271" t="s">
        <v>917</v>
      </c>
      <c r="D584" s="269">
        <v>36407.14</v>
      </c>
      <c r="E584" s="269">
        <v>0</v>
      </c>
      <c r="F584" s="269">
        <v>132.80000000000001</v>
      </c>
      <c r="G584" s="269">
        <v>2322.81</v>
      </c>
      <c r="H584" s="269">
        <v>38862.75</v>
      </c>
      <c r="I584" s="272"/>
      <c r="J584" s="269">
        <v>14562.86</v>
      </c>
      <c r="K584" s="269">
        <v>0</v>
      </c>
      <c r="L584" s="269">
        <v>48542.85</v>
      </c>
      <c r="M584" s="269">
        <v>55824.28</v>
      </c>
      <c r="N584" s="269">
        <v>118929.98999999999</v>
      </c>
    </row>
    <row r="585" spans="1:14" s="259" customFormat="1" ht="12" x14ac:dyDescent="0.2">
      <c r="A585" s="270" t="s">
        <v>1016</v>
      </c>
      <c r="B585" s="270" t="s">
        <v>1017</v>
      </c>
      <c r="C585" s="271" t="s">
        <v>918</v>
      </c>
      <c r="D585" s="269">
        <v>46601.02</v>
      </c>
      <c r="E585" s="269">
        <v>0</v>
      </c>
      <c r="F585" s="269">
        <v>132.80000000000001</v>
      </c>
      <c r="G585" s="269">
        <v>2448.63</v>
      </c>
      <c r="H585" s="269">
        <v>49182.45</v>
      </c>
      <c r="I585" s="272"/>
      <c r="J585" s="269">
        <v>18640.41</v>
      </c>
      <c r="K585" s="269">
        <v>0</v>
      </c>
      <c r="L585" s="269">
        <v>62134.69</v>
      </c>
      <c r="M585" s="269">
        <v>71454.899999999994</v>
      </c>
      <c r="N585" s="269">
        <v>152230</v>
      </c>
    </row>
    <row r="586" spans="1:14" s="259" customFormat="1" ht="12" x14ac:dyDescent="0.2">
      <c r="A586" s="270" t="s">
        <v>1016</v>
      </c>
      <c r="B586" s="270" t="s">
        <v>1017</v>
      </c>
      <c r="C586" s="271" t="s">
        <v>927</v>
      </c>
      <c r="D586" s="269">
        <v>24995.57</v>
      </c>
      <c r="E586" s="269">
        <v>0</v>
      </c>
      <c r="F586" s="269">
        <v>132.80000000000001</v>
      </c>
      <c r="G586" s="269">
        <v>2181.9499999999998</v>
      </c>
      <c r="H586" s="269">
        <v>27310.32</v>
      </c>
      <c r="I586" s="272"/>
      <c r="J586" s="269">
        <v>9998.23</v>
      </c>
      <c r="K586" s="269">
        <v>0</v>
      </c>
      <c r="L586" s="269">
        <v>33327.43</v>
      </c>
      <c r="M586" s="269">
        <v>38326.54</v>
      </c>
      <c r="N586" s="269">
        <v>81652.200000000012</v>
      </c>
    </row>
    <row r="587" spans="1:14" s="259" customFormat="1" ht="12" x14ac:dyDescent="0.2">
      <c r="A587" s="270" t="s">
        <v>1018</v>
      </c>
      <c r="B587" s="270" t="s">
        <v>1019</v>
      </c>
      <c r="C587" s="271" t="s">
        <v>852</v>
      </c>
      <c r="D587" s="269">
        <v>11823.54</v>
      </c>
      <c r="E587" s="269">
        <v>0</v>
      </c>
      <c r="F587" s="269">
        <v>132.80000000000001</v>
      </c>
      <c r="G587" s="269">
        <v>1757.39</v>
      </c>
      <c r="H587" s="269">
        <v>13713.73</v>
      </c>
      <c r="I587" s="272"/>
      <c r="J587" s="269">
        <v>4729.42</v>
      </c>
      <c r="K587" s="269">
        <v>0</v>
      </c>
      <c r="L587" s="269">
        <v>15764.72</v>
      </c>
      <c r="M587" s="269">
        <v>18129.43</v>
      </c>
      <c r="N587" s="269">
        <v>38623.57</v>
      </c>
    </row>
    <row r="588" spans="1:14" s="259" customFormat="1" ht="12" x14ac:dyDescent="0.2">
      <c r="A588" s="270" t="s">
        <v>1018</v>
      </c>
      <c r="B588" s="270" t="s">
        <v>1019</v>
      </c>
      <c r="C588" s="271" t="s">
        <v>914</v>
      </c>
      <c r="D588" s="269">
        <v>16080.74</v>
      </c>
      <c r="E588" s="269">
        <v>0</v>
      </c>
      <c r="F588" s="269">
        <v>132.80000000000001</v>
      </c>
      <c r="G588" s="269">
        <v>1896.95</v>
      </c>
      <c r="H588" s="269">
        <v>18110.489999999998</v>
      </c>
      <c r="I588" s="272"/>
      <c r="J588" s="269">
        <v>6432.3</v>
      </c>
      <c r="K588" s="269">
        <v>0</v>
      </c>
      <c r="L588" s="269">
        <v>21440.99</v>
      </c>
      <c r="M588" s="269">
        <v>24657.13</v>
      </c>
      <c r="N588" s="269">
        <v>52530.42</v>
      </c>
    </row>
    <row r="589" spans="1:14" s="259" customFormat="1" ht="12" x14ac:dyDescent="0.2">
      <c r="A589" s="270" t="s">
        <v>1018</v>
      </c>
      <c r="B589" s="270" t="s">
        <v>1019</v>
      </c>
      <c r="C589" s="271" t="s">
        <v>915</v>
      </c>
      <c r="D589" s="269">
        <v>21547.95</v>
      </c>
      <c r="E589" s="269">
        <v>0</v>
      </c>
      <c r="F589" s="269">
        <v>132.80000000000001</v>
      </c>
      <c r="G589" s="269">
        <v>1964.48</v>
      </c>
      <c r="H589" s="269">
        <v>23645.23</v>
      </c>
      <c r="I589" s="272"/>
      <c r="J589" s="269">
        <v>8619.18</v>
      </c>
      <c r="K589" s="269">
        <v>0</v>
      </c>
      <c r="L589" s="269">
        <v>28730.6</v>
      </c>
      <c r="M589" s="269">
        <v>33040.19</v>
      </c>
      <c r="N589" s="269">
        <v>70389.97</v>
      </c>
    </row>
    <row r="590" spans="1:14" s="259" customFormat="1" ht="12" x14ac:dyDescent="0.2">
      <c r="A590" s="270" t="s">
        <v>1018</v>
      </c>
      <c r="B590" s="270" t="s">
        <v>1019</v>
      </c>
      <c r="C590" s="271" t="s">
        <v>916</v>
      </c>
      <c r="D590" s="269">
        <v>28443.01</v>
      </c>
      <c r="E590" s="269">
        <v>0</v>
      </c>
      <c r="F590" s="269">
        <v>132.80000000000001</v>
      </c>
      <c r="G590" s="269">
        <v>2224.52</v>
      </c>
      <c r="H590" s="269">
        <v>30800.329999999998</v>
      </c>
      <c r="I590" s="272"/>
      <c r="J590" s="269">
        <v>11377.2</v>
      </c>
      <c r="K590" s="269">
        <v>0</v>
      </c>
      <c r="L590" s="269">
        <v>37924.01</v>
      </c>
      <c r="M590" s="269">
        <v>43612.62</v>
      </c>
      <c r="N590" s="269">
        <v>92913.830000000016</v>
      </c>
    </row>
    <row r="591" spans="1:14" s="259" customFormat="1" ht="12" x14ac:dyDescent="0.2">
      <c r="A591" s="270" t="s">
        <v>1018</v>
      </c>
      <c r="B591" s="270" t="s">
        <v>1019</v>
      </c>
      <c r="C591" s="271" t="s">
        <v>917</v>
      </c>
      <c r="D591" s="269">
        <v>36407.14</v>
      </c>
      <c r="E591" s="269">
        <v>0</v>
      </c>
      <c r="F591" s="269">
        <v>132.80000000000001</v>
      </c>
      <c r="G591" s="269">
        <v>2322.81</v>
      </c>
      <c r="H591" s="269">
        <v>38862.75</v>
      </c>
      <c r="I591" s="272"/>
      <c r="J591" s="269">
        <v>14562.86</v>
      </c>
      <c r="K591" s="269">
        <v>0</v>
      </c>
      <c r="L591" s="269">
        <v>48542.85</v>
      </c>
      <c r="M591" s="269">
        <v>55824.28</v>
      </c>
      <c r="N591" s="269">
        <v>118929.98999999999</v>
      </c>
    </row>
    <row r="592" spans="1:14" s="259" customFormat="1" ht="12" x14ac:dyDescent="0.2">
      <c r="A592" s="270" t="s">
        <v>1018</v>
      </c>
      <c r="B592" s="270" t="s">
        <v>1019</v>
      </c>
      <c r="C592" s="271" t="s">
        <v>918</v>
      </c>
      <c r="D592" s="269">
        <v>46601.02</v>
      </c>
      <c r="E592" s="269">
        <v>0</v>
      </c>
      <c r="F592" s="269">
        <v>132.80000000000001</v>
      </c>
      <c r="G592" s="269">
        <v>2448.63</v>
      </c>
      <c r="H592" s="269">
        <v>49182.45</v>
      </c>
      <c r="I592" s="272"/>
      <c r="J592" s="269">
        <v>18640.41</v>
      </c>
      <c r="K592" s="269">
        <v>0</v>
      </c>
      <c r="L592" s="269">
        <v>62134.69</v>
      </c>
      <c r="M592" s="269">
        <v>71454.899999999994</v>
      </c>
      <c r="N592" s="269">
        <v>152230</v>
      </c>
    </row>
    <row r="593" spans="1:14" s="259" customFormat="1" ht="12" x14ac:dyDescent="0.2">
      <c r="A593" s="270" t="s">
        <v>1689</v>
      </c>
      <c r="B593" s="270" t="s">
        <v>1690</v>
      </c>
      <c r="C593" s="271" t="s">
        <v>852</v>
      </c>
      <c r="D593" s="269">
        <v>15514.28</v>
      </c>
      <c r="E593" s="269">
        <v>0</v>
      </c>
      <c r="F593" s="269">
        <v>132.80000000000001</v>
      </c>
      <c r="G593" s="269">
        <v>2143.4299999999998</v>
      </c>
      <c r="H593" s="269">
        <v>17790.509999999998</v>
      </c>
      <c r="I593" s="272"/>
      <c r="J593" s="269">
        <v>6205.71</v>
      </c>
      <c r="K593" s="269">
        <v>0</v>
      </c>
      <c r="L593" s="269">
        <v>20685.71</v>
      </c>
      <c r="M593" s="269">
        <v>23788.560000000001</v>
      </c>
      <c r="N593" s="269">
        <v>50679.979999999996</v>
      </c>
    </row>
    <row r="594" spans="1:14" s="259" customFormat="1" ht="12" x14ac:dyDescent="0.2">
      <c r="A594" s="270" t="s">
        <v>1020</v>
      </c>
      <c r="B594" s="270" t="s">
        <v>1021</v>
      </c>
      <c r="C594" s="271" t="s">
        <v>852</v>
      </c>
      <c r="D594" s="269">
        <v>15514.28</v>
      </c>
      <c r="E594" s="269">
        <v>0</v>
      </c>
      <c r="F594" s="269">
        <v>132.80000000000001</v>
      </c>
      <c r="G594" s="269">
        <v>2143.4299999999998</v>
      </c>
      <c r="H594" s="269">
        <v>17790.509999999998</v>
      </c>
      <c r="I594" s="272"/>
      <c r="J594" s="269">
        <v>6205.71</v>
      </c>
      <c r="K594" s="269">
        <v>0</v>
      </c>
      <c r="L594" s="269">
        <v>20685.71</v>
      </c>
      <c r="M594" s="269">
        <v>23788.560000000001</v>
      </c>
      <c r="N594" s="269">
        <v>50679.979999999996</v>
      </c>
    </row>
    <row r="595" spans="1:14" s="259" customFormat="1" ht="12" x14ac:dyDescent="0.2">
      <c r="A595" s="270" t="s">
        <v>1691</v>
      </c>
      <c r="B595" s="270" t="s">
        <v>1692</v>
      </c>
      <c r="C595" s="271" t="s">
        <v>852</v>
      </c>
      <c r="D595" s="269">
        <v>570.86</v>
      </c>
      <c r="E595" s="269">
        <v>0</v>
      </c>
      <c r="F595" s="269">
        <v>5.35</v>
      </c>
      <c r="G595" s="269">
        <v>80.86</v>
      </c>
      <c r="H595" s="269">
        <v>657.07</v>
      </c>
      <c r="I595" s="272"/>
      <c r="J595" s="269">
        <v>228.34</v>
      </c>
      <c r="K595" s="269">
        <v>0</v>
      </c>
      <c r="L595" s="269">
        <v>761.15</v>
      </c>
      <c r="M595" s="269">
        <v>875.32</v>
      </c>
      <c r="N595" s="269">
        <v>1864.81</v>
      </c>
    </row>
    <row r="596" spans="1:14" s="259" customFormat="1" ht="12" x14ac:dyDescent="0.2">
      <c r="A596" s="270" t="s">
        <v>1691</v>
      </c>
      <c r="B596" s="270" t="s">
        <v>1692</v>
      </c>
      <c r="C596" s="271" t="s">
        <v>914</v>
      </c>
      <c r="D596" s="269">
        <v>757.25</v>
      </c>
      <c r="E596" s="269">
        <v>0</v>
      </c>
      <c r="F596" s="269">
        <v>5.35</v>
      </c>
      <c r="G596" s="269">
        <v>83.18</v>
      </c>
      <c r="H596" s="269">
        <v>845.78</v>
      </c>
      <c r="I596" s="272"/>
      <c r="J596" s="269">
        <v>302.89999999999998</v>
      </c>
      <c r="K596" s="269">
        <v>0</v>
      </c>
      <c r="L596" s="269">
        <v>1009.67</v>
      </c>
      <c r="M596" s="269">
        <v>1161.1199999999999</v>
      </c>
      <c r="N596" s="269">
        <v>2473.6899999999996</v>
      </c>
    </row>
    <row r="597" spans="1:14" s="259" customFormat="1" ht="12" x14ac:dyDescent="0.2">
      <c r="A597" s="270" t="s">
        <v>1691</v>
      </c>
      <c r="B597" s="270" t="s">
        <v>1692</v>
      </c>
      <c r="C597" s="271" t="s">
        <v>915</v>
      </c>
      <c r="D597" s="269">
        <v>985.06</v>
      </c>
      <c r="E597" s="269">
        <v>0</v>
      </c>
      <c r="F597" s="269">
        <v>5.35</v>
      </c>
      <c r="G597" s="269">
        <v>86.02</v>
      </c>
      <c r="H597" s="269">
        <v>1076.43</v>
      </c>
      <c r="I597" s="272"/>
      <c r="J597" s="269">
        <v>394.02</v>
      </c>
      <c r="K597" s="269">
        <v>0</v>
      </c>
      <c r="L597" s="269">
        <v>1313.41</v>
      </c>
      <c r="M597" s="269">
        <v>1510.43</v>
      </c>
      <c r="N597" s="269">
        <v>3217.86</v>
      </c>
    </row>
    <row r="598" spans="1:14" s="259" customFormat="1" ht="12" x14ac:dyDescent="0.2">
      <c r="A598" s="270" t="s">
        <v>1691</v>
      </c>
      <c r="B598" s="270" t="s">
        <v>1692</v>
      </c>
      <c r="C598" s="271" t="s">
        <v>916</v>
      </c>
      <c r="D598" s="269">
        <v>1345.82</v>
      </c>
      <c r="E598" s="269">
        <v>0</v>
      </c>
      <c r="F598" s="269">
        <v>5.35</v>
      </c>
      <c r="G598" s="269">
        <v>90.47</v>
      </c>
      <c r="H598" s="269">
        <v>1441.6399999999999</v>
      </c>
      <c r="I598" s="272"/>
      <c r="J598" s="269">
        <v>538.33000000000004</v>
      </c>
      <c r="K598" s="269">
        <v>0</v>
      </c>
      <c r="L598" s="269">
        <v>1794.43</v>
      </c>
      <c r="M598" s="269">
        <v>2063.59</v>
      </c>
      <c r="N598" s="269">
        <v>4396.3500000000004</v>
      </c>
    </row>
    <row r="599" spans="1:14" s="259" customFormat="1" ht="12" x14ac:dyDescent="0.2">
      <c r="A599" s="270" t="s">
        <v>1691</v>
      </c>
      <c r="B599" s="270" t="s">
        <v>1692</v>
      </c>
      <c r="C599" s="271" t="s">
        <v>917</v>
      </c>
      <c r="D599" s="269">
        <v>1669.43</v>
      </c>
      <c r="E599" s="269">
        <v>0</v>
      </c>
      <c r="F599" s="269">
        <v>5.35</v>
      </c>
      <c r="G599" s="269">
        <v>94.5</v>
      </c>
      <c r="H599" s="269">
        <v>1769.28</v>
      </c>
      <c r="I599" s="272"/>
      <c r="J599" s="269">
        <v>667.77</v>
      </c>
      <c r="K599" s="269">
        <v>0</v>
      </c>
      <c r="L599" s="269">
        <v>2225.91</v>
      </c>
      <c r="M599" s="269">
        <v>2559.79</v>
      </c>
      <c r="N599" s="269">
        <v>5453.4699999999993</v>
      </c>
    </row>
    <row r="600" spans="1:14" s="259" customFormat="1" ht="12" x14ac:dyDescent="0.2">
      <c r="A600" s="270" t="s">
        <v>1691</v>
      </c>
      <c r="B600" s="270" t="s">
        <v>1692</v>
      </c>
      <c r="C600" s="271" t="s">
        <v>918</v>
      </c>
      <c r="D600" s="269">
        <v>2084.4899999999998</v>
      </c>
      <c r="E600" s="269">
        <v>0</v>
      </c>
      <c r="F600" s="269">
        <v>5.35</v>
      </c>
      <c r="G600" s="269">
        <v>99.61</v>
      </c>
      <c r="H600" s="269">
        <v>2189.4499999999998</v>
      </c>
      <c r="I600" s="272"/>
      <c r="J600" s="269">
        <v>833.8</v>
      </c>
      <c r="K600" s="269">
        <v>0</v>
      </c>
      <c r="L600" s="269">
        <v>2779.32</v>
      </c>
      <c r="M600" s="269">
        <v>3196.22</v>
      </c>
      <c r="N600" s="269">
        <v>6809.34</v>
      </c>
    </row>
    <row r="601" spans="1:14" s="259" customFormat="1" ht="12" x14ac:dyDescent="0.2">
      <c r="A601" s="270" t="s">
        <v>1026</v>
      </c>
      <c r="B601" s="270" t="s">
        <v>1027</v>
      </c>
      <c r="C601" s="271" t="s">
        <v>852</v>
      </c>
      <c r="D601" s="269">
        <v>589.79999999999995</v>
      </c>
      <c r="E601" s="269">
        <v>0</v>
      </c>
      <c r="F601" s="269">
        <v>5.35</v>
      </c>
      <c r="G601" s="269">
        <v>82.57</v>
      </c>
      <c r="H601" s="269">
        <v>677.72</v>
      </c>
      <c r="I601" s="272"/>
      <c r="J601" s="269">
        <v>235.92</v>
      </c>
      <c r="K601" s="269">
        <v>0</v>
      </c>
      <c r="L601" s="269">
        <v>786.4</v>
      </c>
      <c r="M601" s="269">
        <v>904.36</v>
      </c>
      <c r="N601" s="269">
        <v>1926.6799999999998</v>
      </c>
    </row>
    <row r="602" spans="1:14" s="259" customFormat="1" ht="12" x14ac:dyDescent="0.2">
      <c r="A602" s="270" t="s">
        <v>1026</v>
      </c>
      <c r="B602" s="270" t="s">
        <v>1027</v>
      </c>
      <c r="C602" s="271" t="s">
        <v>914</v>
      </c>
      <c r="D602" s="269">
        <v>801.53</v>
      </c>
      <c r="E602" s="269">
        <v>0</v>
      </c>
      <c r="F602" s="269">
        <v>5.35</v>
      </c>
      <c r="G602" s="269">
        <v>84.91</v>
      </c>
      <c r="H602" s="269">
        <v>891.79</v>
      </c>
      <c r="I602" s="272"/>
      <c r="J602" s="269">
        <v>320.61</v>
      </c>
      <c r="K602" s="269">
        <v>0</v>
      </c>
      <c r="L602" s="269">
        <v>1068.71</v>
      </c>
      <c r="M602" s="269">
        <v>1229.01</v>
      </c>
      <c r="N602" s="269">
        <v>2618.33</v>
      </c>
    </row>
    <row r="603" spans="1:14" s="259" customFormat="1" ht="12" x14ac:dyDescent="0.2">
      <c r="A603" s="270" t="s">
        <v>1026</v>
      </c>
      <c r="B603" s="270" t="s">
        <v>1027</v>
      </c>
      <c r="C603" s="271" t="s">
        <v>915</v>
      </c>
      <c r="D603" s="269">
        <v>1074.28</v>
      </c>
      <c r="E603" s="269">
        <v>0</v>
      </c>
      <c r="F603" s="269">
        <v>5.35</v>
      </c>
      <c r="G603" s="269">
        <v>87.78</v>
      </c>
      <c r="H603" s="269">
        <v>1167.4099999999999</v>
      </c>
      <c r="I603" s="272"/>
      <c r="J603" s="269">
        <v>429.71</v>
      </c>
      <c r="K603" s="269">
        <v>0</v>
      </c>
      <c r="L603" s="269">
        <v>1432.37</v>
      </c>
      <c r="M603" s="269">
        <v>1647.23</v>
      </c>
      <c r="N603" s="269">
        <v>3509.31</v>
      </c>
    </row>
    <row r="604" spans="1:14" s="259" customFormat="1" ht="12" x14ac:dyDescent="0.2">
      <c r="A604" s="270" t="s">
        <v>1026</v>
      </c>
      <c r="B604" s="270" t="s">
        <v>1027</v>
      </c>
      <c r="C604" s="271" t="s">
        <v>916</v>
      </c>
      <c r="D604" s="269">
        <v>1417.95</v>
      </c>
      <c r="E604" s="269">
        <v>0</v>
      </c>
      <c r="F604" s="269">
        <v>5.35</v>
      </c>
      <c r="G604" s="269">
        <v>92.27</v>
      </c>
      <c r="H604" s="269">
        <v>1515.57</v>
      </c>
      <c r="I604" s="272"/>
      <c r="J604" s="269">
        <v>567.17999999999995</v>
      </c>
      <c r="K604" s="269">
        <v>0</v>
      </c>
      <c r="L604" s="269">
        <v>1890.6</v>
      </c>
      <c r="M604" s="269">
        <v>2174.19</v>
      </c>
      <c r="N604" s="269">
        <v>4631.9699999999993</v>
      </c>
    </row>
    <row r="605" spans="1:14" s="259" customFormat="1" ht="12" x14ac:dyDescent="0.2">
      <c r="A605" s="270" t="s">
        <v>1026</v>
      </c>
      <c r="B605" s="270" t="s">
        <v>1027</v>
      </c>
      <c r="C605" s="271" t="s">
        <v>917</v>
      </c>
      <c r="D605" s="269">
        <v>1814.83</v>
      </c>
      <c r="E605" s="269">
        <v>0</v>
      </c>
      <c r="F605" s="269">
        <v>5.35</v>
      </c>
      <c r="G605" s="269">
        <v>96.33</v>
      </c>
      <c r="H605" s="269">
        <v>1916.5099999999998</v>
      </c>
      <c r="I605" s="272"/>
      <c r="J605" s="269">
        <v>725.93</v>
      </c>
      <c r="K605" s="269">
        <v>0</v>
      </c>
      <c r="L605" s="269">
        <v>2419.77</v>
      </c>
      <c r="M605" s="269">
        <v>2782.74</v>
      </c>
      <c r="N605" s="269">
        <v>5928.44</v>
      </c>
    </row>
    <row r="606" spans="1:14" s="259" customFormat="1" ht="12" x14ac:dyDescent="0.2">
      <c r="A606" s="270" t="s">
        <v>1026</v>
      </c>
      <c r="B606" s="270" t="s">
        <v>1027</v>
      </c>
      <c r="C606" s="271" t="s">
        <v>918</v>
      </c>
      <c r="D606" s="269">
        <v>2323.0700000000002</v>
      </c>
      <c r="E606" s="269">
        <v>0</v>
      </c>
      <c r="F606" s="269">
        <v>5.35</v>
      </c>
      <c r="G606" s="269">
        <v>101.54</v>
      </c>
      <c r="H606" s="269">
        <v>2429.96</v>
      </c>
      <c r="I606" s="272"/>
      <c r="J606" s="269">
        <v>929.23</v>
      </c>
      <c r="K606" s="269">
        <v>0</v>
      </c>
      <c r="L606" s="269">
        <v>3097.43</v>
      </c>
      <c r="M606" s="269">
        <v>3562.04</v>
      </c>
      <c r="N606" s="269">
        <v>7588.7</v>
      </c>
    </row>
    <row r="607" spans="1:14" s="259" customFormat="1" ht="12" x14ac:dyDescent="0.2">
      <c r="A607" s="270" t="s">
        <v>1693</v>
      </c>
      <c r="B607" s="270" t="s">
        <v>1694</v>
      </c>
      <c r="C607" s="271" t="s">
        <v>852</v>
      </c>
      <c r="D607" s="269">
        <v>589.79999999999995</v>
      </c>
      <c r="E607" s="269">
        <v>0</v>
      </c>
      <c r="F607" s="269">
        <v>5.35</v>
      </c>
      <c r="G607" s="269">
        <v>82.57</v>
      </c>
      <c r="H607" s="269">
        <v>677.72</v>
      </c>
      <c r="I607" s="272"/>
      <c r="J607" s="269">
        <v>235.92</v>
      </c>
      <c r="K607" s="269">
        <v>0</v>
      </c>
      <c r="L607" s="269">
        <v>786.4</v>
      </c>
      <c r="M607" s="269">
        <v>904.36</v>
      </c>
      <c r="N607" s="269">
        <v>1926.6799999999998</v>
      </c>
    </row>
    <row r="608" spans="1:14" s="259" customFormat="1" ht="12" x14ac:dyDescent="0.2">
      <c r="A608" s="270" t="s">
        <v>1693</v>
      </c>
      <c r="B608" s="270" t="s">
        <v>1694</v>
      </c>
      <c r="C608" s="271" t="s">
        <v>914</v>
      </c>
      <c r="D608" s="269">
        <v>778.29</v>
      </c>
      <c r="E608" s="269">
        <v>0</v>
      </c>
      <c r="F608" s="269">
        <v>5.35</v>
      </c>
      <c r="G608" s="269">
        <v>84.91</v>
      </c>
      <c r="H608" s="269">
        <v>868.55</v>
      </c>
      <c r="I608" s="272"/>
      <c r="J608" s="269">
        <v>311.32</v>
      </c>
      <c r="K608" s="269">
        <v>0</v>
      </c>
      <c r="L608" s="269">
        <v>1037.72</v>
      </c>
      <c r="M608" s="269">
        <v>1193.3800000000001</v>
      </c>
      <c r="N608" s="269">
        <v>2542.42</v>
      </c>
    </row>
    <row r="609" spans="1:14" s="259" customFormat="1" ht="12" x14ac:dyDescent="0.2">
      <c r="A609" s="270" t="s">
        <v>1693</v>
      </c>
      <c r="B609" s="270" t="s">
        <v>1694</v>
      </c>
      <c r="C609" s="271" t="s">
        <v>915</v>
      </c>
      <c r="D609" s="269">
        <v>1007.99</v>
      </c>
      <c r="E609" s="269">
        <v>0</v>
      </c>
      <c r="F609" s="269">
        <v>5.35</v>
      </c>
      <c r="G609" s="269">
        <v>87.78</v>
      </c>
      <c r="H609" s="269">
        <v>1101.1200000000001</v>
      </c>
      <c r="I609" s="272"/>
      <c r="J609" s="269">
        <v>403.2</v>
      </c>
      <c r="K609" s="269">
        <v>0</v>
      </c>
      <c r="L609" s="269">
        <v>1343.99</v>
      </c>
      <c r="M609" s="269">
        <v>1545.58</v>
      </c>
      <c r="N609" s="269">
        <v>3292.77</v>
      </c>
    </row>
    <row r="610" spans="1:14" s="259" customFormat="1" ht="12" x14ac:dyDescent="0.2">
      <c r="A610" s="270" t="s">
        <v>1693</v>
      </c>
      <c r="B610" s="270" t="s">
        <v>1694</v>
      </c>
      <c r="C610" s="271" t="s">
        <v>916</v>
      </c>
      <c r="D610" s="269">
        <v>1372.26</v>
      </c>
      <c r="E610" s="269">
        <v>0</v>
      </c>
      <c r="F610" s="269">
        <v>5.35</v>
      </c>
      <c r="G610" s="269">
        <v>92.27</v>
      </c>
      <c r="H610" s="269">
        <v>1469.8799999999999</v>
      </c>
      <c r="I610" s="272"/>
      <c r="J610" s="269">
        <v>548.9</v>
      </c>
      <c r="K610" s="269">
        <v>0</v>
      </c>
      <c r="L610" s="269">
        <v>1829.68</v>
      </c>
      <c r="M610" s="269">
        <v>2104.13</v>
      </c>
      <c r="N610" s="269">
        <v>4482.71</v>
      </c>
    </row>
    <row r="611" spans="1:14" s="259" customFormat="1" ht="12" x14ac:dyDescent="0.2">
      <c r="A611" s="270" t="s">
        <v>1693</v>
      </c>
      <c r="B611" s="270" t="s">
        <v>1694</v>
      </c>
      <c r="C611" s="271" t="s">
        <v>917</v>
      </c>
      <c r="D611" s="269">
        <v>1699.33</v>
      </c>
      <c r="E611" s="269">
        <v>0</v>
      </c>
      <c r="F611" s="269">
        <v>5.35</v>
      </c>
      <c r="G611" s="269">
        <v>96.33</v>
      </c>
      <c r="H611" s="269">
        <v>1801.0099999999998</v>
      </c>
      <c r="I611" s="272"/>
      <c r="J611" s="269">
        <v>679.73</v>
      </c>
      <c r="K611" s="269">
        <v>0</v>
      </c>
      <c r="L611" s="269">
        <v>2265.77</v>
      </c>
      <c r="M611" s="269">
        <v>2605.64</v>
      </c>
      <c r="N611" s="269">
        <v>5551.1399999999994</v>
      </c>
    </row>
    <row r="612" spans="1:14" s="259" customFormat="1" ht="12" x14ac:dyDescent="0.2">
      <c r="A612" s="270" t="s">
        <v>1693</v>
      </c>
      <c r="B612" s="270" t="s">
        <v>1694</v>
      </c>
      <c r="C612" s="271" t="s">
        <v>918</v>
      </c>
      <c r="D612" s="269">
        <v>2117.85</v>
      </c>
      <c r="E612" s="269">
        <v>0</v>
      </c>
      <c r="F612" s="269">
        <v>5.35</v>
      </c>
      <c r="G612" s="269">
        <v>101.54</v>
      </c>
      <c r="H612" s="269">
        <v>2224.7399999999998</v>
      </c>
      <c r="I612" s="272"/>
      <c r="J612" s="269">
        <v>847.14</v>
      </c>
      <c r="K612" s="269">
        <v>0</v>
      </c>
      <c r="L612" s="269">
        <v>2823.8</v>
      </c>
      <c r="M612" s="269">
        <v>3247.37</v>
      </c>
      <c r="N612" s="269">
        <v>6918.3099999999995</v>
      </c>
    </row>
    <row r="613" spans="1:14" s="259" customFormat="1" ht="12" x14ac:dyDescent="0.2">
      <c r="A613" s="270" t="s">
        <v>1695</v>
      </c>
      <c r="B613" s="270" t="s">
        <v>1696</v>
      </c>
      <c r="C613" s="271" t="s">
        <v>852</v>
      </c>
      <c r="D613" s="269">
        <v>589.79999999999995</v>
      </c>
      <c r="E613" s="269">
        <v>0</v>
      </c>
      <c r="F613" s="269">
        <v>5.35</v>
      </c>
      <c r="G613" s="269">
        <v>82.57</v>
      </c>
      <c r="H613" s="269">
        <v>677.72</v>
      </c>
      <c r="I613" s="272"/>
      <c r="J613" s="269">
        <v>235.92</v>
      </c>
      <c r="K613" s="269">
        <v>0</v>
      </c>
      <c r="L613" s="269">
        <v>786.4</v>
      </c>
      <c r="M613" s="269">
        <v>904.36</v>
      </c>
      <c r="N613" s="269">
        <v>1926.6799999999998</v>
      </c>
    </row>
    <row r="614" spans="1:14" s="259" customFormat="1" ht="12" x14ac:dyDescent="0.2">
      <c r="A614" s="270" t="s">
        <v>1695</v>
      </c>
      <c r="B614" s="270" t="s">
        <v>1696</v>
      </c>
      <c r="C614" s="271" t="s">
        <v>914</v>
      </c>
      <c r="D614" s="269">
        <v>778.29</v>
      </c>
      <c r="E614" s="269">
        <v>0</v>
      </c>
      <c r="F614" s="269">
        <v>5.35</v>
      </c>
      <c r="G614" s="269">
        <v>84.91</v>
      </c>
      <c r="H614" s="269">
        <v>868.55</v>
      </c>
      <c r="I614" s="272"/>
      <c r="J614" s="269">
        <v>311.32</v>
      </c>
      <c r="K614" s="269">
        <v>0</v>
      </c>
      <c r="L614" s="269">
        <v>1037.72</v>
      </c>
      <c r="M614" s="269">
        <v>1193.3800000000001</v>
      </c>
      <c r="N614" s="269">
        <v>2542.42</v>
      </c>
    </row>
    <row r="615" spans="1:14" s="259" customFormat="1" ht="12" x14ac:dyDescent="0.2">
      <c r="A615" s="270" t="s">
        <v>1695</v>
      </c>
      <c r="B615" s="270" t="s">
        <v>1696</v>
      </c>
      <c r="C615" s="271" t="s">
        <v>915</v>
      </c>
      <c r="D615" s="269">
        <v>1007.99</v>
      </c>
      <c r="E615" s="269">
        <v>0</v>
      </c>
      <c r="F615" s="269">
        <v>5.35</v>
      </c>
      <c r="G615" s="269">
        <v>87.78</v>
      </c>
      <c r="H615" s="269">
        <v>1101.1200000000001</v>
      </c>
      <c r="I615" s="272"/>
      <c r="J615" s="269">
        <v>403.2</v>
      </c>
      <c r="K615" s="269">
        <v>0</v>
      </c>
      <c r="L615" s="269">
        <v>1343.99</v>
      </c>
      <c r="M615" s="269">
        <v>1545.58</v>
      </c>
      <c r="N615" s="269">
        <v>3292.77</v>
      </c>
    </row>
    <row r="616" spans="1:14" s="259" customFormat="1" ht="12" x14ac:dyDescent="0.2">
      <c r="A616" s="270" t="s">
        <v>1695</v>
      </c>
      <c r="B616" s="270" t="s">
        <v>1696</v>
      </c>
      <c r="C616" s="271" t="s">
        <v>916</v>
      </c>
      <c r="D616" s="269">
        <v>1372.26</v>
      </c>
      <c r="E616" s="269">
        <v>0</v>
      </c>
      <c r="F616" s="269">
        <v>5.35</v>
      </c>
      <c r="G616" s="269">
        <v>92.27</v>
      </c>
      <c r="H616" s="269">
        <v>1469.8799999999999</v>
      </c>
      <c r="I616" s="272"/>
      <c r="J616" s="269">
        <v>548.9</v>
      </c>
      <c r="K616" s="269">
        <v>0</v>
      </c>
      <c r="L616" s="269">
        <v>1829.68</v>
      </c>
      <c r="M616" s="269">
        <v>2104.13</v>
      </c>
      <c r="N616" s="269">
        <v>4482.71</v>
      </c>
    </row>
    <row r="617" spans="1:14" s="259" customFormat="1" ht="12" x14ac:dyDescent="0.2">
      <c r="A617" s="270" t="s">
        <v>1695</v>
      </c>
      <c r="B617" s="270" t="s">
        <v>1696</v>
      </c>
      <c r="C617" s="271" t="s">
        <v>917</v>
      </c>
      <c r="D617" s="269">
        <v>1699.33</v>
      </c>
      <c r="E617" s="269">
        <v>0</v>
      </c>
      <c r="F617" s="269">
        <v>5.35</v>
      </c>
      <c r="G617" s="269">
        <v>96.33</v>
      </c>
      <c r="H617" s="269">
        <v>1801.0099999999998</v>
      </c>
      <c r="I617" s="272"/>
      <c r="J617" s="269">
        <v>679.73</v>
      </c>
      <c r="K617" s="269">
        <v>0</v>
      </c>
      <c r="L617" s="269">
        <v>2265.77</v>
      </c>
      <c r="M617" s="269">
        <v>2605.64</v>
      </c>
      <c r="N617" s="269">
        <v>5551.1399999999994</v>
      </c>
    </row>
    <row r="618" spans="1:14" s="259" customFormat="1" ht="12" x14ac:dyDescent="0.2">
      <c r="A618" s="270" t="s">
        <v>1695</v>
      </c>
      <c r="B618" s="270" t="s">
        <v>1696</v>
      </c>
      <c r="C618" s="271" t="s">
        <v>918</v>
      </c>
      <c r="D618" s="269">
        <v>2117.85</v>
      </c>
      <c r="E618" s="269">
        <v>0</v>
      </c>
      <c r="F618" s="269">
        <v>5.35</v>
      </c>
      <c r="G618" s="269">
        <v>101.54</v>
      </c>
      <c r="H618" s="269">
        <v>2224.7399999999998</v>
      </c>
      <c r="I618" s="272"/>
      <c r="J618" s="269">
        <v>847.14</v>
      </c>
      <c r="K618" s="269">
        <v>0</v>
      </c>
      <c r="L618" s="269">
        <v>2823.8</v>
      </c>
      <c r="M618" s="269">
        <v>3247.37</v>
      </c>
      <c r="N618" s="269">
        <v>6918.3099999999995</v>
      </c>
    </row>
    <row r="619" spans="1:14" s="259" customFormat="1" ht="12" x14ac:dyDescent="0.2">
      <c r="A619" s="270" t="s">
        <v>1028</v>
      </c>
      <c r="B619" s="270" t="s">
        <v>1029</v>
      </c>
      <c r="C619" s="271" t="s">
        <v>852</v>
      </c>
      <c r="D619" s="269">
        <v>589.79999999999995</v>
      </c>
      <c r="E619" s="269">
        <v>0</v>
      </c>
      <c r="F619" s="269">
        <v>5.35</v>
      </c>
      <c r="G619" s="269">
        <v>82.57</v>
      </c>
      <c r="H619" s="269">
        <v>677.72</v>
      </c>
      <c r="I619" s="272"/>
      <c r="J619" s="269">
        <v>235.92</v>
      </c>
      <c r="K619" s="269">
        <v>0</v>
      </c>
      <c r="L619" s="269">
        <v>786.4</v>
      </c>
      <c r="M619" s="269">
        <v>904.36</v>
      </c>
      <c r="N619" s="269">
        <v>1926.6799999999998</v>
      </c>
    </row>
    <row r="620" spans="1:14" s="259" customFormat="1" ht="12" x14ac:dyDescent="0.2">
      <c r="A620" s="270" t="s">
        <v>1028</v>
      </c>
      <c r="B620" s="270" t="s">
        <v>1029</v>
      </c>
      <c r="C620" s="271" t="s">
        <v>914</v>
      </c>
      <c r="D620" s="269">
        <v>801.53</v>
      </c>
      <c r="E620" s="269">
        <v>0</v>
      </c>
      <c r="F620" s="269">
        <v>5.35</v>
      </c>
      <c r="G620" s="269">
        <v>84.91</v>
      </c>
      <c r="H620" s="269">
        <v>891.79</v>
      </c>
      <c r="I620" s="272"/>
      <c r="J620" s="269">
        <v>320.61</v>
      </c>
      <c r="K620" s="269">
        <v>0</v>
      </c>
      <c r="L620" s="269">
        <v>1068.71</v>
      </c>
      <c r="M620" s="269">
        <v>1229.01</v>
      </c>
      <c r="N620" s="269">
        <v>2618.33</v>
      </c>
    </row>
    <row r="621" spans="1:14" s="259" customFormat="1" ht="12" x14ac:dyDescent="0.2">
      <c r="A621" s="270" t="s">
        <v>1028</v>
      </c>
      <c r="B621" s="270" t="s">
        <v>1029</v>
      </c>
      <c r="C621" s="271" t="s">
        <v>915</v>
      </c>
      <c r="D621" s="269">
        <v>1074.28</v>
      </c>
      <c r="E621" s="269">
        <v>0</v>
      </c>
      <c r="F621" s="269">
        <v>5.35</v>
      </c>
      <c r="G621" s="269">
        <v>87.78</v>
      </c>
      <c r="H621" s="269">
        <v>1167.4099999999999</v>
      </c>
      <c r="I621" s="272"/>
      <c r="J621" s="269">
        <v>429.71</v>
      </c>
      <c r="K621" s="269">
        <v>0</v>
      </c>
      <c r="L621" s="269">
        <v>1432.37</v>
      </c>
      <c r="M621" s="269">
        <v>1647.23</v>
      </c>
      <c r="N621" s="269">
        <v>3509.31</v>
      </c>
    </row>
    <row r="622" spans="1:14" s="259" customFormat="1" ht="12" x14ac:dyDescent="0.2">
      <c r="A622" s="270" t="s">
        <v>1028</v>
      </c>
      <c r="B622" s="270" t="s">
        <v>1029</v>
      </c>
      <c r="C622" s="271" t="s">
        <v>916</v>
      </c>
      <c r="D622" s="269">
        <v>1417.95</v>
      </c>
      <c r="E622" s="269">
        <v>0</v>
      </c>
      <c r="F622" s="269">
        <v>5.35</v>
      </c>
      <c r="G622" s="269">
        <v>92.27</v>
      </c>
      <c r="H622" s="269">
        <v>1515.57</v>
      </c>
      <c r="I622" s="272"/>
      <c r="J622" s="269">
        <v>567.17999999999995</v>
      </c>
      <c r="K622" s="269">
        <v>0</v>
      </c>
      <c r="L622" s="269">
        <v>1890.6</v>
      </c>
      <c r="M622" s="269">
        <v>2174.19</v>
      </c>
      <c r="N622" s="269">
        <v>4631.9699999999993</v>
      </c>
    </row>
    <row r="623" spans="1:14" s="259" customFormat="1" ht="12" x14ac:dyDescent="0.2">
      <c r="A623" s="270" t="s">
        <v>1028</v>
      </c>
      <c r="B623" s="270" t="s">
        <v>1029</v>
      </c>
      <c r="C623" s="271" t="s">
        <v>917</v>
      </c>
      <c r="D623" s="269">
        <v>1814.83</v>
      </c>
      <c r="E623" s="269">
        <v>0</v>
      </c>
      <c r="F623" s="269">
        <v>5.35</v>
      </c>
      <c r="G623" s="269">
        <v>96.33</v>
      </c>
      <c r="H623" s="269">
        <v>1916.5099999999998</v>
      </c>
      <c r="I623" s="272"/>
      <c r="J623" s="269">
        <v>725.93</v>
      </c>
      <c r="K623" s="269">
        <v>0</v>
      </c>
      <c r="L623" s="269">
        <v>2419.77</v>
      </c>
      <c r="M623" s="269">
        <v>2782.74</v>
      </c>
      <c r="N623" s="269">
        <v>5928.44</v>
      </c>
    </row>
    <row r="624" spans="1:14" s="259" customFormat="1" ht="12" x14ac:dyDescent="0.2">
      <c r="A624" s="270" t="s">
        <v>1028</v>
      </c>
      <c r="B624" s="270" t="s">
        <v>1029</v>
      </c>
      <c r="C624" s="271" t="s">
        <v>918</v>
      </c>
      <c r="D624" s="269">
        <v>2323.0700000000002</v>
      </c>
      <c r="E624" s="269">
        <v>0</v>
      </c>
      <c r="F624" s="269">
        <v>5.35</v>
      </c>
      <c r="G624" s="269">
        <v>101.54</v>
      </c>
      <c r="H624" s="269">
        <v>2429.96</v>
      </c>
      <c r="I624" s="272"/>
      <c r="J624" s="269">
        <v>929.23</v>
      </c>
      <c r="K624" s="269">
        <v>0</v>
      </c>
      <c r="L624" s="269">
        <v>3097.43</v>
      </c>
      <c r="M624" s="269">
        <v>3562.04</v>
      </c>
      <c r="N624" s="269">
        <v>7588.7</v>
      </c>
    </row>
    <row r="625" spans="1:14" s="259" customFormat="1" ht="12" x14ac:dyDescent="0.2">
      <c r="A625" s="270" t="s">
        <v>1697</v>
      </c>
      <c r="B625" s="270" t="s">
        <v>1698</v>
      </c>
      <c r="C625" s="271" t="s">
        <v>852</v>
      </c>
      <c r="D625" s="269">
        <v>570.86</v>
      </c>
      <c r="E625" s="269">
        <v>0</v>
      </c>
      <c r="F625" s="269">
        <v>5.35</v>
      </c>
      <c r="G625" s="269">
        <v>80.86</v>
      </c>
      <c r="H625" s="269">
        <v>657.07</v>
      </c>
      <c r="I625" s="272"/>
      <c r="J625" s="269">
        <v>228.34</v>
      </c>
      <c r="K625" s="269">
        <v>0</v>
      </c>
      <c r="L625" s="269">
        <v>761.15</v>
      </c>
      <c r="M625" s="269">
        <v>875.32</v>
      </c>
      <c r="N625" s="269">
        <v>1864.81</v>
      </c>
    </row>
    <row r="626" spans="1:14" s="259" customFormat="1" ht="12" x14ac:dyDescent="0.2">
      <c r="A626" s="270" t="s">
        <v>1699</v>
      </c>
      <c r="B626" s="270" t="s">
        <v>1700</v>
      </c>
      <c r="C626" s="271" t="s">
        <v>852</v>
      </c>
      <c r="D626" s="269">
        <v>589.79999999999995</v>
      </c>
      <c r="E626" s="269">
        <v>0</v>
      </c>
      <c r="F626" s="269">
        <v>5.35</v>
      </c>
      <c r="G626" s="269">
        <v>82.57</v>
      </c>
      <c r="H626" s="269">
        <v>677.72</v>
      </c>
      <c r="I626" s="272"/>
      <c r="J626" s="269">
        <v>235.92</v>
      </c>
      <c r="K626" s="269">
        <v>0</v>
      </c>
      <c r="L626" s="269">
        <v>786.4</v>
      </c>
      <c r="M626" s="269">
        <v>904.36</v>
      </c>
      <c r="N626" s="269">
        <v>1926.6799999999998</v>
      </c>
    </row>
    <row r="627" spans="1:14" s="259" customFormat="1" ht="12" x14ac:dyDescent="0.2">
      <c r="A627" s="270" t="s">
        <v>1701</v>
      </c>
      <c r="B627" s="270" t="s">
        <v>1702</v>
      </c>
      <c r="C627" s="271" t="s">
        <v>852</v>
      </c>
      <c r="D627" s="269">
        <v>589.79999999999995</v>
      </c>
      <c r="E627" s="269">
        <v>0</v>
      </c>
      <c r="F627" s="269">
        <v>5.35</v>
      </c>
      <c r="G627" s="269">
        <v>82.57</v>
      </c>
      <c r="H627" s="269">
        <v>677.72</v>
      </c>
      <c r="I627" s="272"/>
      <c r="J627" s="269">
        <v>235.92</v>
      </c>
      <c r="K627" s="269">
        <v>0</v>
      </c>
      <c r="L627" s="269">
        <v>786.4</v>
      </c>
      <c r="M627" s="269">
        <v>904.36</v>
      </c>
      <c r="N627" s="269">
        <v>1926.6799999999998</v>
      </c>
    </row>
    <row r="628" spans="1:14" s="259" customFormat="1" ht="12" x14ac:dyDescent="0.2">
      <c r="A628" s="270" t="s">
        <v>1703</v>
      </c>
      <c r="B628" s="270" t="s">
        <v>1704</v>
      </c>
      <c r="C628" s="271" t="s">
        <v>852</v>
      </c>
      <c r="D628" s="269">
        <v>589.79999999999995</v>
      </c>
      <c r="E628" s="269">
        <v>0</v>
      </c>
      <c r="F628" s="269">
        <v>5.35</v>
      </c>
      <c r="G628" s="269">
        <v>82.57</v>
      </c>
      <c r="H628" s="269">
        <v>677.72</v>
      </c>
      <c r="I628" s="272"/>
      <c r="J628" s="269">
        <v>235.92</v>
      </c>
      <c r="K628" s="269">
        <v>0</v>
      </c>
      <c r="L628" s="269">
        <v>786.4</v>
      </c>
      <c r="M628" s="269">
        <v>904.36</v>
      </c>
      <c r="N628" s="269">
        <v>1926.6799999999998</v>
      </c>
    </row>
    <row r="629" spans="1:14" s="259" customFormat="1" ht="12" x14ac:dyDescent="0.2">
      <c r="A629" s="270" t="s">
        <v>1705</v>
      </c>
      <c r="B629" s="270" t="s">
        <v>1706</v>
      </c>
      <c r="C629" s="271" t="s">
        <v>852</v>
      </c>
      <c r="D629" s="269">
        <v>589.79999999999995</v>
      </c>
      <c r="E629" s="269">
        <v>0</v>
      </c>
      <c r="F629" s="269">
        <v>5.35</v>
      </c>
      <c r="G629" s="269">
        <v>82.57</v>
      </c>
      <c r="H629" s="269">
        <v>677.72</v>
      </c>
      <c r="I629" s="272"/>
      <c r="J629" s="269">
        <v>235.92</v>
      </c>
      <c r="K629" s="269">
        <v>0</v>
      </c>
      <c r="L629" s="269">
        <v>786.4</v>
      </c>
      <c r="M629" s="269">
        <v>904.36</v>
      </c>
      <c r="N629" s="269">
        <v>1926.6799999999998</v>
      </c>
    </row>
    <row r="630" spans="1:14" s="259" customFormat="1" ht="12" x14ac:dyDescent="0.2">
      <c r="A630" s="270" t="s">
        <v>1707</v>
      </c>
      <c r="B630" s="270" t="s">
        <v>1708</v>
      </c>
      <c r="C630" s="271" t="s">
        <v>852</v>
      </c>
      <c r="D630" s="269">
        <v>11030.17</v>
      </c>
      <c r="E630" s="269">
        <v>0</v>
      </c>
      <c r="F630" s="269">
        <v>132.80000000000001</v>
      </c>
      <c r="G630" s="269">
        <v>1677.88</v>
      </c>
      <c r="H630" s="269">
        <v>12840.849999999999</v>
      </c>
      <c r="I630" s="272"/>
      <c r="J630" s="269">
        <v>4412.07</v>
      </c>
      <c r="K630" s="269">
        <v>0</v>
      </c>
      <c r="L630" s="269">
        <v>14706.89</v>
      </c>
      <c r="M630" s="269">
        <v>16912.93</v>
      </c>
      <c r="N630" s="269">
        <v>36031.89</v>
      </c>
    </row>
    <row r="631" spans="1:14" s="259" customFormat="1" ht="12" x14ac:dyDescent="0.2">
      <c r="A631" s="270" t="s">
        <v>1709</v>
      </c>
      <c r="B631" s="270" t="s">
        <v>1710</v>
      </c>
      <c r="C631" s="271" t="s">
        <v>852</v>
      </c>
      <c r="D631" s="269">
        <v>11105.95</v>
      </c>
      <c r="E631" s="269">
        <v>0</v>
      </c>
      <c r="F631" s="269">
        <v>132.80000000000001</v>
      </c>
      <c r="G631" s="269">
        <v>1685.47</v>
      </c>
      <c r="H631" s="269">
        <v>12924.22</v>
      </c>
      <c r="I631" s="272"/>
      <c r="J631" s="269">
        <v>4442.38</v>
      </c>
      <c r="K631" s="269">
        <v>0</v>
      </c>
      <c r="L631" s="269">
        <v>14807.93</v>
      </c>
      <c r="M631" s="269">
        <v>17029.12</v>
      </c>
      <c r="N631" s="269">
        <v>36279.43</v>
      </c>
    </row>
    <row r="632" spans="1:14" s="259" customFormat="1" ht="12" x14ac:dyDescent="0.2">
      <c r="A632" s="270" t="s">
        <v>1711</v>
      </c>
      <c r="B632" s="270" t="s">
        <v>1712</v>
      </c>
      <c r="C632" s="271" t="s">
        <v>852</v>
      </c>
      <c r="D632" s="269">
        <v>11182.37</v>
      </c>
      <c r="E632" s="269">
        <v>0</v>
      </c>
      <c r="F632" s="269">
        <v>132.80000000000001</v>
      </c>
      <c r="G632" s="269">
        <v>1693.08</v>
      </c>
      <c r="H632" s="269">
        <v>13008.25</v>
      </c>
      <c r="I632" s="272"/>
      <c r="J632" s="269">
        <v>4472.95</v>
      </c>
      <c r="K632" s="269">
        <v>0</v>
      </c>
      <c r="L632" s="269">
        <v>14909.83</v>
      </c>
      <c r="M632" s="269">
        <v>17146.3</v>
      </c>
      <c r="N632" s="269">
        <v>36529.08</v>
      </c>
    </row>
    <row r="633" spans="1:14" s="259" customFormat="1" ht="12" x14ac:dyDescent="0.2">
      <c r="A633" s="270" t="s">
        <v>1713</v>
      </c>
      <c r="B633" s="270" t="s">
        <v>1714</v>
      </c>
      <c r="C633" s="271" t="s">
        <v>852</v>
      </c>
      <c r="D633" s="269">
        <v>11257.72</v>
      </c>
      <c r="E633" s="269">
        <v>0</v>
      </c>
      <c r="F633" s="269">
        <v>132.80000000000001</v>
      </c>
      <c r="G633" s="269">
        <v>1700.66</v>
      </c>
      <c r="H633" s="269">
        <v>13091.179999999998</v>
      </c>
      <c r="I633" s="272"/>
      <c r="J633" s="269">
        <v>4503.09</v>
      </c>
      <c r="K633" s="269">
        <v>0</v>
      </c>
      <c r="L633" s="269">
        <v>15010.29</v>
      </c>
      <c r="M633" s="269">
        <v>17261.84</v>
      </c>
      <c r="N633" s="269">
        <v>36775.22</v>
      </c>
    </row>
    <row r="634" spans="1:14" s="259" customFormat="1" ht="12" x14ac:dyDescent="0.2">
      <c r="A634" s="270" t="s">
        <v>1715</v>
      </c>
      <c r="B634" s="270" t="s">
        <v>1716</v>
      </c>
      <c r="C634" s="271" t="s">
        <v>852</v>
      </c>
      <c r="D634" s="269">
        <v>11335.23</v>
      </c>
      <c r="E634" s="269">
        <v>0</v>
      </c>
      <c r="F634" s="269">
        <v>132.80000000000001</v>
      </c>
      <c r="G634" s="269">
        <v>1710.41</v>
      </c>
      <c r="H634" s="269">
        <v>13178.439999999999</v>
      </c>
      <c r="I634" s="272"/>
      <c r="J634" s="269">
        <v>4534.09</v>
      </c>
      <c r="K634" s="269">
        <v>0</v>
      </c>
      <c r="L634" s="269">
        <v>15113.64</v>
      </c>
      <c r="M634" s="269">
        <v>17380.689999999999</v>
      </c>
      <c r="N634" s="269">
        <v>37028.42</v>
      </c>
    </row>
    <row r="635" spans="1:14" s="259" customFormat="1" ht="12" x14ac:dyDescent="0.2">
      <c r="A635" s="270" t="s">
        <v>1717</v>
      </c>
      <c r="B635" s="270" t="s">
        <v>1718</v>
      </c>
      <c r="C635" s="271" t="s">
        <v>852</v>
      </c>
      <c r="D635" s="269">
        <v>570.86</v>
      </c>
      <c r="E635" s="269">
        <v>0</v>
      </c>
      <c r="F635" s="269">
        <v>5.35</v>
      </c>
      <c r="G635" s="269">
        <v>80.86</v>
      </c>
      <c r="H635" s="269">
        <v>657.07</v>
      </c>
      <c r="I635" s="272"/>
      <c r="J635" s="269">
        <v>228.34</v>
      </c>
      <c r="K635" s="269">
        <v>0</v>
      </c>
      <c r="L635" s="269">
        <v>761.15</v>
      </c>
      <c r="M635" s="269">
        <v>875.32</v>
      </c>
      <c r="N635" s="269">
        <v>1864.81</v>
      </c>
    </row>
    <row r="636" spans="1:14" s="259" customFormat="1" ht="12" x14ac:dyDescent="0.2">
      <c r="A636" s="270" t="s">
        <v>1717</v>
      </c>
      <c r="B636" s="270" t="s">
        <v>1718</v>
      </c>
      <c r="C636" s="271" t="s">
        <v>914</v>
      </c>
      <c r="D636" s="269">
        <v>757.25</v>
      </c>
      <c r="E636" s="269">
        <v>0</v>
      </c>
      <c r="F636" s="269">
        <v>5.35</v>
      </c>
      <c r="G636" s="269">
        <v>83.18</v>
      </c>
      <c r="H636" s="269">
        <v>845.78</v>
      </c>
      <c r="I636" s="272"/>
      <c r="J636" s="269">
        <v>302.89999999999998</v>
      </c>
      <c r="K636" s="269">
        <v>0</v>
      </c>
      <c r="L636" s="269">
        <v>1009.67</v>
      </c>
      <c r="M636" s="269">
        <v>1161.1199999999999</v>
      </c>
      <c r="N636" s="269">
        <v>2473.6899999999996</v>
      </c>
    </row>
    <row r="637" spans="1:14" s="259" customFormat="1" ht="12" x14ac:dyDescent="0.2">
      <c r="A637" s="270" t="s">
        <v>1717</v>
      </c>
      <c r="B637" s="270" t="s">
        <v>1718</v>
      </c>
      <c r="C637" s="271" t="s">
        <v>915</v>
      </c>
      <c r="D637" s="269">
        <v>985.06</v>
      </c>
      <c r="E637" s="269">
        <v>0</v>
      </c>
      <c r="F637" s="269">
        <v>5.35</v>
      </c>
      <c r="G637" s="269">
        <v>86.02</v>
      </c>
      <c r="H637" s="269">
        <v>1076.43</v>
      </c>
      <c r="I637" s="272"/>
      <c r="J637" s="269">
        <v>394.02</v>
      </c>
      <c r="K637" s="269">
        <v>0</v>
      </c>
      <c r="L637" s="269">
        <v>1313.41</v>
      </c>
      <c r="M637" s="269">
        <v>1510.43</v>
      </c>
      <c r="N637" s="269">
        <v>3217.86</v>
      </c>
    </row>
    <row r="638" spans="1:14" s="259" customFormat="1" ht="12" x14ac:dyDescent="0.2">
      <c r="A638" s="270" t="s">
        <v>1717</v>
      </c>
      <c r="B638" s="270" t="s">
        <v>1718</v>
      </c>
      <c r="C638" s="271" t="s">
        <v>916</v>
      </c>
      <c r="D638" s="269">
        <v>1345.82</v>
      </c>
      <c r="E638" s="269">
        <v>0</v>
      </c>
      <c r="F638" s="269">
        <v>5.35</v>
      </c>
      <c r="G638" s="269">
        <v>90.47</v>
      </c>
      <c r="H638" s="269">
        <v>1441.6399999999999</v>
      </c>
      <c r="I638" s="272"/>
      <c r="J638" s="269">
        <v>538.33000000000004</v>
      </c>
      <c r="K638" s="269">
        <v>0</v>
      </c>
      <c r="L638" s="269">
        <v>1794.43</v>
      </c>
      <c r="M638" s="269">
        <v>2063.59</v>
      </c>
      <c r="N638" s="269">
        <v>4396.3500000000004</v>
      </c>
    </row>
    <row r="639" spans="1:14" s="259" customFormat="1" ht="12" x14ac:dyDescent="0.2">
      <c r="A639" s="270" t="s">
        <v>1717</v>
      </c>
      <c r="B639" s="270" t="s">
        <v>1718</v>
      </c>
      <c r="C639" s="271" t="s">
        <v>917</v>
      </c>
      <c r="D639" s="269">
        <v>1669.43</v>
      </c>
      <c r="E639" s="269">
        <v>0</v>
      </c>
      <c r="F639" s="269">
        <v>5.35</v>
      </c>
      <c r="G639" s="269">
        <v>94.5</v>
      </c>
      <c r="H639" s="269">
        <v>1769.28</v>
      </c>
      <c r="I639" s="272"/>
      <c r="J639" s="269">
        <v>667.77</v>
      </c>
      <c r="K639" s="269">
        <v>0</v>
      </c>
      <c r="L639" s="269">
        <v>2225.91</v>
      </c>
      <c r="M639" s="269">
        <v>2559.79</v>
      </c>
      <c r="N639" s="269">
        <v>5453.4699999999993</v>
      </c>
    </row>
    <row r="640" spans="1:14" s="259" customFormat="1" ht="12" x14ac:dyDescent="0.2">
      <c r="A640" s="270" t="s">
        <v>1717</v>
      </c>
      <c r="B640" s="270" t="s">
        <v>1718</v>
      </c>
      <c r="C640" s="271" t="s">
        <v>918</v>
      </c>
      <c r="D640" s="269">
        <v>2084.4899999999998</v>
      </c>
      <c r="E640" s="269">
        <v>0</v>
      </c>
      <c r="F640" s="269">
        <v>5.35</v>
      </c>
      <c r="G640" s="269">
        <v>99.61</v>
      </c>
      <c r="H640" s="269">
        <v>2189.4499999999998</v>
      </c>
      <c r="I640" s="272"/>
      <c r="J640" s="269">
        <v>833.8</v>
      </c>
      <c r="K640" s="269">
        <v>0</v>
      </c>
      <c r="L640" s="269">
        <v>2779.32</v>
      </c>
      <c r="M640" s="269">
        <v>3196.22</v>
      </c>
      <c r="N640" s="269">
        <v>6809.34</v>
      </c>
    </row>
    <row r="641" spans="1:14" s="259" customFormat="1" ht="12" x14ac:dyDescent="0.2">
      <c r="A641" s="270" t="s">
        <v>1719</v>
      </c>
      <c r="B641" s="270" t="s">
        <v>1720</v>
      </c>
      <c r="C641" s="271" t="s">
        <v>852</v>
      </c>
      <c r="D641" s="269">
        <v>589.79999999999995</v>
      </c>
      <c r="E641" s="269">
        <v>0</v>
      </c>
      <c r="F641" s="269">
        <v>5.35</v>
      </c>
      <c r="G641" s="269">
        <v>82.57</v>
      </c>
      <c r="H641" s="269">
        <v>677.72</v>
      </c>
      <c r="I641" s="272"/>
      <c r="J641" s="269">
        <v>235.92</v>
      </c>
      <c r="K641" s="269">
        <v>0</v>
      </c>
      <c r="L641" s="269">
        <v>786.4</v>
      </c>
      <c r="M641" s="269">
        <v>904.36</v>
      </c>
      <c r="N641" s="269">
        <v>1926.6799999999998</v>
      </c>
    </row>
    <row r="642" spans="1:14" s="259" customFormat="1" ht="12" x14ac:dyDescent="0.2">
      <c r="A642" s="270" t="s">
        <v>1719</v>
      </c>
      <c r="B642" s="270" t="s">
        <v>1720</v>
      </c>
      <c r="C642" s="271" t="s">
        <v>914</v>
      </c>
      <c r="D642" s="269">
        <v>778.29</v>
      </c>
      <c r="E642" s="269">
        <v>0</v>
      </c>
      <c r="F642" s="269">
        <v>5.35</v>
      </c>
      <c r="G642" s="269">
        <v>84.91</v>
      </c>
      <c r="H642" s="269">
        <v>868.55</v>
      </c>
      <c r="I642" s="272"/>
      <c r="J642" s="269">
        <v>311.32</v>
      </c>
      <c r="K642" s="269">
        <v>0</v>
      </c>
      <c r="L642" s="269">
        <v>1037.72</v>
      </c>
      <c r="M642" s="269">
        <v>1193.3800000000001</v>
      </c>
      <c r="N642" s="269">
        <v>2542.42</v>
      </c>
    </row>
    <row r="643" spans="1:14" s="259" customFormat="1" ht="12" x14ac:dyDescent="0.2">
      <c r="A643" s="270" t="s">
        <v>1719</v>
      </c>
      <c r="B643" s="270" t="s">
        <v>1720</v>
      </c>
      <c r="C643" s="271" t="s">
        <v>915</v>
      </c>
      <c r="D643" s="269">
        <v>1007.99</v>
      </c>
      <c r="E643" s="269">
        <v>0</v>
      </c>
      <c r="F643" s="269">
        <v>5.35</v>
      </c>
      <c r="G643" s="269">
        <v>87.78</v>
      </c>
      <c r="H643" s="269">
        <v>1101.1200000000001</v>
      </c>
      <c r="I643" s="272"/>
      <c r="J643" s="269">
        <v>403.2</v>
      </c>
      <c r="K643" s="269">
        <v>0</v>
      </c>
      <c r="L643" s="269">
        <v>1343.99</v>
      </c>
      <c r="M643" s="269">
        <v>1545.58</v>
      </c>
      <c r="N643" s="269">
        <v>3292.77</v>
      </c>
    </row>
    <row r="644" spans="1:14" s="259" customFormat="1" ht="12" x14ac:dyDescent="0.2">
      <c r="A644" s="270" t="s">
        <v>1719</v>
      </c>
      <c r="B644" s="270" t="s">
        <v>1720</v>
      </c>
      <c r="C644" s="271" t="s">
        <v>916</v>
      </c>
      <c r="D644" s="269">
        <v>1372.26</v>
      </c>
      <c r="E644" s="269">
        <v>0</v>
      </c>
      <c r="F644" s="269">
        <v>5.35</v>
      </c>
      <c r="G644" s="269">
        <v>92.27</v>
      </c>
      <c r="H644" s="269">
        <v>1469.8799999999999</v>
      </c>
      <c r="I644" s="272"/>
      <c r="J644" s="269">
        <v>548.9</v>
      </c>
      <c r="K644" s="269">
        <v>0</v>
      </c>
      <c r="L644" s="269">
        <v>1829.68</v>
      </c>
      <c r="M644" s="269">
        <v>2104.13</v>
      </c>
      <c r="N644" s="269">
        <v>4482.71</v>
      </c>
    </row>
    <row r="645" spans="1:14" s="259" customFormat="1" ht="12" x14ac:dyDescent="0.2">
      <c r="A645" s="270" t="s">
        <v>1719</v>
      </c>
      <c r="B645" s="270" t="s">
        <v>1720</v>
      </c>
      <c r="C645" s="271" t="s">
        <v>917</v>
      </c>
      <c r="D645" s="269">
        <v>1699.33</v>
      </c>
      <c r="E645" s="269">
        <v>0</v>
      </c>
      <c r="F645" s="269">
        <v>5.35</v>
      </c>
      <c r="G645" s="269">
        <v>96.33</v>
      </c>
      <c r="H645" s="269">
        <v>1801.0099999999998</v>
      </c>
      <c r="I645" s="272"/>
      <c r="J645" s="269">
        <v>679.73</v>
      </c>
      <c r="K645" s="269">
        <v>0</v>
      </c>
      <c r="L645" s="269">
        <v>2265.77</v>
      </c>
      <c r="M645" s="269">
        <v>2605.64</v>
      </c>
      <c r="N645" s="269">
        <v>5551.1399999999994</v>
      </c>
    </row>
    <row r="646" spans="1:14" s="259" customFormat="1" ht="12" x14ac:dyDescent="0.2">
      <c r="A646" s="270" t="s">
        <v>1719</v>
      </c>
      <c r="B646" s="270" t="s">
        <v>1720</v>
      </c>
      <c r="C646" s="271" t="s">
        <v>918</v>
      </c>
      <c r="D646" s="269">
        <v>2117.85</v>
      </c>
      <c r="E646" s="269">
        <v>0</v>
      </c>
      <c r="F646" s="269">
        <v>5.35</v>
      </c>
      <c r="G646" s="269">
        <v>101.54</v>
      </c>
      <c r="H646" s="269">
        <v>2224.7399999999998</v>
      </c>
      <c r="I646" s="272"/>
      <c r="J646" s="269">
        <v>847.14</v>
      </c>
      <c r="K646" s="269">
        <v>0</v>
      </c>
      <c r="L646" s="269">
        <v>2823.8</v>
      </c>
      <c r="M646" s="269">
        <v>3247.37</v>
      </c>
      <c r="N646" s="269">
        <v>6918.3099999999995</v>
      </c>
    </row>
    <row r="647" spans="1:14" s="259" customFormat="1" ht="12" x14ac:dyDescent="0.2">
      <c r="A647" s="270" t="s">
        <v>1721</v>
      </c>
      <c r="B647" s="270" t="s">
        <v>1722</v>
      </c>
      <c r="C647" s="271" t="s">
        <v>852</v>
      </c>
      <c r="D647" s="269">
        <v>589.79999999999995</v>
      </c>
      <c r="E647" s="269">
        <v>0</v>
      </c>
      <c r="F647" s="269">
        <v>5.35</v>
      </c>
      <c r="G647" s="269">
        <v>82.57</v>
      </c>
      <c r="H647" s="269">
        <v>677.72</v>
      </c>
      <c r="I647" s="272"/>
      <c r="J647" s="269">
        <v>235.92</v>
      </c>
      <c r="K647" s="269">
        <v>0</v>
      </c>
      <c r="L647" s="269">
        <v>786.4</v>
      </c>
      <c r="M647" s="269">
        <v>904.36</v>
      </c>
      <c r="N647" s="269">
        <v>1926.6799999999998</v>
      </c>
    </row>
    <row r="648" spans="1:14" s="259" customFormat="1" ht="12" x14ac:dyDescent="0.2">
      <c r="A648" s="270" t="s">
        <v>1721</v>
      </c>
      <c r="B648" s="270" t="s">
        <v>1722</v>
      </c>
      <c r="C648" s="271" t="s">
        <v>914</v>
      </c>
      <c r="D648" s="269">
        <v>778.29</v>
      </c>
      <c r="E648" s="269">
        <v>0</v>
      </c>
      <c r="F648" s="269">
        <v>5.35</v>
      </c>
      <c r="G648" s="269">
        <v>84.91</v>
      </c>
      <c r="H648" s="269">
        <v>868.55</v>
      </c>
      <c r="I648" s="272"/>
      <c r="J648" s="269">
        <v>311.32</v>
      </c>
      <c r="K648" s="269">
        <v>0</v>
      </c>
      <c r="L648" s="269">
        <v>1037.72</v>
      </c>
      <c r="M648" s="269">
        <v>1193.3800000000001</v>
      </c>
      <c r="N648" s="269">
        <v>2542.42</v>
      </c>
    </row>
    <row r="649" spans="1:14" s="259" customFormat="1" ht="12" x14ac:dyDescent="0.2">
      <c r="A649" s="270" t="s">
        <v>1721</v>
      </c>
      <c r="B649" s="270" t="s">
        <v>1722</v>
      </c>
      <c r="C649" s="271" t="s">
        <v>915</v>
      </c>
      <c r="D649" s="269">
        <v>1007.99</v>
      </c>
      <c r="E649" s="269">
        <v>0</v>
      </c>
      <c r="F649" s="269">
        <v>5.35</v>
      </c>
      <c r="G649" s="269">
        <v>87.78</v>
      </c>
      <c r="H649" s="269">
        <v>1101.1200000000001</v>
      </c>
      <c r="I649" s="272"/>
      <c r="J649" s="269">
        <v>403.2</v>
      </c>
      <c r="K649" s="269">
        <v>0</v>
      </c>
      <c r="L649" s="269">
        <v>1343.99</v>
      </c>
      <c r="M649" s="269">
        <v>1545.58</v>
      </c>
      <c r="N649" s="269">
        <v>3292.77</v>
      </c>
    </row>
    <row r="650" spans="1:14" s="259" customFormat="1" ht="12" x14ac:dyDescent="0.2">
      <c r="A650" s="270" t="s">
        <v>1721</v>
      </c>
      <c r="B650" s="270" t="s">
        <v>1722</v>
      </c>
      <c r="C650" s="271" t="s">
        <v>916</v>
      </c>
      <c r="D650" s="269">
        <v>1372.26</v>
      </c>
      <c r="E650" s="269">
        <v>0</v>
      </c>
      <c r="F650" s="269">
        <v>5.35</v>
      </c>
      <c r="G650" s="269">
        <v>92.27</v>
      </c>
      <c r="H650" s="269">
        <v>1469.8799999999999</v>
      </c>
      <c r="I650" s="272"/>
      <c r="J650" s="269">
        <v>548.9</v>
      </c>
      <c r="K650" s="269">
        <v>0</v>
      </c>
      <c r="L650" s="269">
        <v>1829.68</v>
      </c>
      <c r="M650" s="269">
        <v>2104.13</v>
      </c>
      <c r="N650" s="269">
        <v>4482.71</v>
      </c>
    </row>
    <row r="651" spans="1:14" s="259" customFormat="1" ht="12" x14ac:dyDescent="0.2">
      <c r="A651" s="270" t="s">
        <v>1721</v>
      </c>
      <c r="B651" s="270" t="s">
        <v>1722</v>
      </c>
      <c r="C651" s="271" t="s">
        <v>917</v>
      </c>
      <c r="D651" s="269">
        <v>1699.33</v>
      </c>
      <c r="E651" s="269">
        <v>0</v>
      </c>
      <c r="F651" s="269">
        <v>5.35</v>
      </c>
      <c r="G651" s="269">
        <v>96.33</v>
      </c>
      <c r="H651" s="269">
        <v>1801.0099999999998</v>
      </c>
      <c r="I651" s="272"/>
      <c r="J651" s="269">
        <v>679.73</v>
      </c>
      <c r="K651" s="269">
        <v>0</v>
      </c>
      <c r="L651" s="269">
        <v>2265.77</v>
      </c>
      <c r="M651" s="269">
        <v>2605.64</v>
      </c>
      <c r="N651" s="269">
        <v>5551.1399999999994</v>
      </c>
    </row>
    <row r="652" spans="1:14" s="259" customFormat="1" ht="12" x14ac:dyDescent="0.2">
      <c r="A652" s="270" t="s">
        <v>1721</v>
      </c>
      <c r="B652" s="270" t="s">
        <v>1722</v>
      </c>
      <c r="C652" s="271" t="s">
        <v>918</v>
      </c>
      <c r="D652" s="269">
        <v>2117.85</v>
      </c>
      <c r="E652" s="269">
        <v>0</v>
      </c>
      <c r="F652" s="269">
        <v>5.35</v>
      </c>
      <c r="G652" s="269">
        <v>101.54</v>
      </c>
      <c r="H652" s="269">
        <v>2224.7399999999998</v>
      </c>
      <c r="I652" s="272"/>
      <c r="J652" s="269">
        <v>847.14</v>
      </c>
      <c r="K652" s="269">
        <v>0</v>
      </c>
      <c r="L652" s="269">
        <v>2823.8</v>
      </c>
      <c r="M652" s="269">
        <v>3247.37</v>
      </c>
      <c r="N652" s="269">
        <v>6918.3099999999995</v>
      </c>
    </row>
    <row r="653" spans="1:14" s="259" customFormat="1" ht="12" x14ac:dyDescent="0.2">
      <c r="A653" s="270" t="s">
        <v>1723</v>
      </c>
      <c r="B653" s="270" t="s">
        <v>1724</v>
      </c>
      <c r="C653" s="271" t="s">
        <v>852</v>
      </c>
      <c r="D653" s="269">
        <v>589.79999999999995</v>
      </c>
      <c r="E653" s="269">
        <v>0</v>
      </c>
      <c r="F653" s="269">
        <v>5.35</v>
      </c>
      <c r="G653" s="269">
        <v>82.57</v>
      </c>
      <c r="H653" s="269">
        <v>677.72</v>
      </c>
      <c r="I653" s="272"/>
      <c r="J653" s="269">
        <v>235.92</v>
      </c>
      <c r="K653" s="269">
        <v>0</v>
      </c>
      <c r="L653" s="269">
        <v>786.4</v>
      </c>
      <c r="M653" s="269">
        <v>904.36</v>
      </c>
      <c r="N653" s="269">
        <v>1926.6799999999998</v>
      </c>
    </row>
    <row r="654" spans="1:14" s="259" customFormat="1" ht="12" x14ac:dyDescent="0.2">
      <c r="A654" s="270" t="s">
        <v>1725</v>
      </c>
      <c r="B654" s="270" t="s">
        <v>1726</v>
      </c>
      <c r="C654" s="271" t="s">
        <v>852</v>
      </c>
      <c r="D654" s="269">
        <v>589.79999999999995</v>
      </c>
      <c r="E654" s="269">
        <v>0</v>
      </c>
      <c r="F654" s="269">
        <v>5.35</v>
      </c>
      <c r="G654" s="269">
        <v>82.57</v>
      </c>
      <c r="H654" s="269">
        <v>677.72</v>
      </c>
      <c r="I654" s="272"/>
      <c r="J654" s="269">
        <v>235.92</v>
      </c>
      <c r="K654" s="269">
        <v>0</v>
      </c>
      <c r="L654" s="269">
        <v>786.4</v>
      </c>
      <c r="M654" s="269">
        <v>904.36</v>
      </c>
      <c r="N654" s="269">
        <v>1926.6799999999998</v>
      </c>
    </row>
    <row r="655" spans="1:14" s="259" customFormat="1" ht="12" x14ac:dyDescent="0.2">
      <c r="A655" s="270" t="s">
        <v>1727</v>
      </c>
      <c r="B655" s="270" t="s">
        <v>1728</v>
      </c>
      <c r="C655" s="271" t="s">
        <v>852</v>
      </c>
      <c r="D655" s="269">
        <v>589.79999999999995</v>
      </c>
      <c r="E655" s="269">
        <v>0</v>
      </c>
      <c r="F655" s="269">
        <v>5.35</v>
      </c>
      <c r="G655" s="269">
        <v>82.57</v>
      </c>
      <c r="H655" s="269">
        <v>677.72</v>
      </c>
      <c r="I655" s="272"/>
      <c r="J655" s="269">
        <v>235.92</v>
      </c>
      <c r="K655" s="269">
        <v>0</v>
      </c>
      <c r="L655" s="269">
        <v>786.4</v>
      </c>
      <c r="M655" s="269">
        <v>904.36</v>
      </c>
      <c r="N655" s="269">
        <v>1926.6799999999998</v>
      </c>
    </row>
    <row r="656" spans="1:14" s="259" customFormat="1" ht="12" x14ac:dyDescent="0.2">
      <c r="A656" s="270" t="s">
        <v>1729</v>
      </c>
      <c r="B656" s="270" t="s">
        <v>1730</v>
      </c>
      <c r="C656" s="271" t="s">
        <v>852</v>
      </c>
      <c r="D656" s="269">
        <v>589.79999999999995</v>
      </c>
      <c r="E656" s="269">
        <v>0</v>
      </c>
      <c r="F656" s="269">
        <v>5.35</v>
      </c>
      <c r="G656" s="269">
        <v>82.57</v>
      </c>
      <c r="H656" s="269">
        <v>677.72</v>
      </c>
      <c r="I656" s="272"/>
      <c r="J656" s="269">
        <v>235.92</v>
      </c>
      <c r="K656" s="269">
        <v>0</v>
      </c>
      <c r="L656" s="269">
        <v>786.4</v>
      </c>
      <c r="M656" s="269">
        <v>904.36</v>
      </c>
      <c r="N656" s="269">
        <v>1926.6799999999998</v>
      </c>
    </row>
    <row r="657" spans="1:14" s="259" customFormat="1" ht="12" x14ac:dyDescent="0.2">
      <c r="A657" s="270" t="s">
        <v>1731</v>
      </c>
      <c r="B657" s="270" t="s">
        <v>1732</v>
      </c>
      <c r="C657" s="271" t="s">
        <v>852</v>
      </c>
      <c r="D657" s="269">
        <v>570.86</v>
      </c>
      <c r="E657" s="269">
        <v>0</v>
      </c>
      <c r="F657" s="269">
        <v>5.35</v>
      </c>
      <c r="G657" s="269">
        <v>80.86</v>
      </c>
      <c r="H657" s="269">
        <v>657.07</v>
      </c>
      <c r="I657" s="272"/>
      <c r="J657" s="269">
        <v>228.34</v>
      </c>
      <c r="K657" s="269">
        <v>0</v>
      </c>
      <c r="L657" s="269">
        <v>761.15</v>
      </c>
      <c r="M657" s="269">
        <v>875.32</v>
      </c>
      <c r="N657" s="269">
        <v>1864.81</v>
      </c>
    </row>
    <row r="658" spans="1:14" s="259" customFormat="1" ht="12" x14ac:dyDescent="0.2">
      <c r="A658" s="270" t="s">
        <v>1733</v>
      </c>
      <c r="B658" s="270" t="s">
        <v>1734</v>
      </c>
      <c r="C658" s="271" t="s">
        <v>852</v>
      </c>
      <c r="D658" s="269">
        <v>589.79999999999995</v>
      </c>
      <c r="E658" s="269">
        <v>0</v>
      </c>
      <c r="F658" s="269">
        <v>5.35</v>
      </c>
      <c r="G658" s="269">
        <v>82.57</v>
      </c>
      <c r="H658" s="269">
        <v>677.72</v>
      </c>
      <c r="I658" s="272"/>
      <c r="J658" s="269">
        <v>235.92</v>
      </c>
      <c r="K658" s="269">
        <v>0</v>
      </c>
      <c r="L658" s="269">
        <v>786.4</v>
      </c>
      <c r="M658" s="269">
        <v>904.36</v>
      </c>
      <c r="N658" s="269">
        <v>1926.6799999999998</v>
      </c>
    </row>
    <row r="659" spans="1:14" s="259" customFormat="1" ht="12" x14ac:dyDescent="0.2">
      <c r="A659" s="270" t="s">
        <v>1733</v>
      </c>
      <c r="B659" s="270" t="s">
        <v>1734</v>
      </c>
      <c r="C659" s="271" t="s">
        <v>914</v>
      </c>
      <c r="D659" s="269">
        <v>778.29</v>
      </c>
      <c r="E659" s="269">
        <v>0</v>
      </c>
      <c r="F659" s="269">
        <v>5.35</v>
      </c>
      <c r="G659" s="269">
        <v>84.91</v>
      </c>
      <c r="H659" s="269">
        <v>868.55</v>
      </c>
      <c r="I659" s="272"/>
      <c r="J659" s="269">
        <v>311.32</v>
      </c>
      <c r="K659" s="269">
        <v>0</v>
      </c>
      <c r="L659" s="269">
        <v>1037.72</v>
      </c>
      <c r="M659" s="269">
        <v>1193.3800000000001</v>
      </c>
      <c r="N659" s="269">
        <v>2542.42</v>
      </c>
    </row>
    <row r="660" spans="1:14" s="259" customFormat="1" ht="12" x14ac:dyDescent="0.2">
      <c r="A660" s="270" t="s">
        <v>1733</v>
      </c>
      <c r="B660" s="270" t="s">
        <v>1734</v>
      </c>
      <c r="C660" s="271" t="s">
        <v>915</v>
      </c>
      <c r="D660" s="269">
        <v>1007.99</v>
      </c>
      <c r="E660" s="269">
        <v>0</v>
      </c>
      <c r="F660" s="269">
        <v>5.35</v>
      </c>
      <c r="G660" s="269">
        <v>87.78</v>
      </c>
      <c r="H660" s="269">
        <v>1101.1200000000001</v>
      </c>
      <c r="I660" s="272"/>
      <c r="J660" s="269">
        <v>403.2</v>
      </c>
      <c r="K660" s="269">
        <v>0</v>
      </c>
      <c r="L660" s="269">
        <v>1343.99</v>
      </c>
      <c r="M660" s="269">
        <v>1545.58</v>
      </c>
      <c r="N660" s="269">
        <v>3292.77</v>
      </c>
    </row>
    <row r="661" spans="1:14" s="259" customFormat="1" ht="12" x14ac:dyDescent="0.2">
      <c r="A661" s="270" t="s">
        <v>1733</v>
      </c>
      <c r="B661" s="270" t="s">
        <v>1734</v>
      </c>
      <c r="C661" s="271" t="s">
        <v>916</v>
      </c>
      <c r="D661" s="269">
        <v>1372.26</v>
      </c>
      <c r="E661" s="269">
        <v>0</v>
      </c>
      <c r="F661" s="269">
        <v>5.35</v>
      </c>
      <c r="G661" s="269">
        <v>92.27</v>
      </c>
      <c r="H661" s="269">
        <v>1469.8799999999999</v>
      </c>
      <c r="I661" s="272"/>
      <c r="J661" s="269">
        <v>548.9</v>
      </c>
      <c r="K661" s="269">
        <v>0</v>
      </c>
      <c r="L661" s="269">
        <v>1829.68</v>
      </c>
      <c r="M661" s="269">
        <v>2104.13</v>
      </c>
      <c r="N661" s="269">
        <v>4482.71</v>
      </c>
    </row>
    <row r="662" spans="1:14" s="259" customFormat="1" ht="12" x14ac:dyDescent="0.2">
      <c r="A662" s="270" t="s">
        <v>1733</v>
      </c>
      <c r="B662" s="270" t="s">
        <v>1734</v>
      </c>
      <c r="C662" s="271" t="s">
        <v>917</v>
      </c>
      <c r="D662" s="269">
        <v>1699.33</v>
      </c>
      <c r="E662" s="269">
        <v>0</v>
      </c>
      <c r="F662" s="269">
        <v>5.35</v>
      </c>
      <c r="G662" s="269">
        <v>96.33</v>
      </c>
      <c r="H662" s="269">
        <v>1801.0099999999998</v>
      </c>
      <c r="I662" s="272"/>
      <c r="J662" s="269">
        <v>679.73</v>
      </c>
      <c r="K662" s="269">
        <v>0</v>
      </c>
      <c r="L662" s="269">
        <v>2265.77</v>
      </c>
      <c r="M662" s="269">
        <v>2605.64</v>
      </c>
      <c r="N662" s="269">
        <v>5551.1399999999994</v>
      </c>
    </row>
    <row r="663" spans="1:14" s="259" customFormat="1" ht="12" x14ac:dyDescent="0.2">
      <c r="A663" s="270" t="s">
        <v>1733</v>
      </c>
      <c r="B663" s="270" t="s">
        <v>1734</v>
      </c>
      <c r="C663" s="271" t="s">
        <v>918</v>
      </c>
      <c r="D663" s="269">
        <v>2117.85</v>
      </c>
      <c r="E663" s="269">
        <v>0</v>
      </c>
      <c r="F663" s="269">
        <v>5.35</v>
      </c>
      <c r="G663" s="269">
        <v>101.54</v>
      </c>
      <c r="H663" s="269">
        <v>2224.7399999999998</v>
      </c>
      <c r="I663" s="272"/>
      <c r="J663" s="269">
        <v>847.14</v>
      </c>
      <c r="K663" s="269">
        <v>0</v>
      </c>
      <c r="L663" s="269">
        <v>2823.8</v>
      </c>
      <c r="M663" s="269">
        <v>3247.37</v>
      </c>
      <c r="N663" s="269">
        <v>6918.3099999999995</v>
      </c>
    </row>
    <row r="664" spans="1:14" s="259" customFormat="1" ht="12" x14ac:dyDescent="0.2">
      <c r="A664" s="270" t="s">
        <v>1735</v>
      </c>
      <c r="B664" s="270" t="s">
        <v>1031</v>
      </c>
      <c r="C664" s="271" t="s">
        <v>852</v>
      </c>
      <c r="D664" s="269">
        <v>589.79999999999995</v>
      </c>
      <c r="E664" s="269">
        <v>0</v>
      </c>
      <c r="F664" s="269">
        <v>5.35</v>
      </c>
      <c r="G664" s="269">
        <v>82.57</v>
      </c>
      <c r="H664" s="269">
        <v>677.72</v>
      </c>
      <c r="I664" s="272"/>
      <c r="J664" s="269">
        <v>235.92</v>
      </c>
      <c r="K664" s="269">
        <v>0</v>
      </c>
      <c r="L664" s="269">
        <v>786.4</v>
      </c>
      <c r="M664" s="269">
        <v>904.36</v>
      </c>
      <c r="N664" s="269">
        <v>1926.6799999999998</v>
      </c>
    </row>
    <row r="665" spans="1:14" s="259" customFormat="1" ht="12" x14ac:dyDescent="0.2">
      <c r="A665" s="270" t="s">
        <v>1735</v>
      </c>
      <c r="B665" s="270" t="s">
        <v>1031</v>
      </c>
      <c r="C665" s="271" t="s">
        <v>914</v>
      </c>
      <c r="D665" s="269">
        <v>801.53</v>
      </c>
      <c r="E665" s="269">
        <v>0</v>
      </c>
      <c r="F665" s="269">
        <v>5.35</v>
      </c>
      <c r="G665" s="269">
        <v>84.91</v>
      </c>
      <c r="H665" s="269">
        <v>891.79</v>
      </c>
      <c r="I665" s="272"/>
      <c r="J665" s="269">
        <v>320.61</v>
      </c>
      <c r="K665" s="269">
        <v>0</v>
      </c>
      <c r="L665" s="269">
        <v>1068.71</v>
      </c>
      <c r="M665" s="269">
        <v>1229.01</v>
      </c>
      <c r="N665" s="269">
        <v>2618.33</v>
      </c>
    </row>
    <row r="666" spans="1:14" s="259" customFormat="1" ht="12" x14ac:dyDescent="0.2">
      <c r="A666" s="270" t="s">
        <v>1735</v>
      </c>
      <c r="B666" s="270" t="s">
        <v>1031</v>
      </c>
      <c r="C666" s="271" t="s">
        <v>915</v>
      </c>
      <c r="D666" s="269">
        <v>1074.28</v>
      </c>
      <c r="E666" s="269">
        <v>0</v>
      </c>
      <c r="F666" s="269">
        <v>5.35</v>
      </c>
      <c r="G666" s="269">
        <v>87.78</v>
      </c>
      <c r="H666" s="269">
        <v>1167.4099999999999</v>
      </c>
      <c r="I666" s="272"/>
      <c r="J666" s="269">
        <v>429.71</v>
      </c>
      <c r="K666" s="269">
        <v>0</v>
      </c>
      <c r="L666" s="269">
        <v>1432.37</v>
      </c>
      <c r="M666" s="269">
        <v>1647.23</v>
      </c>
      <c r="N666" s="269">
        <v>3509.31</v>
      </c>
    </row>
    <row r="667" spans="1:14" s="259" customFormat="1" ht="12" x14ac:dyDescent="0.2">
      <c r="A667" s="270" t="s">
        <v>1735</v>
      </c>
      <c r="B667" s="270" t="s">
        <v>1031</v>
      </c>
      <c r="C667" s="271" t="s">
        <v>916</v>
      </c>
      <c r="D667" s="269">
        <v>1417.95</v>
      </c>
      <c r="E667" s="269">
        <v>0</v>
      </c>
      <c r="F667" s="269">
        <v>5.35</v>
      </c>
      <c r="G667" s="269">
        <v>92.27</v>
      </c>
      <c r="H667" s="269">
        <v>1515.57</v>
      </c>
      <c r="I667" s="272"/>
      <c r="J667" s="269">
        <v>567.17999999999995</v>
      </c>
      <c r="K667" s="269">
        <v>0</v>
      </c>
      <c r="L667" s="269">
        <v>1890.6</v>
      </c>
      <c r="M667" s="269">
        <v>2174.19</v>
      </c>
      <c r="N667" s="269">
        <v>4631.9699999999993</v>
      </c>
    </row>
    <row r="668" spans="1:14" s="259" customFormat="1" ht="12" x14ac:dyDescent="0.2">
      <c r="A668" s="270" t="s">
        <v>1735</v>
      </c>
      <c r="B668" s="270" t="s">
        <v>1031</v>
      </c>
      <c r="C668" s="271" t="s">
        <v>917</v>
      </c>
      <c r="D668" s="269">
        <v>1814.83</v>
      </c>
      <c r="E668" s="269">
        <v>0</v>
      </c>
      <c r="F668" s="269">
        <v>5.35</v>
      </c>
      <c r="G668" s="269">
        <v>96.33</v>
      </c>
      <c r="H668" s="269">
        <v>1916.5099999999998</v>
      </c>
      <c r="I668" s="272"/>
      <c r="J668" s="269">
        <v>725.93</v>
      </c>
      <c r="K668" s="269">
        <v>0</v>
      </c>
      <c r="L668" s="269">
        <v>2419.77</v>
      </c>
      <c r="M668" s="269">
        <v>2782.74</v>
      </c>
      <c r="N668" s="269">
        <v>5928.44</v>
      </c>
    </row>
    <row r="669" spans="1:14" s="259" customFormat="1" ht="12" x14ac:dyDescent="0.2">
      <c r="A669" s="270" t="s">
        <v>1735</v>
      </c>
      <c r="B669" s="270" t="s">
        <v>1031</v>
      </c>
      <c r="C669" s="271" t="s">
        <v>918</v>
      </c>
      <c r="D669" s="269">
        <v>2323.0700000000002</v>
      </c>
      <c r="E669" s="269">
        <v>0</v>
      </c>
      <c r="F669" s="269">
        <v>5.35</v>
      </c>
      <c r="G669" s="269">
        <v>101.54</v>
      </c>
      <c r="H669" s="269">
        <v>2429.96</v>
      </c>
      <c r="I669" s="272"/>
      <c r="J669" s="269">
        <v>929.23</v>
      </c>
      <c r="K669" s="269">
        <v>0</v>
      </c>
      <c r="L669" s="269">
        <v>3097.43</v>
      </c>
      <c r="M669" s="269">
        <v>3562.04</v>
      </c>
      <c r="N669" s="269">
        <v>7588.7</v>
      </c>
    </row>
    <row r="670" spans="1:14" s="259" customFormat="1" ht="12" x14ac:dyDescent="0.2">
      <c r="A670" s="270" t="s">
        <v>1736</v>
      </c>
      <c r="B670" s="270" t="s">
        <v>1737</v>
      </c>
      <c r="C670" s="271" t="s">
        <v>852</v>
      </c>
      <c r="D670" s="269">
        <v>570.86</v>
      </c>
      <c r="E670" s="269">
        <v>0</v>
      </c>
      <c r="F670" s="269">
        <v>5.35</v>
      </c>
      <c r="G670" s="269">
        <v>80.86</v>
      </c>
      <c r="H670" s="269">
        <v>657.07</v>
      </c>
      <c r="I670" s="272"/>
      <c r="J670" s="269">
        <v>228.34</v>
      </c>
      <c r="K670" s="269">
        <v>0</v>
      </c>
      <c r="L670" s="269">
        <v>761.15</v>
      </c>
      <c r="M670" s="269">
        <v>875.32</v>
      </c>
      <c r="N670" s="269">
        <v>1864.81</v>
      </c>
    </row>
    <row r="671" spans="1:14" s="259" customFormat="1" ht="12" x14ac:dyDescent="0.2">
      <c r="A671" s="270" t="s">
        <v>1736</v>
      </c>
      <c r="B671" s="270" t="s">
        <v>1737</v>
      </c>
      <c r="C671" s="271" t="s">
        <v>914</v>
      </c>
      <c r="D671" s="269">
        <v>757.25</v>
      </c>
      <c r="E671" s="269">
        <v>0</v>
      </c>
      <c r="F671" s="269">
        <v>5.35</v>
      </c>
      <c r="G671" s="269">
        <v>83.18</v>
      </c>
      <c r="H671" s="269">
        <v>845.78</v>
      </c>
      <c r="I671" s="272"/>
      <c r="J671" s="269">
        <v>302.89999999999998</v>
      </c>
      <c r="K671" s="269">
        <v>0</v>
      </c>
      <c r="L671" s="269">
        <v>1009.67</v>
      </c>
      <c r="M671" s="269">
        <v>1161.1199999999999</v>
      </c>
      <c r="N671" s="269">
        <v>2473.6899999999996</v>
      </c>
    </row>
    <row r="672" spans="1:14" s="259" customFormat="1" ht="12" x14ac:dyDescent="0.2">
      <c r="A672" s="270" t="s">
        <v>1736</v>
      </c>
      <c r="B672" s="270" t="s">
        <v>1737</v>
      </c>
      <c r="C672" s="271" t="s">
        <v>915</v>
      </c>
      <c r="D672" s="269">
        <v>985.06</v>
      </c>
      <c r="E672" s="269">
        <v>0</v>
      </c>
      <c r="F672" s="269">
        <v>5.35</v>
      </c>
      <c r="G672" s="269">
        <v>86.02</v>
      </c>
      <c r="H672" s="269">
        <v>1076.43</v>
      </c>
      <c r="I672" s="272"/>
      <c r="J672" s="269">
        <v>394.02</v>
      </c>
      <c r="K672" s="269">
        <v>0</v>
      </c>
      <c r="L672" s="269">
        <v>1313.41</v>
      </c>
      <c r="M672" s="269">
        <v>1510.43</v>
      </c>
      <c r="N672" s="269">
        <v>3217.86</v>
      </c>
    </row>
    <row r="673" spans="1:14" s="259" customFormat="1" ht="12" x14ac:dyDescent="0.2">
      <c r="A673" s="270" t="s">
        <v>1736</v>
      </c>
      <c r="B673" s="270" t="s">
        <v>1737</v>
      </c>
      <c r="C673" s="271" t="s">
        <v>916</v>
      </c>
      <c r="D673" s="269">
        <v>1345.82</v>
      </c>
      <c r="E673" s="269">
        <v>0</v>
      </c>
      <c r="F673" s="269">
        <v>5.35</v>
      </c>
      <c r="G673" s="269">
        <v>90.47</v>
      </c>
      <c r="H673" s="269">
        <v>1441.6399999999999</v>
      </c>
      <c r="I673" s="272"/>
      <c r="J673" s="269">
        <v>538.33000000000004</v>
      </c>
      <c r="K673" s="269">
        <v>0</v>
      </c>
      <c r="L673" s="269">
        <v>1794.43</v>
      </c>
      <c r="M673" s="269">
        <v>2063.59</v>
      </c>
      <c r="N673" s="269">
        <v>4396.3500000000004</v>
      </c>
    </row>
    <row r="674" spans="1:14" s="259" customFormat="1" ht="12" x14ac:dyDescent="0.2">
      <c r="A674" s="270" t="s">
        <v>1736</v>
      </c>
      <c r="B674" s="270" t="s">
        <v>1737</v>
      </c>
      <c r="C674" s="271" t="s">
        <v>917</v>
      </c>
      <c r="D674" s="269">
        <v>1669.43</v>
      </c>
      <c r="E674" s="269">
        <v>0</v>
      </c>
      <c r="F674" s="269">
        <v>5.35</v>
      </c>
      <c r="G674" s="269">
        <v>94.5</v>
      </c>
      <c r="H674" s="269">
        <v>1769.28</v>
      </c>
      <c r="I674" s="272"/>
      <c r="J674" s="269">
        <v>667.77</v>
      </c>
      <c r="K674" s="269">
        <v>0</v>
      </c>
      <c r="L674" s="269">
        <v>2225.91</v>
      </c>
      <c r="M674" s="269">
        <v>2559.79</v>
      </c>
      <c r="N674" s="269">
        <v>5453.4699999999993</v>
      </c>
    </row>
    <row r="675" spans="1:14" s="259" customFormat="1" ht="12" x14ac:dyDescent="0.2">
      <c r="A675" s="270" t="s">
        <v>1736</v>
      </c>
      <c r="B675" s="270" t="s">
        <v>1737</v>
      </c>
      <c r="C675" s="271" t="s">
        <v>918</v>
      </c>
      <c r="D675" s="269">
        <v>2084.4899999999998</v>
      </c>
      <c r="E675" s="269">
        <v>0</v>
      </c>
      <c r="F675" s="269">
        <v>5.35</v>
      </c>
      <c r="G675" s="269">
        <v>99.61</v>
      </c>
      <c r="H675" s="269">
        <v>2189.4499999999998</v>
      </c>
      <c r="I675" s="272"/>
      <c r="J675" s="269">
        <v>833.8</v>
      </c>
      <c r="K675" s="269">
        <v>0</v>
      </c>
      <c r="L675" s="269">
        <v>2779.32</v>
      </c>
      <c r="M675" s="269">
        <v>3196.22</v>
      </c>
      <c r="N675" s="269">
        <v>6809.34</v>
      </c>
    </row>
    <row r="676" spans="1:14" s="259" customFormat="1" ht="12" x14ac:dyDescent="0.2">
      <c r="A676" s="270" t="s">
        <v>1030</v>
      </c>
      <c r="B676" s="270" t="s">
        <v>1031</v>
      </c>
      <c r="C676" s="271" t="s">
        <v>852</v>
      </c>
      <c r="D676" s="269">
        <v>578.09</v>
      </c>
      <c r="E676" s="269">
        <v>0</v>
      </c>
      <c r="F676" s="269">
        <v>5.35</v>
      </c>
      <c r="G676" s="269">
        <v>81.58</v>
      </c>
      <c r="H676" s="269">
        <v>665.0200000000001</v>
      </c>
      <c r="I676" s="272"/>
      <c r="J676" s="269">
        <v>231.24</v>
      </c>
      <c r="K676" s="269">
        <v>0</v>
      </c>
      <c r="L676" s="269">
        <v>770.79</v>
      </c>
      <c r="M676" s="269">
        <v>886.4</v>
      </c>
      <c r="N676" s="269">
        <v>1888.4299999999998</v>
      </c>
    </row>
    <row r="677" spans="1:14" s="259" customFormat="1" ht="12" x14ac:dyDescent="0.2">
      <c r="A677" s="270" t="s">
        <v>1030</v>
      </c>
      <c r="B677" s="270" t="s">
        <v>1031</v>
      </c>
      <c r="C677" s="271" t="s">
        <v>914</v>
      </c>
      <c r="D677" s="269">
        <v>786.28</v>
      </c>
      <c r="E677" s="269">
        <v>0</v>
      </c>
      <c r="F677" s="269">
        <v>5.35</v>
      </c>
      <c r="G677" s="269">
        <v>83.92</v>
      </c>
      <c r="H677" s="269">
        <v>875.55</v>
      </c>
      <c r="I677" s="272"/>
      <c r="J677" s="269">
        <v>314.51</v>
      </c>
      <c r="K677" s="269">
        <v>0</v>
      </c>
      <c r="L677" s="269">
        <v>1048.3699999999999</v>
      </c>
      <c r="M677" s="269">
        <v>1205.6300000000001</v>
      </c>
      <c r="N677" s="269">
        <v>2568.5100000000002</v>
      </c>
    </row>
    <row r="678" spans="1:14" s="259" customFormat="1" ht="12" x14ac:dyDescent="0.2">
      <c r="A678" s="270" t="s">
        <v>1030</v>
      </c>
      <c r="B678" s="270" t="s">
        <v>1031</v>
      </c>
      <c r="C678" s="271" t="s">
        <v>915</v>
      </c>
      <c r="D678" s="269">
        <v>1053.52</v>
      </c>
      <c r="E678" s="269">
        <v>0</v>
      </c>
      <c r="F678" s="269">
        <v>5.35</v>
      </c>
      <c r="G678" s="269">
        <v>86.74</v>
      </c>
      <c r="H678" s="269">
        <v>1145.6099999999999</v>
      </c>
      <c r="I678" s="272"/>
      <c r="J678" s="269">
        <v>421.41</v>
      </c>
      <c r="K678" s="269">
        <v>0</v>
      </c>
      <c r="L678" s="269">
        <v>1404.69</v>
      </c>
      <c r="M678" s="269">
        <v>1615.4</v>
      </c>
      <c r="N678" s="269">
        <v>3441.5</v>
      </c>
    </row>
    <row r="679" spans="1:14" s="259" customFormat="1" ht="12" x14ac:dyDescent="0.2">
      <c r="A679" s="270" t="s">
        <v>1030</v>
      </c>
      <c r="B679" s="270" t="s">
        <v>1031</v>
      </c>
      <c r="C679" s="271" t="s">
        <v>916</v>
      </c>
      <c r="D679" s="269">
        <v>1390.58</v>
      </c>
      <c r="E679" s="269">
        <v>0</v>
      </c>
      <c r="F679" s="269">
        <v>5.35</v>
      </c>
      <c r="G679" s="269">
        <v>91.28</v>
      </c>
      <c r="H679" s="269">
        <v>1487.2099999999998</v>
      </c>
      <c r="I679" s="272"/>
      <c r="J679" s="269">
        <v>556.23</v>
      </c>
      <c r="K679" s="269">
        <v>0</v>
      </c>
      <c r="L679" s="269">
        <v>1854.11</v>
      </c>
      <c r="M679" s="269">
        <v>2132.2199999999998</v>
      </c>
      <c r="N679" s="269">
        <v>4542.5599999999995</v>
      </c>
    </row>
    <row r="680" spans="1:14" s="259" customFormat="1" ht="12" x14ac:dyDescent="0.2">
      <c r="A680" s="270" t="s">
        <v>1030</v>
      </c>
      <c r="B680" s="270" t="s">
        <v>1031</v>
      </c>
      <c r="C680" s="271" t="s">
        <v>917</v>
      </c>
      <c r="D680" s="269">
        <v>1780.04</v>
      </c>
      <c r="E680" s="269">
        <v>0</v>
      </c>
      <c r="F680" s="269">
        <v>5.35</v>
      </c>
      <c r="G680" s="269">
        <v>95.35</v>
      </c>
      <c r="H680" s="269">
        <v>1880.7399999999998</v>
      </c>
      <c r="I680" s="272"/>
      <c r="J680" s="269">
        <v>712.02</v>
      </c>
      <c r="K680" s="269">
        <v>0</v>
      </c>
      <c r="L680" s="269">
        <v>2373.39</v>
      </c>
      <c r="M680" s="269">
        <v>2729.39</v>
      </c>
      <c r="N680" s="269">
        <v>5814.7999999999993</v>
      </c>
    </row>
    <row r="681" spans="1:14" s="259" customFormat="1" ht="12" x14ac:dyDescent="0.2">
      <c r="A681" s="270" t="s">
        <v>1030</v>
      </c>
      <c r="B681" s="270" t="s">
        <v>1031</v>
      </c>
      <c r="C681" s="271" t="s">
        <v>918</v>
      </c>
      <c r="D681" s="269">
        <v>2278.4899999999998</v>
      </c>
      <c r="E681" s="269">
        <v>0</v>
      </c>
      <c r="F681" s="269">
        <v>5.35</v>
      </c>
      <c r="G681" s="269">
        <v>100.51</v>
      </c>
      <c r="H681" s="269">
        <v>2384.35</v>
      </c>
      <c r="I681" s="272"/>
      <c r="J681" s="269">
        <v>911.4</v>
      </c>
      <c r="K681" s="269">
        <v>0</v>
      </c>
      <c r="L681" s="269">
        <v>3037.99</v>
      </c>
      <c r="M681" s="269">
        <v>3493.68</v>
      </c>
      <c r="N681" s="269">
        <v>7443.07</v>
      </c>
    </row>
    <row r="682" spans="1:14" s="259" customFormat="1" ht="12" x14ac:dyDescent="0.2">
      <c r="A682" s="270" t="s">
        <v>1738</v>
      </c>
      <c r="B682" s="270" t="s">
        <v>1739</v>
      </c>
      <c r="C682" s="271" t="s">
        <v>852</v>
      </c>
      <c r="D682" s="269">
        <v>589.79999999999995</v>
      </c>
      <c r="E682" s="269">
        <v>0</v>
      </c>
      <c r="F682" s="269">
        <v>5.35</v>
      </c>
      <c r="G682" s="269">
        <v>82.57</v>
      </c>
      <c r="H682" s="269">
        <v>677.72</v>
      </c>
      <c r="I682" s="272"/>
      <c r="J682" s="269">
        <v>235.92</v>
      </c>
      <c r="K682" s="269">
        <v>0</v>
      </c>
      <c r="L682" s="269">
        <v>786.4</v>
      </c>
      <c r="M682" s="269">
        <v>904.36</v>
      </c>
      <c r="N682" s="269">
        <v>1926.6799999999998</v>
      </c>
    </row>
    <row r="683" spans="1:14" s="259" customFormat="1" ht="12" x14ac:dyDescent="0.2">
      <c r="A683" s="270" t="s">
        <v>1738</v>
      </c>
      <c r="B683" s="270" t="s">
        <v>1739</v>
      </c>
      <c r="C683" s="271" t="s">
        <v>914</v>
      </c>
      <c r="D683" s="269">
        <v>801.53</v>
      </c>
      <c r="E683" s="269">
        <v>0</v>
      </c>
      <c r="F683" s="269">
        <v>5.35</v>
      </c>
      <c r="G683" s="269">
        <v>84.91</v>
      </c>
      <c r="H683" s="269">
        <v>891.79</v>
      </c>
      <c r="I683" s="272"/>
      <c r="J683" s="269">
        <v>320.61</v>
      </c>
      <c r="K683" s="269">
        <v>0</v>
      </c>
      <c r="L683" s="269">
        <v>1068.71</v>
      </c>
      <c r="M683" s="269">
        <v>1229.01</v>
      </c>
      <c r="N683" s="269">
        <v>2618.33</v>
      </c>
    </row>
    <row r="684" spans="1:14" s="259" customFormat="1" ht="12" x14ac:dyDescent="0.2">
      <c r="A684" s="270" t="s">
        <v>1738</v>
      </c>
      <c r="B684" s="270" t="s">
        <v>1739</v>
      </c>
      <c r="C684" s="271" t="s">
        <v>915</v>
      </c>
      <c r="D684" s="269">
        <v>1074.28</v>
      </c>
      <c r="E684" s="269">
        <v>0</v>
      </c>
      <c r="F684" s="269">
        <v>5.35</v>
      </c>
      <c r="G684" s="269">
        <v>87.78</v>
      </c>
      <c r="H684" s="269">
        <v>1167.4099999999999</v>
      </c>
      <c r="I684" s="272"/>
      <c r="J684" s="269">
        <v>429.71</v>
      </c>
      <c r="K684" s="269">
        <v>0</v>
      </c>
      <c r="L684" s="269">
        <v>1432.37</v>
      </c>
      <c r="M684" s="269">
        <v>1647.23</v>
      </c>
      <c r="N684" s="269">
        <v>3509.31</v>
      </c>
    </row>
    <row r="685" spans="1:14" s="259" customFormat="1" ht="12" x14ac:dyDescent="0.2">
      <c r="A685" s="270" t="s">
        <v>1738</v>
      </c>
      <c r="B685" s="270" t="s">
        <v>1739</v>
      </c>
      <c r="C685" s="271" t="s">
        <v>916</v>
      </c>
      <c r="D685" s="269">
        <v>1417.95</v>
      </c>
      <c r="E685" s="269">
        <v>0</v>
      </c>
      <c r="F685" s="269">
        <v>5.35</v>
      </c>
      <c r="G685" s="269">
        <v>92.27</v>
      </c>
      <c r="H685" s="269">
        <v>1515.57</v>
      </c>
      <c r="I685" s="272"/>
      <c r="J685" s="269">
        <v>567.17999999999995</v>
      </c>
      <c r="K685" s="269">
        <v>0</v>
      </c>
      <c r="L685" s="269">
        <v>1890.6</v>
      </c>
      <c r="M685" s="269">
        <v>2174.19</v>
      </c>
      <c r="N685" s="269">
        <v>4631.9699999999993</v>
      </c>
    </row>
    <row r="686" spans="1:14" s="259" customFormat="1" ht="12" x14ac:dyDescent="0.2">
      <c r="A686" s="270" t="s">
        <v>1738</v>
      </c>
      <c r="B686" s="270" t="s">
        <v>1739</v>
      </c>
      <c r="C686" s="271" t="s">
        <v>917</v>
      </c>
      <c r="D686" s="269">
        <v>1814.83</v>
      </c>
      <c r="E686" s="269">
        <v>0</v>
      </c>
      <c r="F686" s="269">
        <v>5.35</v>
      </c>
      <c r="G686" s="269">
        <v>96.33</v>
      </c>
      <c r="H686" s="269">
        <v>1916.5099999999998</v>
      </c>
      <c r="I686" s="272"/>
      <c r="J686" s="269">
        <v>725.93</v>
      </c>
      <c r="K686" s="269">
        <v>0</v>
      </c>
      <c r="L686" s="269">
        <v>2419.77</v>
      </c>
      <c r="M686" s="269">
        <v>2782.74</v>
      </c>
      <c r="N686" s="269">
        <v>5928.44</v>
      </c>
    </row>
    <row r="687" spans="1:14" s="259" customFormat="1" ht="12" x14ac:dyDescent="0.2">
      <c r="A687" s="270" t="s">
        <v>1738</v>
      </c>
      <c r="B687" s="270" t="s">
        <v>1739</v>
      </c>
      <c r="C687" s="271" t="s">
        <v>918</v>
      </c>
      <c r="D687" s="269">
        <v>2323.0700000000002</v>
      </c>
      <c r="E687" s="269">
        <v>0</v>
      </c>
      <c r="F687" s="269">
        <v>5.35</v>
      </c>
      <c r="G687" s="269">
        <v>101.54</v>
      </c>
      <c r="H687" s="269">
        <v>2429.96</v>
      </c>
      <c r="I687" s="272"/>
      <c r="J687" s="269">
        <v>929.23</v>
      </c>
      <c r="K687" s="269">
        <v>0</v>
      </c>
      <c r="L687" s="269">
        <v>3097.43</v>
      </c>
      <c r="M687" s="269">
        <v>3562.04</v>
      </c>
      <c r="N687" s="269">
        <v>7588.7</v>
      </c>
    </row>
    <row r="688" spans="1:14" s="259" customFormat="1" ht="12" x14ac:dyDescent="0.2">
      <c r="A688" s="270" t="s">
        <v>1740</v>
      </c>
      <c r="B688" s="270" t="s">
        <v>1739</v>
      </c>
      <c r="C688" s="271" t="s">
        <v>852</v>
      </c>
      <c r="D688" s="269">
        <v>589.79999999999995</v>
      </c>
      <c r="E688" s="269">
        <v>0</v>
      </c>
      <c r="F688" s="269">
        <v>5.35</v>
      </c>
      <c r="G688" s="269">
        <v>82.57</v>
      </c>
      <c r="H688" s="269">
        <v>677.72</v>
      </c>
      <c r="I688" s="272"/>
      <c r="J688" s="269">
        <v>235.92</v>
      </c>
      <c r="K688" s="269">
        <v>0</v>
      </c>
      <c r="L688" s="269">
        <v>786.4</v>
      </c>
      <c r="M688" s="269">
        <v>904.36</v>
      </c>
      <c r="N688" s="269">
        <v>1926.6799999999998</v>
      </c>
    </row>
    <row r="689" spans="1:14" s="259" customFormat="1" ht="12" x14ac:dyDescent="0.2">
      <c r="A689" s="270" t="s">
        <v>1741</v>
      </c>
      <c r="B689" s="270" t="s">
        <v>1742</v>
      </c>
      <c r="C689" s="271" t="s">
        <v>852</v>
      </c>
      <c r="D689" s="269">
        <v>570.86</v>
      </c>
      <c r="E689" s="269">
        <v>0</v>
      </c>
      <c r="F689" s="269">
        <v>5.35</v>
      </c>
      <c r="G689" s="269">
        <v>80.86</v>
      </c>
      <c r="H689" s="269">
        <v>657.07</v>
      </c>
      <c r="I689" s="272"/>
      <c r="J689" s="269">
        <v>228.34</v>
      </c>
      <c r="K689" s="269">
        <v>0</v>
      </c>
      <c r="L689" s="269">
        <v>761.15</v>
      </c>
      <c r="M689" s="269">
        <v>875.32</v>
      </c>
      <c r="N689" s="269">
        <v>1864.81</v>
      </c>
    </row>
    <row r="690" spans="1:14" s="259" customFormat="1" ht="12" x14ac:dyDescent="0.2">
      <c r="A690" s="270" t="s">
        <v>1741</v>
      </c>
      <c r="B690" s="270" t="s">
        <v>1742</v>
      </c>
      <c r="C690" s="271" t="s">
        <v>914</v>
      </c>
      <c r="D690" s="269">
        <v>757.25</v>
      </c>
      <c r="E690" s="269">
        <v>0</v>
      </c>
      <c r="F690" s="269">
        <v>5.35</v>
      </c>
      <c r="G690" s="269">
        <v>83.18</v>
      </c>
      <c r="H690" s="269">
        <v>845.78</v>
      </c>
      <c r="I690" s="272"/>
      <c r="J690" s="269">
        <v>302.89999999999998</v>
      </c>
      <c r="K690" s="269">
        <v>0</v>
      </c>
      <c r="L690" s="269">
        <v>1009.67</v>
      </c>
      <c r="M690" s="269">
        <v>1161.1199999999999</v>
      </c>
      <c r="N690" s="269">
        <v>2473.6899999999996</v>
      </c>
    </row>
    <row r="691" spans="1:14" s="259" customFormat="1" ht="12" x14ac:dyDescent="0.2">
      <c r="A691" s="270" t="s">
        <v>1741</v>
      </c>
      <c r="B691" s="270" t="s">
        <v>1742</v>
      </c>
      <c r="C691" s="271" t="s">
        <v>915</v>
      </c>
      <c r="D691" s="269">
        <v>985.06</v>
      </c>
      <c r="E691" s="269">
        <v>0</v>
      </c>
      <c r="F691" s="269">
        <v>5.35</v>
      </c>
      <c r="G691" s="269">
        <v>86.02</v>
      </c>
      <c r="H691" s="269">
        <v>1076.43</v>
      </c>
      <c r="I691" s="272"/>
      <c r="J691" s="269">
        <v>394.02</v>
      </c>
      <c r="K691" s="269">
        <v>0</v>
      </c>
      <c r="L691" s="269">
        <v>1313.41</v>
      </c>
      <c r="M691" s="269">
        <v>1510.43</v>
      </c>
      <c r="N691" s="269">
        <v>3217.86</v>
      </c>
    </row>
    <row r="692" spans="1:14" s="259" customFormat="1" ht="12" x14ac:dyDescent="0.2">
      <c r="A692" s="270" t="s">
        <v>1741</v>
      </c>
      <c r="B692" s="270" t="s">
        <v>1742</v>
      </c>
      <c r="C692" s="271" t="s">
        <v>916</v>
      </c>
      <c r="D692" s="269">
        <v>1345.82</v>
      </c>
      <c r="E692" s="269">
        <v>0</v>
      </c>
      <c r="F692" s="269">
        <v>5.35</v>
      </c>
      <c r="G692" s="269">
        <v>90.47</v>
      </c>
      <c r="H692" s="269">
        <v>1441.6399999999999</v>
      </c>
      <c r="I692" s="272"/>
      <c r="J692" s="269">
        <v>538.33000000000004</v>
      </c>
      <c r="K692" s="269">
        <v>0</v>
      </c>
      <c r="L692" s="269">
        <v>1794.43</v>
      </c>
      <c r="M692" s="269">
        <v>2063.59</v>
      </c>
      <c r="N692" s="269">
        <v>4396.3500000000004</v>
      </c>
    </row>
    <row r="693" spans="1:14" s="259" customFormat="1" ht="12" x14ac:dyDescent="0.2">
      <c r="A693" s="270" t="s">
        <v>1741</v>
      </c>
      <c r="B693" s="270" t="s">
        <v>1742</v>
      </c>
      <c r="C693" s="271" t="s">
        <v>917</v>
      </c>
      <c r="D693" s="269">
        <v>1669.43</v>
      </c>
      <c r="E693" s="269">
        <v>0</v>
      </c>
      <c r="F693" s="269">
        <v>5.35</v>
      </c>
      <c r="G693" s="269">
        <v>94.5</v>
      </c>
      <c r="H693" s="269">
        <v>1769.28</v>
      </c>
      <c r="I693" s="272"/>
      <c r="J693" s="269">
        <v>667.77</v>
      </c>
      <c r="K693" s="269">
        <v>0</v>
      </c>
      <c r="L693" s="269">
        <v>2225.91</v>
      </c>
      <c r="M693" s="269">
        <v>2559.79</v>
      </c>
      <c r="N693" s="269">
        <v>5453.4699999999993</v>
      </c>
    </row>
    <row r="694" spans="1:14" s="259" customFormat="1" ht="12" x14ac:dyDescent="0.2">
      <c r="A694" s="270" t="s">
        <v>1741</v>
      </c>
      <c r="B694" s="270" t="s">
        <v>1742</v>
      </c>
      <c r="C694" s="271" t="s">
        <v>918</v>
      </c>
      <c r="D694" s="269">
        <v>2084.4899999999998</v>
      </c>
      <c r="E694" s="269">
        <v>0</v>
      </c>
      <c r="F694" s="269">
        <v>5.35</v>
      </c>
      <c r="G694" s="269">
        <v>99.61</v>
      </c>
      <c r="H694" s="269">
        <v>2189.4499999999998</v>
      </c>
      <c r="I694" s="272"/>
      <c r="J694" s="269">
        <v>833.8</v>
      </c>
      <c r="K694" s="269">
        <v>0</v>
      </c>
      <c r="L694" s="269">
        <v>2779.32</v>
      </c>
      <c r="M694" s="269">
        <v>3196.22</v>
      </c>
      <c r="N694" s="269">
        <v>6809.34</v>
      </c>
    </row>
    <row r="695" spans="1:14" s="259" customFormat="1" ht="12" x14ac:dyDescent="0.2">
      <c r="A695" s="270" t="s">
        <v>1032</v>
      </c>
      <c r="B695" s="270" t="s">
        <v>1033</v>
      </c>
      <c r="C695" s="271" t="s">
        <v>852</v>
      </c>
      <c r="D695" s="269">
        <v>589.79999999999995</v>
      </c>
      <c r="E695" s="269">
        <v>0</v>
      </c>
      <c r="F695" s="269">
        <v>5.35</v>
      </c>
      <c r="G695" s="269">
        <v>82.57</v>
      </c>
      <c r="H695" s="269">
        <v>677.72</v>
      </c>
      <c r="I695" s="272"/>
      <c r="J695" s="269">
        <v>235.92</v>
      </c>
      <c r="K695" s="269">
        <v>0</v>
      </c>
      <c r="L695" s="269">
        <v>786.4</v>
      </c>
      <c r="M695" s="269">
        <v>904.36</v>
      </c>
      <c r="N695" s="269">
        <v>1926.6799999999998</v>
      </c>
    </row>
    <row r="696" spans="1:14" s="259" customFormat="1" ht="12" x14ac:dyDescent="0.2">
      <c r="A696" s="270" t="s">
        <v>1032</v>
      </c>
      <c r="B696" s="270" t="s">
        <v>1033</v>
      </c>
      <c r="C696" s="271" t="s">
        <v>914</v>
      </c>
      <c r="D696" s="269">
        <v>801.53</v>
      </c>
      <c r="E696" s="269">
        <v>0</v>
      </c>
      <c r="F696" s="269">
        <v>5.35</v>
      </c>
      <c r="G696" s="269">
        <v>84.91</v>
      </c>
      <c r="H696" s="269">
        <v>891.79</v>
      </c>
      <c r="I696" s="272"/>
      <c r="J696" s="269">
        <v>320.61</v>
      </c>
      <c r="K696" s="269">
        <v>0</v>
      </c>
      <c r="L696" s="269">
        <v>1068.71</v>
      </c>
      <c r="M696" s="269">
        <v>1229.01</v>
      </c>
      <c r="N696" s="269">
        <v>2618.33</v>
      </c>
    </row>
    <row r="697" spans="1:14" s="259" customFormat="1" ht="12" x14ac:dyDescent="0.2">
      <c r="A697" s="270" t="s">
        <v>1032</v>
      </c>
      <c r="B697" s="270" t="s">
        <v>1033</v>
      </c>
      <c r="C697" s="271" t="s">
        <v>915</v>
      </c>
      <c r="D697" s="269">
        <v>1074.28</v>
      </c>
      <c r="E697" s="269">
        <v>0</v>
      </c>
      <c r="F697" s="269">
        <v>5.35</v>
      </c>
      <c r="G697" s="269">
        <v>87.78</v>
      </c>
      <c r="H697" s="269">
        <v>1167.4099999999999</v>
      </c>
      <c r="I697" s="272"/>
      <c r="J697" s="269">
        <v>429.71</v>
      </c>
      <c r="K697" s="269">
        <v>0</v>
      </c>
      <c r="L697" s="269">
        <v>1432.37</v>
      </c>
      <c r="M697" s="269">
        <v>1647.23</v>
      </c>
      <c r="N697" s="269">
        <v>3509.31</v>
      </c>
    </row>
    <row r="698" spans="1:14" s="259" customFormat="1" ht="12" x14ac:dyDescent="0.2">
      <c r="A698" s="270" t="s">
        <v>1032</v>
      </c>
      <c r="B698" s="270" t="s">
        <v>1033</v>
      </c>
      <c r="C698" s="271" t="s">
        <v>916</v>
      </c>
      <c r="D698" s="269">
        <v>1417.95</v>
      </c>
      <c r="E698" s="269">
        <v>0</v>
      </c>
      <c r="F698" s="269">
        <v>5.35</v>
      </c>
      <c r="G698" s="269">
        <v>92.27</v>
      </c>
      <c r="H698" s="269">
        <v>1515.57</v>
      </c>
      <c r="I698" s="272"/>
      <c r="J698" s="269">
        <v>567.17999999999995</v>
      </c>
      <c r="K698" s="269">
        <v>0</v>
      </c>
      <c r="L698" s="269">
        <v>1890.6</v>
      </c>
      <c r="M698" s="269">
        <v>2174.19</v>
      </c>
      <c r="N698" s="269">
        <v>4631.9699999999993</v>
      </c>
    </row>
    <row r="699" spans="1:14" s="259" customFormat="1" ht="12" x14ac:dyDescent="0.2">
      <c r="A699" s="270" t="s">
        <v>1032</v>
      </c>
      <c r="B699" s="270" t="s">
        <v>1033</v>
      </c>
      <c r="C699" s="271" t="s">
        <v>917</v>
      </c>
      <c r="D699" s="269">
        <v>1814.83</v>
      </c>
      <c r="E699" s="269">
        <v>0</v>
      </c>
      <c r="F699" s="269">
        <v>5.35</v>
      </c>
      <c r="G699" s="269">
        <v>96.33</v>
      </c>
      <c r="H699" s="269">
        <v>1916.5099999999998</v>
      </c>
      <c r="I699" s="272"/>
      <c r="J699" s="269">
        <v>725.93</v>
      </c>
      <c r="K699" s="269">
        <v>0</v>
      </c>
      <c r="L699" s="269">
        <v>2419.77</v>
      </c>
      <c r="M699" s="269">
        <v>2782.74</v>
      </c>
      <c r="N699" s="269">
        <v>5928.44</v>
      </c>
    </row>
    <row r="700" spans="1:14" s="259" customFormat="1" ht="12" x14ac:dyDescent="0.2">
      <c r="A700" s="270" t="s">
        <v>1032</v>
      </c>
      <c r="B700" s="270" t="s">
        <v>1033</v>
      </c>
      <c r="C700" s="271" t="s">
        <v>918</v>
      </c>
      <c r="D700" s="269">
        <v>2323.0700000000002</v>
      </c>
      <c r="E700" s="269">
        <v>0</v>
      </c>
      <c r="F700" s="269">
        <v>5.35</v>
      </c>
      <c r="G700" s="269">
        <v>101.54</v>
      </c>
      <c r="H700" s="269">
        <v>2429.96</v>
      </c>
      <c r="I700" s="272"/>
      <c r="J700" s="269">
        <v>929.23</v>
      </c>
      <c r="K700" s="269">
        <v>0</v>
      </c>
      <c r="L700" s="269">
        <v>3097.43</v>
      </c>
      <c r="M700" s="269">
        <v>3562.04</v>
      </c>
      <c r="N700" s="269">
        <v>7588.7</v>
      </c>
    </row>
    <row r="701" spans="1:14" s="259" customFormat="1" ht="12" x14ac:dyDescent="0.2">
      <c r="A701" s="270" t="s">
        <v>1743</v>
      </c>
      <c r="B701" s="270" t="s">
        <v>1744</v>
      </c>
      <c r="C701" s="271" t="s">
        <v>852</v>
      </c>
      <c r="D701" s="269">
        <v>570.86</v>
      </c>
      <c r="E701" s="269">
        <v>0</v>
      </c>
      <c r="F701" s="269">
        <v>5.35</v>
      </c>
      <c r="G701" s="269">
        <v>80.86</v>
      </c>
      <c r="H701" s="269">
        <v>657.07</v>
      </c>
      <c r="I701" s="272"/>
      <c r="J701" s="269">
        <v>228.34</v>
      </c>
      <c r="K701" s="269">
        <v>0</v>
      </c>
      <c r="L701" s="269">
        <v>761.15</v>
      </c>
      <c r="M701" s="269">
        <v>875.32</v>
      </c>
      <c r="N701" s="269">
        <v>1864.81</v>
      </c>
    </row>
    <row r="702" spans="1:14" s="259" customFormat="1" ht="12" x14ac:dyDescent="0.2">
      <c r="A702" s="270" t="s">
        <v>1745</v>
      </c>
      <c r="B702" s="270" t="s">
        <v>1746</v>
      </c>
      <c r="C702" s="271" t="s">
        <v>852</v>
      </c>
      <c r="D702" s="269">
        <v>589.79999999999995</v>
      </c>
      <c r="E702" s="269">
        <v>0</v>
      </c>
      <c r="F702" s="269">
        <v>5.35</v>
      </c>
      <c r="G702" s="269">
        <v>82.57</v>
      </c>
      <c r="H702" s="269">
        <v>677.72</v>
      </c>
      <c r="I702" s="272"/>
      <c r="J702" s="269">
        <v>235.92</v>
      </c>
      <c r="K702" s="269">
        <v>0</v>
      </c>
      <c r="L702" s="269">
        <v>786.4</v>
      </c>
      <c r="M702" s="269">
        <v>904.36</v>
      </c>
      <c r="N702" s="269">
        <v>1926.6799999999998</v>
      </c>
    </row>
    <row r="703" spans="1:14" s="259" customFormat="1" ht="12" x14ac:dyDescent="0.2">
      <c r="A703" s="270" t="s">
        <v>1038</v>
      </c>
      <c r="B703" s="270" t="s">
        <v>1039</v>
      </c>
      <c r="C703" s="271" t="s">
        <v>852</v>
      </c>
      <c r="D703" s="269">
        <v>13830.22</v>
      </c>
      <c r="E703" s="269">
        <v>0</v>
      </c>
      <c r="F703" s="269">
        <v>132.80000000000001</v>
      </c>
      <c r="G703" s="269">
        <v>1947.35</v>
      </c>
      <c r="H703" s="269">
        <v>15910.369999999999</v>
      </c>
      <c r="I703" s="272"/>
      <c r="J703" s="269">
        <v>5532.09</v>
      </c>
      <c r="K703" s="269">
        <v>0</v>
      </c>
      <c r="L703" s="269">
        <v>18440.29</v>
      </c>
      <c r="M703" s="269">
        <v>21206.34</v>
      </c>
      <c r="N703" s="269">
        <v>45178.720000000001</v>
      </c>
    </row>
    <row r="704" spans="1:14" s="259" customFormat="1" ht="12" x14ac:dyDescent="0.2">
      <c r="A704" s="270" t="s">
        <v>1038</v>
      </c>
      <c r="B704" s="270" t="s">
        <v>1039</v>
      </c>
      <c r="C704" s="271" t="s">
        <v>914</v>
      </c>
      <c r="D704" s="269">
        <v>18809.099999999999</v>
      </c>
      <c r="E704" s="269">
        <v>0</v>
      </c>
      <c r="F704" s="269">
        <v>132.80000000000001</v>
      </c>
      <c r="G704" s="269">
        <v>1947.35</v>
      </c>
      <c r="H704" s="269">
        <v>20889.249999999996</v>
      </c>
      <c r="I704" s="272"/>
      <c r="J704" s="269">
        <v>7523.64</v>
      </c>
      <c r="K704" s="269">
        <v>0</v>
      </c>
      <c r="L704" s="269">
        <v>25078.799999999999</v>
      </c>
      <c r="M704" s="269">
        <v>28840.62</v>
      </c>
      <c r="N704" s="269">
        <v>61443.06</v>
      </c>
    </row>
    <row r="705" spans="1:14" s="259" customFormat="1" ht="12" x14ac:dyDescent="0.2">
      <c r="A705" s="270" t="s">
        <v>1038</v>
      </c>
      <c r="B705" s="270" t="s">
        <v>1039</v>
      </c>
      <c r="C705" s="271" t="s">
        <v>915</v>
      </c>
      <c r="D705" s="269">
        <v>25204.18</v>
      </c>
      <c r="E705" s="269">
        <v>0</v>
      </c>
      <c r="F705" s="269">
        <v>132.80000000000001</v>
      </c>
      <c r="G705" s="269">
        <v>1947.35</v>
      </c>
      <c r="H705" s="269">
        <v>27284.329999999998</v>
      </c>
      <c r="I705" s="272"/>
      <c r="J705" s="269">
        <v>10081.67</v>
      </c>
      <c r="K705" s="269">
        <v>0</v>
      </c>
      <c r="L705" s="269">
        <v>33605.57</v>
      </c>
      <c r="M705" s="269">
        <v>38646.410000000003</v>
      </c>
      <c r="N705" s="269">
        <v>82333.649999999994</v>
      </c>
    </row>
    <row r="706" spans="1:14" s="259" customFormat="1" ht="12" x14ac:dyDescent="0.2">
      <c r="A706" s="270" t="s">
        <v>1038</v>
      </c>
      <c r="B706" s="270" t="s">
        <v>1039</v>
      </c>
      <c r="C706" s="271" t="s">
        <v>916</v>
      </c>
      <c r="D706" s="269">
        <v>33269.51</v>
      </c>
      <c r="E706" s="269">
        <v>0</v>
      </c>
      <c r="F706" s="269">
        <v>132.80000000000001</v>
      </c>
      <c r="G706" s="269">
        <v>1947.35</v>
      </c>
      <c r="H706" s="269">
        <v>35349.660000000003</v>
      </c>
      <c r="I706" s="272"/>
      <c r="J706" s="269">
        <v>13307.8</v>
      </c>
      <c r="K706" s="269">
        <v>0</v>
      </c>
      <c r="L706" s="269">
        <v>44359.35</v>
      </c>
      <c r="M706" s="269">
        <v>51013.25</v>
      </c>
      <c r="N706" s="269">
        <v>108680.4</v>
      </c>
    </row>
    <row r="707" spans="1:14" s="259" customFormat="1" ht="12" x14ac:dyDescent="0.2">
      <c r="A707" s="270" t="s">
        <v>1038</v>
      </c>
      <c r="B707" s="270" t="s">
        <v>1039</v>
      </c>
      <c r="C707" s="271" t="s">
        <v>917</v>
      </c>
      <c r="D707" s="269">
        <v>42584.95</v>
      </c>
      <c r="E707" s="269">
        <v>0</v>
      </c>
      <c r="F707" s="269">
        <v>132.80000000000001</v>
      </c>
      <c r="G707" s="269">
        <v>1947.35</v>
      </c>
      <c r="H707" s="269">
        <v>44665.1</v>
      </c>
      <c r="I707" s="272"/>
      <c r="J707" s="269">
        <v>17033.98</v>
      </c>
      <c r="K707" s="269">
        <v>0</v>
      </c>
      <c r="L707" s="269">
        <v>56779.93</v>
      </c>
      <c r="M707" s="269">
        <v>65296.92</v>
      </c>
      <c r="N707" s="269">
        <v>139110.83000000002</v>
      </c>
    </row>
    <row r="708" spans="1:14" s="259" customFormat="1" ht="12" x14ac:dyDescent="0.2">
      <c r="A708" s="270" t="s">
        <v>1038</v>
      </c>
      <c r="B708" s="270" t="s">
        <v>1039</v>
      </c>
      <c r="C708" s="271" t="s">
        <v>918</v>
      </c>
      <c r="D708" s="269">
        <v>54508.81</v>
      </c>
      <c r="E708" s="269">
        <v>0</v>
      </c>
      <c r="F708" s="269">
        <v>132.80000000000001</v>
      </c>
      <c r="G708" s="269">
        <v>1947.35</v>
      </c>
      <c r="H708" s="269">
        <v>56588.959999999999</v>
      </c>
      <c r="I708" s="272"/>
      <c r="J708" s="269">
        <v>21803.52</v>
      </c>
      <c r="K708" s="269">
        <v>0</v>
      </c>
      <c r="L708" s="269">
        <v>72678.41</v>
      </c>
      <c r="M708" s="269">
        <v>83580.179999999993</v>
      </c>
      <c r="N708" s="269">
        <v>178062.11</v>
      </c>
    </row>
    <row r="709" spans="1:14" s="259" customFormat="1" ht="12" x14ac:dyDescent="0.2">
      <c r="A709" s="270" t="s">
        <v>1040</v>
      </c>
      <c r="B709" s="270" t="s">
        <v>1041</v>
      </c>
      <c r="C709" s="271" t="s">
        <v>852</v>
      </c>
      <c r="D709" s="269">
        <v>14462.96</v>
      </c>
      <c r="E709" s="269">
        <v>0</v>
      </c>
      <c r="F709" s="269">
        <v>132.80000000000001</v>
      </c>
      <c r="G709" s="269">
        <v>1993.53</v>
      </c>
      <c r="H709" s="269">
        <v>16589.289999999997</v>
      </c>
      <c r="I709" s="272"/>
      <c r="J709" s="269">
        <v>5785.18</v>
      </c>
      <c r="K709" s="269">
        <v>0</v>
      </c>
      <c r="L709" s="269">
        <v>19283.95</v>
      </c>
      <c r="M709" s="269">
        <v>22176.54</v>
      </c>
      <c r="N709" s="269">
        <v>47245.67</v>
      </c>
    </row>
    <row r="710" spans="1:14" s="259" customFormat="1" ht="12" x14ac:dyDescent="0.2">
      <c r="A710" s="270" t="s">
        <v>1040</v>
      </c>
      <c r="B710" s="270" t="s">
        <v>1041</v>
      </c>
      <c r="C710" s="271" t="s">
        <v>914</v>
      </c>
      <c r="D710" s="269">
        <v>19669.669999999998</v>
      </c>
      <c r="E710" s="269">
        <v>0</v>
      </c>
      <c r="F710" s="269">
        <v>132.80000000000001</v>
      </c>
      <c r="G710" s="269">
        <v>1993.53</v>
      </c>
      <c r="H710" s="269">
        <v>21795.999999999996</v>
      </c>
      <c r="I710" s="272"/>
      <c r="J710" s="269">
        <v>7867.87</v>
      </c>
      <c r="K710" s="269">
        <v>0</v>
      </c>
      <c r="L710" s="269">
        <v>26226.23</v>
      </c>
      <c r="M710" s="269">
        <v>30160.16</v>
      </c>
      <c r="N710" s="269">
        <v>64254.259999999995</v>
      </c>
    </row>
    <row r="711" spans="1:14" s="259" customFormat="1" ht="12" x14ac:dyDescent="0.2">
      <c r="A711" s="270" t="s">
        <v>1040</v>
      </c>
      <c r="B711" s="270" t="s">
        <v>1041</v>
      </c>
      <c r="C711" s="271" t="s">
        <v>915</v>
      </c>
      <c r="D711" s="269">
        <v>26357.37</v>
      </c>
      <c r="E711" s="269">
        <v>0</v>
      </c>
      <c r="F711" s="269">
        <v>132.80000000000001</v>
      </c>
      <c r="G711" s="269">
        <v>1993.53</v>
      </c>
      <c r="H711" s="269">
        <v>28483.699999999997</v>
      </c>
      <c r="I711" s="272"/>
      <c r="J711" s="269">
        <v>10542.95</v>
      </c>
      <c r="K711" s="269">
        <v>0</v>
      </c>
      <c r="L711" s="269">
        <v>35143.160000000003</v>
      </c>
      <c r="M711" s="269">
        <v>40414.629999999997</v>
      </c>
      <c r="N711" s="269">
        <v>86100.739999999991</v>
      </c>
    </row>
    <row r="712" spans="1:14" s="259" customFormat="1" ht="12" x14ac:dyDescent="0.2">
      <c r="A712" s="270" t="s">
        <v>1040</v>
      </c>
      <c r="B712" s="270" t="s">
        <v>1041</v>
      </c>
      <c r="C712" s="271" t="s">
        <v>916</v>
      </c>
      <c r="D712" s="269">
        <v>34791.67</v>
      </c>
      <c r="E712" s="269">
        <v>0</v>
      </c>
      <c r="F712" s="269">
        <v>132.80000000000001</v>
      </c>
      <c r="G712" s="269">
        <v>1993.53</v>
      </c>
      <c r="H712" s="269">
        <v>36918</v>
      </c>
      <c r="I712" s="272"/>
      <c r="J712" s="269">
        <v>13916.67</v>
      </c>
      <c r="K712" s="269">
        <v>0</v>
      </c>
      <c r="L712" s="269">
        <v>46388.89</v>
      </c>
      <c r="M712" s="269">
        <v>53347.23</v>
      </c>
      <c r="N712" s="269">
        <v>113652.79000000001</v>
      </c>
    </row>
    <row r="713" spans="1:14" s="259" customFormat="1" ht="12" x14ac:dyDescent="0.2">
      <c r="A713" s="270" t="s">
        <v>1040</v>
      </c>
      <c r="B713" s="270" t="s">
        <v>1041</v>
      </c>
      <c r="C713" s="271" t="s">
        <v>917</v>
      </c>
      <c r="D713" s="269">
        <v>44533.37</v>
      </c>
      <c r="E713" s="269">
        <v>0</v>
      </c>
      <c r="F713" s="269">
        <v>132.80000000000001</v>
      </c>
      <c r="G713" s="269">
        <v>1993.53</v>
      </c>
      <c r="H713" s="269">
        <v>46659.700000000004</v>
      </c>
      <c r="I713" s="272"/>
      <c r="J713" s="269">
        <v>17813.349999999999</v>
      </c>
      <c r="K713" s="269">
        <v>0</v>
      </c>
      <c r="L713" s="269">
        <v>59377.83</v>
      </c>
      <c r="M713" s="269">
        <v>68284.5</v>
      </c>
      <c r="N713" s="269">
        <v>145475.68</v>
      </c>
    </row>
    <row r="714" spans="1:14" s="259" customFormat="1" ht="12" x14ac:dyDescent="0.2">
      <c r="A714" s="270" t="s">
        <v>1040</v>
      </c>
      <c r="B714" s="270" t="s">
        <v>1041</v>
      </c>
      <c r="C714" s="271" t="s">
        <v>918</v>
      </c>
      <c r="D714" s="269">
        <v>57002.69</v>
      </c>
      <c r="E714" s="269">
        <v>0</v>
      </c>
      <c r="F714" s="269">
        <v>132.80000000000001</v>
      </c>
      <c r="G714" s="269">
        <v>1993.53</v>
      </c>
      <c r="H714" s="269">
        <v>59129.020000000004</v>
      </c>
      <c r="I714" s="272"/>
      <c r="J714" s="269">
        <v>22801.08</v>
      </c>
      <c r="K714" s="269">
        <v>0</v>
      </c>
      <c r="L714" s="269">
        <v>76003.59</v>
      </c>
      <c r="M714" s="269">
        <v>87404.12</v>
      </c>
      <c r="N714" s="269">
        <v>186208.78999999998</v>
      </c>
    </row>
    <row r="715" spans="1:14" s="259" customFormat="1" ht="12" x14ac:dyDescent="0.2">
      <c r="A715" s="270" t="s">
        <v>1042</v>
      </c>
      <c r="B715" s="270" t="s">
        <v>1043</v>
      </c>
      <c r="C715" s="271" t="s">
        <v>852</v>
      </c>
      <c r="D715" s="269">
        <v>15423.7</v>
      </c>
      <c r="E715" s="269">
        <v>0</v>
      </c>
      <c r="F715" s="269">
        <v>132.80000000000001</v>
      </c>
      <c r="G715" s="269">
        <v>2042.09</v>
      </c>
      <c r="H715" s="269">
        <v>17598.59</v>
      </c>
      <c r="I715" s="272"/>
      <c r="J715" s="269">
        <v>6169.48</v>
      </c>
      <c r="K715" s="269">
        <v>0</v>
      </c>
      <c r="L715" s="269">
        <v>20564.93</v>
      </c>
      <c r="M715" s="269">
        <v>23649.67</v>
      </c>
      <c r="N715" s="269">
        <v>50384.08</v>
      </c>
    </row>
    <row r="716" spans="1:14" s="259" customFormat="1" ht="12" x14ac:dyDescent="0.2">
      <c r="A716" s="270" t="s">
        <v>1042</v>
      </c>
      <c r="B716" s="270" t="s">
        <v>1043</v>
      </c>
      <c r="C716" s="271" t="s">
        <v>914</v>
      </c>
      <c r="D716" s="269">
        <v>19494.169999999998</v>
      </c>
      <c r="E716" s="269">
        <v>0</v>
      </c>
      <c r="F716" s="269">
        <v>132.80000000000001</v>
      </c>
      <c r="G716" s="269">
        <v>2243.4699999999998</v>
      </c>
      <c r="H716" s="269">
        <v>21870.44</v>
      </c>
      <c r="I716" s="272"/>
      <c r="J716" s="269">
        <v>7797.67</v>
      </c>
      <c r="K716" s="269">
        <v>0</v>
      </c>
      <c r="L716" s="269">
        <v>25992.23</v>
      </c>
      <c r="M716" s="269">
        <v>29891.06</v>
      </c>
      <c r="N716" s="269">
        <v>63680.960000000006</v>
      </c>
    </row>
    <row r="717" spans="1:14" s="259" customFormat="1" ht="12" x14ac:dyDescent="0.2">
      <c r="A717" s="270" t="s">
        <v>1042</v>
      </c>
      <c r="B717" s="270" t="s">
        <v>1043</v>
      </c>
      <c r="C717" s="271" t="s">
        <v>915</v>
      </c>
      <c r="D717" s="269">
        <v>26122.34</v>
      </c>
      <c r="E717" s="269">
        <v>0</v>
      </c>
      <c r="F717" s="269">
        <v>132.80000000000001</v>
      </c>
      <c r="G717" s="269">
        <v>2325.33</v>
      </c>
      <c r="H717" s="269">
        <v>28580.47</v>
      </c>
      <c r="I717" s="272"/>
      <c r="J717" s="269">
        <v>10448.94</v>
      </c>
      <c r="K717" s="269">
        <v>0</v>
      </c>
      <c r="L717" s="269">
        <v>34829.79</v>
      </c>
      <c r="M717" s="269">
        <v>40054.25</v>
      </c>
      <c r="N717" s="269">
        <v>85332.98000000001</v>
      </c>
    </row>
    <row r="718" spans="1:14" s="259" customFormat="1" ht="12" x14ac:dyDescent="0.2">
      <c r="A718" s="270" t="s">
        <v>1042</v>
      </c>
      <c r="B718" s="270" t="s">
        <v>1043</v>
      </c>
      <c r="C718" s="271" t="s">
        <v>916</v>
      </c>
      <c r="D718" s="269">
        <v>34481.01</v>
      </c>
      <c r="E718" s="269">
        <v>0</v>
      </c>
      <c r="F718" s="269">
        <v>132.80000000000001</v>
      </c>
      <c r="G718" s="269">
        <v>2428.5100000000002</v>
      </c>
      <c r="H718" s="269">
        <v>37042.320000000007</v>
      </c>
      <c r="I718" s="272"/>
      <c r="J718" s="269">
        <v>13792.4</v>
      </c>
      <c r="K718" s="269">
        <v>0</v>
      </c>
      <c r="L718" s="269">
        <v>45974.68</v>
      </c>
      <c r="M718" s="269">
        <v>52870.879999999997</v>
      </c>
      <c r="N718" s="269">
        <v>112637.95999999999</v>
      </c>
    </row>
    <row r="719" spans="1:14" s="259" customFormat="1" ht="12" x14ac:dyDescent="0.2">
      <c r="A719" s="270" t="s">
        <v>1042</v>
      </c>
      <c r="B719" s="270" t="s">
        <v>1043</v>
      </c>
      <c r="C719" s="271" t="s">
        <v>917</v>
      </c>
      <c r="D719" s="269">
        <v>44136.19</v>
      </c>
      <c r="E719" s="269">
        <v>0</v>
      </c>
      <c r="F719" s="269">
        <v>132.80000000000001</v>
      </c>
      <c r="G719" s="269">
        <v>2547.71</v>
      </c>
      <c r="H719" s="269">
        <v>46816.700000000004</v>
      </c>
      <c r="I719" s="272"/>
      <c r="J719" s="269">
        <v>17654.48</v>
      </c>
      <c r="K719" s="269">
        <v>0</v>
      </c>
      <c r="L719" s="269">
        <v>58848.25</v>
      </c>
      <c r="M719" s="269">
        <v>67675.490000000005</v>
      </c>
      <c r="N719" s="269">
        <v>144178.22</v>
      </c>
    </row>
    <row r="720" spans="1:14" s="259" customFormat="1" ht="12" x14ac:dyDescent="0.2">
      <c r="A720" s="270" t="s">
        <v>1042</v>
      </c>
      <c r="B720" s="270" t="s">
        <v>1043</v>
      </c>
      <c r="C720" s="271" t="s">
        <v>918</v>
      </c>
      <c r="D720" s="269">
        <v>56493.74</v>
      </c>
      <c r="E720" s="269">
        <v>0</v>
      </c>
      <c r="F720" s="269">
        <v>132.80000000000001</v>
      </c>
      <c r="G720" s="269">
        <v>2700.32</v>
      </c>
      <c r="H720" s="269">
        <v>59326.86</v>
      </c>
      <c r="I720" s="272"/>
      <c r="J720" s="269">
        <v>22597.5</v>
      </c>
      <c r="K720" s="269">
        <v>0</v>
      </c>
      <c r="L720" s="269">
        <v>75324.990000000005</v>
      </c>
      <c r="M720" s="269">
        <v>86623.73</v>
      </c>
      <c r="N720" s="269">
        <v>184546.22</v>
      </c>
    </row>
    <row r="721" spans="1:14" s="259" customFormat="1" ht="12" x14ac:dyDescent="0.2">
      <c r="A721" s="270" t="s">
        <v>1747</v>
      </c>
      <c r="B721" s="270" t="s">
        <v>1748</v>
      </c>
      <c r="C721" s="271" t="s">
        <v>852</v>
      </c>
      <c r="D721" s="269">
        <v>17059.89</v>
      </c>
      <c r="E721" s="269">
        <v>0</v>
      </c>
      <c r="F721" s="269">
        <v>132.80000000000001</v>
      </c>
      <c r="G721" s="269">
        <v>2392.3200000000002</v>
      </c>
      <c r="H721" s="269">
        <v>19585.009999999998</v>
      </c>
      <c r="I721" s="272"/>
      <c r="J721" s="269">
        <v>6823.96</v>
      </c>
      <c r="K721" s="269">
        <v>0</v>
      </c>
      <c r="L721" s="269">
        <v>22746.52</v>
      </c>
      <c r="M721" s="269">
        <v>26158.5</v>
      </c>
      <c r="N721" s="269">
        <v>55728.979999999996</v>
      </c>
    </row>
    <row r="722" spans="1:14" s="259" customFormat="1" ht="12" x14ac:dyDescent="0.2">
      <c r="A722" s="270" t="s">
        <v>1749</v>
      </c>
      <c r="B722" s="270" t="s">
        <v>1750</v>
      </c>
      <c r="C722" s="271" t="s">
        <v>852</v>
      </c>
      <c r="D722" s="269">
        <v>10121.27</v>
      </c>
      <c r="E722" s="269">
        <v>0</v>
      </c>
      <c r="F722" s="269">
        <v>132.80000000000001</v>
      </c>
      <c r="G722" s="269">
        <v>1580.85</v>
      </c>
      <c r="H722" s="269">
        <v>11834.92</v>
      </c>
      <c r="I722" s="272"/>
      <c r="J722" s="269">
        <v>4048.51</v>
      </c>
      <c r="K722" s="269">
        <v>0</v>
      </c>
      <c r="L722" s="269">
        <v>13495.03</v>
      </c>
      <c r="M722" s="269">
        <v>15519.28</v>
      </c>
      <c r="N722" s="269">
        <v>33062.82</v>
      </c>
    </row>
    <row r="723" spans="1:14" s="259" customFormat="1" ht="12" x14ac:dyDescent="0.2">
      <c r="A723" s="270" t="s">
        <v>1751</v>
      </c>
      <c r="B723" s="270" t="s">
        <v>1752</v>
      </c>
      <c r="C723" s="271" t="s">
        <v>852</v>
      </c>
      <c r="D723" s="269">
        <v>10273.030000000001</v>
      </c>
      <c r="E723" s="269">
        <v>0</v>
      </c>
      <c r="F723" s="269">
        <v>132.80000000000001</v>
      </c>
      <c r="G723" s="269">
        <v>1596.03</v>
      </c>
      <c r="H723" s="269">
        <v>12001.86</v>
      </c>
      <c r="I723" s="272"/>
      <c r="J723" s="269">
        <v>4109.21</v>
      </c>
      <c r="K723" s="269">
        <v>0</v>
      </c>
      <c r="L723" s="269">
        <v>13697.37</v>
      </c>
      <c r="M723" s="269">
        <v>15751.98</v>
      </c>
      <c r="N723" s="269">
        <v>33558.559999999998</v>
      </c>
    </row>
    <row r="724" spans="1:14" s="259" customFormat="1" ht="12" x14ac:dyDescent="0.2">
      <c r="A724" s="270" t="s">
        <v>1046</v>
      </c>
      <c r="B724" s="270" t="s">
        <v>1047</v>
      </c>
      <c r="C724" s="271" t="s">
        <v>852</v>
      </c>
      <c r="D724" s="269">
        <v>11030.17</v>
      </c>
      <c r="E724" s="269">
        <v>0</v>
      </c>
      <c r="F724" s="269">
        <v>132.80000000000001</v>
      </c>
      <c r="G724" s="269">
        <v>1677.88</v>
      </c>
      <c r="H724" s="269">
        <v>12840.849999999999</v>
      </c>
      <c r="I724" s="272"/>
      <c r="J724" s="269">
        <v>4412.07</v>
      </c>
      <c r="K724" s="269">
        <v>0</v>
      </c>
      <c r="L724" s="269">
        <v>14706.89</v>
      </c>
      <c r="M724" s="269">
        <v>16912.93</v>
      </c>
      <c r="N724" s="269">
        <v>36031.89</v>
      </c>
    </row>
    <row r="725" spans="1:14" s="259" customFormat="1" ht="12" x14ac:dyDescent="0.2">
      <c r="A725" s="270" t="s">
        <v>1753</v>
      </c>
      <c r="B725" s="270" t="s">
        <v>1754</v>
      </c>
      <c r="C725" s="271" t="s">
        <v>852</v>
      </c>
      <c r="D725" s="269">
        <v>11182.37</v>
      </c>
      <c r="E725" s="269">
        <v>0</v>
      </c>
      <c r="F725" s="269">
        <v>132.80000000000001</v>
      </c>
      <c r="G725" s="269">
        <v>1693.08</v>
      </c>
      <c r="H725" s="269">
        <v>13008.25</v>
      </c>
      <c r="I725" s="272"/>
      <c r="J725" s="269">
        <v>4472.95</v>
      </c>
      <c r="K725" s="269">
        <v>0</v>
      </c>
      <c r="L725" s="269">
        <v>14909.83</v>
      </c>
      <c r="M725" s="269">
        <v>17146.3</v>
      </c>
      <c r="N725" s="269">
        <v>36529.08</v>
      </c>
    </row>
    <row r="726" spans="1:14" s="259" customFormat="1" ht="12" x14ac:dyDescent="0.2">
      <c r="A726" s="270" t="s">
        <v>1048</v>
      </c>
      <c r="B726" s="270" t="s">
        <v>1049</v>
      </c>
      <c r="C726" s="271" t="s">
        <v>852</v>
      </c>
      <c r="D726" s="269">
        <v>11030.17</v>
      </c>
      <c r="E726" s="269">
        <v>0</v>
      </c>
      <c r="F726" s="269">
        <v>132.80000000000001</v>
      </c>
      <c r="G726" s="269">
        <v>1677.88</v>
      </c>
      <c r="H726" s="269">
        <v>12840.849999999999</v>
      </c>
      <c r="I726" s="272"/>
      <c r="J726" s="269">
        <v>4412.07</v>
      </c>
      <c r="K726" s="269">
        <v>0</v>
      </c>
      <c r="L726" s="269">
        <v>14706.89</v>
      </c>
      <c r="M726" s="269">
        <v>16912.93</v>
      </c>
      <c r="N726" s="269">
        <v>36031.89</v>
      </c>
    </row>
    <row r="727" spans="1:14" s="259" customFormat="1" ht="12" x14ac:dyDescent="0.2">
      <c r="A727" s="270" t="s">
        <v>1050</v>
      </c>
      <c r="B727" s="270" t="s">
        <v>1051</v>
      </c>
      <c r="C727" s="271" t="s">
        <v>852</v>
      </c>
      <c r="D727" s="269">
        <v>11335.23</v>
      </c>
      <c r="E727" s="269">
        <v>0</v>
      </c>
      <c r="F727" s="269">
        <v>132.80000000000001</v>
      </c>
      <c r="G727" s="269">
        <v>1710.41</v>
      </c>
      <c r="H727" s="269">
        <v>13178.439999999999</v>
      </c>
      <c r="I727" s="272"/>
      <c r="J727" s="269">
        <v>4534.09</v>
      </c>
      <c r="K727" s="269">
        <v>0</v>
      </c>
      <c r="L727" s="269">
        <v>15113.64</v>
      </c>
      <c r="M727" s="269">
        <v>17380.689999999999</v>
      </c>
      <c r="N727" s="269">
        <v>37028.42</v>
      </c>
    </row>
    <row r="728" spans="1:14" s="259" customFormat="1" ht="12" x14ac:dyDescent="0.2">
      <c r="A728" s="270" t="s">
        <v>1050</v>
      </c>
      <c r="B728" s="270" t="s">
        <v>1051</v>
      </c>
      <c r="C728" s="271" t="s">
        <v>914</v>
      </c>
      <c r="D728" s="269">
        <v>15415.91</v>
      </c>
      <c r="E728" s="269">
        <v>0</v>
      </c>
      <c r="F728" s="269">
        <v>132.80000000000001</v>
      </c>
      <c r="G728" s="269">
        <v>1843.18</v>
      </c>
      <c r="H728" s="269">
        <v>17391.89</v>
      </c>
      <c r="I728" s="272"/>
      <c r="J728" s="269">
        <v>6166.36</v>
      </c>
      <c r="K728" s="269">
        <v>0</v>
      </c>
      <c r="L728" s="269">
        <v>20554.55</v>
      </c>
      <c r="M728" s="269">
        <v>23637.73</v>
      </c>
      <c r="N728" s="269">
        <v>50358.64</v>
      </c>
    </row>
    <row r="729" spans="1:14" s="259" customFormat="1" ht="12" x14ac:dyDescent="0.2">
      <c r="A729" s="270" t="s">
        <v>1050</v>
      </c>
      <c r="B729" s="270" t="s">
        <v>1051</v>
      </c>
      <c r="C729" s="271" t="s">
        <v>915</v>
      </c>
      <c r="D729" s="269">
        <v>20657.240000000002</v>
      </c>
      <c r="E729" s="269">
        <v>0</v>
      </c>
      <c r="F729" s="269">
        <v>132.80000000000001</v>
      </c>
      <c r="G729" s="269">
        <v>1907.83</v>
      </c>
      <c r="H729" s="269">
        <v>22697.870000000003</v>
      </c>
      <c r="I729" s="272"/>
      <c r="J729" s="269">
        <v>8262.9</v>
      </c>
      <c r="K729" s="269">
        <v>0</v>
      </c>
      <c r="L729" s="269">
        <v>27542.99</v>
      </c>
      <c r="M729" s="269">
        <v>31674.43</v>
      </c>
      <c r="N729" s="269">
        <v>67480.320000000007</v>
      </c>
    </row>
    <row r="730" spans="1:14" s="259" customFormat="1" ht="12" x14ac:dyDescent="0.2">
      <c r="A730" s="270" t="s">
        <v>1050</v>
      </c>
      <c r="B730" s="270" t="s">
        <v>1051</v>
      </c>
      <c r="C730" s="271" t="s">
        <v>916</v>
      </c>
      <c r="D730" s="269">
        <v>27267.62</v>
      </c>
      <c r="E730" s="269">
        <v>0</v>
      </c>
      <c r="F730" s="269">
        <v>132.80000000000001</v>
      </c>
      <c r="G730" s="269">
        <v>2173.5300000000002</v>
      </c>
      <c r="H730" s="269">
        <v>29573.949999999997</v>
      </c>
      <c r="I730" s="272"/>
      <c r="J730" s="269">
        <v>10907.05</v>
      </c>
      <c r="K730" s="269">
        <v>0</v>
      </c>
      <c r="L730" s="269">
        <v>36356.83</v>
      </c>
      <c r="M730" s="269">
        <v>41810.35</v>
      </c>
      <c r="N730" s="269">
        <v>89074.23000000001</v>
      </c>
    </row>
    <row r="731" spans="1:14" s="259" customFormat="1" ht="12" x14ac:dyDescent="0.2">
      <c r="A731" s="270" t="s">
        <v>1050</v>
      </c>
      <c r="B731" s="270" t="s">
        <v>1051</v>
      </c>
      <c r="C731" s="271" t="s">
        <v>917</v>
      </c>
      <c r="D731" s="269">
        <v>34902.269999999997</v>
      </c>
      <c r="E731" s="269">
        <v>0</v>
      </c>
      <c r="F731" s="269">
        <v>132.80000000000001</v>
      </c>
      <c r="G731" s="269">
        <v>2267.7800000000002</v>
      </c>
      <c r="H731" s="269">
        <v>37302.85</v>
      </c>
      <c r="I731" s="272"/>
      <c r="J731" s="269">
        <v>13960.91</v>
      </c>
      <c r="K731" s="269">
        <v>0</v>
      </c>
      <c r="L731" s="269">
        <v>46536.36</v>
      </c>
      <c r="M731" s="269">
        <v>53516.81</v>
      </c>
      <c r="N731" s="269">
        <v>114014.08</v>
      </c>
    </row>
    <row r="732" spans="1:14" s="259" customFormat="1" ht="12" x14ac:dyDescent="0.2">
      <c r="A732" s="270" t="s">
        <v>1050</v>
      </c>
      <c r="B732" s="270" t="s">
        <v>1051</v>
      </c>
      <c r="C732" s="271" t="s">
        <v>918</v>
      </c>
      <c r="D732" s="269">
        <v>44675.01</v>
      </c>
      <c r="E732" s="269">
        <v>0</v>
      </c>
      <c r="F732" s="269">
        <v>132.80000000000001</v>
      </c>
      <c r="G732" s="269">
        <v>2388.37</v>
      </c>
      <c r="H732" s="269">
        <v>47196.180000000008</v>
      </c>
      <c r="I732" s="272"/>
      <c r="J732" s="269">
        <v>17870</v>
      </c>
      <c r="K732" s="269">
        <v>0</v>
      </c>
      <c r="L732" s="269">
        <v>59566.68</v>
      </c>
      <c r="M732" s="269">
        <v>68501.679999999993</v>
      </c>
      <c r="N732" s="269">
        <v>145938.35999999999</v>
      </c>
    </row>
    <row r="733" spans="1:14" s="259" customFormat="1" ht="12" x14ac:dyDescent="0.2">
      <c r="A733" s="270" t="s">
        <v>1755</v>
      </c>
      <c r="B733" s="270" t="s">
        <v>1756</v>
      </c>
      <c r="C733" s="271" t="s">
        <v>852</v>
      </c>
      <c r="D733" s="269">
        <v>11030.17</v>
      </c>
      <c r="E733" s="269">
        <v>0</v>
      </c>
      <c r="F733" s="269">
        <v>132.80000000000001</v>
      </c>
      <c r="G733" s="269">
        <v>1677.88</v>
      </c>
      <c r="H733" s="269">
        <v>12840.849999999999</v>
      </c>
      <c r="I733" s="272"/>
      <c r="J733" s="269">
        <v>4412.07</v>
      </c>
      <c r="K733" s="269">
        <v>0</v>
      </c>
      <c r="L733" s="269">
        <v>14706.89</v>
      </c>
      <c r="M733" s="269">
        <v>16912.93</v>
      </c>
      <c r="N733" s="269">
        <v>36031.89</v>
      </c>
    </row>
    <row r="734" spans="1:14" s="259" customFormat="1" ht="12" x14ac:dyDescent="0.2">
      <c r="A734" s="270" t="s">
        <v>1757</v>
      </c>
      <c r="B734" s="270" t="s">
        <v>1758</v>
      </c>
      <c r="C734" s="271" t="s">
        <v>852</v>
      </c>
      <c r="D734" s="269">
        <v>11105.95</v>
      </c>
      <c r="E734" s="269">
        <v>0</v>
      </c>
      <c r="F734" s="269">
        <v>132.80000000000001</v>
      </c>
      <c r="G734" s="269">
        <v>1685.47</v>
      </c>
      <c r="H734" s="269">
        <v>12924.22</v>
      </c>
      <c r="I734" s="272"/>
      <c r="J734" s="269">
        <v>4442.38</v>
      </c>
      <c r="K734" s="269">
        <v>0</v>
      </c>
      <c r="L734" s="269">
        <v>14807.93</v>
      </c>
      <c r="M734" s="269">
        <v>17029.12</v>
      </c>
      <c r="N734" s="269">
        <v>36279.43</v>
      </c>
    </row>
    <row r="735" spans="1:14" s="259" customFormat="1" ht="12" x14ac:dyDescent="0.2">
      <c r="A735" s="270" t="s">
        <v>1759</v>
      </c>
      <c r="B735" s="270" t="s">
        <v>1760</v>
      </c>
      <c r="C735" s="271" t="s">
        <v>852</v>
      </c>
      <c r="D735" s="269">
        <v>2733.9</v>
      </c>
      <c r="E735" s="269">
        <v>0</v>
      </c>
      <c r="F735" s="269">
        <v>111.4</v>
      </c>
      <c r="G735" s="269">
        <v>914.8</v>
      </c>
      <c r="H735" s="269">
        <v>3760.1000000000004</v>
      </c>
      <c r="I735" s="272"/>
      <c r="J735" s="269">
        <v>1093.56</v>
      </c>
      <c r="K735" s="269">
        <v>0</v>
      </c>
      <c r="L735" s="269">
        <v>3645.2</v>
      </c>
      <c r="M735" s="269">
        <v>4191.9799999999996</v>
      </c>
      <c r="N735" s="269">
        <v>8930.74</v>
      </c>
    </row>
    <row r="736" spans="1:14" s="259" customFormat="1" ht="12" x14ac:dyDescent="0.2">
      <c r="A736" s="270" t="s">
        <v>1054</v>
      </c>
      <c r="B736" s="270" t="s">
        <v>1055</v>
      </c>
      <c r="C736" s="271" t="s">
        <v>852</v>
      </c>
      <c r="D736" s="269">
        <v>5908.43</v>
      </c>
      <c r="E736" s="269">
        <v>0</v>
      </c>
      <c r="F736" s="269">
        <v>118.54</v>
      </c>
      <c r="G736" s="269">
        <v>1223</v>
      </c>
      <c r="H736" s="269">
        <v>7249.97</v>
      </c>
      <c r="I736" s="272"/>
      <c r="J736" s="269">
        <v>2363.37</v>
      </c>
      <c r="K736" s="269">
        <v>0</v>
      </c>
      <c r="L736" s="269">
        <v>7877.91</v>
      </c>
      <c r="M736" s="269">
        <v>9059.59</v>
      </c>
      <c r="N736" s="269">
        <v>19300.87</v>
      </c>
    </row>
    <row r="737" spans="1:14" s="259" customFormat="1" ht="12" x14ac:dyDescent="0.2">
      <c r="A737" s="270" t="s">
        <v>1056</v>
      </c>
      <c r="B737" s="270" t="s">
        <v>1057</v>
      </c>
      <c r="C737" s="271" t="s">
        <v>852</v>
      </c>
      <c r="D737" s="269">
        <v>9290.7099999999991</v>
      </c>
      <c r="E737" s="269">
        <v>0</v>
      </c>
      <c r="F737" s="269">
        <v>132.80000000000001</v>
      </c>
      <c r="G737" s="269">
        <v>1396.4</v>
      </c>
      <c r="H737" s="269">
        <v>10819.909999999998</v>
      </c>
      <c r="I737" s="272"/>
      <c r="J737" s="269">
        <v>3716.28</v>
      </c>
      <c r="K737" s="269">
        <v>0</v>
      </c>
      <c r="L737" s="269">
        <v>12387.61</v>
      </c>
      <c r="M737" s="269">
        <v>14245.76</v>
      </c>
      <c r="N737" s="269">
        <v>30349.65</v>
      </c>
    </row>
    <row r="738" spans="1:14" s="259" customFormat="1" ht="12" x14ac:dyDescent="0.2">
      <c r="A738" s="270" t="s">
        <v>1062</v>
      </c>
      <c r="B738" s="270" t="s">
        <v>1063</v>
      </c>
      <c r="C738" s="271" t="s">
        <v>852</v>
      </c>
      <c r="D738" s="269">
        <v>11335.23</v>
      </c>
      <c r="E738" s="269">
        <v>0</v>
      </c>
      <c r="F738" s="269">
        <v>132.80000000000001</v>
      </c>
      <c r="G738" s="269">
        <v>1710.41</v>
      </c>
      <c r="H738" s="269">
        <v>13178.439999999999</v>
      </c>
      <c r="I738" s="272"/>
      <c r="J738" s="269">
        <v>4534.09</v>
      </c>
      <c r="K738" s="269">
        <v>0</v>
      </c>
      <c r="L738" s="269">
        <v>15113.64</v>
      </c>
      <c r="M738" s="269">
        <v>17380.689999999999</v>
      </c>
      <c r="N738" s="269">
        <v>37028.42</v>
      </c>
    </row>
    <row r="739" spans="1:14" s="259" customFormat="1" ht="12" x14ac:dyDescent="0.2">
      <c r="A739" s="270" t="s">
        <v>1062</v>
      </c>
      <c r="B739" s="270" t="s">
        <v>1063</v>
      </c>
      <c r="C739" s="271" t="s">
        <v>914</v>
      </c>
      <c r="D739" s="269">
        <v>15415.91</v>
      </c>
      <c r="E739" s="269">
        <v>0</v>
      </c>
      <c r="F739" s="269">
        <v>132.80000000000001</v>
      </c>
      <c r="G739" s="269">
        <v>1843.18</v>
      </c>
      <c r="H739" s="269">
        <v>17391.89</v>
      </c>
      <c r="I739" s="272"/>
      <c r="J739" s="269">
        <v>6166.36</v>
      </c>
      <c r="K739" s="269">
        <v>0</v>
      </c>
      <c r="L739" s="269">
        <v>20554.55</v>
      </c>
      <c r="M739" s="269">
        <v>23637.73</v>
      </c>
      <c r="N739" s="269">
        <v>50358.64</v>
      </c>
    </row>
    <row r="740" spans="1:14" s="259" customFormat="1" ht="12" x14ac:dyDescent="0.2">
      <c r="A740" s="270" t="s">
        <v>1062</v>
      </c>
      <c r="B740" s="270" t="s">
        <v>1063</v>
      </c>
      <c r="C740" s="271" t="s">
        <v>915</v>
      </c>
      <c r="D740" s="269">
        <v>20657.240000000002</v>
      </c>
      <c r="E740" s="269">
        <v>0</v>
      </c>
      <c r="F740" s="269">
        <v>132.80000000000001</v>
      </c>
      <c r="G740" s="269">
        <v>1907.83</v>
      </c>
      <c r="H740" s="269">
        <v>22697.870000000003</v>
      </c>
      <c r="I740" s="272"/>
      <c r="J740" s="269">
        <v>8262.9</v>
      </c>
      <c r="K740" s="269">
        <v>0</v>
      </c>
      <c r="L740" s="269">
        <v>27542.99</v>
      </c>
      <c r="M740" s="269">
        <v>31674.43</v>
      </c>
      <c r="N740" s="269">
        <v>67480.320000000007</v>
      </c>
    </row>
    <row r="741" spans="1:14" s="259" customFormat="1" ht="12" x14ac:dyDescent="0.2">
      <c r="A741" s="270" t="s">
        <v>1062</v>
      </c>
      <c r="B741" s="270" t="s">
        <v>1063</v>
      </c>
      <c r="C741" s="271" t="s">
        <v>916</v>
      </c>
      <c r="D741" s="269">
        <v>27267.62</v>
      </c>
      <c r="E741" s="269">
        <v>0</v>
      </c>
      <c r="F741" s="269">
        <v>132.80000000000001</v>
      </c>
      <c r="G741" s="269">
        <v>2173.5300000000002</v>
      </c>
      <c r="H741" s="269">
        <v>29573.949999999997</v>
      </c>
      <c r="I741" s="272"/>
      <c r="J741" s="269">
        <v>10907.05</v>
      </c>
      <c r="K741" s="269">
        <v>0</v>
      </c>
      <c r="L741" s="269">
        <v>36356.83</v>
      </c>
      <c r="M741" s="269">
        <v>41810.35</v>
      </c>
      <c r="N741" s="269">
        <v>89074.23000000001</v>
      </c>
    </row>
    <row r="742" spans="1:14" s="259" customFormat="1" ht="12" x14ac:dyDescent="0.2">
      <c r="A742" s="270" t="s">
        <v>1062</v>
      </c>
      <c r="B742" s="270" t="s">
        <v>1063</v>
      </c>
      <c r="C742" s="271" t="s">
        <v>917</v>
      </c>
      <c r="D742" s="269">
        <v>34902.269999999997</v>
      </c>
      <c r="E742" s="269">
        <v>0</v>
      </c>
      <c r="F742" s="269">
        <v>132.80000000000001</v>
      </c>
      <c r="G742" s="269">
        <v>2267.7800000000002</v>
      </c>
      <c r="H742" s="269">
        <v>37302.85</v>
      </c>
      <c r="I742" s="272"/>
      <c r="J742" s="269">
        <v>13960.91</v>
      </c>
      <c r="K742" s="269">
        <v>0</v>
      </c>
      <c r="L742" s="269">
        <v>46536.36</v>
      </c>
      <c r="M742" s="269">
        <v>53516.81</v>
      </c>
      <c r="N742" s="269">
        <v>114014.08</v>
      </c>
    </row>
    <row r="743" spans="1:14" s="259" customFormat="1" ht="12" x14ac:dyDescent="0.2">
      <c r="A743" s="270" t="s">
        <v>1062</v>
      </c>
      <c r="B743" s="270" t="s">
        <v>1063</v>
      </c>
      <c r="C743" s="271" t="s">
        <v>918</v>
      </c>
      <c r="D743" s="269">
        <v>44675.01</v>
      </c>
      <c r="E743" s="269">
        <v>0</v>
      </c>
      <c r="F743" s="269">
        <v>132.80000000000001</v>
      </c>
      <c r="G743" s="269">
        <v>2388.37</v>
      </c>
      <c r="H743" s="269">
        <v>47196.180000000008</v>
      </c>
      <c r="I743" s="272"/>
      <c r="J743" s="269">
        <v>17870</v>
      </c>
      <c r="K743" s="269">
        <v>0</v>
      </c>
      <c r="L743" s="269">
        <v>59566.68</v>
      </c>
      <c r="M743" s="269">
        <v>68501.679999999993</v>
      </c>
      <c r="N743" s="269">
        <v>145938.35999999999</v>
      </c>
    </row>
    <row r="744" spans="1:14" s="259" customFormat="1" ht="12" x14ac:dyDescent="0.2">
      <c r="A744" s="270" t="s">
        <v>1062</v>
      </c>
      <c r="B744" s="270" t="s">
        <v>1063</v>
      </c>
      <c r="C744" s="271" t="s">
        <v>927</v>
      </c>
      <c r="D744" s="269">
        <v>23962.1</v>
      </c>
      <c r="E744" s="269">
        <v>0</v>
      </c>
      <c r="F744" s="269">
        <v>132.80000000000001</v>
      </c>
      <c r="G744" s="269">
        <v>2132.73</v>
      </c>
      <c r="H744" s="269">
        <v>26227.629999999997</v>
      </c>
      <c r="I744" s="272"/>
      <c r="J744" s="269">
        <v>9584.84</v>
      </c>
      <c r="K744" s="269">
        <v>0</v>
      </c>
      <c r="L744" s="269">
        <v>31949.47</v>
      </c>
      <c r="M744" s="269">
        <v>36741.89</v>
      </c>
      <c r="N744" s="269">
        <v>78276.2</v>
      </c>
    </row>
    <row r="745" spans="1:14" s="259" customFormat="1" ht="12" x14ac:dyDescent="0.2">
      <c r="A745" s="270" t="s">
        <v>1761</v>
      </c>
      <c r="B745" s="270" t="s">
        <v>1762</v>
      </c>
      <c r="C745" s="271" t="s">
        <v>852</v>
      </c>
      <c r="D745" s="269">
        <v>21750.38</v>
      </c>
      <c r="E745" s="269">
        <v>0</v>
      </c>
      <c r="F745" s="269">
        <v>132.80000000000001</v>
      </c>
      <c r="G745" s="269">
        <v>2820.68</v>
      </c>
      <c r="H745" s="269">
        <v>24703.86</v>
      </c>
      <c r="I745" s="272"/>
      <c r="J745" s="269">
        <v>8700.15</v>
      </c>
      <c r="K745" s="269">
        <v>0</v>
      </c>
      <c r="L745" s="269">
        <v>29000.51</v>
      </c>
      <c r="M745" s="269">
        <v>33350.58</v>
      </c>
      <c r="N745" s="269">
        <v>71051.239999999991</v>
      </c>
    </row>
    <row r="746" spans="1:14" s="259" customFormat="1" ht="12" x14ac:dyDescent="0.2">
      <c r="A746" s="270" t="s">
        <v>1064</v>
      </c>
      <c r="B746" s="270" t="s">
        <v>1065</v>
      </c>
      <c r="C746" s="271" t="s">
        <v>852</v>
      </c>
      <c r="D746" s="269">
        <v>10968.37</v>
      </c>
      <c r="E746" s="269">
        <v>0</v>
      </c>
      <c r="F746" s="269">
        <v>132.80000000000001</v>
      </c>
      <c r="G746" s="269">
        <v>1342.01</v>
      </c>
      <c r="H746" s="269">
        <v>12443.18</v>
      </c>
      <c r="I746" s="272"/>
      <c r="J746" s="269">
        <v>4387.3500000000004</v>
      </c>
      <c r="K746" s="269">
        <v>0</v>
      </c>
      <c r="L746" s="269">
        <v>14624.49</v>
      </c>
      <c r="M746" s="269">
        <v>16818.169999999998</v>
      </c>
      <c r="N746" s="269">
        <v>35830.009999999995</v>
      </c>
    </row>
    <row r="747" spans="1:14" s="259" customFormat="1" ht="12" x14ac:dyDescent="0.2">
      <c r="A747" s="270" t="s">
        <v>1763</v>
      </c>
      <c r="B747" s="270" t="s">
        <v>1764</v>
      </c>
      <c r="C747" s="271" t="s">
        <v>852</v>
      </c>
      <c r="D747" s="269">
        <v>21750.38</v>
      </c>
      <c r="E747" s="269">
        <v>0</v>
      </c>
      <c r="F747" s="269">
        <v>132.80000000000001</v>
      </c>
      <c r="G747" s="269">
        <v>2820.68</v>
      </c>
      <c r="H747" s="269">
        <v>24703.86</v>
      </c>
      <c r="I747" s="272"/>
      <c r="J747" s="269">
        <v>8700.15</v>
      </c>
      <c r="K747" s="269">
        <v>0</v>
      </c>
      <c r="L747" s="269">
        <v>29000.51</v>
      </c>
      <c r="M747" s="269">
        <v>33350.58</v>
      </c>
      <c r="N747" s="269">
        <v>71051.239999999991</v>
      </c>
    </row>
    <row r="748" spans="1:14" s="259" customFormat="1" ht="12" x14ac:dyDescent="0.2">
      <c r="A748" s="270" t="s">
        <v>1066</v>
      </c>
      <c r="B748" s="270" t="s">
        <v>1067</v>
      </c>
      <c r="C748" s="271" t="s">
        <v>852</v>
      </c>
      <c r="D748" s="269">
        <v>11335.23</v>
      </c>
      <c r="E748" s="269">
        <v>0</v>
      </c>
      <c r="F748" s="269">
        <v>132.80000000000001</v>
      </c>
      <c r="G748" s="269">
        <v>1710.41</v>
      </c>
      <c r="H748" s="269">
        <v>13178.439999999999</v>
      </c>
      <c r="I748" s="272"/>
      <c r="J748" s="269">
        <v>4534.09</v>
      </c>
      <c r="K748" s="269">
        <v>0</v>
      </c>
      <c r="L748" s="269">
        <v>15113.64</v>
      </c>
      <c r="M748" s="269">
        <v>17380.689999999999</v>
      </c>
      <c r="N748" s="269">
        <v>37028.42</v>
      </c>
    </row>
    <row r="749" spans="1:14" s="259" customFormat="1" ht="12" x14ac:dyDescent="0.2">
      <c r="A749" s="270" t="s">
        <v>1066</v>
      </c>
      <c r="B749" s="270" t="s">
        <v>1067</v>
      </c>
      <c r="C749" s="271" t="s">
        <v>914</v>
      </c>
      <c r="D749" s="269">
        <v>15415.91</v>
      </c>
      <c r="E749" s="269">
        <v>0</v>
      </c>
      <c r="F749" s="269">
        <v>132.80000000000001</v>
      </c>
      <c r="G749" s="269">
        <v>1843.18</v>
      </c>
      <c r="H749" s="269">
        <v>17391.89</v>
      </c>
      <c r="I749" s="272"/>
      <c r="J749" s="269">
        <v>6166.36</v>
      </c>
      <c r="K749" s="269">
        <v>0</v>
      </c>
      <c r="L749" s="269">
        <v>20554.55</v>
      </c>
      <c r="M749" s="269">
        <v>23637.73</v>
      </c>
      <c r="N749" s="269">
        <v>50358.64</v>
      </c>
    </row>
    <row r="750" spans="1:14" s="259" customFormat="1" ht="12" x14ac:dyDescent="0.2">
      <c r="A750" s="270" t="s">
        <v>1066</v>
      </c>
      <c r="B750" s="270" t="s">
        <v>1067</v>
      </c>
      <c r="C750" s="271" t="s">
        <v>915</v>
      </c>
      <c r="D750" s="269">
        <v>20657.240000000002</v>
      </c>
      <c r="E750" s="269">
        <v>0</v>
      </c>
      <c r="F750" s="269">
        <v>132.80000000000001</v>
      </c>
      <c r="G750" s="269">
        <v>1907.83</v>
      </c>
      <c r="H750" s="269">
        <v>22697.870000000003</v>
      </c>
      <c r="I750" s="272"/>
      <c r="J750" s="269">
        <v>8262.9</v>
      </c>
      <c r="K750" s="269">
        <v>0</v>
      </c>
      <c r="L750" s="269">
        <v>27542.99</v>
      </c>
      <c r="M750" s="269">
        <v>31674.43</v>
      </c>
      <c r="N750" s="269">
        <v>67480.320000000007</v>
      </c>
    </row>
    <row r="751" spans="1:14" s="259" customFormat="1" ht="12" x14ac:dyDescent="0.2">
      <c r="A751" s="270" t="s">
        <v>1066</v>
      </c>
      <c r="B751" s="270" t="s">
        <v>1067</v>
      </c>
      <c r="C751" s="271" t="s">
        <v>916</v>
      </c>
      <c r="D751" s="269">
        <v>27267.62</v>
      </c>
      <c r="E751" s="269">
        <v>0</v>
      </c>
      <c r="F751" s="269">
        <v>132.80000000000001</v>
      </c>
      <c r="G751" s="269">
        <v>2173.5300000000002</v>
      </c>
      <c r="H751" s="269">
        <v>29573.949999999997</v>
      </c>
      <c r="I751" s="272"/>
      <c r="J751" s="269">
        <v>10907.05</v>
      </c>
      <c r="K751" s="269">
        <v>0</v>
      </c>
      <c r="L751" s="269">
        <v>36356.83</v>
      </c>
      <c r="M751" s="269">
        <v>41810.35</v>
      </c>
      <c r="N751" s="269">
        <v>89074.23000000001</v>
      </c>
    </row>
    <row r="752" spans="1:14" s="259" customFormat="1" ht="12" x14ac:dyDescent="0.2">
      <c r="A752" s="270" t="s">
        <v>1066</v>
      </c>
      <c r="B752" s="270" t="s">
        <v>1067</v>
      </c>
      <c r="C752" s="271" t="s">
        <v>917</v>
      </c>
      <c r="D752" s="269">
        <v>34902.269999999997</v>
      </c>
      <c r="E752" s="269">
        <v>0</v>
      </c>
      <c r="F752" s="269">
        <v>132.80000000000001</v>
      </c>
      <c r="G752" s="269">
        <v>2267.7800000000002</v>
      </c>
      <c r="H752" s="269">
        <v>37302.85</v>
      </c>
      <c r="I752" s="272"/>
      <c r="J752" s="269">
        <v>13960.91</v>
      </c>
      <c r="K752" s="269">
        <v>0</v>
      </c>
      <c r="L752" s="269">
        <v>46536.36</v>
      </c>
      <c r="M752" s="269">
        <v>53516.81</v>
      </c>
      <c r="N752" s="269">
        <v>114014.08</v>
      </c>
    </row>
    <row r="753" spans="1:14" s="259" customFormat="1" ht="12" x14ac:dyDescent="0.2">
      <c r="A753" s="270" t="s">
        <v>1066</v>
      </c>
      <c r="B753" s="270" t="s">
        <v>1067</v>
      </c>
      <c r="C753" s="271" t="s">
        <v>918</v>
      </c>
      <c r="D753" s="269">
        <v>44675.01</v>
      </c>
      <c r="E753" s="269">
        <v>0</v>
      </c>
      <c r="F753" s="269">
        <v>132.80000000000001</v>
      </c>
      <c r="G753" s="269">
        <v>2388.37</v>
      </c>
      <c r="H753" s="269">
        <v>47196.180000000008</v>
      </c>
      <c r="I753" s="272"/>
      <c r="J753" s="269">
        <v>17870</v>
      </c>
      <c r="K753" s="269">
        <v>0</v>
      </c>
      <c r="L753" s="269">
        <v>59566.68</v>
      </c>
      <c r="M753" s="269">
        <v>68501.679999999993</v>
      </c>
      <c r="N753" s="269">
        <v>145938.35999999999</v>
      </c>
    </row>
    <row r="754" spans="1:14" s="259" customFormat="1" ht="12" x14ac:dyDescent="0.2">
      <c r="A754" s="270" t="s">
        <v>1066</v>
      </c>
      <c r="B754" s="270" t="s">
        <v>1067</v>
      </c>
      <c r="C754" s="271" t="s">
        <v>927</v>
      </c>
      <c r="D754" s="269">
        <v>23962.1</v>
      </c>
      <c r="E754" s="269">
        <v>0</v>
      </c>
      <c r="F754" s="269">
        <v>132.80000000000001</v>
      </c>
      <c r="G754" s="269">
        <v>2132.73</v>
      </c>
      <c r="H754" s="269">
        <v>26227.629999999997</v>
      </c>
      <c r="I754" s="272"/>
      <c r="J754" s="269">
        <v>9584.84</v>
      </c>
      <c r="K754" s="269">
        <v>0</v>
      </c>
      <c r="L754" s="269">
        <v>31949.47</v>
      </c>
      <c r="M754" s="269">
        <v>36741.89</v>
      </c>
      <c r="N754" s="269">
        <v>78276.2</v>
      </c>
    </row>
    <row r="755" spans="1:14" s="259" customFormat="1" ht="12" x14ac:dyDescent="0.2">
      <c r="A755" s="270" t="s">
        <v>1765</v>
      </c>
      <c r="B755" s="270" t="s">
        <v>1766</v>
      </c>
      <c r="C755" s="271" t="s">
        <v>852</v>
      </c>
      <c r="D755" s="269">
        <v>16863.580000000002</v>
      </c>
      <c r="E755" s="269">
        <v>0</v>
      </c>
      <c r="F755" s="269">
        <v>132.80000000000001</v>
      </c>
      <c r="G755" s="269">
        <v>2293.85</v>
      </c>
      <c r="H755" s="269">
        <v>19290.23</v>
      </c>
      <c r="I755" s="272"/>
      <c r="J755" s="269">
        <v>6745.43</v>
      </c>
      <c r="K755" s="269">
        <v>0</v>
      </c>
      <c r="L755" s="269">
        <v>22484.77</v>
      </c>
      <c r="M755" s="269">
        <v>25857.49</v>
      </c>
      <c r="N755" s="269">
        <v>55087.69</v>
      </c>
    </row>
    <row r="756" spans="1:14" s="259" customFormat="1" ht="12" x14ac:dyDescent="0.2">
      <c r="A756" s="270" t="s">
        <v>1068</v>
      </c>
      <c r="B756" s="270" t="s">
        <v>1069</v>
      </c>
      <c r="C756" s="271" t="s">
        <v>852</v>
      </c>
      <c r="D756" s="269">
        <v>10968.37</v>
      </c>
      <c r="E756" s="269">
        <v>0</v>
      </c>
      <c r="F756" s="269">
        <v>132.80000000000001</v>
      </c>
      <c r="G756" s="269">
        <v>1342.01</v>
      </c>
      <c r="H756" s="269">
        <v>12443.18</v>
      </c>
      <c r="I756" s="272"/>
      <c r="J756" s="269">
        <v>4387.3500000000004</v>
      </c>
      <c r="K756" s="269">
        <v>0</v>
      </c>
      <c r="L756" s="269">
        <v>14624.49</v>
      </c>
      <c r="M756" s="269">
        <v>16818.169999999998</v>
      </c>
      <c r="N756" s="269">
        <v>35830.009999999995</v>
      </c>
    </row>
    <row r="757" spans="1:14" s="259" customFormat="1" ht="12" x14ac:dyDescent="0.2">
      <c r="A757" s="270" t="s">
        <v>1070</v>
      </c>
      <c r="B757" s="270" t="s">
        <v>1071</v>
      </c>
      <c r="C757" s="271" t="s">
        <v>852</v>
      </c>
      <c r="D757" s="269">
        <v>14962.45</v>
      </c>
      <c r="E757" s="269">
        <v>0</v>
      </c>
      <c r="F757" s="269">
        <v>132.80000000000001</v>
      </c>
      <c r="G757" s="269">
        <v>2086.59</v>
      </c>
      <c r="H757" s="269">
        <v>17181.84</v>
      </c>
      <c r="I757" s="272"/>
      <c r="J757" s="269">
        <v>5984.98</v>
      </c>
      <c r="K757" s="269">
        <v>0</v>
      </c>
      <c r="L757" s="269">
        <v>19949.93</v>
      </c>
      <c r="M757" s="269">
        <v>22942.42</v>
      </c>
      <c r="N757" s="269">
        <v>48877.33</v>
      </c>
    </row>
    <row r="758" spans="1:14" s="259" customFormat="1" ht="12" x14ac:dyDescent="0.2">
      <c r="A758" s="270" t="s">
        <v>1072</v>
      </c>
      <c r="B758" s="270" t="s">
        <v>1073</v>
      </c>
      <c r="C758" s="271" t="s">
        <v>852</v>
      </c>
      <c r="D758" s="269">
        <v>13480.23</v>
      </c>
      <c r="E758" s="269">
        <v>0</v>
      </c>
      <c r="F758" s="269">
        <v>132.80000000000001</v>
      </c>
      <c r="G758" s="269">
        <v>1944.7</v>
      </c>
      <c r="H758" s="269">
        <v>15557.73</v>
      </c>
      <c r="I758" s="272"/>
      <c r="J758" s="269">
        <v>5392.09</v>
      </c>
      <c r="K758" s="269">
        <v>0</v>
      </c>
      <c r="L758" s="269">
        <v>17973.64</v>
      </c>
      <c r="M758" s="269">
        <v>20669.689999999999</v>
      </c>
      <c r="N758" s="269">
        <v>44035.42</v>
      </c>
    </row>
    <row r="759" spans="1:14" s="259" customFormat="1" ht="12" x14ac:dyDescent="0.2">
      <c r="A759" s="270" t="s">
        <v>1074</v>
      </c>
      <c r="B759" s="270" t="s">
        <v>1075</v>
      </c>
      <c r="C759" s="271" t="s">
        <v>852</v>
      </c>
      <c r="D759" s="269">
        <v>14962.45</v>
      </c>
      <c r="E759" s="269">
        <v>0</v>
      </c>
      <c r="F759" s="269">
        <v>132.80000000000001</v>
      </c>
      <c r="G759" s="269">
        <v>2086.59</v>
      </c>
      <c r="H759" s="269">
        <v>17181.84</v>
      </c>
      <c r="I759" s="272"/>
      <c r="J759" s="269">
        <v>5984.98</v>
      </c>
      <c r="K759" s="269">
        <v>0</v>
      </c>
      <c r="L759" s="269">
        <v>19949.93</v>
      </c>
      <c r="M759" s="269">
        <v>22942.42</v>
      </c>
      <c r="N759" s="269">
        <v>48877.33</v>
      </c>
    </row>
    <row r="760" spans="1:14" s="259" customFormat="1" ht="12" x14ac:dyDescent="0.2">
      <c r="A760" s="270" t="s">
        <v>1767</v>
      </c>
      <c r="B760" s="270" t="s">
        <v>1768</v>
      </c>
      <c r="C760" s="271" t="s">
        <v>852</v>
      </c>
      <c r="D760" s="269">
        <v>13907.58</v>
      </c>
      <c r="E760" s="269">
        <v>0</v>
      </c>
      <c r="F760" s="269">
        <v>132.80000000000001</v>
      </c>
      <c r="G760" s="269">
        <v>1989.32</v>
      </c>
      <c r="H760" s="269">
        <v>16029.699999999999</v>
      </c>
      <c r="I760" s="272"/>
      <c r="J760" s="269">
        <v>5563.03</v>
      </c>
      <c r="K760" s="269">
        <v>0</v>
      </c>
      <c r="L760" s="269">
        <v>18543.439999999999</v>
      </c>
      <c r="M760" s="269">
        <v>21324.959999999999</v>
      </c>
      <c r="N760" s="269">
        <v>45431.429999999993</v>
      </c>
    </row>
    <row r="761" spans="1:14" s="259" customFormat="1" ht="12" x14ac:dyDescent="0.2">
      <c r="A761" s="270" t="s">
        <v>1769</v>
      </c>
      <c r="B761" s="270" t="s">
        <v>1770</v>
      </c>
      <c r="C761" s="271" t="s">
        <v>852</v>
      </c>
      <c r="D761" s="269">
        <v>14333.72</v>
      </c>
      <c r="E761" s="269">
        <v>0</v>
      </c>
      <c r="F761" s="269">
        <v>132.80000000000001</v>
      </c>
      <c r="G761" s="269">
        <v>2033.83</v>
      </c>
      <c r="H761" s="269">
        <v>16500.349999999999</v>
      </c>
      <c r="I761" s="272"/>
      <c r="J761" s="269">
        <v>5733.49</v>
      </c>
      <c r="K761" s="269">
        <v>0</v>
      </c>
      <c r="L761" s="269">
        <v>19111.63</v>
      </c>
      <c r="M761" s="269">
        <v>21978.37</v>
      </c>
      <c r="N761" s="269">
        <v>46823.490000000005</v>
      </c>
    </row>
    <row r="762" spans="1:14" s="259" customFormat="1" ht="12" x14ac:dyDescent="0.2">
      <c r="A762" s="270" t="s">
        <v>1769</v>
      </c>
      <c r="B762" s="270" t="s">
        <v>1770</v>
      </c>
      <c r="C762" s="271" t="s">
        <v>914</v>
      </c>
      <c r="D762" s="269">
        <v>19494.169999999998</v>
      </c>
      <c r="E762" s="269">
        <v>0</v>
      </c>
      <c r="F762" s="269">
        <v>132.80000000000001</v>
      </c>
      <c r="G762" s="269">
        <v>2235.21</v>
      </c>
      <c r="H762" s="269">
        <v>21862.179999999997</v>
      </c>
      <c r="I762" s="272"/>
      <c r="J762" s="269">
        <v>7797.67</v>
      </c>
      <c r="K762" s="269">
        <v>0</v>
      </c>
      <c r="L762" s="269">
        <v>25992.23</v>
      </c>
      <c r="M762" s="269">
        <v>29891.06</v>
      </c>
      <c r="N762" s="269">
        <v>63680.960000000006</v>
      </c>
    </row>
    <row r="763" spans="1:14" s="259" customFormat="1" ht="12" x14ac:dyDescent="0.2">
      <c r="A763" s="270" t="s">
        <v>1769</v>
      </c>
      <c r="B763" s="270" t="s">
        <v>1770</v>
      </c>
      <c r="C763" s="271" t="s">
        <v>915</v>
      </c>
      <c r="D763" s="269">
        <v>26122.33</v>
      </c>
      <c r="E763" s="269">
        <v>0</v>
      </c>
      <c r="F763" s="269">
        <v>132.80000000000001</v>
      </c>
      <c r="G763" s="269">
        <v>2317.0700000000002</v>
      </c>
      <c r="H763" s="269">
        <v>28572.2</v>
      </c>
      <c r="I763" s="272"/>
      <c r="J763" s="269">
        <v>10448.93</v>
      </c>
      <c r="K763" s="269">
        <v>0</v>
      </c>
      <c r="L763" s="269">
        <v>34829.769999999997</v>
      </c>
      <c r="M763" s="269">
        <v>40054.239999999998</v>
      </c>
      <c r="N763" s="269">
        <v>85332.94</v>
      </c>
    </row>
    <row r="764" spans="1:14" s="259" customFormat="1" ht="12" x14ac:dyDescent="0.2">
      <c r="A764" s="270" t="s">
        <v>1769</v>
      </c>
      <c r="B764" s="270" t="s">
        <v>1770</v>
      </c>
      <c r="C764" s="271" t="s">
        <v>916</v>
      </c>
      <c r="D764" s="269">
        <v>34480.99</v>
      </c>
      <c r="E764" s="269">
        <v>0</v>
      </c>
      <c r="F764" s="269">
        <v>132.80000000000001</v>
      </c>
      <c r="G764" s="269">
        <v>2420.25</v>
      </c>
      <c r="H764" s="269">
        <v>37034.04</v>
      </c>
      <c r="I764" s="272"/>
      <c r="J764" s="269">
        <v>13792.4</v>
      </c>
      <c r="K764" s="269">
        <v>0</v>
      </c>
      <c r="L764" s="269">
        <v>45974.65</v>
      </c>
      <c r="M764" s="269">
        <v>52870.85</v>
      </c>
      <c r="N764" s="269">
        <v>112637.9</v>
      </c>
    </row>
    <row r="765" spans="1:14" s="259" customFormat="1" ht="12" x14ac:dyDescent="0.2">
      <c r="A765" s="270" t="s">
        <v>1769</v>
      </c>
      <c r="B765" s="270" t="s">
        <v>1770</v>
      </c>
      <c r="C765" s="271" t="s">
        <v>917</v>
      </c>
      <c r="D765" s="269">
        <v>44136.19</v>
      </c>
      <c r="E765" s="269">
        <v>0</v>
      </c>
      <c r="F765" s="269">
        <v>132.80000000000001</v>
      </c>
      <c r="G765" s="269">
        <v>2539.4499999999998</v>
      </c>
      <c r="H765" s="269">
        <v>46808.44</v>
      </c>
      <c r="I765" s="272"/>
      <c r="J765" s="269">
        <v>17654.48</v>
      </c>
      <c r="K765" s="269">
        <v>0</v>
      </c>
      <c r="L765" s="269">
        <v>58848.25</v>
      </c>
      <c r="M765" s="269">
        <v>67675.490000000005</v>
      </c>
      <c r="N765" s="269">
        <v>144178.22</v>
      </c>
    </row>
    <row r="766" spans="1:14" s="259" customFormat="1" ht="12" x14ac:dyDescent="0.2">
      <c r="A766" s="270" t="s">
        <v>1769</v>
      </c>
      <c r="B766" s="270" t="s">
        <v>1770</v>
      </c>
      <c r="C766" s="271" t="s">
        <v>918</v>
      </c>
      <c r="D766" s="269">
        <v>56493.72</v>
      </c>
      <c r="E766" s="269">
        <v>0</v>
      </c>
      <c r="F766" s="269">
        <v>132.80000000000001</v>
      </c>
      <c r="G766" s="269">
        <v>2692.06</v>
      </c>
      <c r="H766" s="269">
        <v>59318.58</v>
      </c>
      <c r="I766" s="272"/>
      <c r="J766" s="269">
        <v>22597.49</v>
      </c>
      <c r="K766" s="269">
        <v>0</v>
      </c>
      <c r="L766" s="269">
        <v>75324.960000000006</v>
      </c>
      <c r="M766" s="269">
        <v>86623.7</v>
      </c>
      <c r="N766" s="269">
        <v>184546.15000000002</v>
      </c>
    </row>
    <row r="767" spans="1:14" s="259" customFormat="1" ht="12" x14ac:dyDescent="0.2">
      <c r="A767" s="270" t="s">
        <v>1771</v>
      </c>
      <c r="B767" s="270" t="s">
        <v>1772</v>
      </c>
      <c r="C767" s="271" t="s">
        <v>852</v>
      </c>
      <c r="D767" s="269">
        <v>17059.89</v>
      </c>
      <c r="E767" s="269">
        <v>0</v>
      </c>
      <c r="F767" s="269">
        <v>132.80000000000001</v>
      </c>
      <c r="G767" s="269">
        <v>2392.3200000000002</v>
      </c>
      <c r="H767" s="269">
        <v>19585.009999999998</v>
      </c>
      <c r="I767" s="272"/>
      <c r="J767" s="269">
        <v>6823.96</v>
      </c>
      <c r="K767" s="269">
        <v>0</v>
      </c>
      <c r="L767" s="269">
        <v>22746.52</v>
      </c>
      <c r="M767" s="269">
        <v>26158.5</v>
      </c>
      <c r="N767" s="269">
        <v>55728.979999999996</v>
      </c>
    </row>
    <row r="768" spans="1:14" s="259" customFormat="1" ht="12" x14ac:dyDescent="0.2">
      <c r="A768" s="270" t="s">
        <v>1773</v>
      </c>
      <c r="B768" s="270" t="s">
        <v>1774</v>
      </c>
      <c r="C768" s="271" t="s">
        <v>852</v>
      </c>
      <c r="D768" s="269">
        <v>14493.97</v>
      </c>
      <c r="E768" s="269">
        <v>0</v>
      </c>
      <c r="F768" s="269">
        <v>132.80000000000001</v>
      </c>
      <c r="G768" s="269">
        <v>2042.5</v>
      </c>
      <c r="H768" s="269">
        <v>16669.269999999997</v>
      </c>
      <c r="I768" s="272"/>
      <c r="J768" s="269">
        <v>5797.59</v>
      </c>
      <c r="K768" s="269">
        <v>0</v>
      </c>
      <c r="L768" s="269">
        <v>19325.29</v>
      </c>
      <c r="M768" s="269">
        <v>22224.09</v>
      </c>
      <c r="N768" s="269">
        <v>47346.97</v>
      </c>
    </row>
    <row r="769" spans="1:14" s="259" customFormat="1" ht="12" x14ac:dyDescent="0.2">
      <c r="A769" s="270" t="s">
        <v>1773</v>
      </c>
      <c r="B769" s="270" t="s">
        <v>1774</v>
      </c>
      <c r="C769" s="271" t="s">
        <v>914</v>
      </c>
      <c r="D769" s="269">
        <v>19494.16</v>
      </c>
      <c r="E769" s="269">
        <v>0</v>
      </c>
      <c r="F769" s="269">
        <v>132.80000000000001</v>
      </c>
      <c r="G769" s="269">
        <v>2246.21</v>
      </c>
      <c r="H769" s="269">
        <v>21873.17</v>
      </c>
      <c r="I769" s="272"/>
      <c r="J769" s="269">
        <v>7797.66</v>
      </c>
      <c r="K769" s="269">
        <v>0</v>
      </c>
      <c r="L769" s="269">
        <v>25992.21</v>
      </c>
      <c r="M769" s="269">
        <v>29891.05</v>
      </c>
      <c r="N769" s="269">
        <v>63680.92</v>
      </c>
    </row>
    <row r="770" spans="1:14" s="259" customFormat="1" ht="12" x14ac:dyDescent="0.2">
      <c r="A770" s="270" t="s">
        <v>1773</v>
      </c>
      <c r="B770" s="270" t="s">
        <v>1774</v>
      </c>
      <c r="C770" s="271" t="s">
        <v>915</v>
      </c>
      <c r="D770" s="269">
        <v>26122.33</v>
      </c>
      <c r="E770" s="269">
        <v>0</v>
      </c>
      <c r="F770" s="269">
        <v>132.80000000000001</v>
      </c>
      <c r="G770" s="269">
        <v>2328.0700000000002</v>
      </c>
      <c r="H770" s="269">
        <v>28583.200000000001</v>
      </c>
      <c r="I770" s="272"/>
      <c r="J770" s="269">
        <v>10448.93</v>
      </c>
      <c r="K770" s="269">
        <v>0</v>
      </c>
      <c r="L770" s="269">
        <v>34829.769999999997</v>
      </c>
      <c r="M770" s="269">
        <v>40054.239999999998</v>
      </c>
      <c r="N770" s="269">
        <v>85332.94</v>
      </c>
    </row>
    <row r="771" spans="1:14" s="259" customFormat="1" ht="12" x14ac:dyDescent="0.2">
      <c r="A771" s="270" t="s">
        <v>1773</v>
      </c>
      <c r="B771" s="270" t="s">
        <v>1774</v>
      </c>
      <c r="C771" s="271" t="s">
        <v>916</v>
      </c>
      <c r="D771" s="269">
        <v>34481</v>
      </c>
      <c r="E771" s="269">
        <v>0</v>
      </c>
      <c r="F771" s="269">
        <v>132.80000000000001</v>
      </c>
      <c r="G771" s="269">
        <v>2431.25</v>
      </c>
      <c r="H771" s="269">
        <v>37045.050000000003</v>
      </c>
      <c r="I771" s="272"/>
      <c r="J771" s="269">
        <v>13792.4</v>
      </c>
      <c r="K771" s="269">
        <v>0</v>
      </c>
      <c r="L771" s="269">
        <v>45974.67</v>
      </c>
      <c r="M771" s="269">
        <v>52870.87</v>
      </c>
      <c r="N771" s="269">
        <v>112637.94</v>
      </c>
    </row>
    <row r="772" spans="1:14" s="259" customFormat="1" ht="12" x14ac:dyDescent="0.2">
      <c r="A772" s="270" t="s">
        <v>1773</v>
      </c>
      <c r="B772" s="270" t="s">
        <v>1774</v>
      </c>
      <c r="C772" s="271" t="s">
        <v>917</v>
      </c>
      <c r="D772" s="269">
        <v>44136.17</v>
      </c>
      <c r="E772" s="269">
        <v>0</v>
      </c>
      <c r="F772" s="269">
        <v>132.80000000000001</v>
      </c>
      <c r="G772" s="269">
        <v>2550.4499999999998</v>
      </c>
      <c r="H772" s="269">
        <v>46819.42</v>
      </c>
      <c r="I772" s="272"/>
      <c r="J772" s="269">
        <v>17654.47</v>
      </c>
      <c r="K772" s="269">
        <v>0</v>
      </c>
      <c r="L772" s="269">
        <v>58848.23</v>
      </c>
      <c r="M772" s="269">
        <v>67675.460000000006</v>
      </c>
      <c r="N772" s="269">
        <v>144178.16000000003</v>
      </c>
    </row>
    <row r="773" spans="1:14" s="259" customFormat="1" ht="12" x14ac:dyDescent="0.2">
      <c r="A773" s="270" t="s">
        <v>1773</v>
      </c>
      <c r="B773" s="270" t="s">
        <v>1774</v>
      </c>
      <c r="C773" s="271" t="s">
        <v>918</v>
      </c>
      <c r="D773" s="269">
        <v>56493.75</v>
      </c>
      <c r="E773" s="269">
        <v>0</v>
      </c>
      <c r="F773" s="269">
        <v>132.80000000000001</v>
      </c>
      <c r="G773" s="269">
        <v>2703.06</v>
      </c>
      <c r="H773" s="269">
        <v>59329.61</v>
      </c>
      <c r="I773" s="272"/>
      <c r="J773" s="269">
        <v>22597.5</v>
      </c>
      <c r="K773" s="269">
        <v>0</v>
      </c>
      <c r="L773" s="269">
        <v>75325</v>
      </c>
      <c r="M773" s="269">
        <v>86623.75</v>
      </c>
      <c r="N773" s="269">
        <v>184546.25</v>
      </c>
    </row>
    <row r="774" spans="1:14" s="259" customFormat="1" ht="12" x14ac:dyDescent="0.2">
      <c r="A774" s="270" t="s">
        <v>1775</v>
      </c>
      <c r="B774" s="270" t="s">
        <v>1776</v>
      </c>
      <c r="C774" s="271" t="s">
        <v>852</v>
      </c>
      <c r="D774" s="269">
        <v>447.43</v>
      </c>
      <c r="E774" s="269">
        <v>0</v>
      </c>
      <c r="F774" s="269">
        <v>5.35</v>
      </c>
      <c r="G774" s="269">
        <v>67.72</v>
      </c>
      <c r="H774" s="269">
        <v>520.5</v>
      </c>
      <c r="I774" s="272"/>
      <c r="J774" s="269">
        <v>178.97</v>
      </c>
      <c r="K774" s="269">
        <v>0</v>
      </c>
      <c r="L774" s="269">
        <v>596.57000000000005</v>
      </c>
      <c r="M774" s="269">
        <v>686.06</v>
      </c>
      <c r="N774" s="269">
        <v>1461.6</v>
      </c>
    </row>
    <row r="775" spans="1:14" s="259" customFormat="1" ht="12" x14ac:dyDescent="0.2">
      <c r="A775" s="270" t="s">
        <v>1082</v>
      </c>
      <c r="B775" s="270" t="s">
        <v>1083</v>
      </c>
      <c r="C775" s="271" t="s">
        <v>852</v>
      </c>
      <c r="D775" s="269">
        <v>5555.98</v>
      </c>
      <c r="E775" s="269">
        <v>0</v>
      </c>
      <c r="F775" s="269">
        <v>107.15</v>
      </c>
      <c r="G775" s="269">
        <v>1000.63</v>
      </c>
      <c r="H775" s="269">
        <v>6663.7599999999993</v>
      </c>
      <c r="I775" s="272"/>
      <c r="J775" s="269">
        <v>2222.39</v>
      </c>
      <c r="K775" s="269">
        <v>0</v>
      </c>
      <c r="L775" s="269">
        <v>7407.97</v>
      </c>
      <c r="M775" s="269">
        <v>8519.17</v>
      </c>
      <c r="N775" s="269">
        <v>18149.53</v>
      </c>
    </row>
    <row r="776" spans="1:14" s="259" customFormat="1" ht="12" x14ac:dyDescent="0.2">
      <c r="A776" s="270" t="s">
        <v>1082</v>
      </c>
      <c r="B776" s="270" t="s">
        <v>1083</v>
      </c>
      <c r="C776" s="271" t="s">
        <v>914</v>
      </c>
      <c r="D776" s="269">
        <v>7556.32</v>
      </c>
      <c r="E776" s="269">
        <v>0</v>
      </c>
      <c r="F776" s="269">
        <v>107.15</v>
      </c>
      <c r="G776" s="269">
        <v>1074.26</v>
      </c>
      <c r="H776" s="269">
        <v>8737.73</v>
      </c>
      <c r="I776" s="272"/>
      <c r="J776" s="269">
        <v>3022.53</v>
      </c>
      <c r="K776" s="269">
        <v>0</v>
      </c>
      <c r="L776" s="269">
        <v>10075.09</v>
      </c>
      <c r="M776" s="269">
        <v>11586.36</v>
      </c>
      <c r="N776" s="269">
        <v>24683.980000000003</v>
      </c>
    </row>
    <row r="777" spans="1:14" s="259" customFormat="1" ht="12" x14ac:dyDescent="0.2">
      <c r="A777" s="270" t="s">
        <v>1082</v>
      </c>
      <c r="B777" s="270" t="s">
        <v>1083</v>
      </c>
      <c r="C777" s="271" t="s">
        <v>915</v>
      </c>
      <c r="D777" s="269">
        <v>10125.34</v>
      </c>
      <c r="E777" s="269">
        <v>0</v>
      </c>
      <c r="F777" s="269">
        <v>107.15</v>
      </c>
      <c r="G777" s="269">
        <v>1105.94</v>
      </c>
      <c r="H777" s="269">
        <v>11338.43</v>
      </c>
      <c r="I777" s="272"/>
      <c r="J777" s="269">
        <v>4050.14</v>
      </c>
      <c r="K777" s="269">
        <v>0</v>
      </c>
      <c r="L777" s="269">
        <v>13500.45</v>
      </c>
      <c r="M777" s="269">
        <v>15525.52</v>
      </c>
      <c r="N777" s="269">
        <v>33076.11</v>
      </c>
    </row>
    <row r="778" spans="1:14" s="259" customFormat="1" ht="12" x14ac:dyDescent="0.2">
      <c r="A778" s="270" t="s">
        <v>1082</v>
      </c>
      <c r="B778" s="270" t="s">
        <v>1083</v>
      </c>
      <c r="C778" s="271" t="s">
        <v>916</v>
      </c>
      <c r="D778" s="269">
        <v>13365.56</v>
      </c>
      <c r="E778" s="269">
        <v>0</v>
      </c>
      <c r="F778" s="269">
        <v>107.15</v>
      </c>
      <c r="G778" s="269">
        <v>1145.96</v>
      </c>
      <c r="H778" s="269">
        <v>14618.669999999998</v>
      </c>
      <c r="I778" s="272"/>
      <c r="J778" s="269">
        <v>5346.22</v>
      </c>
      <c r="K778" s="269">
        <v>0</v>
      </c>
      <c r="L778" s="269">
        <v>17820.75</v>
      </c>
      <c r="M778" s="269">
        <v>20493.86</v>
      </c>
      <c r="N778" s="269">
        <v>43660.83</v>
      </c>
    </row>
    <row r="779" spans="1:14" s="259" customFormat="1" ht="12" x14ac:dyDescent="0.2">
      <c r="A779" s="270" t="s">
        <v>1082</v>
      </c>
      <c r="B779" s="270" t="s">
        <v>1083</v>
      </c>
      <c r="C779" s="271" t="s">
        <v>917</v>
      </c>
      <c r="D779" s="269">
        <v>17107.580000000002</v>
      </c>
      <c r="E779" s="269">
        <v>0</v>
      </c>
      <c r="F779" s="269">
        <v>107.15</v>
      </c>
      <c r="G779" s="269">
        <v>1192.1199999999999</v>
      </c>
      <c r="H779" s="269">
        <v>18406.850000000002</v>
      </c>
      <c r="I779" s="272"/>
      <c r="J779" s="269">
        <v>6843.03</v>
      </c>
      <c r="K779" s="269">
        <v>0</v>
      </c>
      <c r="L779" s="269">
        <v>22810.11</v>
      </c>
      <c r="M779" s="269">
        <v>26231.62</v>
      </c>
      <c r="N779" s="269">
        <v>55884.759999999995</v>
      </c>
    </row>
    <row r="780" spans="1:14" s="259" customFormat="1" ht="12" x14ac:dyDescent="0.2">
      <c r="A780" s="270" t="s">
        <v>1082</v>
      </c>
      <c r="B780" s="270" t="s">
        <v>1083</v>
      </c>
      <c r="C780" s="271" t="s">
        <v>918</v>
      </c>
      <c r="D780" s="269">
        <v>21897.81</v>
      </c>
      <c r="E780" s="269">
        <v>0</v>
      </c>
      <c r="F780" s="269">
        <v>107.15</v>
      </c>
      <c r="G780" s="269">
        <v>1251.26</v>
      </c>
      <c r="H780" s="269">
        <v>23256.22</v>
      </c>
      <c r="I780" s="272"/>
      <c r="J780" s="269">
        <v>8759.1200000000008</v>
      </c>
      <c r="K780" s="269">
        <v>0</v>
      </c>
      <c r="L780" s="269">
        <v>29197.08</v>
      </c>
      <c r="M780" s="269">
        <v>33576.639999999999</v>
      </c>
      <c r="N780" s="269">
        <v>71532.84</v>
      </c>
    </row>
    <row r="781" spans="1:14" s="259" customFormat="1" ht="12" x14ac:dyDescent="0.2">
      <c r="A781" s="270" t="s">
        <v>1777</v>
      </c>
      <c r="B781" s="270" t="s">
        <v>1778</v>
      </c>
      <c r="C781" s="271" t="s">
        <v>852</v>
      </c>
      <c r="D781" s="269">
        <v>4960.26</v>
      </c>
      <c r="E781" s="269">
        <v>0</v>
      </c>
      <c r="F781" s="269">
        <v>107.15</v>
      </c>
      <c r="G781" s="269">
        <v>936.16</v>
      </c>
      <c r="H781" s="269">
        <v>6003.57</v>
      </c>
      <c r="I781" s="272"/>
      <c r="J781" s="269">
        <v>1984.1</v>
      </c>
      <c r="K781" s="269">
        <v>0</v>
      </c>
      <c r="L781" s="269">
        <v>6613.68</v>
      </c>
      <c r="M781" s="269">
        <v>7605.73</v>
      </c>
      <c r="N781" s="269">
        <v>16203.51</v>
      </c>
    </row>
    <row r="782" spans="1:14" s="259" customFormat="1" ht="12" x14ac:dyDescent="0.2">
      <c r="A782" s="270" t="s">
        <v>1084</v>
      </c>
      <c r="B782" s="270" t="s">
        <v>1085</v>
      </c>
      <c r="C782" s="271" t="s">
        <v>852</v>
      </c>
      <c r="D782" s="269">
        <v>7209.74</v>
      </c>
      <c r="E782" s="269">
        <v>0</v>
      </c>
      <c r="F782" s="269">
        <v>112.3</v>
      </c>
      <c r="G782" s="269">
        <v>1191.1300000000001</v>
      </c>
      <c r="H782" s="269">
        <v>8513.17</v>
      </c>
      <c r="I782" s="272"/>
      <c r="J782" s="269">
        <v>2883.9</v>
      </c>
      <c r="K782" s="269">
        <v>0</v>
      </c>
      <c r="L782" s="269">
        <v>9612.99</v>
      </c>
      <c r="M782" s="269">
        <v>11054.93</v>
      </c>
      <c r="N782" s="269">
        <v>23551.82</v>
      </c>
    </row>
    <row r="783" spans="1:14" s="259" customFormat="1" ht="12" x14ac:dyDescent="0.2">
      <c r="A783" s="270" t="s">
        <v>1779</v>
      </c>
      <c r="B783" s="270" t="s">
        <v>1780</v>
      </c>
      <c r="C783" s="271" t="s">
        <v>852</v>
      </c>
      <c r="D783" s="269">
        <v>7550.97</v>
      </c>
      <c r="E783" s="269">
        <v>0</v>
      </c>
      <c r="F783" s="269">
        <v>124.25</v>
      </c>
      <c r="G783" s="269">
        <v>1274.69</v>
      </c>
      <c r="H783" s="269">
        <v>8949.91</v>
      </c>
      <c r="I783" s="272"/>
      <c r="J783" s="269">
        <v>3020.39</v>
      </c>
      <c r="K783" s="269">
        <v>0</v>
      </c>
      <c r="L783" s="269">
        <v>10067.959999999999</v>
      </c>
      <c r="M783" s="269">
        <v>11578.15</v>
      </c>
      <c r="N783" s="269">
        <v>24666.5</v>
      </c>
    </row>
    <row r="784" spans="1:14" s="259" customFormat="1" ht="12" x14ac:dyDescent="0.2">
      <c r="A784" s="270" t="s">
        <v>1781</v>
      </c>
      <c r="B784" s="270" t="s">
        <v>1782</v>
      </c>
      <c r="C784" s="271" t="s">
        <v>852</v>
      </c>
      <c r="D784" s="269">
        <v>13527.1</v>
      </c>
      <c r="E784" s="269">
        <v>0</v>
      </c>
      <c r="F784" s="269">
        <v>132.80000000000001</v>
      </c>
      <c r="G784" s="269">
        <v>1953.59</v>
      </c>
      <c r="H784" s="269">
        <v>15613.49</v>
      </c>
      <c r="I784" s="272"/>
      <c r="J784" s="269">
        <v>5410.84</v>
      </c>
      <c r="K784" s="269">
        <v>0</v>
      </c>
      <c r="L784" s="269">
        <v>18036.13</v>
      </c>
      <c r="M784" s="269">
        <v>20741.55</v>
      </c>
      <c r="N784" s="269">
        <v>44188.520000000004</v>
      </c>
    </row>
    <row r="785" spans="1:14" s="259" customFormat="1" ht="12" x14ac:dyDescent="0.2">
      <c r="A785" s="270" t="s">
        <v>1783</v>
      </c>
      <c r="B785" s="270" t="s">
        <v>1784</v>
      </c>
      <c r="C785" s="271" t="s">
        <v>852</v>
      </c>
      <c r="D785" s="269">
        <v>13651.02</v>
      </c>
      <c r="E785" s="269">
        <v>0</v>
      </c>
      <c r="F785" s="269">
        <v>132.80000000000001</v>
      </c>
      <c r="G785" s="269">
        <v>1966.01</v>
      </c>
      <c r="H785" s="269">
        <v>15749.83</v>
      </c>
      <c r="I785" s="272"/>
      <c r="J785" s="269">
        <v>5460.41</v>
      </c>
      <c r="K785" s="269">
        <v>0</v>
      </c>
      <c r="L785" s="269">
        <v>18201.36</v>
      </c>
      <c r="M785" s="269">
        <v>20931.560000000001</v>
      </c>
      <c r="N785" s="269">
        <v>44593.33</v>
      </c>
    </row>
    <row r="786" spans="1:14" s="259" customFormat="1" ht="12" x14ac:dyDescent="0.2">
      <c r="A786" s="270" t="s">
        <v>1785</v>
      </c>
      <c r="B786" s="270" t="s">
        <v>1786</v>
      </c>
      <c r="C786" s="271" t="s">
        <v>852</v>
      </c>
      <c r="D786" s="269">
        <v>13893.88</v>
      </c>
      <c r="E786" s="269">
        <v>0</v>
      </c>
      <c r="F786" s="269">
        <v>132.80000000000001</v>
      </c>
      <c r="G786" s="269">
        <v>1990.24</v>
      </c>
      <c r="H786" s="269">
        <v>16016.919999999998</v>
      </c>
      <c r="I786" s="272"/>
      <c r="J786" s="269">
        <v>5557.55</v>
      </c>
      <c r="K786" s="269">
        <v>0</v>
      </c>
      <c r="L786" s="269">
        <v>18525.169999999998</v>
      </c>
      <c r="M786" s="269">
        <v>21303.95</v>
      </c>
      <c r="N786" s="269">
        <v>45386.67</v>
      </c>
    </row>
    <row r="787" spans="1:14" s="259" customFormat="1" ht="12" x14ac:dyDescent="0.2">
      <c r="A787" s="270" t="s">
        <v>1086</v>
      </c>
      <c r="B787" s="270" t="s">
        <v>1087</v>
      </c>
      <c r="C787" s="271" t="s">
        <v>852</v>
      </c>
      <c r="D787" s="269">
        <v>14135.39</v>
      </c>
      <c r="E787" s="269">
        <v>0</v>
      </c>
      <c r="F787" s="269">
        <v>132.80000000000001</v>
      </c>
      <c r="G787" s="269">
        <v>2014.37</v>
      </c>
      <c r="H787" s="269">
        <v>16282.559999999998</v>
      </c>
      <c r="I787" s="272"/>
      <c r="J787" s="269">
        <v>5654.16</v>
      </c>
      <c r="K787" s="269">
        <v>0</v>
      </c>
      <c r="L787" s="269">
        <v>18847.189999999999</v>
      </c>
      <c r="M787" s="269">
        <v>21674.26</v>
      </c>
      <c r="N787" s="269">
        <v>46175.61</v>
      </c>
    </row>
    <row r="788" spans="1:14" s="259" customFormat="1" ht="12" x14ac:dyDescent="0.2">
      <c r="A788" s="270" t="s">
        <v>1787</v>
      </c>
      <c r="B788" s="270" t="s">
        <v>1788</v>
      </c>
      <c r="C788" s="271" t="s">
        <v>852</v>
      </c>
      <c r="D788" s="269">
        <v>11082.82</v>
      </c>
      <c r="E788" s="269">
        <v>0</v>
      </c>
      <c r="F788" s="269">
        <v>132.80000000000001</v>
      </c>
      <c r="G788" s="269">
        <v>1683.17</v>
      </c>
      <c r="H788" s="269">
        <v>12898.789999999999</v>
      </c>
      <c r="I788" s="272"/>
      <c r="J788" s="269">
        <v>4433.13</v>
      </c>
      <c r="K788" s="269">
        <v>0</v>
      </c>
      <c r="L788" s="269">
        <v>14777.09</v>
      </c>
      <c r="M788" s="269">
        <v>16993.66</v>
      </c>
      <c r="N788" s="269">
        <v>36203.880000000005</v>
      </c>
    </row>
    <row r="789" spans="1:14" s="259" customFormat="1" ht="12" x14ac:dyDescent="0.2">
      <c r="A789" s="270" t="s">
        <v>1789</v>
      </c>
      <c r="B789" s="270" t="s">
        <v>1790</v>
      </c>
      <c r="C789" s="271" t="s">
        <v>852</v>
      </c>
      <c r="D789" s="269">
        <v>11333.29</v>
      </c>
      <c r="E789" s="269">
        <v>0</v>
      </c>
      <c r="F789" s="269">
        <v>132.80000000000001</v>
      </c>
      <c r="G789" s="269">
        <v>1708.27</v>
      </c>
      <c r="H789" s="269">
        <v>13174.36</v>
      </c>
      <c r="I789" s="272"/>
      <c r="J789" s="269">
        <v>4533.32</v>
      </c>
      <c r="K789" s="269">
        <v>0</v>
      </c>
      <c r="L789" s="269">
        <v>15111.05</v>
      </c>
      <c r="M789" s="269">
        <v>17377.71</v>
      </c>
      <c r="N789" s="269">
        <v>37022.080000000002</v>
      </c>
    </row>
    <row r="790" spans="1:14" s="259" customFormat="1" ht="12" x14ac:dyDescent="0.2">
      <c r="A790" s="270" t="s">
        <v>1791</v>
      </c>
      <c r="B790" s="270" t="s">
        <v>1792</v>
      </c>
      <c r="C790" s="271" t="s">
        <v>852</v>
      </c>
      <c r="D790" s="269">
        <v>11028.95</v>
      </c>
      <c r="E790" s="269">
        <v>0</v>
      </c>
      <c r="F790" s="269">
        <v>132.80000000000001</v>
      </c>
      <c r="G790" s="269">
        <v>1677.62</v>
      </c>
      <c r="H790" s="269">
        <v>12839.369999999999</v>
      </c>
      <c r="I790" s="272"/>
      <c r="J790" s="269">
        <v>4411.58</v>
      </c>
      <c r="K790" s="269">
        <v>0</v>
      </c>
      <c r="L790" s="269">
        <v>14705.27</v>
      </c>
      <c r="M790" s="269">
        <v>16911.060000000001</v>
      </c>
      <c r="N790" s="269">
        <v>36027.910000000003</v>
      </c>
    </row>
    <row r="791" spans="1:14" s="259" customFormat="1" ht="12" x14ac:dyDescent="0.2">
      <c r="A791" s="270" t="s">
        <v>1793</v>
      </c>
      <c r="B791" s="270" t="s">
        <v>1794</v>
      </c>
      <c r="C791" s="271" t="s">
        <v>852</v>
      </c>
      <c r="D791" s="269">
        <v>11224.57</v>
      </c>
      <c r="E791" s="269">
        <v>0</v>
      </c>
      <c r="F791" s="269">
        <v>132.80000000000001</v>
      </c>
      <c r="G791" s="269">
        <v>1697.21</v>
      </c>
      <c r="H791" s="269">
        <v>13054.579999999998</v>
      </c>
      <c r="I791" s="272"/>
      <c r="J791" s="269">
        <v>4489.83</v>
      </c>
      <c r="K791" s="269">
        <v>0</v>
      </c>
      <c r="L791" s="269">
        <v>14966.09</v>
      </c>
      <c r="M791" s="269">
        <v>17211.009999999998</v>
      </c>
      <c r="N791" s="269">
        <v>36666.929999999993</v>
      </c>
    </row>
    <row r="792" spans="1:14" s="259" customFormat="1" ht="12" x14ac:dyDescent="0.2">
      <c r="A792" s="270" t="s">
        <v>1795</v>
      </c>
      <c r="B792" s="270" t="s">
        <v>1796</v>
      </c>
      <c r="C792" s="271" t="s">
        <v>852</v>
      </c>
      <c r="D792" s="269">
        <v>11420.43</v>
      </c>
      <c r="E792" s="269">
        <v>0</v>
      </c>
      <c r="F792" s="269">
        <v>132.80000000000001</v>
      </c>
      <c r="G792" s="269">
        <v>1716.84</v>
      </c>
      <c r="H792" s="269">
        <v>13270.07</v>
      </c>
      <c r="I792" s="272"/>
      <c r="J792" s="269">
        <v>4568.17</v>
      </c>
      <c r="K792" s="269">
        <v>0</v>
      </c>
      <c r="L792" s="269">
        <v>15227.24</v>
      </c>
      <c r="M792" s="269">
        <v>17511.330000000002</v>
      </c>
      <c r="N792" s="269">
        <v>37306.740000000005</v>
      </c>
    </row>
    <row r="793" spans="1:14" s="259" customFormat="1" ht="12" x14ac:dyDescent="0.2">
      <c r="A793" s="270" t="s">
        <v>1797</v>
      </c>
      <c r="B793" s="270" t="s">
        <v>1798</v>
      </c>
      <c r="C793" s="271" t="s">
        <v>852</v>
      </c>
      <c r="D793" s="269">
        <v>6222.78</v>
      </c>
      <c r="E793" s="269">
        <v>0</v>
      </c>
      <c r="F793" s="269">
        <v>120.85</v>
      </c>
      <c r="G793" s="269">
        <v>1124.72</v>
      </c>
      <c r="H793" s="269">
        <v>7468.35</v>
      </c>
      <c r="I793" s="272"/>
      <c r="J793" s="269">
        <v>2489.11</v>
      </c>
      <c r="K793" s="269">
        <v>0</v>
      </c>
      <c r="L793" s="269">
        <v>8297.0400000000009</v>
      </c>
      <c r="M793" s="269">
        <v>9541.6</v>
      </c>
      <c r="N793" s="269">
        <v>20327.75</v>
      </c>
    </row>
    <row r="794" spans="1:14" s="259" customFormat="1" ht="12" x14ac:dyDescent="0.2">
      <c r="A794" s="270" t="s">
        <v>1088</v>
      </c>
      <c r="B794" s="270" t="s">
        <v>1089</v>
      </c>
      <c r="C794" s="271" t="s">
        <v>852</v>
      </c>
      <c r="D794" s="269">
        <v>6282.26</v>
      </c>
      <c r="E794" s="269">
        <v>0</v>
      </c>
      <c r="F794" s="269">
        <v>120.85</v>
      </c>
      <c r="G794" s="269">
        <v>1130.68</v>
      </c>
      <c r="H794" s="269">
        <v>7533.7900000000009</v>
      </c>
      <c r="I794" s="272"/>
      <c r="J794" s="269">
        <v>2512.9</v>
      </c>
      <c r="K794" s="269">
        <v>0</v>
      </c>
      <c r="L794" s="269">
        <v>8376.35</v>
      </c>
      <c r="M794" s="269">
        <v>9632.7999999999993</v>
      </c>
      <c r="N794" s="269">
        <v>20522.05</v>
      </c>
    </row>
    <row r="795" spans="1:14" s="259" customFormat="1" ht="12" x14ac:dyDescent="0.2">
      <c r="A795" s="270" t="s">
        <v>1799</v>
      </c>
      <c r="B795" s="270" t="s">
        <v>1800</v>
      </c>
      <c r="C795" s="271" t="s">
        <v>852</v>
      </c>
      <c r="D795" s="269">
        <v>6340.68</v>
      </c>
      <c r="E795" s="269">
        <v>0</v>
      </c>
      <c r="F795" s="269">
        <v>120.85</v>
      </c>
      <c r="G795" s="269">
        <v>1136.55</v>
      </c>
      <c r="H795" s="269">
        <v>7598.0800000000008</v>
      </c>
      <c r="I795" s="272"/>
      <c r="J795" s="269">
        <v>2536.27</v>
      </c>
      <c r="K795" s="269">
        <v>0</v>
      </c>
      <c r="L795" s="269">
        <v>8454.24</v>
      </c>
      <c r="M795" s="269">
        <v>9722.3799999999992</v>
      </c>
      <c r="N795" s="269">
        <v>20712.89</v>
      </c>
    </row>
    <row r="796" spans="1:14" s="259" customFormat="1" ht="12" x14ac:dyDescent="0.2">
      <c r="A796" s="270" t="s">
        <v>1801</v>
      </c>
      <c r="B796" s="270" t="s">
        <v>1802</v>
      </c>
      <c r="C796" s="271" t="s">
        <v>852</v>
      </c>
      <c r="D796" s="269">
        <v>7105</v>
      </c>
      <c r="E796" s="269">
        <v>0</v>
      </c>
      <c r="F796" s="269">
        <v>124.25</v>
      </c>
      <c r="G796" s="269">
        <v>1230</v>
      </c>
      <c r="H796" s="269">
        <v>8459.25</v>
      </c>
      <c r="I796" s="272"/>
      <c r="J796" s="269">
        <v>2842</v>
      </c>
      <c r="K796" s="269">
        <v>0</v>
      </c>
      <c r="L796" s="269">
        <v>9473.33</v>
      </c>
      <c r="M796" s="269">
        <v>10894.33</v>
      </c>
      <c r="N796" s="269">
        <v>23209.66</v>
      </c>
    </row>
    <row r="797" spans="1:14" s="259" customFormat="1" ht="12" x14ac:dyDescent="0.2">
      <c r="A797" s="270" t="s">
        <v>1803</v>
      </c>
      <c r="B797" s="270" t="s">
        <v>1804</v>
      </c>
      <c r="C797" s="271" t="s">
        <v>852</v>
      </c>
      <c r="D797" s="269">
        <v>8585.9699999999993</v>
      </c>
      <c r="E797" s="269">
        <v>0</v>
      </c>
      <c r="F797" s="269">
        <v>131.1</v>
      </c>
      <c r="G797" s="269">
        <v>1397.7</v>
      </c>
      <c r="H797" s="269">
        <v>10114.77</v>
      </c>
      <c r="I797" s="272"/>
      <c r="J797" s="269">
        <v>3434.39</v>
      </c>
      <c r="K797" s="269">
        <v>0</v>
      </c>
      <c r="L797" s="269">
        <v>11447.96</v>
      </c>
      <c r="M797" s="269">
        <v>13165.15</v>
      </c>
      <c r="N797" s="269">
        <v>28047.5</v>
      </c>
    </row>
    <row r="798" spans="1:14" s="259" customFormat="1" ht="12" x14ac:dyDescent="0.2">
      <c r="A798" s="270" t="s">
        <v>1805</v>
      </c>
      <c r="B798" s="270" t="s">
        <v>1806</v>
      </c>
      <c r="C798" s="271" t="s">
        <v>852</v>
      </c>
      <c r="D798" s="269">
        <v>11771.16</v>
      </c>
      <c r="E798" s="269">
        <v>0</v>
      </c>
      <c r="F798" s="269">
        <v>132.80000000000001</v>
      </c>
      <c r="G798" s="269">
        <v>1755.95</v>
      </c>
      <c r="H798" s="269">
        <v>13659.91</v>
      </c>
      <c r="I798" s="272"/>
      <c r="J798" s="269">
        <v>4708.46</v>
      </c>
      <c r="K798" s="269">
        <v>0</v>
      </c>
      <c r="L798" s="269">
        <v>15694.88</v>
      </c>
      <c r="M798" s="269">
        <v>18049.11</v>
      </c>
      <c r="N798" s="269">
        <v>38452.449999999997</v>
      </c>
    </row>
    <row r="799" spans="1:14" s="259" customFormat="1" ht="12" x14ac:dyDescent="0.2">
      <c r="A799" s="270" t="s">
        <v>1090</v>
      </c>
      <c r="B799" s="270" t="s">
        <v>1091</v>
      </c>
      <c r="C799" s="271" t="s">
        <v>852</v>
      </c>
      <c r="D799" s="269">
        <v>11974.84</v>
      </c>
      <c r="E799" s="269">
        <v>0</v>
      </c>
      <c r="F799" s="269">
        <v>132.80000000000001</v>
      </c>
      <c r="G799" s="269">
        <v>1777.59</v>
      </c>
      <c r="H799" s="269">
        <v>13885.23</v>
      </c>
      <c r="I799" s="272"/>
      <c r="J799" s="269">
        <v>4789.9399999999996</v>
      </c>
      <c r="K799" s="269">
        <v>0</v>
      </c>
      <c r="L799" s="269">
        <v>15966.45</v>
      </c>
      <c r="M799" s="269">
        <v>18361.419999999998</v>
      </c>
      <c r="N799" s="269">
        <v>39117.81</v>
      </c>
    </row>
    <row r="800" spans="1:14" s="259" customFormat="1" ht="12" x14ac:dyDescent="0.2">
      <c r="A800" s="270" t="s">
        <v>1807</v>
      </c>
      <c r="B800" s="270" t="s">
        <v>1808</v>
      </c>
      <c r="C800" s="271" t="s">
        <v>852</v>
      </c>
      <c r="D800" s="269">
        <v>13459.47</v>
      </c>
      <c r="E800" s="269">
        <v>0</v>
      </c>
      <c r="F800" s="269">
        <v>132.80000000000001</v>
      </c>
      <c r="G800" s="269">
        <v>1947.04</v>
      </c>
      <c r="H800" s="269">
        <v>15539.309999999998</v>
      </c>
      <c r="I800" s="272"/>
      <c r="J800" s="269">
        <v>5383.79</v>
      </c>
      <c r="K800" s="269">
        <v>0</v>
      </c>
      <c r="L800" s="269">
        <v>17945.96</v>
      </c>
      <c r="M800" s="269">
        <v>20637.849999999999</v>
      </c>
      <c r="N800" s="269">
        <v>43967.6</v>
      </c>
    </row>
    <row r="801" spans="1:14" s="259" customFormat="1" ht="12" x14ac:dyDescent="0.2">
      <c r="A801" s="270" t="s">
        <v>1809</v>
      </c>
      <c r="B801" s="270" t="s">
        <v>1810</v>
      </c>
      <c r="C801" s="271" t="s">
        <v>852</v>
      </c>
      <c r="D801" s="269">
        <v>6305.92</v>
      </c>
      <c r="E801" s="269">
        <v>0</v>
      </c>
      <c r="F801" s="269">
        <v>120.85</v>
      </c>
      <c r="G801" s="269">
        <v>1133.0899999999999</v>
      </c>
      <c r="H801" s="269">
        <v>7559.8600000000006</v>
      </c>
      <c r="I801" s="272"/>
      <c r="J801" s="269">
        <v>2522.37</v>
      </c>
      <c r="K801" s="269">
        <v>0</v>
      </c>
      <c r="L801" s="269">
        <v>8407.89</v>
      </c>
      <c r="M801" s="269">
        <v>9669.08</v>
      </c>
      <c r="N801" s="269">
        <v>20599.339999999997</v>
      </c>
    </row>
    <row r="802" spans="1:14" s="259" customFormat="1" ht="12" x14ac:dyDescent="0.2">
      <c r="A802" s="270" t="s">
        <v>1811</v>
      </c>
      <c r="B802" s="270" t="s">
        <v>1812</v>
      </c>
      <c r="C802" s="271" t="s">
        <v>852</v>
      </c>
      <c r="D802" s="269">
        <v>6404.66</v>
      </c>
      <c r="E802" s="269">
        <v>0</v>
      </c>
      <c r="F802" s="269">
        <v>120.85</v>
      </c>
      <c r="G802" s="269">
        <v>1142.92</v>
      </c>
      <c r="H802" s="269">
        <v>7668.43</v>
      </c>
      <c r="I802" s="272"/>
      <c r="J802" s="269">
        <v>2561.86</v>
      </c>
      <c r="K802" s="269">
        <v>0</v>
      </c>
      <c r="L802" s="269">
        <v>8539.5499999999993</v>
      </c>
      <c r="M802" s="269">
        <v>9820.48</v>
      </c>
      <c r="N802" s="269">
        <v>20921.89</v>
      </c>
    </row>
    <row r="803" spans="1:14" s="259" customFormat="1" ht="12" x14ac:dyDescent="0.2">
      <c r="A803" s="270" t="s">
        <v>1813</v>
      </c>
      <c r="B803" s="270" t="s">
        <v>1814</v>
      </c>
      <c r="C803" s="271" t="s">
        <v>852</v>
      </c>
      <c r="D803" s="269">
        <v>6503.14</v>
      </c>
      <c r="E803" s="269">
        <v>0</v>
      </c>
      <c r="F803" s="269">
        <v>120.85</v>
      </c>
      <c r="G803" s="269">
        <v>1152.81</v>
      </c>
      <c r="H803" s="269">
        <v>7776.8000000000011</v>
      </c>
      <c r="I803" s="272"/>
      <c r="J803" s="269">
        <v>2601.2600000000002</v>
      </c>
      <c r="K803" s="269">
        <v>0</v>
      </c>
      <c r="L803" s="269">
        <v>8670.85</v>
      </c>
      <c r="M803" s="269">
        <v>9971.48</v>
      </c>
      <c r="N803" s="269">
        <v>21243.59</v>
      </c>
    </row>
    <row r="804" spans="1:14" s="259" customFormat="1" ht="12" x14ac:dyDescent="0.2">
      <c r="A804" s="270" t="s">
        <v>1815</v>
      </c>
      <c r="B804" s="270" t="s">
        <v>1816</v>
      </c>
      <c r="C804" s="271" t="s">
        <v>852</v>
      </c>
      <c r="D804" s="269">
        <v>8244.89</v>
      </c>
      <c r="E804" s="269">
        <v>0</v>
      </c>
      <c r="F804" s="269">
        <v>131.1</v>
      </c>
      <c r="G804" s="269">
        <v>1363.51</v>
      </c>
      <c r="H804" s="269">
        <v>9739.5</v>
      </c>
      <c r="I804" s="272"/>
      <c r="J804" s="269">
        <v>3297.96</v>
      </c>
      <c r="K804" s="269">
        <v>0</v>
      </c>
      <c r="L804" s="269">
        <v>10993.19</v>
      </c>
      <c r="M804" s="269">
        <v>12642.16</v>
      </c>
      <c r="N804" s="269">
        <v>26933.31</v>
      </c>
    </row>
    <row r="805" spans="1:14" s="259" customFormat="1" ht="12" x14ac:dyDescent="0.2">
      <c r="A805" s="270" t="s">
        <v>1817</v>
      </c>
      <c r="B805" s="270" t="s">
        <v>1818</v>
      </c>
      <c r="C805" s="271" t="s">
        <v>852</v>
      </c>
      <c r="D805" s="269">
        <v>8539.9699999999993</v>
      </c>
      <c r="E805" s="269">
        <v>0</v>
      </c>
      <c r="F805" s="269">
        <v>132.80000000000001</v>
      </c>
      <c r="G805" s="269">
        <v>1408.23</v>
      </c>
      <c r="H805" s="269">
        <v>10080.999999999998</v>
      </c>
      <c r="I805" s="272"/>
      <c r="J805" s="269">
        <v>3415.99</v>
      </c>
      <c r="K805" s="269">
        <v>0</v>
      </c>
      <c r="L805" s="269">
        <v>11386.63</v>
      </c>
      <c r="M805" s="269">
        <v>13094.62</v>
      </c>
      <c r="N805" s="269">
        <v>27897.239999999998</v>
      </c>
    </row>
    <row r="806" spans="1:14" s="259" customFormat="1" ht="12" x14ac:dyDescent="0.2">
      <c r="A806" s="270" t="s">
        <v>1819</v>
      </c>
      <c r="B806" s="270" t="s">
        <v>1820</v>
      </c>
      <c r="C806" s="271" t="s">
        <v>852</v>
      </c>
      <c r="D806" s="269">
        <v>8677.2199999999993</v>
      </c>
      <c r="E806" s="269">
        <v>0</v>
      </c>
      <c r="F806" s="269">
        <v>132.80000000000001</v>
      </c>
      <c r="G806" s="269">
        <v>1422</v>
      </c>
      <c r="H806" s="269">
        <v>10232.019999999999</v>
      </c>
      <c r="I806" s="272"/>
      <c r="J806" s="269">
        <v>3470.89</v>
      </c>
      <c r="K806" s="269">
        <v>0</v>
      </c>
      <c r="L806" s="269">
        <v>11569.63</v>
      </c>
      <c r="M806" s="269">
        <v>13305.07</v>
      </c>
      <c r="N806" s="269">
        <v>28345.589999999997</v>
      </c>
    </row>
    <row r="807" spans="1:14" s="259" customFormat="1" ht="12" x14ac:dyDescent="0.2">
      <c r="A807" s="270" t="s">
        <v>1821</v>
      </c>
      <c r="B807" s="270" t="s">
        <v>1822</v>
      </c>
      <c r="C807" s="271" t="s">
        <v>852</v>
      </c>
      <c r="D807" s="269">
        <v>8132.73</v>
      </c>
      <c r="E807" s="269">
        <v>0</v>
      </c>
      <c r="F807" s="269">
        <v>120.85</v>
      </c>
      <c r="G807" s="269">
        <v>1325.29</v>
      </c>
      <c r="H807" s="269">
        <v>9578.869999999999</v>
      </c>
      <c r="I807" s="272"/>
      <c r="J807" s="269">
        <v>3253.09</v>
      </c>
      <c r="K807" s="269">
        <v>0</v>
      </c>
      <c r="L807" s="269">
        <v>10843.64</v>
      </c>
      <c r="M807" s="269">
        <v>12470.19</v>
      </c>
      <c r="N807" s="269">
        <v>26566.92</v>
      </c>
    </row>
    <row r="808" spans="1:14" s="259" customFormat="1" ht="12" x14ac:dyDescent="0.2">
      <c r="A808" s="270" t="s">
        <v>1823</v>
      </c>
      <c r="B808" s="270" t="s">
        <v>1824</v>
      </c>
      <c r="C808" s="271" t="s">
        <v>852</v>
      </c>
      <c r="D808" s="269">
        <v>8184.24</v>
      </c>
      <c r="E808" s="269">
        <v>0</v>
      </c>
      <c r="F808" s="269">
        <v>120.85</v>
      </c>
      <c r="G808" s="269">
        <v>1330.52</v>
      </c>
      <c r="H808" s="269">
        <v>9635.61</v>
      </c>
      <c r="I808" s="272"/>
      <c r="J808" s="269">
        <v>3273.7</v>
      </c>
      <c r="K808" s="269">
        <v>0</v>
      </c>
      <c r="L808" s="269">
        <v>10912.32</v>
      </c>
      <c r="M808" s="269">
        <v>12549.17</v>
      </c>
      <c r="N808" s="269">
        <v>26735.190000000002</v>
      </c>
    </row>
    <row r="809" spans="1:14" s="259" customFormat="1" ht="12" x14ac:dyDescent="0.2">
      <c r="A809" s="270" t="s">
        <v>1825</v>
      </c>
      <c r="B809" s="270" t="s">
        <v>1826</v>
      </c>
      <c r="C809" s="271" t="s">
        <v>852</v>
      </c>
      <c r="D809" s="269">
        <v>8236.1</v>
      </c>
      <c r="E809" s="269">
        <v>0</v>
      </c>
      <c r="F809" s="269">
        <v>120.85</v>
      </c>
      <c r="G809" s="269">
        <v>1335.68</v>
      </c>
      <c r="H809" s="269">
        <v>9692.630000000001</v>
      </c>
      <c r="I809" s="272"/>
      <c r="J809" s="269">
        <v>3294.44</v>
      </c>
      <c r="K809" s="269">
        <v>0</v>
      </c>
      <c r="L809" s="269">
        <v>10981.47</v>
      </c>
      <c r="M809" s="269">
        <v>12628.69</v>
      </c>
      <c r="N809" s="269">
        <v>26904.6</v>
      </c>
    </row>
    <row r="810" spans="1:14" s="259" customFormat="1" ht="12" x14ac:dyDescent="0.2">
      <c r="A810" s="270" t="s">
        <v>1827</v>
      </c>
      <c r="B810" s="270" t="s">
        <v>1828</v>
      </c>
      <c r="C810" s="271" t="s">
        <v>852</v>
      </c>
      <c r="D810" s="269">
        <v>8704.08</v>
      </c>
      <c r="E810" s="269">
        <v>0</v>
      </c>
      <c r="F810" s="269">
        <v>120.85</v>
      </c>
      <c r="G810" s="269">
        <v>1382.7</v>
      </c>
      <c r="H810" s="269">
        <v>10207.630000000001</v>
      </c>
      <c r="I810" s="272"/>
      <c r="J810" s="269">
        <v>3481.63</v>
      </c>
      <c r="K810" s="269">
        <v>0</v>
      </c>
      <c r="L810" s="269">
        <v>11605.44</v>
      </c>
      <c r="M810" s="269">
        <v>13346.26</v>
      </c>
      <c r="N810" s="269">
        <v>28433.33</v>
      </c>
    </row>
    <row r="811" spans="1:14" s="259" customFormat="1" ht="12" x14ac:dyDescent="0.2">
      <c r="A811" s="270" t="s">
        <v>1829</v>
      </c>
      <c r="B811" s="270" t="s">
        <v>1830</v>
      </c>
      <c r="C811" s="271" t="s">
        <v>852</v>
      </c>
      <c r="D811" s="269">
        <v>11090.57</v>
      </c>
      <c r="E811" s="269">
        <v>0</v>
      </c>
      <c r="F811" s="269">
        <v>131.1</v>
      </c>
      <c r="G811" s="269">
        <v>1658.15</v>
      </c>
      <c r="H811" s="269">
        <v>12879.82</v>
      </c>
      <c r="I811" s="272"/>
      <c r="J811" s="269">
        <v>4436.2299999999996</v>
      </c>
      <c r="K811" s="269">
        <v>0</v>
      </c>
      <c r="L811" s="269">
        <v>14787.43</v>
      </c>
      <c r="M811" s="269">
        <v>17005.54</v>
      </c>
      <c r="N811" s="269">
        <v>36229.199999999997</v>
      </c>
    </row>
    <row r="812" spans="1:14" s="259" customFormat="1" ht="12" x14ac:dyDescent="0.2">
      <c r="A812" s="270" t="s">
        <v>1092</v>
      </c>
      <c r="B812" s="270" t="s">
        <v>1093</v>
      </c>
      <c r="C812" s="271" t="s">
        <v>852</v>
      </c>
      <c r="D812" s="269">
        <v>11159.56</v>
      </c>
      <c r="E812" s="269">
        <v>0</v>
      </c>
      <c r="F812" s="269">
        <v>131.1</v>
      </c>
      <c r="G812" s="269">
        <v>1665.06</v>
      </c>
      <c r="H812" s="269">
        <v>12955.72</v>
      </c>
      <c r="I812" s="272"/>
      <c r="J812" s="269">
        <v>4463.82</v>
      </c>
      <c r="K812" s="269">
        <v>0</v>
      </c>
      <c r="L812" s="269">
        <v>14879.41</v>
      </c>
      <c r="M812" s="269">
        <v>17111.330000000002</v>
      </c>
      <c r="N812" s="269">
        <v>36454.559999999998</v>
      </c>
    </row>
    <row r="813" spans="1:14" s="259" customFormat="1" ht="12" x14ac:dyDescent="0.2">
      <c r="A813" s="270" t="s">
        <v>1094</v>
      </c>
      <c r="B813" s="270" t="s">
        <v>1095</v>
      </c>
      <c r="C813" s="271" t="s">
        <v>852</v>
      </c>
      <c r="D813" s="269">
        <v>15372.5</v>
      </c>
      <c r="E813" s="269">
        <v>0</v>
      </c>
      <c r="F813" s="269">
        <v>132.80000000000001</v>
      </c>
      <c r="G813" s="269">
        <v>2137.86</v>
      </c>
      <c r="H813" s="269">
        <v>17643.16</v>
      </c>
      <c r="I813" s="272"/>
      <c r="J813" s="269">
        <v>6149</v>
      </c>
      <c r="K813" s="269">
        <v>0</v>
      </c>
      <c r="L813" s="269">
        <v>20496.669999999998</v>
      </c>
      <c r="M813" s="269">
        <v>23571.17</v>
      </c>
      <c r="N813" s="269">
        <v>50216.84</v>
      </c>
    </row>
    <row r="814" spans="1:14" s="259" customFormat="1" ht="12" x14ac:dyDescent="0.2">
      <c r="A814" s="270" t="s">
        <v>1096</v>
      </c>
      <c r="B814" s="270" t="s">
        <v>1097</v>
      </c>
      <c r="C814" s="271" t="s">
        <v>852</v>
      </c>
      <c r="D814" s="269">
        <v>11536.23</v>
      </c>
      <c r="E814" s="269">
        <v>0</v>
      </c>
      <c r="F814" s="269">
        <v>132.80000000000001</v>
      </c>
      <c r="G814" s="269">
        <v>1731.39</v>
      </c>
      <c r="H814" s="269">
        <v>13400.419999999998</v>
      </c>
      <c r="I814" s="272"/>
      <c r="J814" s="269">
        <v>4614.49</v>
      </c>
      <c r="K814" s="269">
        <v>0</v>
      </c>
      <c r="L814" s="269">
        <v>15381.64</v>
      </c>
      <c r="M814" s="269">
        <v>17688.89</v>
      </c>
      <c r="N814" s="269">
        <v>37685.019999999997</v>
      </c>
    </row>
    <row r="815" spans="1:14" s="259" customFormat="1" ht="12" x14ac:dyDescent="0.2">
      <c r="A815" s="270" t="s">
        <v>1098</v>
      </c>
      <c r="B815" s="270" t="s">
        <v>1099</v>
      </c>
      <c r="C815" s="271" t="s">
        <v>852</v>
      </c>
      <c r="D815" s="269">
        <v>11561.15</v>
      </c>
      <c r="E815" s="269">
        <v>0</v>
      </c>
      <c r="F815" s="269">
        <v>132.80000000000001</v>
      </c>
      <c r="G815" s="269">
        <v>1733.89</v>
      </c>
      <c r="H815" s="269">
        <v>13427.839999999998</v>
      </c>
      <c r="I815" s="272"/>
      <c r="J815" s="269">
        <v>4624.46</v>
      </c>
      <c r="K815" s="269">
        <v>0</v>
      </c>
      <c r="L815" s="269">
        <v>15414.87</v>
      </c>
      <c r="M815" s="269">
        <v>17727.099999999999</v>
      </c>
      <c r="N815" s="269">
        <v>37766.43</v>
      </c>
    </row>
    <row r="816" spans="1:14" s="259" customFormat="1" ht="12" x14ac:dyDescent="0.2">
      <c r="A816" s="270" t="s">
        <v>1100</v>
      </c>
      <c r="B816" s="270" t="s">
        <v>1101</v>
      </c>
      <c r="C816" s="271" t="s">
        <v>852</v>
      </c>
      <c r="D816" s="269">
        <v>11723.64</v>
      </c>
      <c r="E816" s="269">
        <v>0</v>
      </c>
      <c r="F816" s="269">
        <v>132.80000000000001</v>
      </c>
      <c r="G816" s="269">
        <v>1750.15</v>
      </c>
      <c r="H816" s="269">
        <v>13606.589999999998</v>
      </c>
      <c r="I816" s="272"/>
      <c r="J816" s="269">
        <v>4689.46</v>
      </c>
      <c r="K816" s="269">
        <v>0</v>
      </c>
      <c r="L816" s="269">
        <v>15631.52</v>
      </c>
      <c r="M816" s="269">
        <v>17976.25</v>
      </c>
      <c r="N816" s="269">
        <v>38297.229999999996</v>
      </c>
    </row>
    <row r="817" spans="1:14" s="259" customFormat="1" ht="12" x14ac:dyDescent="0.2">
      <c r="A817" s="270" t="s">
        <v>1102</v>
      </c>
      <c r="B817" s="270" t="s">
        <v>1103</v>
      </c>
      <c r="C817" s="271" t="s">
        <v>852</v>
      </c>
      <c r="D817" s="269">
        <v>483.72</v>
      </c>
      <c r="E817" s="269">
        <v>0</v>
      </c>
      <c r="F817" s="269">
        <v>5.35</v>
      </c>
      <c r="G817" s="269">
        <v>71.739999999999995</v>
      </c>
      <c r="H817" s="269">
        <v>560.81000000000006</v>
      </c>
      <c r="I817" s="272"/>
      <c r="J817" s="269">
        <v>193.49</v>
      </c>
      <c r="K817" s="269">
        <v>0</v>
      </c>
      <c r="L817" s="269">
        <v>644.96</v>
      </c>
      <c r="M817" s="269">
        <v>741.7</v>
      </c>
      <c r="N817" s="269">
        <v>1580.15</v>
      </c>
    </row>
    <row r="818" spans="1:14" s="259" customFormat="1" ht="12" x14ac:dyDescent="0.2">
      <c r="A818" s="270" t="s">
        <v>1831</v>
      </c>
      <c r="B818" s="270" t="s">
        <v>1832</v>
      </c>
      <c r="C818" s="271" t="s">
        <v>852</v>
      </c>
      <c r="D818" s="269">
        <v>8493.33</v>
      </c>
      <c r="E818" s="269">
        <v>0</v>
      </c>
      <c r="F818" s="269">
        <v>132.80000000000001</v>
      </c>
      <c r="G818" s="269">
        <v>1403.58</v>
      </c>
      <c r="H818" s="269">
        <v>10029.709999999999</v>
      </c>
      <c r="I818" s="272"/>
      <c r="J818" s="269">
        <v>3397.33</v>
      </c>
      <c r="K818" s="269">
        <v>0</v>
      </c>
      <c r="L818" s="269">
        <v>11324.44</v>
      </c>
      <c r="M818" s="269">
        <v>13023.11</v>
      </c>
      <c r="N818" s="269">
        <v>27744.880000000001</v>
      </c>
    </row>
    <row r="819" spans="1:14" s="259" customFormat="1" ht="12" x14ac:dyDescent="0.2">
      <c r="A819" s="270" t="s">
        <v>1314</v>
      </c>
      <c r="B819" s="270" t="s">
        <v>1315</v>
      </c>
      <c r="C819" s="271" t="s">
        <v>852</v>
      </c>
      <c r="D819" s="269">
        <v>6889.16</v>
      </c>
      <c r="E819" s="269">
        <v>0</v>
      </c>
      <c r="F819" s="269">
        <v>124.25</v>
      </c>
      <c r="G819" s="269">
        <v>1208.3499999999999</v>
      </c>
      <c r="H819" s="269">
        <v>8221.76</v>
      </c>
      <c r="I819" s="272"/>
      <c r="J819" s="269">
        <v>2755.66</v>
      </c>
      <c r="K819" s="269">
        <v>0</v>
      </c>
      <c r="L819" s="269">
        <v>9185.5499999999993</v>
      </c>
      <c r="M819" s="269">
        <v>10563.38</v>
      </c>
      <c r="N819" s="269">
        <v>22504.589999999997</v>
      </c>
    </row>
    <row r="820" spans="1:14" s="259" customFormat="1" ht="12" x14ac:dyDescent="0.2">
      <c r="A820" s="270" t="s">
        <v>1833</v>
      </c>
      <c r="B820" s="270" t="s">
        <v>1834</v>
      </c>
      <c r="C820" s="271" t="s">
        <v>852</v>
      </c>
      <c r="D820" s="269">
        <v>8343.4500000000007</v>
      </c>
      <c r="E820" s="269">
        <v>0</v>
      </c>
      <c r="F820" s="269">
        <v>131.1</v>
      </c>
      <c r="G820" s="269">
        <v>1373.38</v>
      </c>
      <c r="H820" s="269">
        <v>9847.93</v>
      </c>
      <c r="I820" s="272"/>
      <c r="J820" s="269">
        <v>3337.38</v>
      </c>
      <c r="K820" s="269">
        <v>0</v>
      </c>
      <c r="L820" s="269">
        <v>11124.6</v>
      </c>
      <c r="M820" s="269">
        <v>12793.29</v>
      </c>
      <c r="N820" s="269">
        <v>27255.27</v>
      </c>
    </row>
    <row r="821" spans="1:14" s="259" customFormat="1" ht="12" x14ac:dyDescent="0.2">
      <c r="A821" s="270" t="s">
        <v>1835</v>
      </c>
      <c r="B821" s="270" t="s">
        <v>1836</v>
      </c>
      <c r="C821" s="271" t="s">
        <v>852</v>
      </c>
      <c r="D821" s="269">
        <v>9982.82</v>
      </c>
      <c r="E821" s="269">
        <v>0</v>
      </c>
      <c r="F821" s="269">
        <v>132.80000000000001</v>
      </c>
      <c r="G821" s="269">
        <v>1562.51</v>
      </c>
      <c r="H821" s="269">
        <v>11678.13</v>
      </c>
      <c r="I821" s="272"/>
      <c r="J821" s="269">
        <v>3993.13</v>
      </c>
      <c r="K821" s="269">
        <v>0</v>
      </c>
      <c r="L821" s="269">
        <v>13310.43</v>
      </c>
      <c r="M821" s="269">
        <v>15306.99</v>
      </c>
      <c r="N821" s="269">
        <v>32610.550000000003</v>
      </c>
    </row>
    <row r="822" spans="1:14" s="259" customFormat="1" ht="12" x14ac:dyDescent="0.2">
      <c r="A822" s="270" t="s">
        <v>1837</v>
      </c>
      <c r="B822" s="270" t="s">
        <v>1838</v>
      </c>
      <c r="C822" s="271" t="s">
        <v>852</v>
      </c>
      <c r="D822" s="269">
        <v>10326.459999999999</v>
      </c>
      <c r="E822" s="269">
        <v>0</v>
      </c>
      <c r="F822" s="269">
        <v>132.80000000000001</v>
      </c>
      <c r="G822" s="269">
        <v>1599.86</v>
      </c>
      <c r="H822" s="269">
        <v>12059.119999999999</v>
      </c>
      <c r="I822" s="272"/>
      <c r="J822" s="269">
        <v>4130.58</v>
      </c>
      <c r="K822" s="269">
        <v>0</v>
      </c>
      <c r="L822" s="269">
        <v>13768.61</v>
      </c>
      <c r="M822" s="269">
        <v>15833.91</v>
      </c>
      <c r="N822" s="269">
        <v>33733.100000000006</v>
      </c>
    </row>
    <row r="823" spans="1:14" s="259" customFormat="1" ht="12" x14ac:dyDescent="0.2">
      <c r="A823" s="270" t="s">
        <v>1839</v>
      </c>
      <c r="B823" s="270" t="s">
        <v>1840</v>
      </c>
      <c r="C823" s="271" t="s">
        <v>852</v>
      </c>
      <c r="D823" s="269">
        <v>10434.700000000001</v>
      </c>
      <c r="E823" s="269">
        <v>0</v>
      </c>
      <c r="F823" s="269">
        <v>132.80000000000001</v>
      </c>
      <c r="G823" s="269">
        <v>1610.72</v>
      </c>
      <c r="H823" s="269">
        <v>12178.22</v>
      </c>
      <c r="I823" s="272"/>
      <c r="J823" s="269">
        <v>4173.88</v>
      </c>
      <c r="K823" s="269">
        <v>0</v>
      </c>
      <c r="L823" s="269">
        <v>13912.93</v>
      </c>
      <c r="M823" s="269">
        <v>15999.87</v>
      </c>
      <c r="N823" s="269">
        <v>34086.68</v>
      </c>
    </row>
    <row r="824" spans="1:14" s="259" customFormat="1" ht="12" x14ac:dyDescent="0.2">
      <c r="A824" s="270" t="s">
        <v>1841</v>
      </c>
      <c r="B824" s="270" t="s">
        <v>1842</v>
      </c>
      <c r="C824" s="271" t="s">
        <v>852</v>
      </c>
      <c r="D824" s="269">
        <v>10622.79</v>
      </c>
      <c r="E824" s="269">
        <v>0</v>
      </c>
      <c r="F824" s="269">
        <v>132.80000000000001</v>
      </c>
      <c r="G824" s="269">
        <v>1629.56</v>
      </c>
      <c r="H824" s="269">
        <v>12385.15</v>
      </c>
      <c r="I824" s="272"/>
      <c r="J824" s="269">
        <v>4249.12</v>
      </c>
      <c r="K824" s="269">
        <v>0</v>
      </c>
      <c r="L824" s="269">
        <v>14163.72</v>
      </c>
      <c r="M824" s="269">
        <v>16288.28</v>
      </c>
      <c r="N824" s="269">
        <v>34701.120000000003</v>
      </c>
    </row>
    <row r="825" spans="1:14" s="259" customFormat="1" ht="12" x14ac:dyDescent="0.2">
      <c r="A825" s="270" t="s">
        <v>1843</v>
      </c>
      <c r="B825" s="270" t="s">
        <v>1844</v>
      </c>
      <c r="C825" s="271" t="s">
        <v>852</v>
      </c>
      <c r="D825" s="269">
        <v>6845.48</v>
      </c>
      <c r="E825" s="269">
        <v>0</v>
      </c>
      <c r="F825" s="269">
        <v>110.55</v>
      </c>
      <c r="G825" s="269">
        <v>1146.94</v>
      </c>
      <c r="H825" s="269">
        <v>8102.9699999999993</v>
      </c>
      <c r="I825" s="272"/>
      <c r="J825" s="269">
        <v>2738.19</v>
      </c>
      <c r="K825" s="269">
        <v>0</v>
      </c>
      <c r="L825" s="269">
        <v>9127.31</v>
      </c>
      <c r="M825" s="269">
        <v>10496.4</v>
      </c>
      <c r="N825" s="269">
        <v>22361.9</v>
      </c>
    </row>
    <row r="826" spans="1:14" s="259" customFormat="1" ht="12" x14ac:dyDescent="0.2">
      <c r="A826" s="270" t="s">
        <v>1104</v>
      </c>
      <c r="B826" s="270" t="s">
        <v>1105</v>
      </c>
      <c r="C826" s="271" t="s">
        <v>852</v>
      </c>
      <c r="D826" s="269">
        <v>14094.17</v>
      </c>
      <c r="E826" s="269">
        <v>0</v>
      </c>
      <c r="F826" s="269">
        <v>141.35</v>
      </c>
      <c r="G826" s="269">
        <v>2053.6</v>
      </c>
      <c r="H826" s="269">
        <v>16289.12</v>
      </c>
      <c r="I826" s="272"/>
      <c r="J826" s="269">
        <v>5637.67</v>
      </c>
      <c r="K826" s="269">
        <v>0</v>
      </c>
      <c r="L826" s="269">
        <v>18792.23</v>
      </c>
      <c r="M826" s="269">
        <v>21611.06</v>
      </c>
      <c r="N826" s="269">
        <v>46040.960000000006</v>
      </c>
    </row>
    <row r="827" spans="1:14" s="259" customFormat="1" ht="12" x14ac:dyDescent="0.2">
      <c r="A827" s="270" t="s">
        <v>1104</v>
      </c>
      <c r="B827" s="270" t="s">
        <v>1105</v>
      </c>
      <c r="C827" s="271" t="s">
        <v>852</v>
      </c>
      <c r="D827" s="269">
        <v>18390.48</v>
      </c>
      <c r="E827" s="269">
        <v>0</v>
      </c>
      <c r="F827" s="269">
        <v>141.35</v>
      </c>
      <c r="G827" s="269">
        <v>2053.6</v>
      </c>
      <c r="H827" s="269">
        <v>20585.429999999997</v>
      </c>
      <c r="I827" s="272"/>
      <c r="J827" s="269">
        <v>7356.19</v>
      </c>
      <c r="K827" s="269">
        <v>0</v>
      </c>
      <c r="L827" s="269">
        <v>24520.639999999999</v>
      </c>
      <c r="M827" s="269">
        <v>28198.74</v>
      </c>
      <c r="N827" s="269">
        <v>60075.57</v>
      </c>
    </row>
    <row r="828" spans="1:14" s="259" customFormat="1" ht="12" x14ac:dyDescent="0.2">
      <c r="A828" s="270" t="s">
        <v>1106</v>
      </c>
      <c r="B828" s="270" t="s">
        <v>1107</v>
      </c>
      <c r="C828" s="271" t="s">
        <v>852</v>
      </c>
      <c r="D828" s="269">
        <v>14094.17</v>
      </c>
      <c r="E828" s="269">
        <v>0</v>
      </c>
      <c r="F828" s="269">
        <v>141.35</v>
      </c>
      <c r="G828" s="269">
        <v>2053.6</v>
      </c>
      <c r="H828" s="269">
        <v>16289.12</v>
      </c>
      <c r="I828" s="272"/>
      <c r="J828" s="269">
        <v>5637.67</v>
      </c>
      <c r="K828" s="269">
        <v>0</v>
      </c>
      <c r="L828" s="269">
        <v>18792.23</v>
      </c>
      <c r="M828" s="269">
        <v>21611.06</v>
      </c>
      <c r="N828" s="269">
        <v>46040.960000000006</v>
      </c>
    </row>
    <row r="829" spans="1:14" s="259" customFormat="1" ht="12" x14ac:dyDescent="0.2">
      <c r="A829" s="270" t="s">
        <v>1106</v>
      </c>
      <c r="B829" s="270" t="s">
        <v>1107</v>
      </c>
      <c r="C829" s="271" t="s">
        <v>852</v>
      </c>
      <c r="D829" s="269">
        <v>18390.48</v>
      </c>
      <c r="E829" s="269">
        <v>0</v>
      </c>
      <c r="F829" s="269">
        <v>141.35</v>
      </c>
      <c r="G829" s="269">
        <v>2053.6</v>
      </c>
      <c r="H829" s="269">
        <v>20585.429999999997</v>
      </c>
      <c r="I829" s="272"/>
      <c r="J829" s="269">
        <v>7356.19</v>
      </c>
      <c r="K829" s="269">
        <v>0</v>
      </c>
      <c r="L829" s="269">
        <v>24520.639999999999</v>
      </c>
      <c r="M829" s="269">
        <v>28198.74</v>
      </c>
      <c r="N829" s="269">
        <v>60075.57</v>
      </c>
    </row>
    <row r="830" spans="1:14" s="259" customFormat="1" ht="12" x14ac:dyDescent="0.2">
      <c r="A830" s="270" t="s">
        <v>1108</v>
      </c>
      <c r="B830" s="270" t="s">
        <v>1109</v>
      </c>
      <c r="C830" s="271" t="s">
        <v>852</v>
      </c>
      <c r="D830" s="269">
        <v>19126.13</v>
      </c>
      <c r="E830" s="269">
        <v>0</v>
      </c>
      <c r="F830" s="269">
        <v>141.35</v>
      </c>
      <c r="G830" s="269">
        <v>2053.6</v>
      </c>
      <c r="H830" s="269">
        <v>21321.079999999998</v>
      </c>
      <c r="I830" s="272"/>
      <c r="J830" s="269">
        <v>7650.45</v>
      </c>
      <c r="K830" s="269">
        <v>0</v>
      </c>
      <c r="L830" s="269">
        <v>25501.51</v>
      </c>
      <c r="M830" s="269">
        <v>29326.73</v>
      </c>
      <c r="N830" s="269">
        <v>62478.69</v>
      </c>
    </row>
    <row r="831" spans="1:14" s="259" customFormat="1" ht="12" x14ac:dyDescent="0.2">
      <c r="A831" s="270" t="s">
        <v>1845</v>
      </c>
      <c r="B831" s="270" t="s">
        <v>1846</v>
      </c>
      <c r="C831" s="271" t="s">
        <v>852</v>
      </c>
      <c r="D831" s="269">
        <v>18390.48</v>
      </c>
      <c r="E831" s="269">
        <v>0</v>
      </c>
      <c r="F831" s="269">
        <v>141.35</v>
      </c>
      <c r="G831" s="269">
        <v>2053.6</v>
      </c>
      <c r="H831" s="269">
        <v>20585.429999999997</v>
      </c>
      <c r="I831" s="272"/>
      <c r="J831" s="269">
        <v>7356.19</v>
      </c>
      <c r="K831" s="269">
        <v>0</v>
      </c>
      <c r="L831" s="269">
        <v>24520.639999999999</v>
      </c>
      <c r="M831" s="269">
        <v>28198.74</v>
      </c>
      <c r="N831" s="269">
        <v>60075.57</v>
      </c>
    </row>
    <row r="832" spans="1:14" s="259" customFormat="1" ht="12" x14ac:dyDescent="0.2">
      <c r="A832" s="270" t="s">
        <v>1110</v>
      </c>
      <c r="B832" s="270" t="s">
        <v>1111</v>
      </c>
      <c r="C832" s="271" t="s">
        <v>852</v>
      </c>
      <c r="D832" s="269">
        <v>589.79999999999995</v>
      </c>
      <c r="E832" s="269">
        <v>0</v>
      </c>
      <c r="F832" s="269">
        <v>5.35</v>
      </c>
      <c r="G832" s="269">
        <v>82.57</v>
      </c>
      <c r="H832" s="269">
        <v>677.72</v>
      </c>
      <c r="I832" s="272"/>
      <c r="J832" s="269">
        <v>235.92</v>
      </c>
      <c r="K832" s="269">
        <v>0</v>
      </c>
      <c r="L832" s="269">
        <v>786.4</v>
      </c>
      <c r="M832" s="269">
        <v>904.36</v>
      </c>
      <c r="N832" s="269">
        <v>1926.6799999999998</v>
      </c>
    </row>
    <row r="833" spans="1:14" s="259" customFormat="1" ht="12" x14ac:dyDescent="0.2">
      <c r="A833" s="270" t="s">
        <v>1110</v>
      </c>
      <c r="B833" s="270" t="s">
        <v>1111</v>
      </c>
      <c r="C833" s="271" t="s">
        <v>914</v>
      </c>
      <c r="D833" s="269">
        <v>801.53</v>
      </c>
      <c r="E833" s="269">
        <v>0</v>
      </c>
      <c r="F833" s="269">
        <v>5.35</v>
      </c>
      <c r="G833" s="269">
        <v>84.91</v>
      </c>
      <c r="H833" s="269">
        <v>891.79</v>
      </c>
      <c r="I833" s="272"/>
      <c r="J833" s="269">
        <v>320.61</v>
      </c>
      <c r="K833" s="269">
        <v>0</v>
      </c>
      <c r="L833" s="269">
        <v>1068.71</v>
      </c>
      <c r="M833" s="269">
        <v>1229.01</v>
      </c>
      <c r="N833" s="269">
        <v>2618.33</v>
      </c>
    </row>
    <row r="834" spans="1:14" s="259" customFormat="1" ht="12" x14ac:dyDescent="0.2">
      <c r="A834" s="270" t="s">
        <v>1110</v>
      </c>
      <c r="B834" s="270" t="s">
        <v>1111</v>
      </c>
      <c r="C834" s="271" t="s">
        <v>915</v>
      </c>
      <c r="D834" s="269">
        <v>1074.28</v>
      </c>
      <c r="E834" s="269">
        <v>0</v>
      </c>
      <c r="F834" s="269">
        <v>5.35</v>
      </c>
      <c r="G834" s="269">
        <v>87.78</v>
      </c>
      <c r="H834" s="269">
        <v>1167.4099999999999</v>
      </c>
      <c r="I834" s="272"/>
      <c r="J834" s="269">
        <v>429.71</v>
      </c>
      <c r="K834" s="269">
        <v>0</v>
      </c>
      <c r="L834" s="269">
        <v>1432.37</v>
      </c>
      <c r="M834" s="269">
        <v>1647.23</v>
      </c>
      <c r="N834" s="269">
        <v>3509.31</v>
      </c>
    </row>
    <row r="835" spans="1:14" s="259" customFormat="1" ht="12" x14ac:dyDescent="0.2">
      <c r="A835" s="270" t="s">
        <v>1110</v>
      </c>
      <c r="B835" s="270" t="s">
        <v>1111</v>
      </c>
      <c r="C835" s="271" t="s">
        <v>916</v>
      </c>
      <c r="D835" s="269">
        <v>1417.95</v>
      </c>
      <c r="E835" s="269">
        <v>0</v>
      </c>
      <c r="F835" s="269">
        <v>5.35</v>
      </c>
      <c r="G835" s="269">
        <v>92.27</v>
      </c>
      <c r="H835" s="269">
        <v>1515.57</v>
      </c>
      <c r="I835" s="272"/>
      <c r="J835" s="269">
        <v>567.17999999999995</v>
      </c>
      <c r="K835" s="269">
        <v>0</v>
      </c>
      <c r="L835" s="269">
        <v>1890.6</v>
      </c>
      <c r="M835" s="269">
        <v>2174.19</v>
      </c>
      <c r="N835" s="269">
        <v>4631.9699999999993</v>
      </c>
    </row>
    <row r="836" spans="1:14" s="259" customFormat="1" ht="12" x14ac:dyDescent="0.2">
      <c r="A836" s="270" t="s">
        <v>1110</v>
      </c>
      <c r="B836" s="270" t="s">
        <v>1111</v>
      </c>
      <c r="C836" s="271" t="s">
        <v>917</v>
      </c>
      <c r="D836" s="269">
        <v>1814.83</v>
      </c>
      <c r="E836" s="269">
        <v>0</v>
      </c>
      <c r="F836" s="269">
        <v>5.35</v>
      </c>
      <c r="G836" s="269">
        <v>96.33</v>
      </c>
      <c r="H836" s="269">
        <v>1916.5099999999998</v>
      </c>
      <c r="I836" s="272"/>
      <c r="J836" s="269">
        <v>725.93</v>
      </c>
      <c r="K836" s="269">
        <v>0</v>
      </c>
      <c r="L836" s="269">
        <v>2419.77</v>
      </c>
      <c r="M836" s="269">
        <v>2782.74</v>
      </c>
      <c r="N836" s="269">
        <v>5928.44</v>
      </c>
    </row>
    <row r="837" spans="1:14" s="259" customFormat="1" ht="12" x14ac:dyDescent="0.2">
      <c r="A837" s="270" t="s">
        <v>1110</v>
      </c>
      <c r="B837" s="270" t="s">
        <v>1111</v>
      </c>
      <c r="C837" s="271" t="s">
        <v>918</v>
      </c>
      <c r="D837" s="269">
        <v>2323.0700000000002</v>
      </c>
      <c r="E837" s="269">
        <v>0</v>
      </c>
      <c r="F837" s="269">
        <v>5.35</v>
      </c>
      <c r="G837" s="269">
        <v>101.54</v>
      </c>
      <c r="H837" s="269">
        <v>2429.96</v>
      </c>
      <c r="I837" s="272"/>
      <c r="J837" s="269">
        <v>929.23</v>
      </c>
      <c r="K837" s="269">
        <v>0</v>
      </c>
      <c r="L837" s="269">
        <v>3097.43</v>
      </c>
      <c r="M837" s="269">
        <v>3562.04</v>
      </c>
      <c r="N837" s="269">
        <v>7588.7</v>
      </c>
    </row>
    <row r="838" spans="1:14" s="259" customFormat="1" ht="12" x14ac:dyDescent="0.2">
      <c r="A838" s="270" t="s">
        <v>1112</v>
      </c>
      <c r="B838" s="270" t="s">
        <v>1113</v>
      </c>
      <c r="C838" s="271" t="s">
        <v>852</v>
      </c>
      <c r="D838" s="269">
        <v>589.79999999999995</v>
      </c>
      <c r="E838" s="269">
        <v>0</v>
      </c>
      <c r="F838" s="269">
        <v>5.35</v>
      </c>
      <c r="G838" s="269">
        <v>82.57</v>
      </c>
      <c r="H838" s="269">
        <v>677.72</v>
      </c>
      <c r="I838" s="272"/>
      <c r="J838" s="269">
        <v>235.92</v>
      </c>
      <c r="K838" s="269">
        <v>0</v>
      </c>
      <c r="L838" s="269">
        <v>786.4</v>
      </c>
      <c r="M838" s="269">
        <v>904.36</v>
      </c>
      <c r="N838" s="269">
        <v>1926.6799999999998</v>
      </c>
    </row>
    <row r="839" spans="1:14" s="259" customFormat="1" ht="12" x14ac:dyDescent="0.2">
      <c r="A839" s="270" t="s">
        <v>1112</v>
      </c>
      <c r="B839" s="270" t="s">
        <v>1113</v>
      </c>
      <c r="C839" s="271" t="s">
        <v>914</v>
      </c>
      <c r="D839" s="269">
        <v>801.53</v>
      </c>
      <c r="E839" s="269">
        <v>0</v>
      </c>
      <c r="F839" s="269">
        <v>5.35</v>
      </c>
      <c r="G839" s="269">
        <v>84.91</v>
      </c>
      <c r="H839" s="269">
        <v>891.79</v>
      </c>
      <c r="I839" s="272"/>
      <c r="J839" s="269">
        <v>320.61</v>
      </c>
      <c r="K839" s="269">
        <v>0</v>
      </c>
      <c r="L839" s="269">
        <v>1068.71</v>
      </c>
      <c r="M839" s="269">
        <v>1229.01</v>
      </c>
      <c r="N839" s="269">
        <v>2618.33</v>
      </c>
    </row>
    <row r="840" spans="1:14" s="259" customFormat="1" ht="12" x14ac:dyDescent="0.2">
      <c r="A840" s="270" t="s">
        <v>1112</v>
      </c>
      <c r="B840" s="270" t="s">
        <v>1113</v>
      </c>
      <c r="C840" s="271" t="s">
        <v>915</v>
      </c>
      <c r="D840" s="269">
        <v>1074.28</v>
      </c>
      <c r="E840" s="269">
        <v>0</v>
      </c>
      <c r="F840" s="269">
        <v>5.35</v>
      </c>
      <c r="G840" s="269">
        <v>87.78</v>
      </c>
      <c r="H840" s="269">
        <v>1167.4099999999999</v>
      </c>
      <c r="I840" s="272"/>
      <c r="J840" s="269">
        <v>429.71</v>
      </c>
      <c r="K840" s="269">
        <v>0</v>
      </c>
      <c r="L840" s="269">
        <v>1432.37</v>
      </c>
      <c r="M840" s="269">
        <v>1647.23</v>
      </c>
      <c r="N840" s="269">
        <v>3509.31</v>
      </c>
    </row>
    <row r="841" spans="1:14" s="259" customFormat="1" ht="12" x14ac:dyDescent="0.2">
      <c r="A841" s="270" t="s">
        <v>1112</v>
      </c>
      <c r="B841" s="270" t="s">
        <v>1113</v>
      </c>
      <c r="C841" s="271" t="s">
        <v>916</v>
      </c>
      <c r="D841" s="269">
        <v>1417.95</v>
      </c>
      <c r="E841" s="269">
        <v>0</v>
      </c>
      <c r="F841" s="269">
        <v>5.35</v>
      </c>
      <c r="G841" s="269">
        <v>92.27</v>
      </c>
      <c r="H841" s="269">
        <v>1515.57</v>
      </c>
      <c r="I841" s="272"/>
      <c r="J841" s="269">
        <v>567.17999999999995</v>
      </c>
      <c r="K841" s="269">
        <v>0</v>
      </c>
      <c r="L841" s="269">
        <v>1890.6</v>
      </c>
      <c r="M841" s="269">
        <v>2174.19</v>
      </c>
      <c r="N841" s="269">
        <v>4631.9699999999993</v>
      </c>
    </row>
    <row r="842" spans="1:14" s="259" customFormat="1" ht="12" x14ac:dyDescent="0.2">
      <c r="A842" s="270" t="s">
        <v>1112</v>
      </c>
      <c r="B842" s="270" t="s">
        <v>1113</v>
      </c>
      <c r="C842" s="271" t="s">
        <v>917</v>
      </c>
      <c r="D842" s="269">
        <v>1814.83</v>
      </c>
      <c r="E842" s="269">
        <v>0</v>
      </c>
      <c r="F842" s="269">
        <v>5.35</v>
      </c>
      <c r="G842" s="269">
        <v>96.33</v>
      </c>
      <c r="H842" s="269">
        <v>1916.5099999999998</v>
      </c>
      <c r="I842" s="272"/>
      <c r="J842" s="269">
        <v>725.93</v>
      </c>
      <c r="K842" s="269">
        <v>0</v>
      </c>
      <c r="L842" s="269">
        <v>2419.77</v>
      </c>
      <c r="M842" s="269">
        <v>2782.74</v>
      </c>
      <c r="N842" s="269">
        <v>5928.44</v>
      </c>
    </row>
    <row r="843" spans="1:14" s="259" customFormat="1" ht="12" x14ac:dyDescent="0.2">
      <c r="A843" s="270" t="s">
        <v>1112</v>
      </c>
      <c r="B843" s="270" t="s">
        <v>1113</v>
      </c>
      <c r="C843" s="271" t="s">
        <v>918</v>
      </c>
      <c r="D843" s="269">
        <v>2323.0700000000002</v>
      </c>
      <c r="E843" s="269">
        <v>0</v>
      </c>
      <c r="F843" s="269">
        <v>5.35</v>
      </c>
      <c r="G843" s="269">
        <v>101.54</v>
      </c>
      <c r="H843" s="269">
        <v>2429.96</v>
      </c>
      <c r="I843" s="272"/>
      <c r="J843" s="269">
        <v>929.23</v>
      </c>
      <c r="K843" s="269">
        <v>0</v>
      </c>
      <c r="L843" s="269">
        <v>3097.43</v>
      </c>
      <c r="M843" s="269">
        <v>3562.04</v>
      </c>
      <c r="N843" s="269">
        <v>7588.7</v>
      </c>
    </row>
    <row r="844" spans="1:14" s="259" customFormat="1" ht="12" x14ac:dyDescent="0.2">
      <c r="A844" s="270" t="s">
        <v>1114</v>
      </c>
      <c r="B844" s="270" t="s">
        <v>1115</v>
      </c>
      <c r="C844" s="271" t="s">
        <v>852</v>
      </c>
      <c r="D844" s="269">
        <v>23678.21</v>
      </c>
      <c r="E844" s="269">
        <v>0</v>
      </c>
      <c r="F844" s="269">
        <v>160.4</v>
      </c>
      <c r="G844" s="269">
        <v>3161.35</v>
      </c>
      <c r="H844" s="269">
        <v>26999.96</v>
      </c>
      <c r="I844" s="272"/>
      <c r="J844" s="269">
        <v>9471.2800000000007</v>
      </c>
      <c r="K844" s="269">
        <v>0</v>
      </c>
      <c r="L844" s="269">
        <v>31570.95</v>
      </c>
      <c r="M844" s="269">
        <v>36306.589999999997</v>
      </c>
      <c r="N844" s="269">
        <v>77348.820000000007</v>
      </c>
    </row>
    <row r="845" spans="1:14" s="259" customFormat="1" ht="12" x14ac:dyDescent="0.2">
      <c r="A845" s="270" t="s">
        <v>1114</v>
      </c>
      <c r="B845" s="270" t="s">
        <v>1115</v>
      </c>
      <c r="C845" s="271" t="s">
        <v>852</v>
      </c>
      <c r="D845" s="269">
        <v>29477</v>
      </c>
      <c r="E845" s="269">
        <v>0</v>
      </c>
      <c r="F845" s="269">
        <v>160.4</v>
      </c>
      <c r="G845" s="269">
        <v>3161.35</v>
      </c>
      <c r="H845" s="269">
        <v>32798.75</v>
      </c>
      <c r="I845" s="272"/>
      <c r="J845" s="269">
        <v>11790.8</v>
      </c>
      <c r="K845" s="269">
        <v>0</v>
      </c>
      <c r="L845" s="269">
        <v>39302.67</v>
      </c>
      <c r="M845" s="269">
        <v>45198.07</v>
      </c>
      <c r="N845" s="269">
        <v>96291.540000000008</v>
      </c>
    </row>
    <row r="846" spans="1:14" s="259" customFormat="1" ht="12" x14ac:dyDescent="0.2">
      <c r="A846" s="270" t="s">
        <v>1116</v>
      </c>
      <c r="B846" s="270" t="s">
        <v>1117</v>
      </c>
      <c r="C846" s="271" t="s">
        <v>852</v>
      </c>
      <c r="D846" s="269">
        <v>29477</v>
      </c>
      <c r="E846" s="269">
        <v>0</v>
      </c>
      <c r="F846" s="269">
        <v>160.4</v>
      </c>
      <c r="G846" s="269">
        <v>3161.35</v>
      </c>
      <c r="H846" s="269">
        <v>32798.75</v>
      </c>
      <c r="I846" s="272"/>
      <c r="J846" s="269">
        <v>11790.8</v>
      </c>
      <c r="K846" s="269">
        <v>0</v>
      </c>
      <c r="L846" s="269">
        <v>39302.67</v>
      </c>
      <c r="M846" s="269">
        <v>45198.07</v>
      </c>
      <c r="N846" s="269">
        <v>96291.540000000008</v>
      </c>
    </row>
    <row r="847" spans="1:14" s="259" customFormat="1" ht="12" x14ac:dyDescent="0.2">
      <c r="A847" s="270" t="s">
        <v>1118</v>
      </c>
      <c r="B847" s="270" t="s">
        <v>1119</v>
      </c>
      <c r="C847" s="271" t="s">
        <v>852</v>
      </c>
      <c r="D847" s="269">
        <v>29477</v>
      </c>
      <c r="E847" s="269">
        <v>0</v>
      </c>
      <c r="F847" s="269">
        <v>160.4</v>
      </c>
      <c r="G847" s="269">
        <v>3161.35</v>
      </c>
      <c r="H847" s="269">
        <v>32798.75</v>
      </c>
      <c r="I847" s="272"/>
      <c r="J847" s="269">
        <v>11790.8</v>
      </c>
      <c r="K847" s="269">
        <v>0</v>
      </c>
      <c r="L847" s="269">
        <v>39302.67</v>
      </c>
      <c r="M847" s="269">
        <v>45198.07</v>
      </c>
      <c r="N847" s="269">
        <v>96291.540000000008</v>
      </c>
    </row>
    <row r="848" spans="1:14" s="259" customFormat="1" ht="12" x14ac:dyDescent="0.2">
      <c r="A848" s="270" t="s">
        <v>1479</v>
      </c>
      <c r="B848" s="270" t="s">
        <v>1480</v>
      </c>
      <c r="C848" s="271" t="s">
        <v>852</v>
      </c>
      <c r="D848" s="269">
        <v>29477</v>
      </c>
      <c r="E848" s="269">
        <v>0</v>
      </c>
      <c r="F848" s="269">
        <v>160.4</v>
      </c>
      <c r="G848" s="269">
        <v>3161.35</v>
      </c>
      <c r="H848" s="269">
        <v>32798.75</v>
      </c>
      <c r="I848" s="272"/>
      <c r="J848" s="269">
        <v>11790.8</v>
      </c>
      <c r="K848" s="269">
        <v>0</v>
      </c>
      <c r="L848" s="269">
        <v>39302.67</v>
      </c>
      <c r="M848" s="269">
        <v>45198.07</v>
      </c>
      <c r="N848" s="269">
        <v>96291.540000000008</v>
      </c>
    </row>
    <row r="849" spans="1:14" s="259" customFormat="1" ht="12" x14ac:dyDescent="0.2">
      <c r="A849" s="270" t="s">
        <v>1120</v>
      </c>
      <c r="B849" s="270" t="s">
        <v>1121</v>
      </c>
      <c r="C849" s="271" t="s">
        <v>852</v>
      </c>
      <c r="D849" s="269">
        <v>589.79999999999995</v>
      </c>
      <c r="E849" s="269">
        <v>0</v>
      </c>
      <c r="F849" s="269">
        <v>5.92</v>
      </c>
      <c r="G849" s="269">
        <v>76.3</v>
      </c>
      <c r="H849" s="269">
        <v>672.01999999999987</v>
      </c>
      <c r="I849" s="272"/>
      <c r="J849" s="269">
        <v>235.92</v>
      </c>
      <c r="K849" s="269">
        <v>0</v>
      </c>
      <c r="L849" s="269">
        <v>786.4</v>
      </c>
      <c r="M849" s="269">
        <v>904.36</v>
      </c>
      <c r="N849" s="269">
        <v>1926.6799999999998</v>
      </c>
    </row>
    <row r="850" spans="1:14" s="259" customFormat="1" ht="12" x14ac:dyDescent="0.2">
      <c r="A850" s="270" t="s">
        <v>1847</v>
      </c>
      <c r="B850" s="270" t="s">
        <v>1848</v>
      </c>
      <c r="C850" s="271" t="s">
        <v>852</v>
      </c>
      <c r="D850" s="269">
        <v>343.24</v>
      </c>
      <c r="E850" s="269">
        <v>0</v>
      </c>
      <c r="F850" s="269">
        <v>1255</v>
      </c>
      <c r="G850" s="269">
        <v>14.8</v>
      </c>
      <c r="H850" s="269">
        <v>1613.04</v>
      </c>
      <c r="I850" s="272"/>
      <c r="J850" s="269">
        <v>282.91000000000003</v>
      </c>
      <c r="K850" s="269">
        <v>59.19</v>
      </c>
      <c r="L850" s="269">
        <v>457.65</v>
      </c>
      <c r="M850" s="269">
        <v>549.25</v>
      </c>
      <c r="N850" s="269">
        <v>1349</v>
      </c>
    </row>
    <row r="851" spans="1:14" s="259" customFormat="1" ht="12" x14ac:dyDescent="0.2">
      <c r="A851" s="270" t="s">
        <v>1849</v>
      </c>
      <c r="B851" s="270" t="s">
        <v>1850</v>
      </c>
      <c r="C851" s="271" t="s">
        <v>852</v>
      </c>
      <c r="D851" s="269">
        <v>373.48</v>
      </c>
      <c r="E851" s="269">
        <v>0</v>
      </c>
      <c r="F851" s="269">
        <v>1255</v>
      </c>
      <c r="G851" s="269">
        <v>16.600000000000001</v>
      </c>
      <c r="H851" s="269">
        <v>1645.08</v>
      </c>
      <c r="I851" s="272"/>
      <c r="J851" s="269">
        <v>308.42</v>
      </c>
      <c r="K851" s="269">
        <v>64.53</v>
      </c>
      <c r="L851" s="269">
        <v>497.97</v>
      </c>
      <c r="M851" s="269">
        <v>598.36</v>
      </c>
      <c r="N851" s="269">
        <v>1469.2800000000002</v>
      </c>
    </row>
    <row r="852" spans="1:14" s="259" customFormat="1" ht="12" x14ac:dyDescent="0.2">
      <c r="A852" s="270" t="s">
        <v>1351</v>
      </c>
      <c r="B852" s="270" t="s">
        <v>1352</v>
      </c>
      <c r="C852" s="271" t="s">
        <v>852</v>
      </c>
      <c r="D852" s="269">
        <v>460.52</v>
      </c>
      <c r="E852" s="269">
        <v>0</v>
      </c>
      <c r="F852" s="269">
        <v>1255</v>
      </c>
      <c r="G852" s="269">
        <v>19.600000000000001</v>
      </c>
      <c r="H852" s="269">
        <v>1735.12</v>
      </c>
      <c r="I852" s="272"/>
      <c r="J852" s="269">
        <v>380.18</v>
      </c>
      <c r="K852" s="269">
        <v>79.540000000000006</v>
      </c>
      <c r="L852" s="269">
        <v>614.03</v>
      </c>
      <c r="M852" s="269">
        <v>737.62</v>
      </c>
      <c r="N852" s="269">
        <v>1811.37</v>
      </c>
    </row>
    <row r="853" spans="1:14" s="259" customFormat="1" ht="12" x14ac:dyDescent="0.2">
      <c r="A853" s="270" t="s">
        <v>1285</v>
      </c>
      <c r="B853" s="270" t="s">
        <v>1286</v>
      </c>
      <c r="C853" s="271" t="s">
        <v>852</v>
      </c>
      <c r="D853" s="269">
        <v>521.96</v>
      </c>
      <c r="E853" s="269">
        <v>0</v>
      </c>
      <c r="F853" s="269">
        <v>1255</v>
      </c>
      <c r="G853" s="269">
        <v>21.05</v>
      </c>
      <c r="H853" s="269">
        <v>1798.01</v>
      </c>
      <c r="I853" s="272"/>
      <c r="J853" s="269">
        <v>430.17</v>
      </c>
      <c r="K853" s="269">
        <v>90.02</v>
      </c>
      <c r="L853" s="269">
        <v>695.95</v>
      </c>
      <c r="M853" s="269">
        <v>835.28</v>
      </c>
      <c r="N853" s="269">
        <v>2051.42</v>
      </c>
    </row>
    <row r="854" spans="1:14" s="259" customFormat="1" ht="12" x14ac:dyDescent="0.2">
      <c r="A854" s="270" t="s">
        <v>1353</v>
      </c>
      <c r="B854" s="270" t="s">
        <v>1354</v>
      </c>
      <c r="C854" s="271" t="s">
        <v>852</v>
      </c>
      <c r="D854" s="269">
        <v>593.58000000000004</v>
      </c>
      <c r="E854" s="269">
        <v>0</v>
      </c>
      <c r="F854" s="269">
        <v>1255</v>
      </c>
      <c r="G854" s="269">
        <v>24.9</v>
      </c>
      <c r="H854" s="269">
        <v>1873.48</v>
      </c>
      <c r="I854" s="272"/>
      <c r="J854" s="269">
        <v>490.14</v>
      </c>
      <c r="K854" s="269">
        <v>102.6</v>
      </c>
      <c r="L854" s="269">
        <v>791.44</v>
      </c>
      <c r="M854" s="269">
        <v>951.21</v>
      </c>
      <c r="N854" s="269">
        <v>2335.3900000000003</v>
      </c>
    </row>
    <row r="855" spans="1:14" s="259" customFormat="1" ht="12" x14ac:dyDescent="0.2">
      <c r="A855" s="270" t="s">
        <v>1355</v>
      </c>
      <c r="B855" s="270" t="s">
        <v>1356</v>
      </c>
      <c r="C855" s="271" t="s">
        <v>852</v>
      </c>
      <c r="D855" s="269">
        <v>9332.8700000000008</v>
      </c>
      <c r="E855" s="269">
        <v>0</v>
      </c>
      <c r="F855" s="269">
        <v>1255</v>
      </c>
      <c r="G855" s="269">
        <v>378.1</v>
      </c>
      <c r="H855" s="269">
        <v>10965.970000000001</v>
      </c>
      <c r="I855" s="272"/>
      <c r="J855" s="269">
        <v>7689.52</v>
      </c>
      <c r="K855" s="269">
        <v>1608.84</v>
      </c>
      <c r="L855" s="269">
        <v>12443.83</v>
      </c>
      <c r="M855" s="269">
        <v>14930.97</v>
      </c>
      <c r="N855" s="269">
        <v>36673.160000000003</v>
      </c>
    </row>
    <row r="856" spans="1:14" s="259" customFormat="1" ht="12" x14ac:dyDescent="0.2">
      <c r="A856" s="270" t="s">
        <v>1357</v>
      </c>
      <c r="B856" s="270" t="s">
        <v>1358</v>
      </c>
      <c r="C856" s="271" t="s">
        <v>852</v>
      </c>
      <c r="D856" s="269">
        <v>10500.48</v>
      </c>
      <c r="E856" s="269">
        <v>0</v>
      </c>
      <c r="F856" s="269">
        <v>1255</v>
      </c>
      <c r="G856" s="269">
        <v>421.75</v>
      </c>
      <c r="H856" s="269">
        <v>12177.23</v>
      </c>
      <c r="I856" s="272"/>
      <c r="J856" s="269">
        <v>8654.14</v>
      </c>
      <c r="K856" s="269">
        <v>1810.71</v>
      </c>
      <c r="L856" s="269">
        <v>14000.64</v>
      </c>
      <c r="M856" s="269">
        <v>16802.43</v>
      </c>
      <c r="N856" s="269">
        <v>41267.919999999998</v>
      </c>
    </row>
    <row r="857" spans="1:14" s="259" customFormat="1" ht="12" x14ac:dyDescent="0.2">
      <c r="A857" s="270" t="s">
        <v>1359</v>
      </c>
      <c r="B857" s="270" t="s">
        <v>1360</v>
      </c>
      <c r="C857" s="271" t="s">
        <v>852</v>
      </c>
      <c r="D857" s="269">
        <v>13632.41</v>
      </c>
      <c r="E857" s="269">
        <v>0</v>
      </c>
      <c r="F857" s="269">
        <v>1255</v>
      </c>
      <c r="G857" s="269">
        <v>501.25</v>
      </c>
      <c r="H857" s="269">
        <v>15388.66</v>
      </c>
      <c r="I857" s="272"/>
      <c r="J857" s="269">
        <v>11212.35</v>
      </c>
      <c r="K857" s="269">
        <v>2345.9499999999998</v>
      </c>
      <c r="L857" s="269">
        <v>18176.55</v>
      </c>
      <c r="M857" s="269">
        <v>21785.97</v>
      </c>
      <c r="N857" s="269">
        <v>53520.82</v>
      </c>
    </row>
    <row r="858" spans="1:14" s="259" customFormat="1" ht="12" x14ac:dyDescent="0.2">
      <c r="A858" s="270" t="s">
        <v>1851</v>
      </c>
      <c r="B858" s="270" t="s">
        <v>1852</v>
      </c>
      <c r="C858" s="271" t="s">
        <v>852</v>
      </c>
      <c r="D858" s="269">
        <v>16113.57</v>
      </c>
      <c r="E858" s="269">
        <v>0</v>
      </c>
      <c r="F858" s="269">
        <v>1255</v>
      </c>
      <c r="G858" s="269">
        <v>551.04999999999995</v>
      </c>
      <c r="H858" s="269">
        <v>17919.62</v>
      </c>
      <c r="I858" s="272"/>
      <c r="J858" s="269">
        <v>13228.34</v>
      </c>
      <c r="K858" s="269">
        <v>2767.78</v>
      </c>
      <c r="L858" s="269">
        <v>21484.76</v>
      </c>
      <c r="M858" s="269">
        <v>25721.26</v>
      </c>
      <c r="N858" s="269">
        <v>63202.14</v>
      </c>
    </row>
    <row r="859" spans="1:14" s="259" customFormat="1" ht="12" x14ac:dyDescent="0.2">
      <c r="A859" s="270" t="s">
        <v>1853</v>
      </c>
      <c r="B859" s="270" t="s">
        <v>1854</v>
      </c>
      <c r="C859" s="271" t="s">
        <v>852</v>
      </c>
      <c r="D859" s="269">
        <v>4764.1400000000003</v>
      </c>
      <c r="E859" s="269">
        <v>0</v>
      </c>
      <c r="F859" s="269">
        <v>1255</v>
      </c>
      <c r="G859" s="269">
        <v>229.03</v>
      </c>
      <c r="H859" s="269">
        <v>6248.17</v>
      </c>
      <c r="I859" s="272"/>
      <c r="J859" s="269">
        <v>3932.26</v>
      </c>
      <c r="K859" s="269">
        <v>822.54</v>
      </c>
      <c r="L859" s="269">
        <v>6352.19</v>
      </c>
      <c r="M859" s="269">
        <v>7629.2</v>
      </c>
      <c r="N859" s="269">
        <v>18736.189999999999</v>
      </c>
    </row>
    <row r="860" spans="1:14" s="259" customFormat="1" ht="12" x14ac:dyDescent="0.2">
      <c r="A860" s="270" t="s">
        <v>1855</v>
      </c>
      <c r="B860" s="270" t="s">
        <v>1856</v>
      </c>
      <c r="C860" s="271" t="s">
        <v>852</v>
      </c>
      <c r="D860" s="269">
        <v>5443.42</v>
      </c>
      <c r="E860" s="269">
        <v>0</v>
      </c>
      <c r="F860" s="269">
        <v>1255</v>
      </c>
      <c r="G860" s="269">
        <v>239.08</v>
      </c>
      <c r="H860" s="269">
        <v>6937.5</v>
      </c>
      <c r="I860" s="272"/>
      <c r="J860" s="269">
        <v>4482.92</v>
      </c>
      <c r="K860" s="269">
        <v>937.43</v>
      </c>
      <c r="L860" s="269">
        <v>7257.89</v>
      </c>
      <c r="M860" s="269">
        <v>8703.1200000000008</v>
      </c>
      <c r="N860" s="269">
        <v>21381.360000000001</v>
      </c>
    </row>
    <row r="861" spans="1:14" s="259" customFormat="1" ht="12" x14ac:dyDescent="0.2">
      <c r="A861" s="270" t="s">
        <v>1857</v>
      </c>
      <c r="B861" s="270" t="s">
        <v>1858</v>
      </c>
      <c r="C861" s="271" t="s">
        <v>852</v>
      </c>
      <c r="D861" s="269">
        <v>6219.06</v>
      </c>
      <c r="E861" s="269">
        <v>0</v>
      </c>
      <c r="F861" s="269">
        <v>1255</v>
      </c>
      <c r="G861" s="269">
        <v>282.27999999999997</v>
      </c>
      <c r="H861" s="269">
        <v>7756.34</v>
      </c>
      <c r="I861" s="272"/>
      <c r="J861" s="269">
        <v>5133.79</v>
      </c>
      <c r="K861" s="269">
        <v>1073.9000000000001</v>
      </c>
      <c r="L861" s="269">
        <v>8292.08</v>
      </c>
      <c r="M861" s="269">
        <v>9960.0499999999993</v>
      </c>
      <c r="N861" s="269">
        <v>24459.82</v>
      </c>
    </row>
    <row r="862" spans="1:14" s="259" customFormat="1" ht="12" x14ac:dyDescent="0.2">
      <c r="A862" s="270" t="s">
        <v>1859</v>
      </c>
      <c r="B862" s="270" t="s">
        <v>1860</v>
      </c>
      <c r="C862" s="271" t="s">
        <v>852</v>
      </c>
      <c r="D862" s="269">
        <v>7920.41</v>
      </c>
      <c r="E862" s="269">
        <v>0</v>
      </c>
      <c r="F862" s="269">
        <v>1255</v>
      </c>
      <c r="G862" s="269">
        <v>317.05</v>
      </c>
      <c r="H862" s="269">
        <v>9492.4599999999991</v>
      </c>
      <c r="I862" s="272"/>
      <c r="J862" s="269">
        <v>6517.63</v>
      </c>
      <c r="K862" s="269">
        <v>1363.25</v>
      </c>
      <c r="L862" s="269">
        <v>10560.55</v>
      </c>
      <c r="M862" s="269">
        <v>12659.11</v>
      </c>
      <c r="N862" s="269">
        <v>31100.54</v>
      </c>
    </row>
    <row r="863" spans="1:14" s="259" customFormat="1" ht="12" x14ac:dyDescent="0.2">
      <c r="A863" s="270" t="s">
        <v>1861</v>
      </c>
      <c r="B863" s="270" t="s">
        <v>1862</v>
      </c>
      <c r="C863" s="271" t="s">
        <v>852</v>
      </c>
      <c r="D863" s="269">
        <v>8754.17</v>
      </c>
      <c r="E863" s="269">
        <v>0</v>
      </c>
      <c r="F863" s="269">
        <v>1255</v>
      </c>
      <c r="G863" s="269">
        <v>370.23</v>
      </c>
      <c r="H863" s="269">
        <v>10379.4</v>
      </c>
      <c r="I863" s="272"/>
      <c r="J863" s="269">
        <v>7221.76</v>
      </c>
      <c r="K863" s="269">
        <v>1511.08</v>
      </c>
      <c r="L863" s="269">
        <v>11672.23</v>
      </c>
      <c r="M863" s="269">
        <v>14016.74</v>
      </c>
      <c r="N863" s="269">
        <v>34421.81</v>
      </c>
    </row>
    <row r="864" spans="1:14" s="259" customFormat="1" ht="12" x14ac:dyDescent="0.2">
      <c r="A864" s="270" t="s">
        <v>1361</v>
      </c>
      <c r="B864" s="270" t="s">
        <v>1362</v>
      </c>
      <c r="C864" s="271" t="s">
        <v>852</v>
      </c>
      <c r="D864" s="269">
        <v>9656.77</v>
      </c>
      <c r="E864" s="269">
        <v>0</v>
      </c>
      <c r="F864" s="269">
        <v>1255</v>
      </c>
      <c r="G864" s="269">
        <v>393.6</v>
      </c>
      <c r="H864" s="269">
        <v>11305.37</v>
      </c>
      <c r="I864" s="272"/>
      <c r="J864" s="269">
        <v>7959.32</v>
      </c>
      <c r="K864" s="269">
        <v>1665.4</v>
      </c>
      <c r="L864" s="269">
        <v>12875.69</v>
      </c>
      <c r="M864" s="269">
        <v>15453.4</v>
      </c>
      <c r="N864" s="269">
        <v>37953.81</v>
      </c>
    </row>
    <row r="865" spans="1:14" s="259" customFormat="1" ht="12" x14ac:dyDescent="0.2">
      <c r="A865" s="270" t="s">
        <v>1863</v>
      </c>
      <c r="B865" s="270" t="s">
        <v>1864</v>
      </c>
      <c r="C865" s="271" t="s">
        <v>852</v>
      </c>
      <c r="D865" s="269">
        <v>10569.05</v>
      </c>
      <c r="E865" s="269">
        <v>0</v>
      </c>
      <c r="F865" s="269">
        <v>1255</v>
      </c>
      <c r="G865" s="269">
        <v>420.95</v>
      </c>
      <c r="H865" s="269">
        <v>12245</v>
      </c>
      <c r="I865" s="272"/>
      <c r="J865" s="269">
        <v>8709</v>
      </c>
      <c r="K865" s="269">
        <v>1822.01</v>
      </c>
      <c r="L865" s="269">
        <v>14092.07</v>
      </c>
      <c r="M865" s="269">
        <v>16909.080000000002</v>
      </c>
      <c r="N865" s="269">
        <v>41532.160000000003</v>
      </c>
    </row>
    <row r="866" spans="1:14" s="259" customFormat="1" ht="12" x14ac:dyDescent="0.2">
      <c r="A866" s="270" t="s">
        <v>1865</v>
      </c>
      <c r="B866" s="270" t="s">
        <v>1866</v>
      </c>
      <c r="C866" s="271" t="s">
        <v>852</v>
      </c>
      <c r="D866" s="269">
        <v>11888.89</v>
      </c>
      <c r="E866" s="269">
        <v>0</v>
      </c>
      <c r="F866" s="269">
        <v>1255</v>
      </c>
      <c r="G866" s="269">
        <v>448.6</v>
      </c>
      <c r="H866" s="269">
        <v>13592.49</v>
      </c>
      <c r="I866" s="272"/>
      <c r="J866" s="269">
        <v>9782.5</v>
      </c>
      <c r="K866" s="269">
        <v>2046.59</v>
      </c>
      <c r="L866" s="269">
        <v>15851.85</v>
      </c>
      <c r="M866" s="269">
        <v>19003.560000000001</v>
      </c>
      <c r="N866" s="269">
        <v>46684.5</v>
      </c>
    </row>
    <row r="867" spans="1:14" s="259" customFormat="1" ht="12" x14ac:dyDescent="0.2">
      <c r="A867" s="270" t="s">
        <v>1363</v>
      </c>
      <c r="B867" s="270" t="s">
        <v>1364</v>
      </c>
      <c r="C867" s="271" t="s">
        <v>852</v>
      </c>
      <c r="D867" s="269">
        <v>11815.72</v>
      </c>
      <c r="E867" s="269">
        <v>0</v>
      </c>
      <c r="F867" s="269">
        <v>1255</v>
      </c>
      <c r="G867" s="269">
        <v>458.05</v>
      </c>
      <c r="H867" s="269">
        <v>13528.769999999999</v>
      </c>
      <c r="I867" s="272"/>
      <c r="J867" s="269">
        <v>9730.98</v>
      </c>
      <c r="K867" s="269">
        <v>2035.97</v>
      </c>
      <c r="L867" s="269">
        <v>15754.29</v>
      </c>
      <c r="M867" s="269">
        <v>18898.060000000001</v>
      </c>
      <c r="N867" s="269">
        <v>46419.3</v>
      </c>
    </row>
    <row r="868" spans="1:14" s="259" customFormat="1" ht="12" x14ac:dyDescent="0.2">
      <c r="A868" s="270" t="s">
        <v>1365</v>
      </c>
      <c r="B868" s="270" t="s">
        <v>1366</v>
      </c>
      <c r="C868" s="271" t="s">
        <v>852</v>
      </c>
      <c r="D868" s="269">
        <v>19050.400000000001</v>
      </c>
      <c r="E868" s="269">
        <v>0</v>
      </c>
      <c r="F868" s="269">
        <v>1255</v>
      </c>
      <c r="G868" s="269">
        <v>610.75</v>
      </c>
      <c r="H868" s="269">
        <v>20916.150000000001</v>
      </c>
      <c r="I868" s="272"/>
      <c r="J868" s="269">
        <v>15616.8</v>
      </c>
      <c r="K868" s="269">
        <v>3267.2</v>
      </c>
      <c r="L868" s="269">
        <v>25400.53</v>
      </c>
      <c r="M868" s="269">
        <v>30380</v>
      </c>
      <c r="N868" s="269">
        <v>74664.53</v>
      </c>
    </row>
    <row r="869" spans="1:14" s="259" customFormat="1" ht="12" x14ac:dyDescent="0.2">
      <c r="A869" s="270" t="s">
        <v>1367</v>
      </c>
      <c r="B869" s="270" t="s">
        <v>1368</v>
      </c>
      <c r="C869" s="271" t="s">
        <v>852</v>
      </c>
      <c r="D869" s="269">
        <v>13999.29</v>
      </c>
      <c r="E869" s="269">
        <v>0</v>
      </c>
      <c r="F869" s="269">
        <v>1255</v>
      </c>
      <c r="G869" s="269">
        <v>566.5</v>
      </c>
      <c r="H869" s="269">
        <v>15820.79</v>
      </c>
      <c r="I869" s="272"/>
      <c r="J869" s="269">
        <v>11534.26</v>
      </c>
      <c r="K869" s="269">
        <v>2413.25</v>
      </c>
      <c r="L869" s="269">
        <v>18665.72</v>
      </c>
      <c r="M869" s="269">
        <v>22396.41</v>
      </c>
      <c r="N869" s="269">
        <v>55009.64</v>
      </c>
    </row>
    <row r="870" spans="1:14" s="259" customFormat="1" ht="12" x14ac:dyDescent="0.2">
      <c r="A870" s="270" t="s">
        <v>1867</v>
      </c>
      <c r="B870" s="270" t="s">
        <v>1868</v>
      </c>
      <c r="C870" s="271" t="s">
        <v>852</v>
      </c>
      <c r="D870" s="269">
        <v>15750.7</v>
      </c>
      <c r="E870" s="269">
        <v>0</v>
      </c>
      <c r="F870" s="269">
        <v>1255</v>
      </c>
      <c r="G870" s="269">
        <v>631.97</v>
      </c>
      <c r="H870" s="269">
        <v>17637.670000000002</v>
      </c>
      <c r="I870" s="272"/>
      <c r="J870" s="269">
        <v>12981.2</v>
      </c>
      <c r="K870" s="269">
        <v>2716.06</v>
      </c>
      <c r="L870" s="269">
        <v>21000.93</v>
      </c>
      <c r="M870" s="269">
        <v>25203.58</v>
      </c>
      <c r="N870" s="269">
        <v>61901.770000000004</v>
      </c>
    </row>
    <row r="871" spans="1:14" s="259" customFormat="1" ht="12" x14ac:dyDescent="0.2">
      <c r="A871" s="270" t="s">
        <v>1869</v>
      </c>
      <c r="B871" s="270" t="s">
        <v>1870</v>
      </c>
      <c r="C871" s="271" t="s">
        <v>852</v>
      </c>
      <c r="D871" s="269">
        <v>20448.61</v>
      </c>
      <c r="E871" s="269">
        <v>0</v>
      </c>
      <c r="F871" s="269">
        <v>1255</v>
      </c>
      <c r="G871" s="269">
        <v>751.27</v>
      </c>
      <c r="H871" s="269">
        <v>22454.880000000001</v>
      </c>
      <c r="I871" s="272"/>
      <c r="J871" s="269">
        <v>16818.52</v>
      </c>
      <c r="K871" s="269">
        <v>3518.93</v>
      </c>
      <c r="L871" s="269">
        <v>27264.81</v>
      </c>
      <c r="M871" s="269">
        <v>32678.959999999999</v>
      </c>
      <c r="N871" s="269">
        <v>80281.22</v>
      </c>
    </row>
    <row r="872" spans="1:14" s="259" customFormat="1" ht="12" x14ac:dyDescent="0.2">
      <c r="A872" s="270" t="s">
        <v>1369</v>
      </c>
      <c r="B872" s="270" t="s">
        <v>1370</v>
      </c>
      <c r="C872" s="271" t="s">
        <v>852</v>
      </c>
      <c r="D872" s="269">
        <v>24170.39</v>
      </c>
      <c r="E872" s="269">
        <v>0</v>
      </c>
      <c r="F872" s="269">
        <v>1255</v>
      </c>
      <c r="G872" s="269">
        <v>825.98</v>
      </c>
      <c r="H872" s="269">
        <v>26251.37</v>
      </c>
      <c r="I872" s="272"/>
      <c r="J872" s="269">
        <v>19842.54</v>
      </c>
      <c r="K872" s="269">
        <v>4151.68</v>
      </c>
      <c r="L872" s="269">
        <v>32227.19</v>
      </c>
      <c r="M872" s="269">
        <v>38581.97</v>
      </c>
      <c r="N872" s="269">
        <v>94803.38</v>
      </c>
    </row>
    <row r="873" spans="1:14" s="259" customFormat="1" ht="12" x14ac:dyDescent="0.2">
      <c r="A873" s="270" t="s">
        <v>1871</v>
      </c>
      <c r="B873" s="270" t="s">
        <v>1872</v>
      </c>
      <c r="C873" s="271" t="s">
        <v>852</v>
      </c>
      <c r="D873" s="269">
        <v>7146.18</v>
      </c>
      <c r="E873" s="269">
        <v>0</v>
      </c>
      <c r="F873" s="269">
        <v>1255</v>
      </c>
      <c r="G873" s="269">
        <v>342.86</v>
      </c>
      <c r="H873" s="269">
        <v>8744.0400000000009</v>
      </c>
      <c r="I873" s="272"/>
      <c r="J873" s="269">
        <v>5898.35</v>
      </c>
      <c r="K873" s="269">
        <v>1233.79</v>
      </c>
      <c r="L873" s="269">
        <v>9528.24</v>
      </c>
      <c r="M873" s="269">
        <v>11443.69</v>
      </c>
      <c r="N873" s="269">
        <v>28104.07</v>
      </c>
    </row>
    <row r="874" spans="1:14" s="259" customFormat="1" ht="12" x14ac:dyDescent="0.2">
      <c r="A874" s="270" t="s">
        <v>1873</v>
      </c>
      <c r="B874" s="270" t="s">
        <v>1874</v>
      </c>
      <c r="C874" s="271" t="s">
        <v>852</v>
      </c>
      <c r="D874" s="269">
        <v>8165.09</v>
      </c>
      <c r="E874" s="269">
        <v>0</v>
      </c>
      <c r="F874" s="269">
        <v>1255</v>
      </c>
      <c r="G874" s="269">
        <v>357.94</v>
      </c>
      <c r="H874" s="269">
        <v>9778.0300000000007</v>
      </c>
      <c r="I874" s="272"/>
      <c r="J874" s="269">
        <v>6724.34</v>
      </c>
      <c r="K874" s="269">
        <v>1406.12</v>
      </c>
      <c r="L874" s="269">
        <v>10886.79</v>
      </c>
      <c r="M874" s="269">
        <v>13054.56</v>
      </c>
      <c r="N874" s="269">
        <v>32071.809999999998</v>
      </c>
    </row>
    <row r="875" spans="1:14" s="259" customFormat="1" ht="12" x14ac:dyDescent="0.2">
      <c r="A875" s="270" t="s">
        <v>1875</v>
      </c>
      <c r="B875" s="270" t="s">
        <v>1876</v>
      </c>
      <c r="C875" s="271" t="s">
        <v>852</v>
      </c>
      <c r="D875" s="269">
        <v>9328.5499999999993</v>
      </c>
      <c r="E875" s="269">
        <v>0</v>
      </c>
      <c r="F875" s="269">
        <v>1255</v>
      </c>
      <c r="G875" s="269">
        <v>422.76</v>
      </c>
      <c r="H875" s="269">
        <v>11006.31</v>
      </c>
      <c r="I875" s="272"/>
      <c r="J875" s="269">
        <v>7700.65</v>
      </c>
      <c r="K875" s="269">
        <v>1610.84</v>
      </c>
      <c r="L875" s="269">
        <v>12438.07</v>
      </c>
      <c r="M875" s="269">
        <v>14939.97</v>
      </c>
      <c r="N875" s="269">
        <v>36689.53</v>
      </c>
    </row>
    <row r="876" spans="1:14" s="259" customFormat="1" ht="12" x14ac:dyDescent="0.2">
      <c r="A876" s="270" t="s">
        <v>1371</v>
      </c>
      <c r="B876" s="270" t="s">
        <v>1372</v>
      </c>
      <c r="C876" s="271" t="s">
        <v>852</v>
      </c>
      <c r="D876" s="269">
        <v>11880.6</v>
      </c>
      <c r="E876" s="269">
        <v>0</v>
      </c>
      <c r="F876" s="269">
        <v>1255</v>
      </c>
      <c r="G876" s="269">
        <v>474.95</v>
      </c>
      <c r="H876" s="269">
        <v>13610.550000000001</v>
      </c>
      <c r="I876" s="272"/>
      <c r="J876" s="269">
        <v>9776.43</v>
      </c>
      <c r="K876" s="269">
        <v>2044.88</v>
      </c>
      <c r="L876" s="269">
        <v>15840.8</v>
      </c>
      <c r="M876" s="269">
        <v>18988.64</v>
      </c>
      <c r="N876" s="269">
        <v>46650.75</v>
      </c>
    </row>
    <row r="877" spans="1:14" s="259" customFormat="1" ht="12" x14ac:dyDescent="0.2">
      <c r="A877" s="270" t="s">
        <v>1877</v>
      </c>
      <c r="B877" s="270" t="s">
        <v>1878</v>
      </c>
      <c r="C877" s="271" t="s">
        <v>852</v>
      </c>
      <c r="D877" s="269">
        <v>13131.27</v>
      </c>
      <c r="E877" s="269">
        <v>0</v>
      </c>
      <c r="F877" s="269">
        <v>1255</v>
      </c>
      <c r="G877" s="269">
        <v>554.74</v>
      </c>
      <c r="H877" s="269">
        <v>14941.01</v>
      </c>
      <c r="I877" s="272"/>
      <c r="J877" s="269">
        <v>10832.65</v>
      </c>
      <c r="K877" s="269">
        <v>2266.62</v>
      </c>
      <c r="L877" s="269">
        <v>17508.36</v>
      </c>
      <c r="M877" s="269">
        <v>21025.15</v>
      </c>
      <c r="N877" s="269">
        <v>51632.78</v>
      </c>
    </row>
    <row r="878" spans="1:14" s="259" customFormat="1" ht="12" x14ac:dyDescent="0.2">
      <c r="A878" s="270" t="s">
        <v>1879</v>
      </c>
      <c r="B878" s="270" t="s">
        <v>1880</v>
      </c>
      <c r="C878" s="271" t="s">
        <v>852</v>
      </c>
      <c r="D878" s="269">
        <v>14485.17</v>
      </c>
      <c r="E878" s="269">
        <v>0</v>
      </c>
      <c r="F878" s="269">
        <v>1255</v>
      </c>
      <c r="G878" s="269">
        <v>589.79</v>
      </c>
      <c r="H878" s="269">
        <v>16329.96</v>
      </c>
      <c r="I878" s="272"/>
      <c r="J878" s="269">
        <v>11938.98</v>
      </c>
      <c r="K878" s="269">
        <v>2498.11</v>
      </c>
      <c r="L878" s="269">
        <v>19313.560000000001</v>
      </c>
      <c r="M878" s="269">
        <v>23180.14</v>
      </c>
      <c r="N878" s="269">
        <v>56930.79</v>
      </c>
    </row>
    <row r="879" spans="1:14" s="259" customFormat="1" ht="12" x14ac:dyDescent="0.2">
      <c r="A879" s="270" t="s">
        <v>1373</v>
      </c>
      <c r="B879" s="270" t="s">
        <v>1374</v>
      </c>
      <c r="C879" s="271" t="s">
        <v>852</v>
      </c>
      <c r="D879" s="269">
        <v>15853.59</v>
      </c>
      <c r="E879" s="269">
        <v>0</v>
      </c>
      <c r="F879" s="269">
        <v>1255</v>
      </c>
      <c r="G879" s="269">
        <v>630.79999999999995</v>
      </c>
      <c r="H879" s="269">
        <v>17739.39</v>
      </c>
      <c r="I879" s="272"/>
      <c r="J879" s="269">
        <v>13063.51</v>
      </c>
      <c r="K879" s="269">
        <v>2733.02</v>
      </c>
      <c r="L879" s="269">
        <v>21138.12</v>
      </c>
      <c r="M879" s="269">
        <v>25363.64</v>
      </c>
      <c r="N879" s="269">
        <v>62298.29</v>
      </c>
    </row>
    <row r="880" spans="1:14" s="259" customFormat="1" ht="12" x14ac:dyDescent="0.2">
      <c r="A880" s="270" t="s">
        <v>1375</v>
      </c>
      <c r="B880" s="270" t="s">
        <v>1376</v>
      </c>
      <c r="C880" s="271" t="s">
        <v>852</v>
      </c>
      <c r="D880" s="269">
        <v>17833.34</v>
      </c>
      <c r="E880" s="269">
        <v>0</v>
      </c>
      <c r="F880" s="269">
        <v>1255</v>
      </c>
      <c r="G880" s="269">
        <v>672.22</v>
      </c>
      <c r="H880" s="269">
        <v>19760.560000000001</v>
      </c>
      <c r="I880" s="272"/>
      <c r="J880" s="269">
        <v>14673.74</v>
      </c>
      <c r="K880" s="269">
        <v>3069.88</v>
      </c>
      <c r="L880" s="269">
        <v>23777.79</v>
      </c>
      <c r="M880" s="269">
        <v>28505.29</v>
      </c>
      <c r="N880" s="269">
        <v>70026.700000000012</v>
      </c>
    </row>
    <row r="881" spans="1:14" s="259" customFormat="1" ht="12" x14ac:dyDescent="0.2">
      <c r="A881" s="270" t="s">
        <v>1881</v>
      </c>
      <c r="B881" s="270" t="s">
        <v>1882</v>
      </c>
      <c r="C881" s="271" t="s">
        <v>852</v>
      </c>
      <c r="D881" s="269">
        <v>17723.59</v>
      </c>
      <c r="E881" s="269">
        <v>0</v>
      </c>
      <c r="F881" s="269">
        <v>1255</v>
      </c>
      <c r="G881" s="269">
        <v>686.42</v>
      </c>
      <c r="H881" s="269">
        <v>19665.009999999998</v>
      </c>
      <c r="I881" s="272"/>
      <c r="J881" s="269">
        <v>14596.47</v>
      </c>
      <c r="K881" s="269">
        <v>3053.95</v>
      </c>
      <c r="L881" s="269">
        <v>23631.45</v>
      </c>
      <c r="M881" s="269">
        <v>28347.07</v>
      </c>
      <c r="N881" s="269">
        <v>69628.94</v>
      </c>
    </row>
    <row r="882" spans="1:14" s="259" customFormat="1" ht="12" x14ac:dyDescent="0.2">
      <c r="A882" s="270" t="s">
        <v>1377</v>
      </c>
      <c r="B882" s="270" t="s">
        <v>1378</v>
      </c>
      <c r="C882" s="271" t="s">
        <v>852</v>
      </c>
      <c r="D882" s="269">
        <v>28575.61</v>
      </c>
      <c r="E882" s="269">
        <v>0</v>
      </c>
      <c r="F882" s="269">
        <v>1255</v>
      </c>
      <c r="G882" s="269">
        <v>915.52</v>
      </c>
      <c r="H882" s="269">
        <v>30746.13</v>
      </c>
      <c r="I882" s="272"/>
      <c r="J882" s="269">
        <v>23425.21</v>
      </c>
      <c r="K882" s="269">
        <v>4900.8100000000004</v>
      </c>
      <c r="L882" s="269">
        <v>38100.81</v>
      </c>
      <c r="M882" s="269">
        <v>45570.03</v>
      </c>
      <c r="N882" s="269">
        <v>111996.86</v>
      </c>
    </row>
    <row r="883" spans="1:14" s="259" customFormat="1" ht="12" x14ac:dyDescent="0.2">
      <c r="A883" s="270" t="s">
        <v>1883</v>
      </c>
      <c r="B883" s="270" t="s">
        <v>1884</v>
      </c>
      <c r="C883" s="271" t="s">
        <v>852</v>
      </c>
      <c r="D883" s="269">
        <v>18665.71</v>
      </c>
      <c r="E883" s="269">
        <v>0</v>
      </c>
      <c r="F883" s="269">
        <v>1255</v>
      </c>
      <c r="G883" s="269">
        <v>755</v>
      </c>
      <c r="H883" s="269">
        <v>20675.71</v>
      </c>
      <c r="I883" s="272"/>
      <c r="J883" s="269">
        <v>15379.01</v>
      </c>
      <c r="K883" s="269">
        <v>3217.66</v>
      </c>
      <c r="L883" s="269">
        <v>24887.61</v>
      </c>
      <c r="M883" s="269">
        <v>29861.85</v>
      </c>
      <c r="N883" s="269">
        <v>73346.13</v>
      </c>
    </row>
    <row r="884" spans="1:14" s="259" customFormat="1" ht="12" x14ac:dyDescent="0.2">
      <c r="A884" s="270" t="s">
        <v>1379</v>
      </c>
      <c r="B884" s="270" t="s">
        <v>1380</v>
      </c>
      <c r="C884" s="271" t="s">
        <v>852</v>
      </c>
      <c r="D884" s="269">
        <v>21000.95</v>
      </c>
      <c r="E884" s="269">
        <v>0</v>
      </c>
      <c r="F884" s="269">
        <v>1255</v>
      </c>
      <c r="G884" s="269">
        <v>842.3</v>
      </c>
      <c r="H884" s="269">
        <v>23098.25</v>
      </c>
      <c r="I884" s="272"/>
      <c r="J884" s="269">
        <v>17308.28</v>
      </c>
      <c r="K884" s="269">
        <v>3621.42</v>
      </c>
      <c r="L884" s="269">
        <v>28001.27</v>
      </c>
      <c r="M884" s="269">
        <v>33604.79</v>
      </c>
      <c r="N884" s="269">
        <v>82535.760000000009</v>
      </c>
    </row>
    <row r="885" spans="1:14" s="259" customFormat="1" ht="12" x14ac:dyDescent="0.2">
      <c r="A885" s="270" t="s">
        <v>1885</v>
      </c>
      <c r="B885" s="270" t="s">
        <v>1886</v>
      </c>
      <c r="C885" s="271" t="s">
        <v>852</v>
      </c>
      <c r="D885" s="269">
        <v>27264.84</v>
      </c>
      <c r="E885" s="269">
        <v>0</v>
      </c>
      <c r="F885" s="269">
        <v>1255</v>
      </c>
      <c r="G885" s="269">
        <v>1001.35</v>
      </c>
      <c r="H885" s="269">
        <v>29521.19</v>
      </c>
      <c r="I885" s="272"/>
      <c r="J885" s="269">
        <v>22424.71</v>
      </c>
      <c r="K885" s="269">
        <v>4691.91</v>
      </c>
      <c r="L885" s="269">
        <v>36353.120000000003</v>
      </c>
      <c r="M885" s="269">
        <v>43571.96</v>
      </c>
      <c r="N885" s="269">
        <v>107041.70000000001</v>
      </c>
    </row>
    <row r="886" spans="1:14" s="259" customFormat="1" ht="12" x14ac:dyDescent="0.2">
      <c r="A886" s="270" t="s">
        <v>1381</v>
      </c>
      <c r="B886" s="270" t="s">
        <v>1382</v>
      </c>
      <c r="C886" s="271" t="s">
        <v>852</v>
      </c>
      <c r="D886" s="269">
        <v>32227.16</v>
      </c>
      <c r="E886" s="269">
        <v>0</v>
      </c>
      <c r="F886" s="269">
        <v>1255</v>
      </c>
      <c r="G886" s="269">
        <v>1100.95</v>
      </c>
      <c r="H886" s="269">
        <v>34583.11</v>
      </c>
      <c r="I886" s="272"/>
      <c r="J886" s="269">
        <v>26456.69</v>
      </c>
      <c r="K886" s="269">
        <v>5535.56</v>
      </c>
      <c r="L886" s="269">
        <v>42969.55</v>
      </c>
      <c r="M886" s="269">
        <v>51442.54</v>
      </c>
      <c r="N886" s="269">
        <v>126404.34</v>
      </c>
    </row>
    <row r="887" spans="1:14" s="259" customFormat="1" ht="12" x14ac:dyDescent="0.2">
      <c r="A887" s="270" t="s">
        <v>1887</v>
      </c>
      <c r="B887" s="270" t="s">
        <v>1888</v>
      </c>
      <c r="C887" s="271" t="s">
        <v>852</v>
      </c>
      <c r="D887" s="269">
        <v>9528.2800000000007</v>
      </c>
      <c r="E887" s="269">
        <v>0</v>
      </c>
      <c r="F887" s="269">
        <v>1255</v>
      </c>
      <c r="G887" s="269">
        <v>456.85</v>
      </c>
      <c r="H887" s="269">
        <v>11240.130000000001</v>
      </c>
      <c r="I887" s="272"/>
      <c r="J887" s="269">
        <v>7864.5</v>
      </c>
      <c r="K887" s="269">
        <v>1645.06</v>
      </c>
      <c r="L887" s="269">
        <v>12704.37</v>
      </c>
      <c r="M887" s="269">
        <v>15258.34</v>
      </c>
      <c r="N887" s="269">
        <v>37472.270000000004</v>
      </c>
    </row>
    <row r="888" spans="1:14" s="259" customFormat="1" ht="12" x14ac:dyDescent="0.2">
      <c r="A888" s="270" t="s">
        <v>1889</v>
      </c>
      <c r="B888" s="270" t="s">
        <v>1890</v>
      </c>
      <c r="C888" s="271" t="s">
        <v>852</v>
      </c>
      <c r="D888" s="269">
        <v>10886.8</v>
      </c>
      <c r="E888" s="269">
        <v>0</v>
      </c>
      <c r="F888" s="269">
        <v>1255</v>
      </c>
      <c r="G888" s="269">
        <v>476.95</v>
      </c>
      <c r="H888" s="269">
        <v>12618.75</v>
      </c>
      <c r="I888" s="272"/>
      <c r="J888" s="269">
        <v>8965.7999999999993</v>
      </c>
      <c r="K888" s="269">
        <v>1874.83</v>
      </c>
      <c r="L888" s="269">
        <v>14515.73</v>
      </c>
      <c r="M888" s="269">
        <v>17406.11</v>
      </c>
      <c r="N888" s="269">
        <v>42762.47</v>
      </c>
    </row>
    <row r="889" spans="1:14" s="259" customFormat="1" ht="12" x14ac:dyDescent="0.2">
      <c r="A889" s="270" t="s">
        <v>1891</v>
      </c>
      <c r="B889" s="270" t="s">
        <v>1892</v>
      </c>
      <c r="C889" s="271" t="s">
        <v>852</v>
      </c>
      <c r="D889" s="269">
        <v>12438.06</v>
      </c>
      <c r="E889" s="269">
        <v>0</v>
      </c>
      <c r="F889" s="269">
        <v>1255</v>
      </c>
      <c r="G889" s="269">
        <v>563.35</v>
      </c>
      <c r="H889" s="269">
        <v>14256.41</v>
      </c>
      <c r="I889" s="272"/>
      <c r="J889" s="269">
        <v>10267.530000000001</v>
      </c>
      <c r="K889" s="269">
        <v>2147.7800000000002</v>
      </c>
      <c r="L889" s="269">
        <v>16584.080000000002</v>
      </c>
      <c r="M889" s="269">
        <v>19919.939999999999</v>
      </c>
      <c r="N889" s="269">
        <v>48919.33</v>
      </c>
    </row>
    <row r="890" spans="1:14" s="259" customFormat="1" ht="12" x14ac:dyDescent="0.2">
      <c r="A890" s="270" t="s">
        <v>1893</v>
      </c>
      <c r="B890" s="270" t="s">
        <v>1894</v>
      </c>
      <c r="C890" s="271" t="s">
        <v>852</v>
      </c>
      <c r="D890" s="269">
        <v>15840.8</v>
      </c>
      <c r="E890" s="269">
        <v>0</v>
      </c>
      <c r="F890" s="269">
        <v>1255</v>
      </c>
      <c r="G890" s="269">
        <v>632.95000000000005</v>
      </c>
      <c r="H890" s="269">
        <v>17728.75</v>
      </c>
      <c r="I890" s="272"/>
      <c r="J890" s="269">
        <v>13035.24</v>
      </c>
      <c r="K890" s="269">
        <v>2726.5</v>
      </c>
      <c r="L890" s="269">
        <v>21121.07</v>
      </c>
      <c r="M890" s="269">
        <v>25318.18</v>
      </c>
      <c r="N890" s="269">
        <v>62200.99</v>
      </c>
    </row>
    <row r="891" spans="1:14" s="259" customFormat="1" ht="12" x14ac:dyDescent="0.2">
      <c r="A891" s="270" t="s">
        <v>1895</v>
      </c>
      <c r="B891" s="270" t="s">
        <v>1896</v>
      </c>
      <c r="C891" s="271" t="s">
        <v>852</v>
      </c>
      <c r="D891" s="269">
        <v>17508.38</v>
      </c>
      <c r="E891" s="269">
        <v>0</v>
      </c>
      <c r="F891" s="269">
        <v>1255</v>
      </c>
      <c r="G891" s="269">
        <v>739.3</v>
      </c>
      <c r="H891" s="269">
        <v>19502.68</v>
      </c>
      <c r="I891" s="272"/>
      <c r="J891" s="269">
        <v>14443.54</v>
      </c>
      <c r="K891" s="269">
        <v>3022.16</v>
      </c>
      <c r="L891" s="269">
        <v>23344.51</v>
      </c>
      <c r="M891" s="269">
        <v>28033.53</v>
      </c>
      <c r="N891" s="269">
        <v>68843.739999999991</v>
      </c>
    </row>
    <row r="892" spans="1:14" s="259" customFormat="1" ht="12" x14ac:dyDescent="0.2">
      <c r="A892" s="270" t="s">
        <v>1383</v>
      </c>
      <c r="B892" s="270" t="s">
        <v>1384</v>
      </c>
      <c r="C892" s="271" t="s">
        <v>852</v>
      </c>
      <c r="D892" s="269">
        <v>19313.560000000001</v>
      </c>
      <c r="E892" s="269">
        <v>0</v>
      </c>
      <c r="F892" s="269">
        <v>1255</v>
      </c>
      <c r="G892" s="269">
        <v>786.05</v>
      </c>
      <c r="H892" s="269">
        <v>21354.61</v>
      </c>
      <c r="I892" s="272"/>
      <c r="J892" s="269">
        <v>15918.65</v>
      </c>
      <c r="K892" s="269">
        <v>3330.81</v>
      </c>
      <c r="L892" s="269">
        <v>25751.41</v>
      </c>
      <c r="M892" s="269">
        <v>30906.83</v>
      </c>
      <c r="N892" s="269">
        <v>75907.7</v>
      </c>
    </row>
    <row r="893" spans="1:14" s="259" customFormat="1" ht="12" x14ac:dyDescent="0.2">
      <c r="A893" s="270" t="s">
        <v>1897</v>
      </c>
      <c r="B893" s="270" t="s">
        <v>1898</v>
      </c>
      <c r="C893" s="271" t="s">
        <v>852</v>
      </c>
      <c r="D893" s="269">
        <v>21138.13</v>
      </c>
      <c r="E893" s="269">
        <v>0</v>
      </c>
      <c r="F893" s="269">
        <v>1255</v>
      </c>
      <c r="G893" s="269">
        <v>840.75</v>
      </c>
      <c r="H893" s="269">
        <v>23233.88</v>
      </c>
      <c r="I893" s="272"/>
      <c r="J893" s="269">
        <v>17418.02</v>
      </c>
      <c r="K893" s="269">
        <v>3644.02</v>
      </c>
      <c r="L893" s="269">
        <v>28184.17</v>
      </c>
      <c r="M893" s="269">
        <v>33818.199999999997</v>
      </c>
      <c r="N893" s="269">
        <v>83064.41</v>
      </c>
    </row>
    <row r="894" spans="1:14" s="259" customFormat="1" ht="12" x14ac:dyDescent="0.2">
      <c r="A894" s="270" t="s">
        <v>1899</v>
      </c>
      <c r="B894" s="270" t="s">
        <v>1900</v>
      </c>
      <c r="C894" s="271" t="s">
        <v>852</v>
      </c>
      <c r="D894" s="269">
        <v>23777.77</v>
      </c>
      <c r="E894" s="269">
        <v>0</v>
      </c>
      <c r="F894" s="269">
        <v>1255</v>
      </c>
      <c r="G894" s="269">
        <v>896</v>
      </c>
      <c r="H894" s="269">
        <v>25928.77</v>
      </c>
      <c r="I894" s="272"/>
      <c r="J894" s="269">
        <v>19564.98</v>
      </c>
      <c r="K894" s="269">
        <v>4093.17</v>
      </c>
      <c r="L894" s="269">
        <v>31703.69</v>
      </c>
      <c r="M894" s="269">
        <v>38007.050000000003</v>
      </c>
      <c r="N894" s="269">
        <v>93368.89</v>
      </c>
    </row>
    <row r="895" spans="1:14" s="259" customFormat="1" ht="12" x14ac:dyDescent="0.2">
      <c r="A895" s="270" t="s">
        <v>1385</v>
      </c>
      <c r="B895" s="270" t="s">
        <v>1386</v>
      </c>
      <c r="C895" s="271" t="s">
        <v>852</v>
      </c>
      <c r="D895" s="269">
        <v>23631.46</v>
      </c>
      <c r="E895" s="269">
        <v>0</v>
      </c>
      <c r="F895" s="269">
        <v>1255</v>
      </c>
      <c r="G895" s="269">
        <v>914.9</v>
      </c>
      <c r="H895" s="269">
        <v>25801.360000000001</v>
      </c>
      <c r="I895" s="272"/>
      <c r="J895" s="269">
        <v>19461.97</v>
      </c>
      <c r="K895" s="269">
        <v>4071.94</v>
      </c>
      <c r="L895" s="269">
        <v>31508.61</v>
      </c>
      <c r="M895" s="269">
        <v>37796.1</v>
      </c>
      <c r="N895" s="269">
        <v>92838.62</v>
      </c>
    </row>
    <row r="896" spans="1:14" s="259" customFormat="1" ht="12" x14ac:dyDescent="0.2">
      <c r="A896" s="270" t="s">
        <v>1387</v>
      </c>
      <c r="B896" s="270" t="s">
        <v>1388</v>
      </c>
      <c r="C896" s="271" t="s">
        <v>852</v>
      </c>
      <c r="D896" s="269">
        <v>38100.83</v>
      </c>
      <c r="E896" s="269">
        <v>0</v>
      </c>
      <c r="F896" s="269">
        <v>1255</v>
      </c>
      <c r="G896" s="269">
        <v>1220.3499999999999</v>
      </c>
      <c r="H896" s="269">
        <v>40576.18</v>
      </c>
      <c r="I896" s="272"/>
      <c r="J896" s="269">
        <v>31233.62</v>
      </c>
      <c r="K896" s="269">
        <v>6534.41</v>
      </c>
      <c r="L896" s="269">
        <v>50801.11</v>
      </c>
      <c r="M896" s="269">
        <v>60760.05</v>
      </c>
      <c r="N896" s="269">
        <v>149329.19</v>
      </c>
    </row>
    <row r="897" spans="1:14" s="259" customFormat="1" ht="12" x14ac:dyDescent="0.2">
      <c r="A897" s="270" t="s">
        <v>1901</v>
      </c>
      <c r="B897" s="270" t="s">
        <v>1902</v>
      </c>
      <c r="C897" s="271" t="s">
        <v>852</v>
      </c>
      <c r="D897" s="269">
        <v>5240.78</v>
      </c>
      <c r="E897" s="269">
        <v>0</v>
      </c>
      <c r="F897" s="269">
        <v>1255</v>
      </c>
      <c r="G897" s="269">
        <v>367.23</v>
      </c>
      <c r="H897" s="269">
        <v>6863.01</v>
      </c>
      <c r="I897" s="272"/>
      <c r="J897" s="269">
        <v>4422.33</v>
      </c>
      <c r="K897" s="269">
        <v>925.01</v>
      </c>
      <c r="L897" s="269">
        <v>6987.71</v>
      </c>
      <c r="M897" s="269">
        <v>8509.5300000000007</v>
      </c>
      <c r="N897" s="269">
        <v>20844.580000000002</v>
      </c>
    </row>
    <row r="898" spans="1:14" s="259" customFormat="1" ht="12" x14ac:dyDescent="0.2">
      <c r="A898" s="270" t="s">
        <v>1903</v>
      </c>
      <c r="B898" s="270" t="s">
        <v>1902</v>
      </c>
      <c r="C898" s="271" t="s">
        <v>852</v>
      </c>
      <c r="D898" s="269">
        <v>5240.78</v>
      </c>
      <c r="E898" s="269">
        <v>0</v>
      </c>
      <c r="F898" s="269">
        <v>1255</v>
      </c>
      <c r="G898" s="269">
        <v>367.23</v>
      </c>
      <c r="H898" s="269">
        <v>6863.01</v>
      </c>
      <c r="I898" s="272"/>
      <c r="J898" s="269">
        <v>4422.33</v>
      </c>
      <c r="K898" s="269">
        <v>925.01</v>
      </c>
      <c r="L898" s="269">
        <v>6987.71</v>
      </c>
      <c r="M898" s="269">
        <v>8509.5300000000007</v>
      </c>
      <c r="N898" s="269">
        <v>20844.580000000002</v>
      </c>
    </row>
    <row r="899" spans="1:14" s="259" customFormat="1" ht="12" x14ac:dyDescent="0.2">
      <c r="A899" s="270" t="s">
        <v>1904</v>
      </c>
      <c r="B899" s="270" t="s">
        <v>1905</v>
      </c>
      <c r="C899" s="271" t="s">
        <v>852</v>
      </c>
      <c r="D899" s="269">
        <v>6140.86</v>
      </c>
      <c r="E899" s="269">
        <v>0</v>
      </c>
      <c r="F899" s="269">
        <v>1255</v>
      </c>
      <c r="G899" s="269">
        <v>421.65</v>
      </c>
      <c r="H899" s="269">
        <v>7817.5099999999993</v>
      </c>
      <c r="I899" s="272"/>
      <c r="J899" s="269">
        <v>5182.25</v>
      </c>
      <c r="K899" s="269">
        <v>1084.0899999999999</v>
      </c>
      <c r="L899" s="269">
        <v>8187.81</v>
      </c>
      <c r="M899" s="269">
        <v>9972.26</v>
      </c>
      <c r="N899" s="269">
        <v>24426.410000000003</v>
      </c>
    </row>
    <row r="900" spans="1:14" s="259" customFormat="1" ht="12" x14ac:dyDescent="0.2">
      <c r="A900" s="270" t="s">
        <v>1906</v>
      </c>
      <c r="B900" s="270" t="s">
        <v>1905</v>
      </c>
      <c r="C900" s="271" t="s">
        <v>852</v>
      </c>
      <c r="D900" s="269">
        <v>6140.86</v>
      </c>
      <c r="E900" s="269">
        <v>0</v>
      </c>
      <c r="F900" s="269">
        <v>1255</v>
      </c>
      <c r="G900" s="269">
        <v>421.65</v>
      </c>
      <c r="H900" s="269">
        <v>7817.5099999999993</v>
      </c>
      <c r="I900" s="272"/>
      <c r="J900" s="269">
        <v>5182.25</v>
      </c>
      <c r="K900" s="269">
        <v>1084.0899999999999</v>
      </c>
      <c r="L900" s="269">
        <v>8187.81</v>
      </c>
      <c r="M900" s="269">
        <v>9972.26</v>
      </c>
      <c r="N900" s="269">
        <v>24426.410000000003</v>
      </c>
    </row>
    <row r="901" spans="1:14" s="259" customFormat="1" ht="12" x14ac:dyDescent="0.2">
      <c r="A901" s="270" t="s">
        <v>1907</v>
      </c>
      <c r="B901" s="270" t="s">
        <v>1908</v>
      </c>
      <c r="C901" s="271" t="s">
        <v>852</v>
      </c>
      <c r="D901" s="269">
        <v>7074.67</v>
      </c>
      <c r="E901" s="269">
        <v>0</v>
      </c>
      <c r="F901" s="269">
        <v>1255</v>
      </c>
      <c r="G901" s="269">
        <v>449.92</v>
      </c>
      <c r="H901" s="269">
        <v>8779.59</v>
      </c>
      <c r="I901" s="272"/>
      <c r="J901" s="269">
        <v>5949.42</v>
      </c>
      <c r="K901" s="269">
        <v>1244.44</v>
      </c>
      <c r="L901" s="269">
        <v>9432.89</v>
      </c>
      <c r="M901" s="269">
        <v>11462.55</v>
      </c>
      <c r="N901" s="269">
        <v>28089.3</v>
      </c>
    </row>
    <row r="902" spans="1:14" s="259" customFormat="1" ht="12" x14ac:dyDescent="0.2">
      <c r="A902" s="270" t="s">
        <v>1909</v>
      </c>
      <c r="B902" s="270" t="s">
        <v>1908</v>
      </c>
      <c r="C902" s="271" t="s">
        <v>852</v>
      </c>
      <c r="D902" s="269">
        <v>7074.67</v>
      </c>
      <c r="E902" s="269">
        <v>0</v>
      </c>
      <c r="F902" s="269">
        <v>1255</v>
      </c>
      <c r="G902" s="269">
        <v>449.92</v>
      </c>
      <c r="H902" s="269">
        <v>8779.59</v>
      </c>
      <c r="I902" s="272"/>
      <c r="J902" s="269">
        <v>5949.42</v>
      </c>
      <c r="K902" s="269">
        <v>1244.44</v>
      </c>
      <c r="L902" s="269">
        <v>9432.89</v>
      </c>
      <c r="M902" s="269">
        <v>11462.55</v>
      </c>
      <c r="N902" s="269">
        <v>28089.3</v>
      </c>
    </row>
    <row r="903" spans="1:14" s="259" customFormat="1" ht="12" x14ac:dyDescent="0.2">
      <c r="A903" s="270" t="s">
        <v>1910</v>
      </c>
      <c r="B903" s="270" t="s">
        <v>1911</v>
      </c>
      <c r="C903" s="271" t="s">
        <v>852</v>
      </c>
      <c r="D903" s="269">
        <v>9332.8700000000008</v>
      </c>
      <c r="E903" s="269">
        <v>0</v>
      </c>
      <c r="F903" s="269">
        <v>1255</v>
      </c>
      <c r="G903" s="269">
        <v>378.1</v>
      </c>
      <c r="H903" s="269">
        <v>10965.970000000001</v>
      </c>
      <c r="I903" s="272"/>
      <c r="J903" s="269">
        <v>7689.52</v>
      </c>
      <c r="K903" s="269">
        <v>1608.84</v>
      </c>
      <c r="L903" s="269">
        <v>12443.83</v>
      </c>
      <c r="M903" s="269">
        <v>14930.97</v>
      </c>
      <c r="N903" s="269">
        <v>36673.160000000003</v>
      </c>
    </row>
    <row r="904" spans="1:14" s="259" customFormat="1" ht="12" x14ac:dyDescent="0.2">
      <c r="A904" s="270" t="s">
        <v>1912</v>
      </c>
      <c r="B904" s="270" t="s">
        <v>1911</v>
      </c>
      <c r="C904" s="271" t="s">
        <v>852</v>
      </c>
      <c r="D904" s="269">
        <v>9332.8700000000008</v>
      </c>
      <c r="E904" s="269">
        <v>0</v>
      </c>
      <c r="F904" s="269">
        <v>1255</v>
      </c>
      <c r="G904" s="269">
        <v>378.1</v>
      </c>
      <c r="H904" s="269">
        <v>10965.970000000001</v>
      </c>
      <c r="I904" s="272"/>
      <c r="J904" s="269">
        <v>7689.52</v>
      </c>
      <c r="K904" s="269">
        <v>1608.84</v>
      </c>
      <c r="L904" s="269">
        <v>12443.83</v>
      </c>
      <c r="M904" s="269">
        <v>14930.97</v>
      </c>
      <c r="N904" s="269">
        <v>36673.160000000003</v>
      </c>
    </row>
    <row r="905" spans="1:14" s="259" customFormat="1" ht="12" x14ac:dyDescent="0.2">
      <c r="A905" s="270" t="s">
        <v>1389</v>
      </c>
      <c r="B905" s="270" t="s">
        <v>1913</v>
      </c>
      <c r="C905" s="271" t="s">
        <v>852</v>
      </c>
      <c r="D905" s="269">
        <v>10500.48</v>
      </c>
      <c r="E905" s="269">
        <v>0</v>
      </c>
      <c r="F905" s="269">
        <v>1255</v>
      </c>
      <c r="G905" s="269">
        <v>488.34</v>
      </c>
      <c r="H905" s="269">
        <v>12243.82</v>
      </c>
      <c r="I905" s="272"/>
      <c r="J905" s="269">
        <v>8707.39</v>
      </c>
      <c r="K905" s="269">
        <v>1821.81</v>
      </c>
      <c r="L905" s="269">
        <v>14000.64</v>
      </c>
      <c r="M905" s="269">
        <v>16866.8</v>
      </c>
      <c r="N905" s="269">
        <v>41396.639999999999</v>
      </c>
    </row>
    <row r="906" spans="1:14" s="259" customFormat="1" ht="12" x14ac:dyDescent="0.2">
      <c r="A906" s="270" t="s">
        <v>1914</v>
      </c>
      <c r="B906" s="270" t="s">
        <v>1913</v>
      </c>
      <c r="C906" s="271" t="s">
        <v>852</v>
      </c>
      <c r="D906" s="269">
        <v>10500.48</v>
      </c>
      <c r="E906" s="269">
        <v>0</v>
      </c>
      <c r="F906" s="269">
        <v>1255</v>
      </c>
      <c r="G906" s="269">
        <v>421.75</v>
      </c>
      <c r="H906" s="269">
        <v>12177.23</v>
      </c>
      <c r="I906" s="272"/>
      <c r="J906" s="269">
        <v>8654.14</v>
      </c>
      <c r="K906" s="269">
        <v>1810.71</v>
      </c>
      <c r="L906" s="269">
        <v>14000.64</v>
      </c>
      <c r="M906" s="269">
        <v>16802.43</v>
      </c>
      <c r="N906" s="269">
        <v>41267.919999999998</v>
      </c>
    </row>
    <row r="907" spans="1:14" s="259" customFormat="1" ht="12" x14ac:dyDescent="0.2">
      <c r="A907" s="270" t="s">
        <v>1391</v>
      </c>
      <c r="B907" s="270" t="s">
        <v>1915</v>
      </c>
      <c r="C907" s="271" t="s">
        <v>852</v>
      </c>
      <c r="D907" s="269">
        <v>11815.72</v>
      </c>
      <c r="E907" s="269">
        <v>0</v>
      </c>
      <c r="F907" s="269">
        <v>1255</v>
      </c>
      <c r="G907" s="269">
        <v>531.1</v>
      </c>
      <c r="H907" s="269">
        <v>13601.82</v>
      </c>
      <c r="I907" s="272"/>
      <c r="J907" s="269">
        <v>9789.42</v>
      </c>
      <c r="K907" s="269">
        <v>2048.15</v>
      </c>
      <c r="L907" s="269">
        <v>15754.29</v>
      </c>
      <c r="M907" s="269">
        <v>18968.669999999998</v>
      </c>
      <c r="N907" s="269">
        <v>46560.53</v>
      </c>
    </row>
    <row r="908" spans="1:14" s="259" customFormat="1" ht="12" x14ac:dyDescent="0.2">
      <c r="A908" s="270" t="s">
        <v>1916</v>
      </c>
      <c r="B908" s="270" t="s">
        <v>1915</v>
      </c>
      <c r="C908" s="271" t="s">
        <v>852</v>
      </c>
      <c r="D908" s="269">
        <v>11815.72</v>
      </c>
      <c r="E908" s="269">
        <v>0</v>
      </c>
      <c r="F908" s="269">
        <v>1255</v>
      </c>
      <c r="G908" s="269">
        <v>458.05</v>
      </c>
      <c r="H908" s="269">
        <v>13528.769999999999</v>
      </c>
      <c r="I908" s="272"/>
      <c r="J908" s="269">
        <v>9730.98</v>
      </c>
      <c r="K908" s="269">
        <v>2035.97</v>
      </c>
      <c r="L908" s="269">
        <v>15754.29</v>
      </c>
      <c r="M908" s="269">
        <v>18898.060000000001</v>
      </c>
      <c r="N908" s="269">
        <v>46419.3</v>
      </c>
    </row>
    <row r="909" spans="1:14" s="259" customFormat="1" ht="12" x14ac:dyDescent="0.2">
      <c r="A909" s="270" t="s">
        <v>1122</v>
      </c>
      <c r="B909" s="270" t="s">
        <v>1123</v>
      </c>
      <c r="C909" s="271" t="s">
        <v>852</v>
      </c>
      <c r="D909" s="269">
        <v>13632.41</v>
      </c>
      <c r="E909" s="269">
        <v>0</v>
      </c>
      <c r="F909" s="269">
        <v>1255</v>
      </c>
      <c r="G909" s="269">
        <v>581.30999999999995</v>
      </c>
      <c r="H909" s="269">
        <v>15468.72</v>
      </c>
      <c r="I909" s="272"/>
      <c r="J909" s="269">
        <v>11276.39</v>
      </c>
      <c r="K909" s="269">
        <v>2359.3000000000002</v>
      </c>
      <c r="L909" s="269">
        <v>18176.55</v>
      </c>
      <c r="M909" s="269">
        <v>21863.360000000001</v>
      </c>
      <c r="N909" s="269">
        <v>53675.6</v>
      </c>
    </row>
    <row r="910" spans="1:14" s="259" customFormat="1" ht="12" x14ac:dyDescent="0.2">
      <c r="A910" s="270" t="s">
        <v>1917</v>
      </c>
      <c r="B910" s="270" t="s">
        <v>1123</v>
      </c>
      <c r="C910" s="271" t="s">
        <v>852</v>
      </c>
      <c r="D910" s="269">
        <v>13632.41</v>
      </c>
      <c r="E910" s="269">
        <v>0</v>
      </c>
      <c r="F910" s="269">
        <v>1255</v>
      </c>
      <c r="G910" s="269">
        <v>501.25</v>
      </c>
      <c r="H910" s="269">
        <v>15388.66</v>
      </c>
      <c r="I910" s="272"/>
      <c r="J910" s="269">
        <v>11212.35</v>
      </c>
      <c r="K910" s="269">
        <v>2345.9499999999998</v>
      </c>
      <c r="L910" s="269">
        <v>18176.55</v>
      </c>
      <c r="M910" s="269">
        <v>21785.97</v>
      </c>
      <c r="N910" s="269">
        <v>53520.82</v>
      </c>
    </row>
    <row r="911" spans="1:14" s="259" customFormat="1" ht="12" x14ac:dyDescent="0.2">
      <c r="A911" s="270" t="s">
        <v>1124</v>
      </c>
      <c r="B911" s="270" t="s">
        <v>1125</v>
      </c>
      <c r="C911" s="271" t="s">
        <v>852</v>
      </c>
      <c r="D911" s="269">
        <v>16113.57</v>
      </c>
      <c r="E911" s="269">
        <v>0</v>
      </c>
      <c r="F911" s="269">
        <v>1255</v>
      </c>
      <c r="G911" s="269">
        <v>639.66</v>
      </c>
      <c r="H911" s="269">
        <v>18008.23</v>
      </c>
      <c r="I911" s="272"/>
      <c r="J911" s="269">
        <v>13299.22</v>
      </c>
      <c r="K911" s="269">
        <v>2782.55</v>
      </c>
      <c r="L911" s="269">
        <v>21484.76</v>
      </c>
      <c r="M911" s="269">
        <v>25806.91</v>
      </c>
      <c r="N911" s="269">
        <v>63373.440000000002</v>
      </c>
    </row>
    <row r="912" spans="1:14" s="259" customFormat="1" ht="12" x14ac:dyDescent="0.2">
      <c r="A912" s="270" t="s">
        <v>1918</v>
      </c>
      <c r="B912" s="270" t="s">
        <v>1125</v>
      </c>
      <c r="C912" s="271" t="s">
        <v>852</v>
      </c>
      <c r="D912" s="269">
        <v>16113.57</v>
      </c>
      <c r="E912" s="269">
        <v>0</v>
      </c>
      <c r="F912" s="269">
        <v>1255</v>
      </c>
      <c r="G912" s="269">
        <v>551.04999999999995</v>
      </c>
      <c r="H912" s="269">
        <v>17919.62</v>
      </c>
      <c r="I912" s="272"/>
      <c r="J912" s="269">
        <v>13228.34</v>
      </c>
      <c r="K912" s="269">
        <v>2767.78</v>
      </c>
      <c r="L912" s="269">
        <v>21484.76</v>
      </c>
      <c r="M912" s="269">
        <v>25721.26</v>
      </c>
      <c r="N912" s="269">
        <v>63202.14</v>
      </c>
    </row>
    <row r="913" spans="1:14" s="259" customFormat="1" ht="12" x14ac:dyDescent="0.2">
      <c r="A913" s="270" t="s">
        <v>1126</v>
      </c>
      <c r="B913" s="270" t="s">
        <v>1127</v>
      </c>
      <c r="C913" s="271" t="s">
        <v>852</v>
      </c>
      <c r="D913" s="269">
        <v>19050.400000000001</v>
      </c>
      <c r="E913" s="269">
        <v>0</v>
      </c>
      <c r="F913" s="269">
        <v>1255</v>
      </c>
      <c r="G913" s="269">
        <v>709.52</v>
      </c>
      <c r="H913" s="269">
        <v>21014.920000000002</v>
      </c>
      <c r="I913" s="272"/>
      <c r="J913" s="269">
        <v>15695.82</v>
      </c>
      <c r="K913" s="269">
        <v>3283.66</v>
      </c>
      <c r="L913" s="269">
        <v>25400.53</v>
      </c>
      <c r="M913" s="269">
        <v>30475.48</v>
      </c>
      <c r="N913" s="269">
        <v>74855.489999999991</v>
      </c>
    </row>
    <row r="914" spans="1:14" s="259" customFormat="1" ht="12" x14ac:dyDescent="0.2">
      <c r="A914" s="270" t="s">
        <v>1919</v>
      </c>
      <c r="B914" s="270" t="s">
        <v>1127</v>
      </c>
      <c r="C914" s="271" t="s">
        <v>852</v>
      </c>
      <c r="D914" s="269">
        <v>19050.400000000001</v>
      </c>
      <c r="E914" s="269">
        <v>0</v>
      </c>
      <c r="F914" s="269">
        <v>1255</v>
      </c>
      <c r="G914" s="269">
        <v>610.75</v>
      </c>
      <c r="H914" s="269">
        <v>20916.150000000001</v>
      </c>
      <c r="I914" s="272"/>
      <c r="J914" s="269">
        <v>15616.8</v>
      </c>
      <c r="K914" s="269">
        <v>3267.2</v>
      </c>
      <c r="L914" s="269">
        <v>25400.53</v>
      </c>
      <c r="M914" s="269">
        <v>30380</v>
      </c>
      <c r="N914" s="269">
        <v>74664.53</v>
      </c>
    </row>
    <row r="915" spans="1:14" s="259" customFormat="1" ht="12" x14ac:dyDescent="0.2">
      <c r="A915" s="270" t="s">
        <v>1920</v>
      </c>
      <c r="B915" s="270" t="s">
        <v>1921</v>
      </c>
      <c r="C915" s="271" t="s">
        <v>852</v>
      </c>
      <c r="D915" s="269">
        <v>5240.78</v>
      </c>
      <c r="E915" s="269">
        <v>0</v>
      </c>
      <c r="F915" s="269">
        <v>1255</v>
      </c>
      <c r="G915" s="269">
        <v>246.98</v>
      </c>
      <c r="H915" s="269">
        <v>6742.7599999999993</v>
      </c>
      <c r="I915" s="272"/>
      <c r="J915" s="269">
        <v>4326.13</v>
      </c>
      <c r="K915" s="269">
        <v>904.97</v>
      </c>
      <c r="L915" s="269">
        <v>6987.71</v>
      </c>
      <c r="M915" s="269">
        <v>8393.2800000000007</v>
      </c>
      <c r="N915" s="269">
        <v>20612.090000000004</v>
      </c>
    </row>
    <row r="916" spans="1:14" s="259" customFormat="1" ht="12" x14ac:dyDescent="0.2">
      <c r="A916" s="270" t="s">
        <v>1922</v>
      </c>
      <c r="B916" s="270" t="s">
        <v>1923</v>
      </c>
      <c r="C916" s="271" t="s">
        <v>852</v>
      </c>
      <c r="D916" s="269">
        <v>5240.78</v>
      </c>
      <c r="E916" s="269">
        <v>0</v>
      </c>
      <c r="F916" s="269">
        <v>1255</v>
      </c>
      <c r="G916" s="269">
        <v>246.98</v>
      </c>
      <c r="H916" s="269">
        <v>6742.7599999999993</v>
      </c>
      <c r="I916" s="272"/>
      <c r="J916" s="269">
        <v>4326.13</v>
      </c>
      <c r="K916" s="269">
        <v>904.97</v>
      </c>
      <c r="L916" s="269">
        <v>6987.71</v>
      </c>
      <c r="M916" s="269">
        <v>8393.2800000000007</v>
      </c>
      <c r="N916" s="269">
        <v>20612.090000000004</v>
      </c>
    </row>
    <row r="917" spans="1:14" s="259" customFormat="1" ht="12" x14ac:dyDescent="0.2">
      <c r="A917" s="270" t="s">
        <v>1924</v>
      </c>
      <c r="B917" s="270" t="s">
        <v>1925</v>
      </c>
      <c r="C917" s="271" t="s">
        <v>852</v>
      </c>
      <c r="D917" s="269">
        <v>6140.86</v>
      </c>
      <c r="E917" s="269">
        <v>0</v>
      </c>
      <c r="F917" s="269">
        <v>1255</v>
      </c>
      <c r="G917" s="269">
        <v>280.5</v>
      </c>
      <c r="H917" s="269">
        <v>7676.36</v>
      </c>
      <c r="I917" s="272"/>
      <c r="J917" s="269">
        <v>5069.33</v>
      </c>
      <c r="K917" s="269">
        <v>1060.57</v>
      </c>
      <c r="L917" s="269">
        <v>8187.81</v>
      </c>
      <c r="M917" s="269">
        <v>9835.81</v>
      </c>
      <c r="N917" s="269">
        <v>24153.519999999997</v>
      </c>
    </row>
    <row r="918" spans="1:14" s="259" customFormat="1" ht="12" x14ac:dyDescent="0.2">
      <c r="A918" s="270" t="s">
        <v>1926</v>
      </c>
      <c r="B918" s="270" t="s">
        <v>1927</v>
      </c>
      <c r="C918" s="271" t="s">
        <v>852</v>
      </c>
      <c r="D918" s="269">
        <v>6140.86</v>
      </c>
      <c r="E918" s="269">
        <v>0</v>
      </c>
      <c r="F918" s="269">
        <v>1255</v>
      </c>
      <c r="G918" s="269">
        <v>280.5</v>
      </c>
      <c r="H918" s="269">
        <v>7676.36</v>
      </c>
      <c r="I918" s="272"/>
      <c r="J918" s="269">
        <v>5069.33</v>
      </c>
      <c r="K918" s="269">
        <v>1060.57</v>
      </c>
      <c r="L918" s="269">
        <v>8187.81</v>
      </c>
      <c r="M918" s="269">
        <v>9835.81</v>
      </c>
      <c r="N918" s="269">
        <v>24153.519999999997</v>
      </c>
    </row>
    <row r="919" spans="1:14" s="259" customFormat="1" ht="12" x14ac:dyDescent="0.2">
      <c r="A919" s="270" t="s">
        <v>1928</v>
      </c>
      <c r="B919" s="270" t="s">
        <v>1929</v>
      </c>
      <c r="C919" s="271" t="s">
        <v>852</v>
      </c>
      <c r="D919" s="269">
        <v>9332.8700000000008</v>
      </c>
      <c r="E919" s="269">
        <v>0</v>
      </c>
      <c r="F919" s="269">
        <v>1255</v>
      </c>
      <c r="G919" s="269">
        <v>378.1</v>
      </c>
      <c r="H919" s="269">
        <v>10965.970000000001</v>
      </c>
      <c r="I919" s="272"/>
      <c r="J919" s="269">
        <v>7689.52</v>
      </c>
      <c r="K919" s="269">
        <v>1608.84</v>
      </c>
      <c r="L919" s="269">
        <v>12443.83</v>
      </c>
      <c r="M919" s="269">
        <v>14930.97</v>
      </c>
      <c r="N919" s="269">
        <v>36673.160000000003</v>
      </c>
    </row>
    <row r="920" spans="1:14" s="259" customFormat="1" ht="12" x14ac:dyDescent="0.2">
      <c r="A920" s="270" t="s">
        <v>1930</v>
      </c>
      <c r="B920" s="270" t="s">
        <v>1931</v>
      </c>
      <c r="C920" s="271" t="s">
        <v>852</v>
      </c>
      <c r="D920" s="269">
        <v>9332.8700000000008</v>
      </c>
      <c r="E920" s="269">
        <v>0</v>
      </c>
      <c r="F920" s="269">
        <v>1255</v>
      </c>
      <c r="G920" s="269">
        <v>378.1</v>
      </c>
      <c r="H920" s="269">
        <v>10965.970000000001</v>
      </c>
      <c r="I920" s="272"/>
      <c r="J920" s="269">
        <v>7689.52</v>
      </c>
      <c r="K920" s="269">
        <v>1608.84</v>
      </c>
      <c r="L920" s="269">
        <v>12443.83</v>
      </c>
      <c r="M920" s="269">
        <v>14930.97</v>
      </c>
      <c r="N920" s="269">
        <v>36673.160000000003</v>
      </c>
    </row>
    <row r="921" spans="1:14" s="259" customFormat="1" ht="12" x14ac:dyDescent="0.2">
      <c r="A921" s="270" t="s">
        <v>1396</v>
      </c>
      <c r="B921" s="270" t="s">
        <v>1932</v>
      </c>
      <c r="C921" s="271" t="s">
        <v>852</v>
      </c>
      <c r="D921" s="269">
        <v>10500.48</v>
      </c>
      <c r="E921" s="269">
        <v>0</v>
      </c>
      <c r="F921" s="269">
        <v>1255</v>
      </c>
      <c r="G921" s="269">
        <v>421.75</v>
      </c>
      <c r="H921" s="269">
        <v>12177.23</v>
      </c>
      <c r="I921" s="272"/>
      <c r="J921" s="269">
        <v>8654.14</v>
      </c>
      <c r="K921" s="269">
        <v>1810.71</v>
      </c>
      <c r="L921" s="269">
        <v>14000.64</v>
      </c>
      <c r="M921" s="269">
        <v>16802.43</v>
      </c>
      <c r="N921" s="269">
        <v>41267.919999999998</v>
      </c>
    </row>
    <row r="922" spans="1:14" s="259" customFormat="1" ht="12" x14ac:dyDescent="0.2">
      <c r="A922" s="270" t="s">
        <v>1933</v>
      </c>
      <c r="B922" s="270" t="s">
        <v>1934</v>
      </c>
      <c r="C922" s="271" t="s">
        <v>852</v>
      </c>
      <c r="D922" s="269">
        <v>10500.48</v>
      </c>
      <c r="E922" s="269">
        <v>0</v>
      </c>
      <c r="F922" s="269">
        <v>1255</v>
      </c>
      <c r="G922" s="269">
        <v>421.75</v>
      </c>
      <c r="H922" s="269">
        <v>12177.23</v>
      </c>
      <c r="I922" s="272"/>
      <c r="J922" s="269">
        <v>8654.14</v>
      </c>
      <c r="K922" s="269">
        <v>1810.71</v>
      </c>
      <c r="L922" s="269">
        <v>14000.64</v>
      </c>
      <c r="M922" s="269">
        <v>16802.43</v>
      </c>
      <c r="N922" s="269">
        <v>41267.919999999998</v>
      </c>
    </row>
    <row r="923" spans="1:14" s="259" customFormat="1" ht="12" x14ac:dyDescent="0.2">
      <c r="A923" s="270" t="s">
        <v>1398</v>
      </c>
      <c r="B923" s="270" t="s">
        <v>1935</v>
      </c>
      <c r="C923" s="271" t="s">
        <v>852</v>
      </c>
      <c r="D923" s="269">
        <v>13632.41</v>
      </c>
      <c r="E923" s="269">
        <v>0</v>
      </c>
      <c r="F923" s="269">
        <v>1255</v>
      </c>
      <c r="G923" s="269">
        <v>501.25</v>
      </c>
      <c r="H923" s="269">
        <v>15388.66</v>
      </c>
      <c r="I923" s="272"/>
      <c r="J923" s="269">
        <v>11212.35</v>
      </c>
      <c r="K923" s="269">
        <v>2345.9499999999998</v>
      </c>
      <c r="L923" s="269">
        <v>18176.55</v>
      </c>
      <c r="M923" s="269">
        <v>21785.97</v>
      </c>
      <c r="N923" s="269">
        <v>53520.82</v>
      </c>
    </row>
    <row r="924" spans="1:14" s="259" customFormat="1" ht="12" x14ac:dyDescent="0.2">
      <c r="A924" s="270" t="s">
        <v>1936</v>
      </c>
      <c r="B924" s="270" t="s">
        <v>1937</v>
      </c>
      <c r="C924" s="271" t="s">
        <v>852</v>
      </c>
      <c r="D924" s="269">
        <v>13632.41</v>
      </c>
      <c r="E924" s="269">
        <v>0</v>
      </c>
      <c r="F924" s="269">
        <v>1255</v>
      </c>
      <c r="G924" s="269">
        <v>501.25</v>
      </c>
      <c r="H924" s="269">
        <v>15388.66</v>
      </c>
      <c r="I924" s="272"/>
      <c r="J924" s="269">
        <v>11212.35</v>
      </c>
      <c r="K924" s="269">
        <v>2345.9499999999998</v>
      </c>
      <c r="L924" s="269">
        <v>18176.55</v>
      </c>
      <c r="M924" s="269">
        <v>21785.97</v>
      </c>
      <c r="N924" s="269">
        <v>53520.82</v>
      </c>
    </row>
    <row r="925" spans="1:14" s="259" customFormat="1" ht="12" x14ac:dyDescent="0.2">
      <c r="A925" s="270" t="s">
        <v>1400</v>
      </c>
      <c r="B925" s="270" t="s">
        <v>1938</v>
      </c>
      <c r="C925" s="271" t="s">
        <v>852</v>
      </c>
      <c r="D925" s="269">
        <v>16113.57</v>
      </c>
      <c r="E925" s="269">
        <v>0</v>
      </c>
      <c r="F925" s="269">
        <v>1255</v>
      </c>
      <c r="G925" s="269">
        <v>551.04999999999995</v>
      </c>
      <c r="H925" s="269">
        <v>17919.62</v>
      </c>
      <c r="I925" s="272"/>
      <c r="J925" s="269">
        <v>13228.34</v>
      </c>
      <c r="K925" s="269">
        <v>2767.78</v>
      </c>
      <c r="L925" s="269">
        <v>21484.76</v>
      </c>
      <c r="M925" s="269">
        <v>25721.26</v>
      </c>
      <c r="N925" s="269">
        <v>63202.14</v>
      </c>
    </row>
    <row r="926" spans="1:14" s="259" customFormat="1" ht="12" x14ac:dyDescent="0.2">
      <c r="A926" s="270" t="s">
        <v>1939</v>
      </c>
      <c r="B926" s="270" t="s">
        <v>1940</v>
      </c>
      <c r="C926" s="271" t="s">
        <v>852</v>
      </c>
      <c r="D926" s="269">
        <v>16113.57</v>
      </c>
      <c r="E926" s="269">
        <v>0</v>
      </c>
      <c r="F926" s="269">
        <v>1255</v>
      </c>
      <c r="G926" s="269">
        <v>551.04999999999995</v>
      </c>
      <c r="H926" s="269">
        <v>17919.62</v>
      </c>
      <c r="I926" s="272"/>
      <c r="J926" s="269">
        <v>13228.34</v>
      </c>
      <c r="K926" s="269">
        <v>2767.78</v>
      </c>
      <c r="L926" s="269">
        <v>21484.76</v>
      </c>
      <c r="M926" s="269">
        <v>25721.26</v>
      </c>
      <c r="N926" s="269">
        <v>63202.14</v>
      </c>
    </row>
    <row r="927" spans="1:14" s="259" customFormat="1" ht="12" x14ac:dyDescent="0.2">
      <c r="A927" s="270" t="s">
        <v>1941</v>
      </c>
      <c r="B927" s="270" t="s">
        <v>1942</v>
      </c>
      <c r="C927" s="271" t="s">
        <v>852</v>
      </c>
      <c r="D927" s="269">
        <v>7074.67</v>
      </c>
      <c r="E927" s="269">
        <v>0</v>
      </c>
      <c r="F927" s="269">
        <v>1255</v>
      </c>
      <c r="G927" s="269">
        <v>298.25</v>
      </c>
      <c r="H927" s="269">
        <v>8627.92</v>
      </c>
      <c r="I927" s="272"/>
      <c r="J927" s="269">
        <v>5828.08</v>
      </c>
      <c r="K927" s="269">
        <v>1219.1600000000001</v>
      </c>
      <c r="L927" s="269">
        <v>9432.89</v>
      </c>
      <c r="M927" s="269">
        <v>11315.94</v>
      </c>
      <c r="N927" s="269">
        <v>27796.07</v>
      </c>
    </row>
    <row r="928" spans="1:14" s="259" customFormat="1" ht="12" x14ac:dyDescent="0.2">
      <c r="A928" s="270" t="s">
        <v>1943</v>
      </c>
      <c r="B928" s="270" t="s">
        <v>1944</v>
      </c>
      <c r="C928" s="271" t="s">
        <v>852</v>
      </c>
      <c r="D928" s="269">
        <v>7074.67</v>
      </c>
      <c r="E928" s="269">
        <v>0</v>
      </c>
      <c r="F928" s="269">
        <v>1255</v>
      </c>
      <c r="G928" s="269">
        <v>298.25</v>
      </c>
      <c r="H928" s="269">
        <v>8627.92</v>
      </c>
      <c r="I928" s="272"/>
      <c r="J928" s="269">
        <v>5828.08</v>
      </c>
      <c r="K928" s="269">
        <v>1219.1600000000001</v>
      </c>
      <c r="L928" s="269">
        <v>9432.89</v>
      </c>
      <c r="M928" s="269">
        <v>11315.94</v>
      </c>
      <c r="N928" s="269">
        <v>27796.07</v>
      </c>
    </row>
    <row r="929" spans="1:14" s="259" customFormat="1" ht="12" x14ac:dyDescent="0.2">
      <c r="A929" s="270" t="s">
        <v>1402</v>
      </c>
      <c r="B929" s="270" t="s">
        <v>1945</v>
      </c>
      <c r="C929" s="271" t="s">
        <v>852</v>
      </c>
      <c r="D929" s="269">
        <v>11815.72</v>
      </c>
      <c r="E929" s="269">
        <v>0</v>
      </c>
      <c r="F929" s="269">
        <v>1255</v>
      </c>
      <c r="G929" s="269">
        <v>458.05</v>
      </c>
      <c r="H929" s="269">
        <v>13528.769999999999</v>
      </c>
      <c r="I929" s="272"/>
      <c r="J929" s="269">
        <v>9730.98</v>
      </c>
      <c r="K929" s="269">
        <v>2035.97</v>
      </c>
      <c r="L929" s="269">
        <v>15754.29</v>
      </c>
      <c r="M929" s="269">
        <v>18898.060000000001</v>
      </c>
      <c r="N929" s="269">
        <v>46419.3</v>
      </c>
    </row>
    <row r="930" spans="1:14" s="259" customFormat="1" ht="12" x14ac:dyDescent="0.2">
      <c r="A930" s="270" t="s">
        <v>1946</v>
      </c>
      <c r="B930" s="270" t="s">
        <v>1947</v>
      </c>
      <c r="C930" s="271" t="s">
        <v>852</v>
      </c>
      <c r="D930" s="269">
        <v>11815.72</v>
      </c>
      <c r="E930" s="269">
        <v>0</v>
      </c>
      <c r="F930" s="269">
        <v>1255</v>
      </c>
      <c r="G930" s="269">
        <v>458.05</v>
      </c>
      <c r="H930" s="269">
        <v>13528.769999999999</v>
      </c>
      <c r="I930" s="272"/>
      <c r="J930" s="269">
        <v>9730.98</v>
      </c>
      <c r="K930" s="269">
        <v>2035.97</v>
      </c>
      <c r="L930" s="269">
        <v>15754.29</v>
      </c>
      <c r="M930" s="269">
        <v>18898.060000000001</v>
      </c>
      <c r="N930" s="269">
        <v>46419.3</v>
      </c>
    </row>
    <row r="931" spans="1:14" s="259" customFormat="1" ht="12" x14ac:dyDescent="0.2">
      <c r="A931" s="270" t="s">
        <v>1404</v>
      </c>
      <c r="B931" s="270" t="s">
        <v>1948</v>
      </c>
      <c r="C931" s="271" t="s">
        <v>852</v>
      </c>
      <c r="D931" s="269">
        <v>19050.400000000001</v>
      </c>
      <c r="E931" s="269">
        <v>0</v>
      </c>
      <c r="F931" s="269">
        <v>1255</v>
      </c>
      <c r="G931" s="269">
        <v>709.52</v>
      </c>
      <c r="H931" s="269">
        <v>21014.920000000002</v>
      </c>
      <c r="I931" s="272"/>
      <c r="J931" s="269">
        <v>15695.82</v>
      </c>
      <c r="K931" s="269">
        <v>3283.66</v>
      </c>
      <c r="L931" s="269">
        <v>25400.53</v>
      </c>
      <c r="M931" s="269">
        <v>30475.48</v>
      </c>
      <c r="N931" s="269">
        <v>74855.489999999991</v>
      </c>
    </row>
    <row r="932" spans="1:14" s="259" customFormat="1" ht="12" x14ac:dyDescent="0.2">
      <c r="A932" s="270" t="s">
        <v>1949</v>
      </c>
      <c r="B932" s="270" t="s">
        <v>1950</v>
      </c>
      <c r="C932" s="271" t="s">
        <v>852</v>
      </c>
      <c r="D932" s="269">
        <v>19050.400000000001</v>
      </c>
      <c r="E932" s="269">
        <v>0</v>
      </c>
      <c r="F932" s="269">
        <v>1255</v>
      </c>
      <c r="G932" s="269">
        <v>610.75</v>
      </c>
      <c r="H932" s="269">
        <v>20916.150000000001</v>
      </c>
      <c r="I932" s="272"/>
      <c r="J932" s="269">
        <v>15616.8</v>
      </c>
      <c r="K932" s="269">
        <v>3267.2</v>
      </c>
      <c r="L932" s="269">
        <v>25400.53</v>
      </c>
      <c r="M932" s="269">
        <v>30380</v>
      </c>
      <c r="N932" s="269">
        <v>74664.53</v>
      </c>
    </row>
    <row r="933" spans="1:14" s="259" customFormat="1" ht="12" x14ac:dyDescent="0.2">
      <c r="A933" s="270" t="s">
        <v>1951</v>
      </c>
      <c r="B933" s="270" t="s">
        <v>1952</v>
      </c>
      <c r="C933" s="271" t="s">
        <v>852</v>
      </c>
      <c r="D933" s="269">
        <v>4764.1400000000003</v>
      </c>
      <c r="E933" s="269">
        <v>0</v>
      </c>
      <c r="F933" s="269">
        <v>1255</v>
      </c>
      <c r="G933" s="269">
        <v>229.03</v>
      </c>
      <c r="H933" s="269">
        <v>6248.17</v>
      </c>
      <c r="I933" s="272"/>
      <c r="J933" s="269">
        <v>3932.26</v>
      </c>
      <c r="K933" s="269">
        <v>822.54</v>
      </c>
      <c r="L933" s="269">
        <v>6352.19</v>
      </c>
      <c r="M933" s="269">
        <v>7629.2</v>
      </c>
      <c r="N933" s="269">
        <v>18736.189999999999</v>
      </c>
    </row>
    <row r="934" spans="1:14" s="259" customFormat="1" ht="12" x14ac:dyDescent="0.2">
      <c r="A934" s="270" t="s">
        <v>1953</v>
      </c>
      <c r="B934" s="270" t="s">
        <v>1952</v>
      </c>
      <c r="C934" s="271" t="s">
        <v>852</v>
      </c>
      <c r="D934" s="269">
        <v>4764.1400000000003</v>
      </c>
      <c r="E934" s="269">
        <v>0</v>
      </c>
      <c r="F934" s="269">
        <v>1255</v>
      </c>
      <c r="G934" s="269">
        <v>229.03</v>
      </c>
      <c r="H934" s="269">
        <v>6248.17</v>
      </c>
      <c r="I934" s="272"/>
      <c r="J934" s="269">
        <v>3932.26</v>
      </c>
      <c r="K934" s="269">
        <v>822.54</v>
      </c>
      <c r="L934" s="269">
        <v>6352.19</v>
      </c>
      <c r="M934" s="269">
        <v>7629.2</v>
      </c>
      <c r="N934" s="269">
        <v>18736.189999999999</v>
      </c>
    </row>
    <row r="935" spans="1:14" s="259" customFormat="1" ht="12" x14ac:dyDescent="0.2">
      <c r="A935" s="270" t="s">
        <v>1954</v>
      </c>
      <c r="B935" s="270" t="s">
        <v>1955</v>
      </c>
      <c r="C935" s="271" t="s">
        <v>852</v>
      </c>
      <c r="D935" s="269">
        <v>5443.42</v>
      </c>
      <c r="E935" s="269">
        <v>0</v>
      </c>
      <c r="F935" s="269">
        <v>1255</v>
      </c>
      <c r="G935" s="269">
        <v>239.08</v>
      </c>
      <c r="H935" s="269">
        <v>6937.5</v>
      </c>
      <c r="I935" s="272"/>
      <c r="J935" s="269">
        <v>4482.92</v>
      </c>
      <c r="K935" s="269">
        <v>937.43</v>
      </c>
      <c r="L935" s="269">
        <v>7257.89</v>
      </c>
      <c r="M935" s="269">
        <v>8703.1200000000008</v>
      </c>
      <c r="N935" s="269">
        <v>21381.360000000001</v>
      </c>
    </row>
    <row r="936" spans="1:14" s="259" customFormat="1" ht="12" x14ac:dyDescent="0.2">
      <c r="A936" s="270" t="s">
        <v>1956</v>
      </c>
      <c r="B936" s="270" t="s">
        <v>1955</v>
      </c>
      <c r="C936" s="271" t="s">
        <v>852</v>
      </c>
      <c r="D936" s="269">
        <v>5443.42</v>
      </c>
      <c r="E936" s="269">
        <v>0</v>
      </c>
      <c r="F936" s="269">
        <v>1255</v>
      </c>
      <c r="G936" s="269">
        <v>239.08</v>
      </c>
      <c r="H936" s="269">
        <v>6937.5</v>
      </c>
      <c r="I936" s="272"/>
      <c r="J936" s="269">
        <v>4482.92</v>
      </c>
      <c r="K936" s="269">
        <v>937.43</v>
      </c>
      <c r="L936" s="269">
        <v>7257.89</v>
      </c>
      <c r="M936" s="269">
        <v>8703.1200000000008</v>
      </c>
      <c r="N936" s="269">
        <v>21381.360000000001</v>
      </c>
    </row>
    <row r="937" spans="1:14" s="259" customFormat="1" ht="12" x14ac:dyDescent="0.2">
      <c r="A937" s="270" t="s">
        <v>1957</v>
      </c>
      <c r="B937" s="270" t="s">
        <v>1958</v>
      </c>
      <c r="C937" s="271" t="s">
        <v>852</v>
      </c>
      <c r="D937" s="269">
        <v>6219.06</v>
      </c>
      <c r="E937" s="269">
        <v>0</v>
      </c>
      <c r="F937" s="269">
        <v>1255</v>
      </c>
      <c r="G937" s="269">
        <v>282.27999999999997</v>
      </c>
      <c r="H937" s="269">
        <v>7756.34</v>
      </c>
      <c r="I937" s="272"/>
      <c r="J937" s="269">
        <v>5133.79</v>
      </c>
      <c r="K937" s="269">
        <v>1073.9000000000001</v>
      </c>
      <c r="L937" s="269">
        <v>8292.08</v>
      </c>
      <c r="M937" s="269">
        <v>9960.0499999999993</v>
      </c>
      <c r="N937" s="269">
        <v>24459.82</v>
      </c>
    </row>
    <row r="938" spans="1:14" s="259" customFormat="1" ht="12" x14ac:dyDescent="0.2">
      <c r="A938" s="270" t="s">
        <v>1959</v>
      </c>
      <c r="B938" s="270" t="s">
        <v>1960</v>
      </c>
      <c r="C938" s="271" t="s">
        <v>852</v>
      </c>
      <c r="D938" s="269">
        <v>6219.06</v>
      </c>
      <c r="E938" s="269">
        <v>0</v>
      </c>
      <c r="F938" s="269">
        <v>1255</v>
      </c>
      <c r="G938" s="269">
        <v>282.27999999999997</v>
      </c>
      <c r="H938" s="269">
        <v>7756.34</v>
      </c>
      <c r="I938" s="272"/>
      <c r="J938" s="269">
        <v>5133.79</v>
      </c>
      <c r="K938" s="269">
        <v>1073.9000000000001</v>
      </c>
      <c r="L938" s="269">
        <v>8292.08</v>
      </c>
      <c r="M938" s="269">
        <v>9960.0499999999993</v>
      </c>
      <c r="N938" s="269">
        <v>24459.82</v>
      </c>
    </row>
    <row r="939" spans="1:14" s="259" customFormat="1" ht="12" x14ac:dyDescent="0.2">
      <c r="A939" s="270" t="s">
        <v>1961</v>
      </c>
      <c r="B939" s="270" t="s">
        <v>1962</v>
      </c>
      <c r="C939" s="271" t="s">
        <v>852</v>
      </c>
      <c r="D939" s="269">
        <v>7920.41</v>
      </c>
      <c r="E939" s="269">
        <v>0</v>
      </c>
      <c r="F939" s="269">
        <v>1255</v>
      </c>
      <c r="G939" s="269">
        <v>317.05</v>
      </c>
      <c r="H939" s="269">
        <v>9492.4599999999991</v>
      </c>
      <c r="I939" s="272"/>
      <c r="J939" s="269">
        <v>6517.63</v>
      </c>
      <c r="K939" s="269">
        <v>1363.25</v>
      </c>
      <c r="L939" s="269">
        <v>10560.55</v>
      </c>
      <c r="M939" s="269">
        <v>12659.11</v>
      </c>
      <c r="N939" s="269">
        <v>31100.54</v>
      </c>
    </row>
    <row r="940" spans="1:14" s="259" customFormat="1" ht="12" x14ac:dyDescent="0.2">
      <c r="A940" s="270" t="s">
        <v>1963</v>
      </c>
      <c r="B940" s="270" t="s">
        <v>1962</v>
      </c>
      <c r="C940" s="271" t="s">
        <v>852</v>
      </c>
      <c r="D940" s="269">
        <v>7920.41</v>
      </c>
      <c r="E940" s="269">
        <v>0</v>
      </c>
      <c r="F940" s="269">
        <v>1255</v>
      </c>
      <c r="G940" s="269">
        <v>317.05</v>
      </c>
      <c r="H940" s="269">
        <v>9492.4599999999991</v>
      </c>
      <c r="I940" s="272"/>
      <c r="J940" s="269">
        <v>6517.63</v>
      </c>
      <c r="K940" s="269">
        <v>1363.25</v>
      </c>
      <c r="L940" s="269">
        <v>10560.55</v>
      </c>
      <c r="M940" s="269">
        <v>12659.11</v>
      </c>
      <c r="N940" s="269">
        <v>31100.54</v>
      </c>
    </row>
    <row r="941" spans="1:14" s="259" customFormat="1" ht="12" x14ac:dyDescent="0.2">
      <c r="A941" s="270" t="s">
        <v>1964</v>
      </c>
      <c r="B941" s="270" t="s">
        <v>1965</v>
      </c>
      <c r="C941" s="271" t="s">
        <v>852</v>
      </c>
      <c r="D941" s="269">
        <v>8754.17</v>
      </c>
      <c r="E941" s="269">
        <v>0</v>
      </c>
      <c r="F941" s="269">
        <v>1255</v>
      </c>
      <c r="G941" s="269">
        <v>370.23</v>
      </c>
      <c r="H941" s="269">
        <v>10379.4</v>
      </c>
      <c r="I941" s="272"/>
      <c r="J941" s="269">
        <v>7221.76</v>
      </c>
      <c r="K941" s="269">
        <v>1511.08</v>
      </c>
      <c r="L941" s="269">
        <v>11672.23</v>
      </c>
      <c r="M941" s="269">
        <v>14016.74</v>
      </c>
      <c r="N941" s="269">
        <v>34421.81</v>
      </c>
    </row>
    <row r="942" spans="1:14" s="259" customFormat="1" ht="12" x14ac:dyDescent="0.2">
      <c r="A942" s="270" t="s">
        <v>1966</v>
      </c>
      <c r="B942" s="270" t="s">
        <v>1965</v>
      </c>
      <c r="C942" s="271" t="s">
        <v>852</v>
      </c>
      <c r="D942" s="269">
        <v>8754.17</v>
      </c>
      <c r="E942" s="269">
        <v>0</v>
      </c>
      <c r="F942" s="269">
        <v>1255</v>
      </c>
      <c r="G942" s="269">
        <v>370.23</v>
      </c>
      <c r="H942" s="269">
        <v>10379.4</v>
      </c>
      <c r="I942" s="272"/>
      <c r="J942" s="269">
        <v>7221.76</v>
      </c>
      <c r="K942" s="269">
        <v>1511.08</v>
      </c>
      <c r="L942" s="269">
        <v>11672.23</v>
      </c>
      <c r="M942" s="269">
        <v>14016.74</v>
      </c>
      <c r="N942" s="269">
        <v>34421.81</v>
      </c>
    </row>
    <row r="943" spans="1:14" s="259" customFormat="1" ht="12" x14ac:dyDescent="0.2">
      <c r="A943" s="270" t="s">
        <v>1967</v>
      </c>
      <c r="B943" s="270" t="s">
        <v>1968</v>
      </c>
      <c r="C943" s="271" t="s">
        <v>852</v>
      </c>
      <c r="D943" s="269">
        <v>9656.77</v>
      </c>
      <c r="E943" s="269">
        <v>0</v>
      </c>
      <c r="F943" s="269">
        <v>1255</v>
      </c>
      <c r="G943" s="269">
        <v>393.6</v>
      </c>
      <c r="H943" s="269">
        <v>11305.37</v>
      </c>
      <c r="I943" s="272"/>
      <c r="J943" s="269">
        <v>7959.32</v>
      </c>
      <c r="K943" s="269">
        <v>1665.4</v>
      </c>
      <c r="L943" s="269">
        <v>12875.69</v>
      </c>
      <c r="M943" s="269">
        <v>15453.4</v>
      </c>
      <c r="N943" s="269">
        <v>37953.81</v>
      </c>
    </row>
    <row r="944" spans="1:14" s="259" customFormat="1" ht="12" x14ac:dyDescent="0.2">
      <c r="A944" s="270" t="s">
        <v>1969</v>
      </c>
      <c r="B944" s="270" t="s">
        <v>1968</v>
      </c>
      <c r="C944" s="271" t="s">
        <v>852</v>
      </c>
      <c r="D944" s="269">
        <v>9656.77</v>
      </c>
      <c r="E944" s="269">
        <v>0</v>
      </c>
      <c r="F944" s="269">
        <v>1255</v>
      </c>
      <c r="G944" s="269">
        <v>393.6</v>
      </c>
      <c r="H944" s="269">
        <v>11305.37</v>
      </c>
      <c r="I944" s="272"/>
      <c r="J944" s="269">
        <v>7959.32</v>
      </c>
      <c r="K944" s="269">
        <v>1665.4</v>
      </c>
      <c r="L944" s="269">
        <v>12875.69</v>
      </c>
      <c r="M944" s="269">
        <v>15453.4</v>
      </c>
      <c r="N944" s="269">
        <v>37953.81</v>
      </c>
    </row>
    <row r="945" spans="1:14" s="259" customFormat="1" ht="12" x14ac:dyDescent="0.2">
      <c r="A945" s="270" t="s">
        <v>1970</v>
      </c>
      <c r="B945" s="270" t="s">
        <v>1971</v>
      </c>
      <c r="C945" s="271" t="s">
        <v>852</v>
      </c>
      <c r="D945" s="269">
        <v>10569.05</v>
      </c>
      <c r="E945" s="269">
        <v>0</v>
      </c>
      <c r="F945" s="269">
        <v>1255</v>
      </c>
      <c r="G945" s="269">
        <v>420.95</v>
      </c>
      <c r="H945" s="269">
        <v>12245</v>
      </c>
      <c r="I945" s="272"/>
      <c r="J945" s="269">
        <v>8709</v>
      </c>
      <c r="K945" s="269">
        <v>1822.01</v>
      </c>
      <c r="L945" s="269">
        <v>14092.07</v>
      </c>
      <c r="M945" s="269">
        <v>16909.080000000002</v>
      </c>
      <c r="N945" s="269">
        <v>41532.160000000003</v>
      </c>
    </row>
    <row r="946" spans="1:14" s="259" customFormat="1" ht="12" x14ac:dyDescent="0.2">
      <c r="A946" s="270" t="s">
        <v>1972</v>
      </c>
      <c r="B946" s="270" t="s">
        <v>1971</v>
      </c>
      <c r="C946" s="271" t="s">
        <v>852</v>
      </c>
      <c r="D946" s="269">
        <v>10569.05</v>
      </c>
      <c r="E946" s="269">
        <v>0</v>
      </c>
      <c r="F946" s="269">
        <v>1255</v>
      </c>
      <c r="G946" s="269">
        <v>420.95</v>
      </c>
      <c r="H946" s="269">
        <v>12245</v>
      </c>
      <c r="I946" s="272"/>
      <c r="J946" s="269">
        <v>8709</v>
      </c>
      <c r="K946" s="269">
        <v>1822.01</v>
      </c>
      <c r="L946" s="269">
        <v>14092.07</v>
      </c>
      <c r="M946" s="269">
        <v>16909.080000000002</v>
      </c>
      <c r="N946" s="269">
        <v>41532.160000000003</v>
      </c>
    </row>
    <row r="947" spans="1:14" s="259" customFormat="1" ht="12" x14ac:dyDescent="0.2">
      <c r="A947" s="270" t="s">
        <v>1973</v>
      </c>
      <c r="B947" s="270" t="s">
        <v>1974</v>
      </c>
      <c r="C947" s="271" t="s">
        <v>852</v>
      </c>
      <c r="D947" s="269">
        <v>11888.89</v>
      </c>
      <c r="E947" s="269">
        <v>0</v>
      </c>
      <c r="F947" s="269">
        <v>1255</v>
      </c>
      <c r="G947" s="269">
        <v>448.6</v>
      </c>
      <c r="H947" s="269">
        <v>13592.49</v>
      </c>
      <c r="I947" s="272"/>
      <c r="J947" s="269">
        <v>9782.5</v>
      </c>
      <c r="K947" s="269">
        <v>2046.59</v>
      </c>
      <c r="L947" s="269">
        <v>15851.85</v>
      </c>
      <c r="M947" s="269">
        <v>19003.560000000001</v>
      </c>
      <c r="N947" s="269">
        <v>46684.5</v>
      </c>
    </row>
    <row r="948" spans="1:14" s="259" customFormat="1" ht="12" x14ac:dyDescent="0.2">
      <c r="A948" s="270" t="s">
        <v>1975</v>
      </c>
      <c r="B948" s="270" t="s">
        <v>1974</v>
      </c>
      <c r="C948" s="271" t="s">
        <v>852</v>
      </c>
      <c r="D948" s="269">
        <v>11888.89</v>
      </c>
      <c r="E948" s="269">
        <v>0</v>
      </c>
      <c r="F948" s="269">
        <v>1255</v>
      </c>
      <c r="G948" s="269">
        <v>448.6</v>
      </c>
      <c r="H948" s="269">
        <v>13592.49</v>
      </c>
      <c r="I948" s="272"/>
      <c r="J948" s="269">
        <v>9782.5</v>
      </c>
      <c r="K948" s="269">
        <v>2046.59</v>
      </c>
      <c r="L948" s="269">
        <v>15851.85</v>
      </c>
      <c r="M948" s="269">
        <v>19003.560000000001</v>
      </c>
      <c r="N948" s="269">
        <v>46684.5</v>
      </c>
    </row>
    <row r="949" spans="1:14" s="259" customFormat="1" ht="12" x14ac:dyDescent="0.2">
      <c r="A949" s="270" t="s">
        <v>1976</v>
      </c>
      <c r="B949" s="270" t="s">
        <v>1977</v>
      </c>
      <c r="C949" s="271" t="s">
        <v>852</v>
      </c>
      <c r="D949" s="269">
        <v>13632.41</v>
      </c>
      <c r="E949" s="269">
        <v>0</v>
      </c>
      <c r="F949" s="269">
        <v>1255</v>
      </c>
      <c r="G949" s="269">
        <v>500.57</v>
      </c>
      <c r="H949" s="269">
        <v>15387.98</v>
      </c>
      <c r="I949" s="272"/>
      <c r="J949" s="269">
        <v>11211.81</v>
      </c>
      <c r="K949" s="269">
        <v>2345.84</v>
      </c>
      <c r="L949" s="269">
        <v>18176.55</v>
      </c>
      <c r="M949" s="269">
        <v>21785.31</v>
      </c>
      <c r="N949" s="269">
        <v>53519.509999999995</v>
      </c>
    </row>
    <row r="950" spans="1:14" s="259" customFormat="1" ht="12" x14ac:dyDescent="0.2">
      <c r="A950" s="270" t="s">
        <v>1978</v>
      </c>
      <c r="B950" s="270" t="s">
        <v>1902</v>
      </c>
      <c r="C950" s="271" t="s">
        <v>852</v>
      </c>
      <c r="D950" s="269">
        <v>7861.18</v>
      </c>
      <c r="E950" s="269">
        <v>0</v>
      </c>
      <c r="F950" s="269">
        <v>1255</v>
      </c>
      <c r="G950" s="269">
        <v>550.14</v>
      </c>
      <c r="H950" s="269">
        <v>9666.32</v>
      </c>
      <c r="I950" s="272"/>
      <c r="J950" s="269">
        <v>6633.46</v>
      </c>
      <c r="K950" s="269">
        <v>1387.5</v>
      </c>
      <c r="L950" s="269">
        <v>10481.57</v>
      </c>
      <c r="M950" s="269">
        <v>12764.23</v>
      </c>
      <c r="N950" s="269">
        <v>31266.76</v>
      </c>
    </row>
    <row r="951" spans="1:14" s="259" customFormat="1" ht="12" x14ac:dyDescent="0.2">
      <c r="A951" s="270" t="s">
        <v>1979</v>
      </c>
      <c r="B951" s="270" t="s">
        <v>1902</v>
      </c>
      <c r="C951" s="271" t="s">
        <v>852</v>
      </c>
      <c r="D951" s="269">
        <v>7861.18</v>
      </c>
      <c r="E951" s="269">
        <v>0</v>
      </c>
      <c r="F951" s="269">
        <v>1255</v>
      </c>
      <c r="G951" s="269">
        <v>550.14</v>
      </c>
      <c r="H951" s="269">
        <v>9666.32</v>
      </c>
      <c r="I951" s="272"/>
      <c r="J951" s="269">
        <v>6633.46</v>
      </c>
      <c r="K951" s="269">
        <v>1387.5</v>
      </c>
      <c r="L951" s="269">
        <v>10481.57</v>
      </c>
      <c r="M951" s="269">
        <v>12764.23</v>
      </c>
      <c r="N951" s="269">
        <v>31266.76</v>
      </c>
    </row>
    <row r="952" spans="1:14" s="259" customFormat="1" ht="12" x14ac:dyDescent="0.2">
      <c r="A952" s="270" t="s">
        <v>1980</v>
      </c>
      <c r="B952" s="270" t="s">
        <v>1905</v>
      </c>
      <c r="C952" s="271" t="s">
        <v>852</v>
      </c>
      <c r="D952" s="269">
        <v>9211.34</v>
      </c>
      <c r="E952" s="269">
        <v>0</v>
      </c>
      <c r="F952" s="269">
        <v>1255</v>
      </c>
      <c r="G952" s="269">
        <v>631.88</v>
      </c>
      <c r="H952" s="269">
        <v>11098.22</v>
      </c>
      <c r="I952" s="272"/>
      <c r="J952" s="269">
        <v>7773.42</v>
      </c>
      <c r="K952" s="269">
        <v>1626.15</v>
      </c>
      <c r="L952" s="269">
        <v>12281.79</v>
      </c>
      <c r="M952" s="269">
        <v>14958.49</v>
      </c>
      <c r="N952" s="269">
        <v>36639.85</v>
      </c>
    </row>
    <row r="953" spans="1:14" s="259" customFormat="1" ht="12" x14ac:dyDescent="0.2">
      <c r="A953" s="270" t="s">
        <v>1981</v>
      </c>
      <c r="B953" s="270" t="s">
        <v>1905</v>
      </c>
      <c r="C953" s="271" t="s">
        <v>852</v>
      </c>
      <c r="D953" s="269">
        <v>9211.34</v>
      </c>
      <c r="E953" s="269">
        <v>0</v>
      </c>
      <c r="F953" s="269">
        <v>1255</v>
      </c>
      <c r="G953" s="269">
        <v>631.88</v>
      </c>
      <c r="H953" s="269">
        <v>11098.22</v>
      </c>
      <c r="I953" s="272"/>
      <c r="J953" s="269">
        <v>7773.42</v>
      </c>
      <c r="K953" s="269">
        <v>1626.15</v>
      </c>
      <c r="L953" s="269">
        <v>12281.79</v>
      </c>
      <c r="M953" s="269">
        <v>14958.49</v>
      </c>
      <c r="N953" s="269">
        <v>36639.85</v>
      </c>
    </row>
    <row r="954" spans="1:14" s="259" customFormat="1" ht="12" x14ac:dyDescent="0.2">
      <c r="A954" s="270" t="s">
        <v>1982</v>
      </c>
      <c r="B954" s="270" t="s">
        <v>1908</v>
      </c>
      <c r="C954" s="271" t="s">
        <v>852</v>
      </c>
      <c r="D954" s="269">
        <v>10612</v>
      </c>
      <c r="E954" s="269">
        <v>0</v>
      </c>
      <c r="F954" s="269">
        <v>1255</v>
      </c>
      <c r="G954" s="269">
        <v>456.2</v>
      </c>
      <c r="H954" s="269">
        <v>12323.2</v>
      </c>
      <c r="I954" s="272"/>
      <c r="J954" s="269">
        <v>8749.7199999999993</v>
      </c>
      <c r="K954" s="269">
        <v>1830.32</v>
      </c>
      <c r="L954" s="269">
        <v>14149.33</v>
      </c>
      <c r="M954" s="269">
        <v>16983.04</v>
      </c>
      <c r="N954" s="269">
        <v>41712.410000000003</v>
      </c>
    </row>
    <row r="955" spans="1:14" s="259" customFormat="1" ht="12" x14ac:dyDescent="0.2">
      <c r="A955" s="270" t="s">
        <v>1983</v>
      </c>
      <c r="B955" s="270" t="s">
        <v>1908</v>
      </c>
      <c r="C955" s="271" t="s">
        <v>852</v>
      </c>
      <c r="D955" s="269">
        <v>10612</v>
      </c>
      <c r="E955" s="269">
        <v>0</v>
      </c>
      <c r="F955" s="269">
        <v>1255</v>
      </c>
      <c r="G955" s="269">
        <v>456.2</v>
      </c>
      <c r="H955" s="269">
        <v>12323.2</v>
      </c>
      <c r="I955" s="272"/>
      <c r="J955" s="269">
        <v>8749.7199999999993</v>
      </c>
      <c r="K955" s="269">
        <v>1830.32</v>
      </c>
      <c r="L955" s="269">
        <v>14149.33</v>
      </c>
      <c r="M955" s="269">
        <v>16983.04</v>
      </c>
      <c r="N955" s="269">
        <v>41712.410000000003</v>
      </c>
    </row>
    <row r="956" spans="1:14" s="259" customFormat="1" ht="12" x14ac:dyDescent="0.2">
      <c r="A956" s="270" t="s">
        <v>1984</v>
      </c>
      <c r="B956" s="270" t="s">
        <v>1985</v>
      </c>
      <c r="C956" s="271" t="s">
        <v>852</v>
      </c>
      <c r="D956" s="269">
        <v>13999.29</v>
      </c>
      <c r="E956" s="269">
        <v>0</v>
      </c>
      <c r="F956" s="269">
        <v>1255</v>
      </c>
      <c r="G956" s="269">
        <v>566.49</v>
      </c>
      <c r="H956" s="269">
        <v>15820.78</v>
      </c>
      <c r="I956" s="272"/>
      <c r="J956" s="269">
        <v>11534.26</v>
      </c>
      <c r="K956" s="269">
        <v>2413.25</v>
      </c>
      <c r="L956" s="269">
        <v>18665.72</v>
      </c>
      <c r="M956" s="269">
        <v>22396.400000000001</v>
      </c>
      <c r="N956" s="269">
        <v>55009.630000000005</v>
      </c>
    </row>
    <row r="957" spans="1:14" s="259" customFormat="1" ht="12" x14ac:dyDescent="0.2">
      <c r="A957" s="270" t="s">
        <v>1986</v>
      </c>
      <c r="B957" s="270" t="s">
        <v>1985</v>
      </c>
      <c r="C957" s="271" t="s">
        <v>852</v>
      </c>
      <c r="D957" s="269">
        <v>13999.29</v>
      </c>
      <c r="E957" s="269">
        <v>0</v>
      </c>
      <c r="F957" s="269">
        <v>1255</v>
      </c>
      <c r="G957" s="269">
        <v>566.49</v>
      </c>
      <c r="H957" s="269">
        <v>15820.78</v>
      </c>
      <c r="I957" s="272"/>
      <c r="J957" s="269">
        <v>11534.26</v>
      </c>
      <c r="K957" s="269">
        <v>2413.25</v>
      </c>
      <c r="L957" s="269">
        <v>18665.72</v>
      </c>
      <c r="M957" s="269">
        <v>22396.400000000001</v>
      </c>
      <c r="N957" s="269">
        <v>55009.630000000005</v>
      </c>
    </row>
    <row r="958" spans="1:14" s="259" customFormat="1" ht="12" x14ac:dyDescent="0.2">
      <c r="A958" s="270" t="s">
        <v>1987</v>
      </c>
      <c r="B958" s="270" t="s">
        <v>1988</v>
      </c>
      <c r="C958" s="271" t="s">
        <v>852</v>
      </c>
      <c r="D958" s="269">
        <v>15750.7</v>
      </c>
      <c r="E958" s="269">
        <v>0</v>
      </c>
      <c r="F958" s="269">
        <v>1255</v>
      </c>
      <c r="G958" s="269">
        <v>631.97</v>
      </c>
      <c r="H958" s="269">
        <v>17637.670000000002</v>
      </c>
      <c r="I958" s="272"/>
      <c r="J958" s="269">
        <v>12981.2</v>
      </c>
      <c r="K958" s="269">
        <v>2716.06</v>
      </c>
      <c r="L958" s="269">
        <v>21000.93</v>
      </c>
      <c r="M958" s="269">
        <v>25203.58</v>
      </c>
      <c r="N958" s="269">
        <v>61901.770000000004</v>
      </c>
    </row>
    <row r="959" spans="1:14" s="259" customFormat="1" ht="12" x14ac:dyDescent="0.2">
      <c r="A959" s="270" t="s">
        <v>1989</v>
      </c>
      <c r="B959" s="270" t="s">
        <v>1988</v>
      </c>
      <c r="C959" s="271" t="s">
        <v>852</v>
      </c>
      <c r="D959" s="269">
        <v>15750.7</v>
      </c>
      <c r="E959" s="269">
        <v>0</v>
      </c>
      <c r="F959" s="269">
        <v>1255</v>
      </c>
      <c r="G959" s="269">
        <v>631.97</v>
      </c>
      <c r="H959" s="269">
        <v>17637.670000000002</v>
      </c>
      <c r="I959" s="272"/>
      <c r="J959" s="269">
        <v>12981.2</v>
      </c>
      <c r="K959" s="269">
        <v>2716.06</v>
      </c>
      <c r="L959" s="269">
        <v>21000.93</v>
      </c>
      <c r="M959" s="269">
        <v>25203.58</v>
      </c>
      <c r="N959" s="269">
        <v>61901.770000000004</v>
      </c>
    </row>
    <row r="960" spans="1:14" s="259" customFormat="1" ht="12" x14ac:dyDescent="0.2">
      <c r="A960" s="270" t="s">
        <v>1406</v>
      </c>
      <c r="B960" s="270" t="s">
        <v>1990</v>
      </c>
      <c r="C960" s="271" t="s">
        <v>852</v>
      </c>
      <c r="D960" s="269">
        <v>17723.59</v>
      </c>
      <c r="E960" s="269">
        <v>0</v>
      </c>
      <c r="F960" s="269">
        <v>1255</v>
      </c>
      <c r="G960" s="269">
        <v>686.42</v>
      </c>
      <c r="H960" s="269">
        <v>19665.009999999998</v>
      </c>
      <c r="I960" s="272"/>
      <c r="J960" s="269">
        <v>14596.47</v>
      </c>
      <c r="K960" s="269">
        <v>3053.95</v>
      </c>
      <c r="L960" s="269">
        <v>23631.45</v>
      </c>
      <c r="M960" s="269">
        <v>28347.07</v>
      </c>
      <c r="N960" s="269">
        <v>69628.94</v>
      </c>
    </row>
    <row r="961" spans="1:14" s="259" customFormat="1" ht="12" x14ac:dyDescent="0.2">
      <c r="A961" s="270" t="s">
        <v>1991</v>
      </c>
      <c r="B961" s="270" t="s">
        <v>1990</v>
      </c>
      <c r="C961" s="271" t="s">
        <v>852</v>
      </c>
      <c r="D961" s="269">
        <v>17723.59</v>
      </c>
      <c r="E961" s="269">
        <v>0</v>
      </c>
      <c r="F961" s="269">
        <v>1255</v>
      </c>
      <c r="G961" s="269">
        <v>686.42</v>
      </c>
      <c r="H961" s="269">
        <v>19665.009999999998</v>
      </c>
      <c r="I961" s="272"/>
      <c r="J961" s="269">
        <v>14596.47</v>
      </c>
      <c r="K961" s="269">
        <v>3053.95</v>
      </c>
      <c r="L961" s="269">
        <v>23631.45</v>
      </c>
      <c r="M961" s="269">
        <v>28347.07</v>
      </c>
      <c r="N961" s="269">
        <v>69628.94</v>
      </c>
    </row>
    <row r="962" spans="1:14" s="259" customFormat="1" ht="12" x14ac:dyDescent="0.2">
      <c r="A962" s="270" t="s">
        <v>1408</v>
      </c>
      <c r="B962" s="270" t="s">
        <v>1992</v>
      </c>
      <c r="C962" s="271" t="s">
        <v>852</v>
      </c>
      <c r="D962" s="269">
        <v>20448.61</v>
      </c>
      <c r="E962" s="269">
        <v>0</v>
      </c>
      <c r="F962" s="269">
        <v>1255</v>
      </c>
      <c r="G962" s="269">
        <v>751.32</v>
      </c>
      <c r="H962" s="269">
        <v>22454.93</v>
      </c>
      <c r="I962" s="272"/>
      <c r="J962" s="269">
        <v>16818.52</v>
      </c>
      <c r="K962" s="269">
        <v>3518.94</v>
      </c>
      <c r="L962" s="269">
        <v>27264.81</v>
      </c>
      <c r="M962" s="269">
        <v>32679.01</v>
      </c>
      <c r="N962" s="269">
        <v>80281.279999999999</v>
      </c>
    </row>
    <row r="963" spans="1:14" s="259" customFormat="1" ht="12" x14ac:dyDescent="0.2">
      <c r="A963" s="270" t="s">
        <v>1993</v>
      </c>
      <c r="B963" s="270" t="s">
        <v>1992</v>
      </c>
      <c r="C963" s="271" t="s">
        <v>852</v>
      </c>
      <c r="D963" s="269">
        <v>20448.61</v>
      </c>
      <c r="E963" s="269">
        <v>0</v>
      </c>
      <c r="F963" s="269">
        <v>1255</v>
      </c>
      <c r="G963" s="269">
        <v>751.32</v>
      </c>
      <c r="H963" s="269">
        <v>22454.93</v>
      </c>
      <c r="I963" s="272"/>
      <c r="J963" s="269">
        <v>16818.52</v>
      </c>
      <c r="K963" s="269">
        <v>3518.94</v>
      </c>
      <c r="L963" s="269">
        <v>27264.81</v>
      </c>
      <c r="M963" s="269">
        <v>32679.01</v>
      </c>
      <c r="N963" s="269">
        <v>80281.279999999999</v>
      </c>
    </row>
    <row r="964" spans="1:14" s="259" customFormat="1" ht="12" x14ac:dyDescent="0.2">
      <c r="A964" s="270" t="s">
        <v>1410</v>
      </c>
      <c r="B964" s="270" t="s">
        <v>1994</v>
      </c>
      <c r="C964" s="271" t="s">
        <v>852</v>
      </c>
      <c r="D964" s="269">
        <v>24170.39</v>
      </c>
      <c r="E964" s="269">
        <v>0</v>
      </c>
      <c r="F964" s="269">
        <v>1255</v>
      </c>
      <c r="G964" s="269">
        <v>825.98</v>
      </c>
      <c r="H964" s="269">
        <v>26251.37</v>
      </c>
      <c r="I964" s="272"/>
      <c r="J964" s="269">
        <v>19842.54</v>
      </c>
      <c r="K964" s="269">
        <v>4151.68</v>
      </c>
      <c r="L964" s="269">
        <v>32227.19</v>
      </c>
      <c r="M964" s="269">
        <v>38581.97</v>
      </c>
      <c r="N964" s="269">
        <v>94803.38</v>
      </c>
    </row>
    <row r="965" spans="1:14" s="259" customFormat="1" ht="12" x14ac:dyDescent="0.2">
      <c r="A965" s="270" t="s">
        <v>1995</v>
      </c>
      <c r="B965" s="270" t="s">
        <v>1994</v>
      </c>
      <c r="C965" s="271" t="s">
        <v>852</v>
      </c>
      <c r="D965" s="269">
        <v>24170.39</v>
      </c>
      <c r="E965" s="269">
        <v>0</v>
      </c>
      <c r="F965" s="269">
        <v>1255</v>
      </c>
      <c r="G965" s="269">
        <v>825.98</v>
      </c>
      <c r="H965" s="269">
        <v>26251.37</v>
      </c>
      <c r="I965" s="272"/>
      <c r="J965" s="269">
        <v>19842.54</v>
      </c>
      <c r="K965" s="269">
        <v>4151.68</v>
      </c>
      <c r="L965" s="269">
        <v>32227.19</v>
      </c>
      <c r="M965" s="269">
        <v>38581.97</v>
      </c>
      <c r="N965" s="269">
        <v>94803.38</v>
      </c>
    </row>
    <row r="966" spans="1:14" s="259" customFormat="1" ht="12" x14ac:dyDescent="0.2">
      <c r="A966" s="270" t="s">
        <v>1128</v>
      </c>
      <c r="B966" s="270" t="s">
        <v>1129</v>
      </c>
      <c r="C966" s="271" t="s">
        <v>852</v>
      </c>
      <c r="D966" s="269">
        <v>28575.61</v>
      </c>
      <c r="E966" s="269">
        <v>0</v>
      </c>
      <c r="F966" s="269">
        <v>1255</v>
      </c>
      <c r="G966" s="269">
        <v>915.52</v>
      </c>
      <c r="H966" s="269">
        <v>30746.13</v>
      </c>
      <c r="I966" s="272"/>
      <c r="J966" s="269">
        <v>23425.21</v>
      </c>
      <c r="K966" s="269">
        <v>4900.8100000000004</v>
      </c>
      <c r="L966" s="269">
        <v>38100.81</v>
      </c>
      <c r="M966" s="269">
        <v>45570.03</v>
      </c>
      <c r="N966" s="269">
        <v>111996.86</v>
      </c>
    </row>
    <row r="967" spans="1:14" s="259" customFormat="1" ht="12" x14ac:dyDescent="0.2">
      <c r="A967" s="270" t="s">
        <v>1996</v>
      </c>
      <c r="B967" s="270" t="s">
        <v>1129</v>
      </c>
      <c r="C967" s="271" t="s">
        <v>852</v>
      </c>
      <c r="D967" s="269">
        <v>28575.61</v>
      </c>
      <c r="E967" s="269">
        <v>0</v>
      </c>
      <c r="F967" s="269">
        <v>1255</v>
      </c>
      <c r="G967" s="269">
        <v>915.52</v>
      </c>
      <c r="H967" s="269">
        <v>30746.13</v>
      </c>
      <c r="I967" s="272"/>
      <c r="J967" s="269">
        <v>23425.21</v>
      </c>
      <c r="K967" s="269">
        <v>4900.8100000000004</v>
      </c>
      <c r="L967" s="269">
        <v>38100.81</v>
      </c>
      <c r="M967" s="269">
        <v>45570.03</v>
      </c>
      <c r="N967" s="269">
        <v>111996.86</v>
      </c>
    </row>
    <row r="968" spans="1:14" s="259" customFormat="1" ht="12" x14ac:dyDescent="0.2">
      <c r="A968" s="270" t="s">
        <v>1997</v>
      </c>
      <c r="B968" s="270" t="s">
        <v>1998</v>
      </c>
      <c r="C968" s="271" t="s">
        <v>852</v>
      </c>
      <c r="D968" s="269">
        <v>7861.18</v>
      </c>
      <c r="E968" s="269">
        <v>0</v>
      </c>
      <c r="F968" s="269">
        <v>1255</v>
      </c>
      <c r="G968" s="269">
        <v>369.81</v>
      </c>
      <c r="H968" s="269">
        <v>9485.99</v>
      </c>
      <c r="I968" s="272"/>
      <c r="J968" s="269">
        <v>6489.19</v>
      </c>
      <c r="K968" s="269">
        <v>1357.45</v>
      </c>
      <c r="L968" s="269">
        <v>10481.57</v>
      </c>
      <c r="M968" s="269">
        <v>12589.91</v>
      </c>
      <c r="N968" s="269">
        <v>30918.12</v>
      </c>
    </row>
    <row r="969" spans="1:14" s="259" customFormat="1" ht="12" x14ac:dyDescent="0.2">
      <c r="A969" s="270" t="s">
        <v>1999</v>
      </c>
      <c r="B969" s="270" t="s">
        <v>2000</v>
      </c>
      <c r="C969" s="271" t="s">
        <v>852</v>
      </c>
      <c r="D969" s="269">
        <v>7861.18</v>
      </c>
      <c r="E969" s="269">
        <v>0</v>
      </c>
      <c r="F969" s="269">
        <v>1255</v>
      </c>
      <c r="G969" s="269">
        <v>369.81</v>
      </c>
      <c r="H969" s="269">
        <v>9485.99</v>
      </c>
      <c r="I969" s="272"/>
      <c r="J969" s="269">
        <v>6489.19</v>
      </c>
      <c r="K969" s="269">
        <v>1357.45</v>
      </c>
      <c r="L969" s="269">
        <v>10481.57</v>
      </c>
      <c r="M969" s="269">
        <v>12589.91</v>
      </c>
      <c r="N969" s="269">
        <v>30918.12</v>
      </c>
    </row>
    <row r="970" spans="1:14" s="259" customFormat="1" ht="12" x14ac:dyDescent="0.2">
      <c r="A970" s="270" t="s">
        <v>2001</v>
      </c>
      <c r="B970" s="270" t="s">
        <v>2002</v>
      </c>
      <c r="C970" s="271" t="s">
        <v>852</v>
      </c>
      <c r="D970" s="269">
        <v>9211.34</v>
      </c>
      <c r="E970" s="269">
        <v>0</v>
      </c>
      <c r="F970" s="269">
        <v>1255</v>
      </c>
      <c r="G970" s="269">
        <v>420.15</v>
      </c>
      <c r="H970" s="269">
        <v>10886.49</v>
      </c>
      <c r="I970" s="272"/>
      <c r="J970" s="269">
        <v>7604.03</v>
      </c>
      <c r="K970" s="269">
        <v>1590.87</v>
      </c>
      <c r="L970" s="269">
        <v>12281.79</v>
      </c>
      <c r="M970" s="269">
        <v>14753.82</v>
      </c>
      <c r="N970" s="269">
        <v>36230.51</v>
      </c>
    </row>
    <row r="971" spans="1:14" s="259" customFormat="1" ht="12" x14ac:dyDescent="0.2">
      <c r="A971" s="270" t="s">
        <v>2003</v>
      </c>
      <c r="B971" s="270" t="s">
        <v>2002</v>
      </c>
      <c r="C971" s="271" t="s">
        <v>852</v>
      </c>
      <c r="D971" s="269">
        <v>9211.34</v>
      </c>
      <c r="E971" s="269">
        <v>0</v>
      </c>
      <c r="F971" s="269">
        <v>1255</v>
      </c>
      <c r="G971" s="269">
        <v>420.15</v>
      </c>
      <c r="H971" s="269">
        <v>10886.49</v>
      </c>
      <c r="I971" s="272"/>
      <c r="J971" s="269">
        <v>7604.03</v>
      </c>
      <c r="K971" s="269">
        <v>1590.87</v>
      </c>
      <c r="L971" s="269">
        <v>12281.79</v>
      </c>
      <c r="M971" s="269">
        <v>14753.82</v>
      </c>
      <c r="N971" s="269">
        <v>36230.51</v>
      </c>
    </row>
    <row r="972" spans="1:14" s="259" customFormat="1" ht="12" x14ac:dyDescent="0.2">
      <c r="A972" s="270" t="s">
        <v>1413</v>
      </c>
      <c r="B972" s="270" t="s">
        <v>2004</v>
      </c>
      <c r="C972" s="271" t="s">
        <v>852</v>
      </c>
      <c r="D972" s="269">
        <v>13999.29</v>
      </c>
      <c r="E972" s="269">
        <v>0</v>
      </c>
      <c r="F972" s="269">
        <v>1255</v>
      </c>
      <c r="G972" s="269">
        <v>566.49</v>
      </c>
      <c r="H972" s="269">
        <v>15820.78</v>
      </c>
      <c r="I972" s="272"/>
      <c r="J972" s="269">
        <v>11534.26</v>
      </c>
      <c r="K972" s="269">
        <v>2413.25</v>
      </c>
      <c r="L972" s="269">
        <v>18665.72</v>
      </c>
      <c r="M972" s="269">
        <v>22396.400000000001</v>
      </c>
      <c r="N972" s="269">
        <v>55009.630000000005</v>
      </c>
    </row>
    <row r="973" spans="1:14" s="259" customFormat="1" ht="12" x14ac:dyDescent="0.2">
      <c r="A973" s="270" t="s">
        <v>2005</v>
      </c>
      <c r="B973" s="270" t="s">
        <v>2006</v>
      </c>
      <c r="C973" s="271" t="s">
        <v>852</v>
      </c>
      <c r="D973" s="269">
        <v>13999.29</v>
      </c>
      <c r="E973" s="269">
        <v>0</v>
      </c>
      <c r="F973" s="269">
        <v>1255</v>
      </c>
      <c r="G973" s="269">
        <v>566.49</v>
      </c>
      <c r="H973" s="269">
        <v>15820.78</v>
      </c>
      <c r="I973" s="272"/>
      <c r="J973" s="269">
        <v>11534.26</v>
      </c>
      <c r="K973" s="269">
        <v>2413.25</v>
      </c>
      <c r="L973" s="269">
        <v>18665.72</v>
      </c>
      <c r="M973" s="269">
        <v>22396.400000000001</v>
      </c>
      <c r="N973" s="269">
        <v>55009.630000000005</v>
      </c>
    </row>
    <row r="974" spans="1:14" s="259" customFormat="1" ht="12" x14ac:dyDescent="0.2">
      <c r="A974" s="270" t="s">
        <v>1415</v>
      </c>
      <c r="B974" s="270" t="s">
        <v>2007</v>
      </c>
      <c r="C974" s="271" t="s">
        <v>852</v>
      </c>
      <c r="D974" s="269">
        <v>15750.7</v>
      </c>
      <c r="E974" s="269">
        <v>0</v>
      </c>
      <c r="F974" s="269">
        <v>1255</v>
      </c>
      <c r="G974" s="269">
        <v>631.97</v>
      </c>
      <c r="H974" s="269">
        <v>17637.670000000002</v>
      </c>
      <c r="I974" s="272"/>
      <c r="J974" s="269">
        <v>12981.2</v>
      </c>
      <c r="K974" s="269">
        <v>2716.06</v>
      </c>
      <c r="L974" s="269">
        <v>21000.93</v>
      </c>
      <c r="M974" s="269">
        <v>25203.58</v>
      </c>
      <c r="N974" s="269">
        <v>61901.770000000004</v>
      </c>
    </row>
    <row r="975" spans="1:14" s="259" customFormat="1" ht="12" x14ac:dyDescent="0.2">
      <c r="A975" s="270" t="s">
        <v>2008</v>
      </c>
      <c r="B975" s="270" t="s">
        <v>2009</v>
      </c>
      <c r="C975" s="271" t="s">
        <v>852</v>
      </c>
      <c r="D975" s="269">
        <v>15750.7</v>
      </c>
      <c r="E975" s="269">
        <v>0</v>
      </c>
      <c r="F975" s="269">
        <v>1255</v>
      </c>
      <c r="G975" s="269">
        <v>631.97</v>
      </c>
      <c r="H975" s="269">
        <v>17637.670000000002</v>
      </c>
      <c r="I975" s="272"/>
      <c r="J975" s="269">
        <v>12981.2</v>
      </c>
      <c r="K975" s="269">
        <v>2716.06</v>
      </c>
      <c r="L975" s="269">
        <v>21000.93</v>
      </c>
      <c r="M975" s="269">
        <v>25203.58</v>
      </c>
      <c r="N975" s="269">
        <v>61901.770000000004</v>
      </c>
    </row>
    <row r="976" spans="1:14" s="259" customFormat="1" ht="12" x14ac:dyDescent="0.2">
      <c r="A976" s="270" t="s">
        <v>2010</v>
      </c>
      <c r="B976" s="270" t="s">
        <v>2011</v>
      </c>
      <c r="C976" s="271" t="s">
        <v>852</v>
      </c>
      <c r="D976" s="269">
        <v>20448.61</v>
      </c>
      <c r="E976" s="269">
        <v>0</v>
      </c>
      <c r="F976" s="269">
        <v>1255</v>
      </c>
      <c r="G976" s="269">
        <v>751.27</v>
      </c>
      <c r="H976" s="269">
        <v>22454.880000000001</v>
      </c>
      <c r="I976" s="272"/>
      <c r="J976" s="269">
        <v>16818.52</v>
      </c>
      <c r="K976" s="269">
        <v>3518.93</v>
      </c>
      <c r="L976" s="269">
        <v>27264.81</v>
      </c>
      <c r="M976" s="269">
        <v>32678.959999999999</v>
      </c>
      <c r="N976" s="269">
        <v>80281.22</v>
      </c>
    </row>
    <row r="977" spans="1:14" s="259" customFormat="1" ht="12" x14ac:dyDescent="0.2">
      <c r="A977" s="270" t="s">
        <v>2012</v>
      </c>
      <c r="B977" s="270" t="s">
        <v>2013</v>
      </c>
      <c r="C977" s="271" t="s">
        <v>852</v>
      </c>
      <c r="D977" s="269">
        <v>20448.61</v>
      </c>
      <c r="E977" s="269">
        <v>0</v>
      </c>
      <c r="F977" s="269">
        <v>1255</v>
      </c>
      <c r="G977" s="269">
        <v>751.27</v>
      </c>
      <c r="H977" s="269">
        <v>22454.880000000001</v>
      </c>
      <c r="I977" s="272"/>
      <c r="J977" s="269">
        <v>16818.52</v>
      </c>
      <c r="K977" s="269">
        <v>3518.93</v>
      </c>
      <c r="L977" s="269">
        <v>27264.81</v>
      </c>
      <c r="M977" s="269">
        <v>32678.959999999999</v>
      </c>
      <c r="N977" s="269">
        <v>80281.22</v>
      </c>
    </row>
    <row r="978" spans="1:14" s="259" customFormat="1" ht="12" x14ac:dyDescent="0.2">
      <c r="A978" s="270" t="s">
        <v>2014</v>
      </c>
      <c r="B978" s="270" t="s">
        <v>2015</v>
      </c>
      <c r="C978" s="271" t="s">
        <v>852</v>
      </c>
      <c r="D978" s="269">
        <v>24170.39</v>
      </c>
      <c r="E978" s="269">
        <v>0</v>
      </c>
      <c r="F978" s="269">
        <v>1255</v>
      </c>
      <c r="G978" s="269">
        <v>825.98</v>
      </c>
      <c r="H978" s="269">
        <v>26251.37</v>
      </c>
      <c r="I978" s="272"/>
      <c r="J978" s="269">
        <v>19842.54</v>
      </c>
      <c r="K978" s="269">
        <v>4151.68</v>
      </c>
      <c r="L978" s="269">
        <v>32227.19</v>
      </c>
      <c r="M978" s="269">
        <v>38581.97</v>
      </c>
      <c r="N978" s="269">
        <v>94803.38</v>
      </c>
    </row>
    <row r="979" spans="1:14" s="259" customFormat="1" ht="12" x14ac:dyDescent="0.2">
      <c r="A979" s="270" t="s">
        <v>2016</v>
      </c>
      <c r="B979" s="270" t="s">
        <v>2017</v>
      </c>
      <c r="C979" s="271" t="s">
        <v>852</v>
      </c>
      <c r="D979" s="269">
        <v>24170.39</v>
      </c>
      <c r="E979" s="269">
        <v>0</v>
      </c>
      <c r="F979" s="269">
        <v>1255</v>
      </c>
      <c r="G979" s="269">
        <v>825.98</v>
      </c>
      <c r="H979" s="269">
        <v>26251.37</v>
      </c>
      <c r="I979" s="272"/>
      <c r="J979" s="269">
        <v>19842.54</v>
      </c>
      <c r="K979" s="269">
        <v>4151.68</v>
      </c>
      <c r="L979" s="269">
        <v>32227.19</v>
      </c>
      <c r="M979" s="269">
        <v>38581.97</v>
      </c>
      <c r="N979" s="269">
        <v>94803.38</v>
      </c>
    </row>
    <row r="980" spans="1:14" s="259" customFormat="1" ht="12" x14ac:dyDescent="0.2">
      <c r="A980" s="270" t="s">
        <v>1130</v>
      </c>
      <c r="B980" s="270" t="s">
        <v>1131</v>
      </c>
      <c r="C980" s="271" t="s">
        <v>852</v>
      </c>
      <c r="D980" s="269">
        <v>10612</v>
      </c>
      <c r="E980" s="269">
        <v>0</v>
      </c>
      <c r="F980" s="269">
        <v>1255</v>
      </c>
      <c r="G980" s="269">
        <v>512.92999999999995</v>
      </c>
      <c r="H980" s="269">
        <v>12379.93</v>
      </c>
      <c r="I980" s="272"/>
      <c r="J980" s="269">
        <v>8795.1</v>
      </c>
      <c r="K980" s="269">
        <v>1839.77</v>
      </c>
      <c r="L980" s="269">
        <v>14149.33</v>
      </c>
      <c r="M980" s="269">
        <v>17037.88</v>
      </c>
      <c r="N980" s="269">
        <v>41822.080000000002</v>
      </c>
    </row>
    <row r="981" spans="1:14" s="259" customFormat="1" ht="12" x14ac:dyDescent="0.2">
      <c r="A981" s="270" t="s">
        <v>2018</v>
      </c>
      <c r="B981" s="270" t="s">
        <v>2019</v>
      </c>
      <c r="C981" s="271" t="s">
        <v>852</v>
      </c>
      <c r="D981" s="269">
        <v>10612</v>
      </c>
      <c r="E981" s="269">
        <v>0</v>
      </c>
      <c r="F981" s="269">
        <v>1255</v>
      </c>
      <c r="G981" s="269">
        <v>446.69</v>
      </c>
      <c r="H981" s="269">
        <v>12313.69</v>
      </c>
      <c r="I981" s="272"/>
      <c r="J981" s="269">
        <v>8742.11</v>
      </c>
      <c r="K981" s="269">
        <v>1828.73</v>
      </c>
      <c r="L981" s="269">
        <v>14149.33</v>
      </c>
      <c r="M981" s="269">
        <v>16973.84</v>
      </c>
      <c r="N981" s="269">
        <v>41694.009999999995</v>
      </c>
    </row>
    <row r="982" spans="1:14" s="259" customFormat="1" ht="12" x14ac:dyDescent="0.2">
      <c r="A982" s="270" t="s">
        <v>1417</v>
      </c>
      <c r="B982" s="270" t="s">
        <v>2020</v>
      </c>
      <c r="C982" s="271" t="s">
        <v>852</v>
      </c>
      <c r="D982" s="269">
        <v>17723.59</v>
      </c>
      <c r="E982" s="269">
        <v>0</v>
      </c>
      <c r="F982" s="269">
        <v>1255</v>
      </c>
      <c r="G982" s="269">
        <v>686.42</v>
      </c>
      <c r="H982" s="269">
        <v>19665.009999999998</v>
      </c>
      <c r="I982" s="272"/>
      <c r="J982" s="269">
        <v>14596.47</v>
      </c>
      <c r="K982" s="269">
        <v>3053.95</v>
      </c>
      <c r="L982" s="269">
        <v>23631.45</v>
      </c>
      <c r="M982" s="269">
        <v>28347.07</v>
      </c>
      <c r="N982" s="269">
        <v>69628.94</v>
      </c>
    </row>
    <row r="983" spans="1:14" s="259" customFormat="1" ht="12" x14ac:dyDescent="0.2">
      <c r="A983" s="270" t="s">
        <v>2021</v>
      </c>
      <c r="B983" s="270" t="s">
        <v>2022</v>
      </c>
      <c r="C983" s="271" t="s">
        <v>852</v>
      </c>
      <c r="D983" s="269">
        <v>17723.59</v>
      </c>
      <c r="E983" s="269">
        <v>0</v>
      </c>
      <c r="F983" s="269">
        <v>1255</v>
      </c>
      <c r="G983" s="269">
        <v>686.42</v>
      </c>
      <c r="H983" s="269">
        <v>19665.009999999998</v>
      </c>
      <c r="I983" s="272"/>
      <c r="J983" s="269">
        <v>14596.47</v>
      </c>
      <c r="K983" s="269">
        <v>3053.95</v>
      </c>
      <c r="L983" s="269">
        <v>23631.45</v>
      </c>
      <c r="M983" s="269">
        <v>28347.07</v>
      </c>
      <c r="N983" s="269">
        <v>69628.94</v>
      </c>
    </row>
    <row r="984" spans="1:14" s="259" customFormat="1" ht="12" x14ac:dyDescent="0.2">
      <c r="A984" s="270" t="s">
        <v>2023</v>
      </c>
      <c r="B984" s="270" t="s">
        <v>2024</v>
      </c>
      <c r="C984" s="271" t="s">
        <v>852</v>
      </c>
      <c r="D984" s="269">
        <v>28575.61</v>
      </c>
      <c r="E984" s="269">
        <v>0</v>
      </c>
      <c r="F984" s="269">
        <v>1255</v>
      </c>
      <c r="G984" s="269">
        <v>915.52</v>
      </c>
      <c r="H984" s="269">
        <v>30746.13</v>
      </c>
      <c r="I984" s="272"/>
      <c r="J984" s="269">
        <v>23425.21</v>
      </c>
      <c r="K984" s="269">
        <v>4900.8100000000004</v>
      </c>
      <c r="L984" s="269">
        <v>38100.81</v>
      </c>
      <c r="M984" s="269">
        <v>45570.03</v>
      </c>
      <c r="N984" s="269">
        <v>111996.86</v>
      </c>
    </row>
    <row r="985" spans="1:14" s="259" customFormat="1" ht="12" x14ac:dyDescent="0.2">
      <c r="A985" s="270" t="s">
        <v>2025</v>
      </c>
      <c r="B985" s="270" t="s">
        <v>2026</v>
      </c>
      <c r="C985" s="271" t="s">
        <v>852</v>
      </c>
      <c r="D985" s="269">
        <v>28575.61</v>
      </c>
      <c r="E985" s="269">
        <v>0</v>
      </c>
      <c r="F985" s="269">
        <v>1255</v>
      </c>
      <c r="G985" s="269">
        <v>915.52</v>
      </c>
      <c r="H985" s="269">
        <v>30746.13</v>
      </c>
      <c r="I985" s="272"/>
      <c r="J985" s="269">
        <v>23425.21</v>
      </c>
      <c r="K985" s="269">
        <v>4900.8100000000004</v>
      </c>
      <c r="L985" s="269">
        <v>38100.81</v>
      </c>
      <c r="M985" s="269">
        <v>45570.03</v>
      </c>
      <c r="N985" s="269">
        <v>111996.86</v>
      </c>
    </row>
    <row r="986" spans="1:14" s="259" customFormat="1" ht="12" x14ac:dyDescent="0.2">
      <c r="A986" s="270" t="s">
        <v>2027</v>
      </c>
      <c r="B986" s="270" t="s">
        <v>2028</v>
      </c>
      <c r="C986" s="271" t="s">
        <v>852</v>
      </c>
      <c r="D986" s="269">
        <v>7146.18</v>
      </c>
      <c r="E986" s="269">
        <v>0</v>
      </c>
      <c r="F986" s="269">
        <v>1255</v>
      </c>
      <c r="G986" s="269">
        <v>342.86</v>
      </c>
      <c r="H986" s="269">
        <v>8744.0400000000009</v>
      </c>
      <c r="I986" s="272"/>
      <c r="J986" s="269">
        <v>5898.35</v>
      </c>
      <c r="K986" s="269">
        <v>1233.79</v>
      </c>
      <c r="L986" s="269">
        <v>9528.24</v>
      </c>
      <c r="M986" s="269">
        <v>11443.69</v>
      </c>
      <c r="N986" s="269">
        <v>28104.07</v>
      </c>
    </row>
    <row r="987" spans="1:14" s="259" customFormat="1" ht="12" x14ac:dyDescent="0.2">
      <c r="A987" s="270" t="s">
        <v>2029</v>
      </c>
      <c r="B987" s="270" t="s">
        <v>2028</v>
      </c>
      <c r="C987" s="271" t="s">
        <v>852</v>
      </c>
      <c r="D987" s="269">
        <v>7146.18</v>
      </c>
      <c r="E987" s="269">
        <v>0</v>
      </c>
      <c r="F987" s="269">
        <v>1255</v>
      </c>
      <c r="G987" s="269">
        <v>342.86</v>
      </c>
      <c r="H987" s="269">
        <v>8744.0400000000009</v>
      </c>
      <c r="I987" s="272"/>
      <c r="J987" s="269">
        <v>5898.35</v>
      </c>
      <c r="K987" s="269">
        <v>1233.79</v>
      </c>
      <c r="L987" s="269">
        <v>9528.24</v>
      </c>
      <c r="M987" s="269">
        <v>11443.69</v>
      </c>
      <c r="N987" s="269">
        <v>28104.07</v>
      </c>
    </row>
    <row r="988" spans="1:14" s="259" customFormat="1" ht="12" x14ac:dyDescent="0.2">
      <c r="A988" s="270" t="s">
        <v>2030</v>
      </c>
      <c r="B988" s="270" t="s">
        <v>2031</v>
      </c>
      <c r="C988" s="271" t="s">
        <v>852</v>
      </c>
      <c r="D988" s="269">
        <v>8165.09</v>
      </c>
      <c r="E988" s="269">
        <v>0</v>
      </c>
      <c r="F988" s="269">
        <v>1255</v>
      </c>
      <c r="G988" s="269">
        <v>357.94</v>
      </c>
      <c r="H988" s="269">
        <v>9778.0300000000007</v>
      </c>
      <c r="I988" s="272"/>
      <c r="J988" s="269">
        <v>6724.34</v>
      </c>
      <c r="K988" s="269">
        <v>1406.12</v>
      </c>
      <c r="L988" s="269">
        <v>10886.79</v>
      </c>
      <c r="M988" s="269">
        <v>13054.56</v>
      </c>
      <c r="N988" s="269">
        <v>32071.809999999998</v>
      </c>
    </row>
    <row r="989" spans="1:14" s="259" customFormat="1" ht="12" x14ac:dyDescent="0.2">
      <c r="A989" s="270" t="s">
        <v>2032</v>
      </c>
      <c r="B989" s="270" t="s">
        <v>2031</v>
      </c>
      <c r="C989" s="271" t="s">
        <v>852</v>
      </c>
      <c r="D989" s="269">
        <v>8165.09</v>
      </c>
      <c r="E989" s="269">
        <v>0</v>
      </c>
      <c r="F989" s="269">
        <v>1255</v>
      </c>
      <c r="G989" s="269">
        <v>357.94</v>
      </c>
      <c r="H989" s="269">
        <v>9778.0300000000007</v>
      </c>
      <c r="I989" s="272"/>
      <c r="J989" s="269">
        <v>6724.34</v>
      </c>
      <c r="K989" s="269">
        <v>1406.12</v>
      </c>
      <c r="L989" s="269">
        <v>10886.79</v>
      </c>
      <c r="M989" s="269">
        <v>13054.56</v>
      </c>
      <c r="N989" s="269">
        <v>32071.809999999998</v>
      </c>
    </row>
    <row r="990" spans="1:14" s="259" customFormat="1" ht="12" x14ac:dyDescent="0.2">
      <c r="A990" s="270" t="s">
        <v>2033</v>
      </c>
      <c r="B990" s="270" t="s">
        <v>2034</v>
      </c>
      <c r="C990" s="271" t="s">
        <v>852</v>
      </c>
      <c r="D990" s="269">
        <v>9328.5499999999993</v>
      </c>
      <c r="E990" s="269">
        <v>0</v>
      </c>
      <c r="F990" s="269">
        <v>1255</v>
      </c>
      <c r="G990" s="269">
        <v>422.76</v>
      </c>
      <c r="H990" s="269">
        <v>11006.31</v>
      </c>
      <c r="I990" s="272"/>
      <c r="J990" s="269">
        <v>7700.65</v>
      </c>
      <c r="K990" s="269">
        <v>1610.84</v>
      </c>
      <c r="L990" s="269">
        <v>12438.07</v>
      </c>
      <c r="M990" s="269">
        <v>14939.97</v>
      </c>
      <c r="N990" s="269">
        <v>36689.53</v>
      </c>
    </row>
    <row r="991" spans="1:14" s="259" customFormat="1" ht="12" x14ac:dyDescent="0.2">
      <c r="A991" s="270" t="s">
        <v>2035</v>
      </c>
      <c r="B991" s="270" t="s">
        <v>2034</v>
      </c>
      <c r="C991" s="271" t="s">
        <v>852</v>
      </c>
      <c r="D991" s="269">
        <v>9328.5499999999993</v>
      </c>
      <c r="E991" s="269">
        <v>0</v>
      </c>
      <c r="F991" s="269">
        <v>1255</v>
      </c>
      <c r="G991" s="269">
        <v>422.76</v>
      </c>
      <c r="H991" s="269">
        <v>11006.31</v>
      </c>
      <c r="I991" s="272"/>
      <c r="J991" s="269">
        <v>7700.65</v>
      </c>
      <c r="K991" s="269">
        <v>1610.84</v>
      </c>
      <c r="L991" s="269">
        <v>12438.07</v>
      </c>
      <c r="M991" s="269">
        <v>14939.97</v>
      </c>
      <c r="N991" s="269">
        <v>36689.53</v>
      </c>
    </row>
    <row r="992" spans="1:14" s="259" customFormat="1" ht="12" x14ac:dyDescent="0.2">
      <c r="A992" s="270" t="s">
        <v>2036</v>
      </c>
      <c r="B992" s="270" t="s">
        <v>2037</v>
      </c>
      <c r="C992" s="271" t="s">
        <v>852</v>
      </c>
      <c r="D992" s="269">
        <v>11880.6</v>
      </c>
      <c r="E992" s="269">
        <v>0</v>
      </c>
      <c r="F992" s="269">
        <v>1255</v>
      </c>
      <c r="G992" s="269">
        <v>474.94</v>
      </c>
      <c r="H992" s="269">
        <v>13610.54</v>
      </c>
      <c r="I992" s="272"/>
      <c r="J992" s="269">
        <v>9776.43</v>
      </c>
      <c r="K992" s="269">
        <v>2044.87</v>
      </c>
      <c r="L992" s="269">
        <v>15840.8</v>
      </c>
      <c r="M992" s="269">
        <v>18988.63</v>
      </c>
      <c r="N992" s="269">
        <v>46650.729999999996</v>
      </c>
    </row>
    <row r="993" spans="1:14" s="259" customFormat="1" ht="12" x14ac:dyDescent="0.2">
      <c r="A993" s="270" t="s">
        <v>2038</v>
      </c>
      <c r="B993" s="270" t="s">
        <v>2037</v>
      </c>
      <c r="C993" s="271" t="s">
        <v>852</v>
      </c>
      <c r="D993" s="269">
        <v>11880.6</v>
      </c>
      <c r="E993" s="269">
        <v>0</v>
      </c>
      <c r="F993" s="269">
        <v>1255</v>
      </c>
      <c r="G993" s="269">
        <v>474.94</v>
      </c>
      <c r="H993" s="269">
        <v>13610.54</v>
      </c>
      <c r="I993" s="272"/>
      <c r="J993" s="269">
        <v>9776.43</v>
      </c>
      <c r="K993" s="269">
        <v>2044.87</v>
      </c>
      <c r="L993" s="269">
        <v>15840.8</v>
      </c>
      <c r="M993" s="269">
        <v>18988.63</v>
      </c>
      <c r="N993" s="269">
        <v>46650.729999999996</v>
      </c>
    </row>
    <row r="994" spans="1:14" s="259" customFormat="1" ht="12" x14ac:dyDescent="0.2">
      <c r="A994" s="270" t="s">
        <v>2039</v>
      </c>
      <c r="B994" s="270" t="s">
        <v>2040</v>
      </c>
      <c r="C994" s="271" t="s">
        <v>852</v>
      </c>
      <c r="D994" s="269">
        <v>13131.27</v>
      </c>
      <c r="E994" s="269">
        <v>0</v>
      </c>
      <c r="F994" s="269">
        <v>1255</v>
      </c>
      <c r="G994" s="269">
        <v>554.74</v>
      </c>
      <c r="H994" s="269">
        <v>14941.01</v>
      </c>
      <c r="I994" s="272"/>
      <c r="J994" s="269">
        <v>10832.65</v>
      </c>
      <c r="K994" s="269">
        <v>2266.62</v>
      </c>
      <c r="L994" s="269">
        <v>17508.36</v>
      </c>
      <c r="M994" s="269">
        <v>21025.15</v>
      </c>
      <c r="N994" s="269">
        <v>51632.78</v>
      </c>
    </row>
    <row r="995" spans="1:14" s="259" customFormat="1" ht="12" x14ac:dyDescent="0.2">
      <c r="A995" s="270" t="s">
        <v>2041</v>
      </c>
      <c r="B995" s="270" t="s">
        <v>2040</v>
      </c>
      <c r="C995" s="271" t="s">
        <v>852</v>
      </c>
      <c r="D995" s="269">
        <v>13131.27</v>
      </c>
      <c r="E995" s="269">
        <v>0</v>
      </c>
      <c r="F995" s="269">
        <v>1255</v>
      </c>
      <c r="G995" s="269">
        <v>554.74</v>
      </c>
      <c r="H995" s="269">
        <v>14941.01</v>
      </c>
      <c r="I995" s="272"/>
      <c r="J995" s="269">
        <v>10832.65</v>
      </c>
      <c r="K995" s="269">
        <v>2266.62</v>
      </c>
      <c r="L995" s="269">
        <v>17508.36</v>
      </c>
      <c r="M995" s="269">
        <v>21025.15</v>
      </c>
      <c r="N995" s="269">
        <v>51632.78</v>
      </c>
    </row>
    <row r="996" spans="1:14" s="259" customFormat="1" ht="12" x14ac:dyDescent="0.2">
      <c r="A996" s="270" t="s">
        <v>1132</v>
      </c>
      <c r="B996" s="270" t="s">
        <v>1133</v>
      </c>
      <c r="C996" s="271" t="s">
        <v>852</v>
      </c>
      <c r="D996" s="269">
        <v>14485.17</v>
      </c>
      <c r="E996" s="269">
        <v>0</v>
      </c>
      <c r="F996" s="269">
        <v>1255</v>
      </c>
      <c r="G996" s="269">
        <v>681.95</v>
      </c>
      <c r="H996" s="269">
        <v>16422.12</v>
      </c>
      <c r="I996" s="272"/>
      <c r="J996" s="269">
        <v>12012.71</v>
      </c>
      <c r="K996" s="269">
        <v>2513.4699999999998</v>
      </c>
      <c r="L996" s="269">
        <v>19313.560000000001</v>
      </c>
      <c r="M996" s="269">
        <v>23269.23</v>
      </c>
      <c r="N996" s="269">
        <v>57108.97</v>
      </c>
    </row>
    <row r="997" spans="1:14" s="259" customFormat="1" ht="12" x14ac:dyDescent="0.2">
      <c r="A997" s="270" t="s">
        <v>2042</v>
      </c>
      <c r="B997" s="270" t="s">
        <v>2043</v>
      </c>
      <c r="C997" s="271" t="s">
        <v>852</v>
      </c>
      <c r="D997" s="269">
        <v>14485.17</v>
      </c>
      <c r="E997" s="269">
        <v>0</v>
      </c>
      <c r="F997" s="269">
        <v>1255</v>
      </c>
      <c r="G997" s="269">
        <v>589.79</v>
      </c>
      <c r="H997" s="269">
        <v>16329.96</v>
      </c>
      <c r="I997" s="272"/>
      <c r="J997" s="269">
        <v>11938.98</v>
      </c>
      <c r="K997" s="269">
        <v>2498.11</v>
      </c>
      <c r="L997" s="269">
        <v>19313.560000000001</v>
      </c>
      <c r="M997" s="269">
        <v>23180.14</v>
      </c>
      <c r="N997" s="269">
        <v>56930.79</v>
      </c>
    </row>
    <row r="998" spans="1:14" s="259" customFormat="1" ht="12" x14ac:dyDescent="0.2">
      <c r="A998" s="270" t="s">
        <v>2044</v>
      </c>
      <c r="B998" s="270" t="s">
        <v>2045</v>
      </c>
      <c r="C998" s="271" t="s">
        <v>852</v>
      </c>
      <c r="D998" s="269">
        <v>15853.59</v>
      </c>
      <c r="E998" s="269">
        <v>0</v>
      </c>
      <c r="F998" s="269">
        <v>1255</v>
      </c>
      <c r="G998" s="269">
        <v>630.79999999999995</v>
      </c>
      <c r="H998" s="269">
        <v>17739.39</v>
      </c>
      <c r="I998" s="272"/>
      <c r="J998" s="269">
        <v>13063.51</v>
      </c>
      <c r="K998" s="269">
        <v>2733.02</v>
      </c>
      <c r="L998" s="269">
        <v>21138.12</v>
      </c>
      <c r="M998" s="269">
        <v>25363.64</v>
      </c>
      <c r="N998" s="269">
        <v>62298.29</v>
      </c>
    </row>
    <row r="999" spans="1:14" s="259" customFormat="1" ht="12" x14ac:dyDescent="0.2">
      <c r="A999" s="270" t="s">
        <v>2046</v>
      </c>
      <c r="B999" s="270" t="s">
        <v>2045</v>
      </c>
      <c r="C999" s="271" t="s">
        <v>852</v>
      </c>
      <c r="D999" s="269">
        <v>15853.59</v>
      </c>
      <c r="E999" s="269">
        <v>0</v>
      </c>
      <c r="F999" s="269">
        <v>1255</v>
      </c>
      <c r="G999" s="269">
        <v>630.79999999999995</v>
      </c>
      <c r="H999" s="269">
        <v>17739.39</v>
      </c>
      <c r="I999" s="272"/>
      <c r="J999" s="269">
        <v>13063.51</v>
      </c>
      <c r="K999" s="269">
        <v>2733.02</v>
      </c>
      <c r="L999" s="269">
        <v>21138.12</v>
      </c>
      <c r="M999" s="269">
        <v>25363.64</v>
      </c>
      <c r="N999" s="269">
        <v>62298.29</v>
      </c>
    </row>
    <row r="1000" spans="1:14" s="259" customFormat="1" ht="12" x14ac:dyDescent="0.2">
      <c r="A1000" s="270" t="s">
        <v>2047</v>
      </c>
      <c r="B1000" s="270" t="s">
        <v>2048</v>
      </c>
      <c r="C1000" s="271" t="s">
        <v>852</v>
      </c>
      <c r="D1000" s="269">
        <v>17833.34</v>
      </c>
      <c r="E1000" s="269">
        <v>0</v>
      </c>
      <c r="F1000" s="269">
        <v>1255</v>
      </c>
      <c r="G1000" s="269">
        <v>672.22</v>
      </c>
      <c r="H1000" s="269">
        <v>19760.560000000001</v>
      </c>
      <c r="I1000" s="272"/>
      <c r="J1000" s="269">
        <v>14673.74</v>
      </c>
      <c r="K1000" s="269">
        <v>3069.88</v>
      </c>
      <c r="L1000" s="269">
        <v>23777.79</v>
      </c>
      <c r="M1000" s="269">
        <v>28505.29</v>
      </c>
      <c r="N1000" s="269">
        <v>70026.700000000012</v>
      </c>
    </row>
    <row r="1001" spans="1:14" s="259" customFormat="1" ht="12" x14ac:dyDescent="0.2">
      <c r="A1001" s="270" t="s">
        <v>2049</v>
      </c>
      <c r="B1001" s="270" t="s">
        <v>2048</v>
      </c>
      <c r="C1001" s="271" t="s">
        <v>852</v>
      </c>
      <c r="D1001" s="269">
        <v>17833.34</v>
      </c>
      <c r="E1001" s="269">
        <v>0</v>
      </c>
      <c r="F1001" s="269">
        <v>1255</v>
      </c>
      <c r="G1001" s="269">
        <v>672.22</v>
      </c>
      <c r="H1001" s="269">
        <v>19760.560000000001</v>
      </c>
      <c r="I1001" s="272"/>
      <c r="J1001" s="269">
        <v>14673.74</v>
      </c>
      <c r="K1001" s="269">
        <v>3069.88</v>
      </c>
      <c r="L1001" s="269">
        <v>23777.79</v>
      </c>
      <c r="M1001" s="269">
        <v>28505.29</v>
      </c>
      <c r="N1001" s="269">
        <v>70026.700000000012</v>
      </c>
    </row>
    <row r="1002" spans="1:14" s="259" customFormat="1" ht="12" x14ac:dyDescent="0.2">
      <c r="A1002" s="270" t="s">
        <v>1420</v>
      </c>
      <c r="B1002" s="270" t="s">
        <v>2050</v>
      </c>
      <c r="C1002" s="271" t="s">
        <v>852</v>
      </c>
      <c r="D1002" s="269">
        <v>20448.61</v>
      </c>
      <c r="E1002" s="269">
        <v>0</v>
      </c>
      <c r="F1002" s="269">
        <v>1255</v>
      </c>
      <c r="G1002" s="269">
        <v>750.26</v>
      </c>
      <c r="H1002" s="269">
        <v>22453.87</v>
      </c>
      <c r="I1002" s="272"/>
      <c r="J1002" s="269">
        <v>16817.71</v>
      </c>
      <c r="K1002" s="269">
        <v>3518.76</v>
      </c>
      <c r="L1002" s="269">
        <v>27264.81</v>
      </c>
      <c r="M1002" s="269">
        <v>32677.98</v>
      </c>
      <c r="N1002" s="269">
        <v>80279.259999999995</v>
      </c>
    </row>
    <row r="1003" spans="1:14" s="259" customFormat="1" ht="12" x14ac:dyDescent="0.2">
      <c r="A1003" s="270" t="s">
        <v>2051</v>
      </c>
      <c r="B1003" s="270" t="s">
        <v>1902</v>
      </c>
      <c r="C1003" s="271" t="s">
        <v>852</v>
      </c>
      <c r="D1003" s="269">
        <v>10481.549999999999</v>
      </c>
      <c r="E1003" s="269">
        <v>0</v>
      </c>
      <c r="F1003" s="269">
        <v>1255</v>
      </c>
      <c r="G1003" s="269">
        <v>492.75</v>
      </c>
      <c r="H1003" s="269">
        <v>12229.3</v>
      </c>
      <c r="I1003" s="272"/>
      <c r="J1003" s="269">
        <v>8652.24</v>
      </c>
      <c r="K1003" s="269">
        <v>1809.93</v>
      </c>
      <c r="L1003" s="269">
        <v>13975.4</v>
      </c>
      <c r="M1003" s="269">
        <v>16786.5</v>
      </c>
      <c r="N1003" s="269">
        <v>41224.07</v>
      </c>
    </row>
    <row r="1004" spans="1:14" s="259" customFormat="1" ht="12" x14ac:dyDescent="0.2">
      <c r="A1004" s="270" t="s">
        <v>2052</v>
      </c>
      <c r="B1004" s="270" t="s">
        <v>1902</v>
      </c>
      <c r="C1004" s="271" t="s">
        <v>852</v>
      </c>
      <c r="D1004" s="269">
        <v>10481.549999999999</v>
      </c>
      <c r="E1004" s="269">
        <v>0</v>
      </c>
      <c r="F1004" s="269">
        <v>1255</v>
      </c>
      <c r="G1004" s="269">
        <v>492.75</v>
      </c>
      <c r="H1004" s="269">
        <v>12229.3</v>
      </c>
      <c r="I1004" s="272"/>
      <c r="J1004" s="269">
        <v>8652.24</v>
      </c>
      <c r="K1004" s="269">
        <v>1809.93</v>
      </c>
      <c r="L1004" s="269">
        <v>13975.4</v>
      </c>
      <c r="M1004" s="269">
        <v>16786.5</v>
      </c>
      <c r="N1004" s="269">
        <v>41224.07</v>
      </c>
    </row>
    <row r="1005" spans="1:14" s="259" customFormat="1" ht="12" x14ac:dyDescent="0.2">
      <c r="A1005" s="270" t="s">
        <v>2053</v>
      </c>
      <c r="B1005" s="270" t="s">
        <v>1905</v>
      </c>
      <c r="C1005" s="271" t="s">
        <v>852</v>
      </c>
      <c r="D1005" s="269">
        <v>12281.77</v>
      </c>
      <c r="E1005" s="269">
        <v>0</v>
      </c>
      <c r="F1005" s="269">
        <v>1255</v>
      </c>
      <c r="G1005" s="269">
        <v>559.85</v>
      </c>
      <c r="H1005" s="269">
        <v>14096.62</v>
      </c>
      <c r="I1005" s="272"/>
      <c r="J1005" s="269">
        <v>10138.700000000001</v>
      </c>
      <c r="K1005" s="269">
        <v>2121.15</v>
      </c>
      <c r="L1005" s="269">
        <v>16375.69</v>
      </c>
      <c r="M1005" s="269">
        <v>19671.7</v>
      </c>
      <c r="N1005" s="269">
        <v>48307.240000000005</v>
      </c>
    </row>
    <row r="1006" spans="1:14" s="259" customFormat="1" ht="12" x14ac:dyDescent="0.2">
      <c r="A1006" s="270" t="s">
        <v>2054</v>
      </c>
      <c r="B1006" s="270" t="s">
        <v>1905</v>
      </c>
      <c r="C1006" s="271" t="s">
        <v>852</v>
      </c>
      <c r="D1006" s="269">
        <v>12281.77</v>
      </c>
      <c r="E1006" s="269">
        <v>0</v>
      </c>
      <c r="F1006" s="269">
        <v>1255</v>
      </c>
      <c r="G1006" s="269">
        <v>559.85</v>
      </c>
      <c r="H1006" s="269">
        <v>14096.62</v>
      </c>
      <c r="I1006" s="272"/>
      <c r="J1006" s="269">
        <v>10138.700000000001</v>
      </c>
      <c r="K1006" s="269">
        <v>2121.15</v>
      </c>
      <c r="L1006" s="269">
        <v>16375.69</v>
      </c>
      <c r="M1006" s="269">
        <v>19671.7</v>
      </c>
      <c r="N1006" s="269">
        <v>48307.240000000005</v>
      </c>
    </row>
    <row r="1007" spans="1:14" s="259" customFormat="1" ht="12" x14ac:dyDescent="0.2">
      <c r="A1007" s="270" t="s">
        <v>2055</v>
      </c>
      <c r="B1007" s="270" t="s">
        <v>1908</v>
      </c>
      <c r="C1007" s="271" t="s">
        <v>852</v>
      </c>
      <c r="D1007" s="269">
        <v>14149.34</v>
      </c>
      <c r="E1007" s="269">
        <v>0</v>
      </c>
      <c r="F1007" s="269">
        <v>1255</v>
      </c>
      <c r="G1007" s="269">
        <v>595.29999999999995</v>
      </c>
      <c r="H1007" s="269">
        <v>15999.64</v>
      </c>
      <c r="I1007" s="272"/>
      <c r="J1007" s="269">
        <v>11656.15</v>
      </c>
      <c r="K1007" s="269">
        <v>2438.3200000000002</v>
      </c>
      <c r="L1007" s="269">
        <v>18865.79</v>
      </c>
      <c r="M1007" s="269">
        <v>22631.83</v>
      </c>
      <c r="N1007" s="269">
        <v>55592.090000000004</v>
      </c>
    </row>
    <row r="1008" spans="1:14" s="259" customFormat="1" ht="12" x14ac:dyDescent="0.2">
      <c r="A1008" s="270" t="s">
        <v>2056</v>
      </c>
      <c r="B1008" s="270" t="s">
        <v>1908</v>
      </c>
      <c r="C1008" s="271" t="s">
        <v>852</v>
      </c>
      <c r="D1008" s="269">
        <v>14149.34</v>
      </c>
      <c r="E1008" s="269">
        <v>0</v>
      </c>
      <c r="F1008" s="269">
        <v>1255</v>
      </c>
      <c r="G1008" s="269">
        <v>595.29999999999995</v>
      </c>
      <c r="H1008" s="269">
        <v>15999.64</v>
      </c>
      <c r="I1008" s="272"/>
      <c r="J1008" s="269">
        <v>11656.15</v>
      </c>
      <c r="K1008" s="269">
        <v>2438.3200000000002</v>
      </c>
      <c r="L1008" s="269">
        <v>18865.79</v>
      </c>
      <c r="M1008" s="269">
        <v>22631.83</v>
      </c>
      <c r="N1008" s="269">
        <v>55592.090000000004</v>
      </c>
    </row>
    <row r="1009" spans="1:14" s="259" customFormat="1" ht="12" x14ac:dyDescent="0.2">
      <c r="A1009" s="270" t="s">
        <v>2057</v>
      </c>
      <c r="B1009" s="270" t="s">
        <v>2058</v>
      </c>
      <c r="C1009" s="271" t="s">
        <v>852</v>
      </c>
      <c r="D1009" s="269">
        <v>18665.71</v>
      </c>
      <c r="E1009" s="269">
        <v>0</v>
      </c>
      <c r="F1009" s="269">
        <v>1255</v>
      </c>
      <c r="G1009" s="269">
        <v>755</v>
      </c>
      <c r="H1009" s="269">
        <v>20675.71</v>
      </c>
      <c r="I1009" s="272"/>
      <c r="J1009" s="269">
        <v>15379.01</v>
      </c>
      <c r="K1009" s="269">
        <v>3217.66</v>
      </c>
      <c r="L1009" s="269">
        <v>24887.61</v>
      </c>
      <c r="M1009" s="269">
        <v>29861.85</v>
      </c>
      <c r="N1009" s="269">
        <v>73346.13</v>
      </c>
    </row>
    <row r="1010" spans="1:14" s="259" customFormat="1" ht="12" x14ac:dyDescent="0.2">
      <c r="A1010" s="270" t="s">
        <v>2059</v>
      </c>
      <c r="B1010" s="270" t="s">
        <v>2058</v>
      </c>
      <c r="C1010" s="271" t="s">
        <v>852</v>
      </c>
      <c r="D1010" s="269">
        <v>18665.71</v>
      </c>
      <c r="E1010" s="269">
        <v>0</v>
      </c>
      <c r="F1010" s="269">
        <v>1255</v>
      </c>
      <c r="G1010" s="269">
        <v>755</v>
      </c>
      <c r="H1010" s="269">
        <v>20675.71</v>
      </c>
      <c r="I1010" s="272"/>
      <c r="J1010" s="269">
        <v>15379.01</v>
      </c>
      <c r="K1010" s="269">
        <v>3217.66</v>
      </c>
      <c r="L1010" s="269">
        <v>24887.61</v>
      </c>
      <c r="M1010" s="269">
        <v>29861.85</v>
      </c>
      <c r="N1010" s="269">
        <v>73346.13</v>
      </c>
    </row>
    <row r="1011" spans="1:14" s="259" customFormat="1" ht="12" x14ac:dyDescent="0.2">
      <c r="A1011" s="270" t="s">
        <v>2060</v>
      </c>
      <c r="B1011" s="270" t="s">
        <v>2061</v>
      </c>
      <c r="C1011" s="271" t="s">
        <v>852</v>
      </c>
      <c r="D1011" s="269">
        <v>21000.95</v>
      </c>
      <c r="E1011" s="269">
        <v>0</v>
      </c>
      <c r="F1011" s="269">
        <v>1255</v>
      </c>
      <c r="G1011" s="269">
        <v>975.5</v>
      </c>
      <c r="H1011" s="269">
        <v>23231.45</v>
      </c>
      <c r="I1011" s="272"/>
      <c r="J1011" s="269">
        <v>17414.84</v>
      </c>
      <c r="K1011" s="269">
        <v>3643.62</v>
      </c>
      <c r="L1011" s="269">
        <v>28001.27</v>
      </c>
      <c r="M1011" s="269">
        <v>33733.550000000003</v>
      </c>
      <c r="N1011" s="269">
        <v>82793.279999999999</v>
      </c>
    </row>
    <row r="1012" spans="1:14" s="259" customFormat="1" ht="12" x14ac:dyDescent="0.2">
      <c r="A1012" s="270" t="s">
        <v>2062</v>
      </c>
      <c r="B1012" s="270" t="s">
        <v>2061</v>
      </c>
      <c r="C1012" s="271" t="s">
        <v>852</v>
      </c>
      <c r="D1012" s="269">
        <v>21000.95</v>
      </c>
      <c r="E1012" s="269">
        <v>0</v>
      </c>
      <c r="F1012" s="269">
        <v>1255</v>
      </c>
      <c r="G1012" s="269">
        <v>842.3</v>
      </c>
      <c r="H1012" s="269">
        <v>23098.25</v>
      </c>
      <c r="I1012" s="272"/>
      <c r="J1012" s="269">
        <v>17308.28</v>
      </c>
      <c r="K1012" s="269">
        <v>3621.42</v>
      </c>
      <c r="L1012" s="269">
        <v>28001.27</v>
      </c>
      <c r="M1012" s="269">
        <v>33604.79</v>
      </c>
      <c r="N1012" s="269">
        <v>82535.760000000009</v>
      </c>
    </row>
    <row r="1013" spans="1:14" s="259" customFormat="1" ht="12" x14ac:dyDescent="0.2">
      <c r="A1013" s="270" t="s">
        <v>1134</v>
      </c>
      <c r="B1013" s="270" t="s">
        <v>1135</v>
      </c>
      <c r="C1013" s="271" t="s">
        <v>852</v>
      </c>
      <c r="D1013" s="269">
        <v>23631.46</v>
      </c>
      <c r="E1013" s="269">
        <v>0</v>
      </c>
      <c r="F1013" s="269">
        <v>1255</v>
      </c>
      <c r="G1013" s="269">
        <v>1061</v>
      </c>
      <c r="H1013" s="269">
        <v>25947.46</v>
      </c>
      <c r="I1013" s="272"/>
      <c r="J1013" s="269">
        <v>19578.849999999999</v>
      </c>
      <c r="K1013" s="269">
        <v>4096.29</v>
      </c>
      <c r="L1013" s="269">
        <v>31508.61</v>
      </c>
      <c r="M1013" s="269">
        <v>37937.33</v>
      </c>
      <c r="N1013" s="269">
        <v>93121.08</v>
      </c>
    </row>
    <row r="1014" spans="1:14" s="259" customFormat="1" ht="12" x14ac:dyDescent="0.2">
      <c r="A1014" s="270" t="s">
        <v>2063</v>
      </c>
      <c r="B1014" s="270" t="s">
        <v>1135</v>
      </c>
      <c r="C1014" s="271" t="s">
        <v>852</v>
      </c>
      <c r="D1014" s="269">
        <v>23631.46</v>
      </c>
      <c r="E1014" s="269">
        <v>0</v>
      </c>
      <c r="F1014" s="269">
        <v>1255</v>
      </c>
      <c r="G1014" s="269">
        <v>914.9</v>
      </c>
      <c r="H1014" s="269">
        <v>25801.360000000001</v>
      </c>
      <c r="I1014" s="272"/>
      <c r="J1014" s="269">
        <v>19461.97</v>
      </c>
      <c r="K1014" s="269">
        <v>4071.94</v>
      </c>
      <c r="L1014" s="269">
        <v>31508.61</v>
      </c>
      <c r="M1014" s="269">
        <v>37796.1</v>
      </c>
      <c r="N1014" s="269">
        <v>92838.62</v>
      </c>
    </row>
    <row r="1015" spans="1:14" s="259" customFormat="1" ht="12" x14ac:dyDescent="0.2">
      <c r="A1015" s="270" t="s">
        <v>1136</v>
      </c>
      <c r="B1015" s="270" t="s">
        <v>1137</v>
      </c>
      <c r="C1015" s="271" t="s">
        <v>852</v>
      </c>
      <c r="D1015" s="269">
        <v>27264.84</v>
      </c>
      <c r="E1015" s="269">
        <v>0</v>
      </c>
      <c r="F1015" s="269">
        <v>1255</v>
      </c>
      <c r="G1015" s="269">
        <v>1161.56</v>
      </c>
      <c r="H1015" s="269">
        <v>29681.4</v>
      </c>
      <c r="I1015" s="272"/>
      <c r="J1015" s="269">
        <v>22552.880000000001</v>
      </c>
      <c r="K1015" s="269">
        <v>4718.6099999999997</v>
      </c>
      <c r="L1015" s="269">
        <v>36353.120000000003</v>
      </c>
      <c r="M1015" s="269">
        <v>43726.83</v>
      </c>
      <c r="N1015" s="269">
        <v>107351.44</v>
      </c>
    </row>
    <row r="1016" spans="1:14" s="259" customFormat="1" ht="12" x14ac:dyDescent="0.2">
      <c r="A1016" s="270" t="s">
        <v>2064</v>
      </c>
      <c r="B1016" s="270" t="s">
        <v>1137</v>
      </c>
      <c r="C1016" s="271" t="s">
        <v>852</v>
      </c>
      <c r="D1016" s="269">
        <v>27264.84</v>
      </c>
      <c r="E1016" s="269">
        <v>0</v>
      </c>
      <c r="F1016" s="269">
        <v>1255</v>
      </c>
      <c r="G1016" s="269">
        <v>1001.35</v>
      </c>
      <c r="H1016" s="269">
        <v>29521.19</v>
      </c>
      <c r="I1016" s="272"/>
      <c r="J1016" s="269">
        <v>22424.71</v>
      </c>
      <c r="K1016" s="269">
        <v>4691.91</v>
      </c>
      <c r="L1016" s="269">
        <v>36353.120000000003</v>
      </c>
      <c r="M1016" s="269">
        <v>43571.96</v>
      </c>
      <c r="N1016" s="269">
        <v>107041.70000000001</v>
      </c>
    </row>
    <row r="1017" spans="1:14" s="259" customFormat="1" ht="12" x14ac:dyDescent="0.2">
      <c r="A1017" s="270" t="s">
        <v>1138</v>
      </c>
      <c r="B1017" s="270" t="s">
        <v>1139</v>
      </c>
      <c r="C1017" s="271" t="s">
        <v>852</v>
      </c>
      <c r="D1017" s="269">
        <v>32227.16</v>
      </c>
      <c r="E1017" s="269">
        <v>0</v>
      </c>
      <c r="F1017" s="269">
        <v>1255</v>
      </c>
      <c r="G1017" s="269">
        <v>1278.1099999999999</v>
      </c>
      <c r="H1017" s="269">
        <v>34760.270000000004</v>
      </c>
      <c r="I1017" s="272"/>
      <c r="J1017" s="269">
        <v>26598.42</v>
      </c>
      <c r="K1017" s="269">
        <v>5565.09</v>
      </c>
      <c r="L1017" s="269">
        <v>42969.55</v>
      </c>
      <c r="M1017" s="269">
        <v>51613.8</v>
      </c>
      <c r="N1017" s="269">
        <v>126746.86</v>
      </c>
    </row>
    <row r="1018" spans="1:14" s="259" customFormat="1" ht="12" x14ac:dyDescent="0.2">
      <c r="A1018" s="270" t="s">
        <v>2065</v>
      </c>
      <c r="B1018" s="270" t="s">
        <v>1139</v>
      </c>
      <c r="C1018" s="271" t="s">
        <v>852</v>
      </c>
      <c r="D1018" s="269">
        <v>32227.16</v>
      </c>
      <c r="E1018" s="269">
        <v>0</v>
      </c>
      <c r="F1018" s="269">
        <v>1255</v>
      </c>
      <c r="G1018" s="269">
        <v>1100.95</v>
      </c>
      <c r="H1018" s="269">
        <v>34583.11</v>
      </c>
      <c r="I1018" s="272"/>
      <c r="J1018" s="269">
        <v>26456.69</v>
      </c>
      <c r="K1018" s="269">
        <v>5535.56</v>
      </c>
      <c r="L1018" s="269">
        <v>42969.55</v>
      </c>
      <c r="M1018" s="269">
        <v>51442.54</v>
      </c>
      <c r="N1018" s="269">
        <v>126404.34</v>
      </c>
    </row>
    <row r="1019" spans="1:14" s="259" customFormat="1" ht="12" x14ac:dyDescent="0.2">
      <c r="A1019" s="270" t="s">
        <v>1140</v>
      </c>
      <c r="B1019" s="270" t="s">
        <v>1141</v>
      </c>
      <c r="C1019" s="271" t="s">
        <v>852</v>
      </c>
      <c r="D1019" s="269">
        <v>38100.83</v>
      </c>
      <c r="E1019" s="269">
        <v>0</v>
      </c>
      <c r="F1019" s="269">
        <v>1255</v>
      </c>
      <c r="G1019" s="269">
        <v>1416.96</v>
      </c>
      <c r="H1019" s="269">
        <v>40772.79</v>
      </c>
      <c r="I1019" s="272"/>
      <c r="J1019" s="269">
        <v>31391.71</v>
      </c>
      <c r="K1019" s="269">
        <v>6567.17</v>
      </c>
      <c r="L1019" s="269">
        <v>50801.11</v>
      </c>
      <c r="M1019" s="269">
        <v>60950.1</v>
      </c>
      <c r="N1019" s="269">
        <v>149710.09</v>
      </c>
    </row>
    <row r="1020" spans="1:14" s="259" customFormat="1" ht="12" x14ac:dyDescent="0.2">
      <c r="A1020" s="270" t="s">
        <v>2066</v>
      </c>
      <c r="B1020" s="270" t="s">
        <v>1141</v>
      </c>
      <c r="C1020" s="271" t="s">
        <v>852</v>
      </c>
      <c r="D1020" s="269">
        <v>38100.83</v>
      </c>
      <c r="E1020" s="269">
        <v>0</v>
      </c>
      <c r="F1020" s="269">
        <v>1255</v>
      </c>
      <c r="G1020" s="269">
        <v>1220.3499999999999</v>
      </c>
      <c r="H1020" s="269">
        <v>40576.18</v>
      </c>
      <c r="I1020" s="272"/>
      <c r="J1020" s="269">
        <v>31233.62</v>
      </c>
      <c r="K1020" s="269">
        <v>6534.41</v>
      </c>
      <c r="L1020" s="269">
        <v>50801.11</v>
      </c>
      <c r="M1020" s="269">
        <v>60760.05</v>
      </c>
      <c r="N1020" s="269">
        <v>149329.19</v>
      </c>
    </row>
    <row r="1021" spans="1:14" s="259" customFormat="1" ht="12" x14ac:dyDescent="0.2">
      <c r="A1021" s="270" t="s">
        <v>2067</v>
      </c>
      <c r="B1021" s="270" t="s">
        <v>2068</v>
      </c>
      <c r="C1021" s="271" t="s">
        <v>852</v>
      </c>
      <c r="D1021" s="269">
        <v>10481.549999999999</v>
      </c>
      <c r="E1021" s="269">
        <v>0</v>
      </c>
      <c r="F1021" s="269">
        <v>1255</v>
      </c>
      <c r="G1021" s="269">
        <v>492.75</v>
      </c>
      <c r="H1021" s="269">
        <v>12229.3</v>
      </c>
      <c r="I1021" s="272"/>
      <c r="J1021" s="269">
        <v>8652.24</v>
      </c>
      <c r="K1021" s="269">
        <v>1809.93</v>
      </c>
      <c r="L1021" s="269">
        <v>13975.4</v>
      </c>
      <c r="M1021" s="269">
        <v>16786.5</v>
      </c>
      <c r="N1021" s="269">
        <v>41224.07</v>
      </c>
    </row>
    <row r="1022" spans="1:14" s="259" customFormat="1" ht="12" x14ac:dyDescent="0.2">
      <c r="A1022" s="270" t="s">
        <v>2069</v>
      </c>
      <c r="B1022" s="270" t="s">
        <v>2068</v>
      </c>
      <c r="C1022" s="271" t="s">
        <v>852</v>
      </c>
      <c r="D1022" s="269">
        <v>10481.549999999999</v>
      </c>
      <c r="E1022" s="269">
        <v>0</v>
      </c>
      <c r="F1022" s="269">
        <v>1255</v>
      </c>
      <c r="G1022" s="269">
        <v>492.75</v>
      </c>
      <c r="H1022" s="269">
        <v>12229.3</v>
      </c>
      <c r="I1022" s="272"/>
      <c r="J1022" s="269">
        <v>8652.24</v>
      </c>
      <c r="K1022" s="269">
        <v>1809.93</v>
      </c>
      <c r="L1022" s="269">
        <v>13975.4</v>
      </c>
      <c r="M1022" s="269">
        <v>16786.5</v>
      </c>
      <c r="N1022" s="269">
        <v>41224.07</v>
      </c>
    </row>
    <row r="1023" spans="1:14" s="259" customFormat="1" ht="12" x14ac:dyDescent="0.2">
      <c r="A1023" s="270" t="s">
        <v>2070</v>
      </c>
      <c r="B1023" s="270" t="s">
        <v>2071</v>
      </c>
      <c r="C1023" s="271" t="s">
        <v>852</v>
      </c>
      <c r="D1023" s="269">
        <v>12281.77</v>
      </c>
      <c r="E1023" s="269">
        <v>0</v>
      </c>
      <c r="F1023" s="269">
        <v>1255</v>
      </c>
      <c r="G1023" s="269">
        <v>559.85</v>
      </c>
      <c r="H1023" s="269">
        <v>14096.62</v>
      </c>
      <c r="I1023" s="272"/>
      <c r="J1023" s="269">
        <v>10138.700000000001</v>
      </c>
      <c r="K1023" s="269">
        <v>2121.15</v>
      </c>
      <c r="L1023" s="269">
        <v>16375.69</v>
      </c>
      <c r="M1023" s="269">
        <v>19671.7</v>
      </c>
      <c r="N1023" s="269">
        <v>48307.240000000005</v>
      </c>
    </row>
    <row r="1024" spans="1:14" s="259" customFormat="1" ht="12" x14ac:dyDescent="0.2">
      <c r="A1024" s="270" t="s">
        <v>2072</v>
      </c>
      <c r="B1024" s="270" t="s">
        <v>2071</v>
      </c>
      <c r="C1024" s="271" t="s">
        <v>852</v>
      </c>
      <c r="D1024" s="269">
        <v>12281.77</v>
      </c>
      <c r="E1024" s="269">
        <v>0</v>
      </c>
      <c r="F1024" s="269">
        <v>1255</v>
      </c>
      <c r="G1024" s="269">
        <v>559.85</v>
      </c>
      <c r="H1024" s="269">
        <v>14096.62</v>
      </c>
      <c r="I1024" s="272"/>
      <c r="J1024" s="269">
        <v>10138.700000000001</v>
      </c>
      <c r="K1024" s="269">
        <v>2121.15</v>
      </c>
      <c r="L1024" s="269">
        <v>16375.69</v>
      </c>
      <c r="M1024" s="269">
        <v>19671.7</v>
      </c>
      <c r="N1024" s="269">
        <v>48307.240000000005</v>
      </c>
    </row>
    <row r="1025" spans="1:14" s="259" customFormat="1" ht="12" x14ac:dyDescent="0.2">
      <c r="A1025" s="270" t="s">
        <v>2073</v>
      </c>
      <c r="B1025" s="270" t="s">
        <v>2074</v>
      </c>
      <c r="C1025" s="271" t="s">
        <v>852</v>
      </c>
      <c r="D1025" s="269">
        <v>18665.71</v>
      </c>
      <c r="E1025" s="269">
        <v>0</v>
      </c>
      <c r="F1025" s="269">
        <v>1255</v>
      </c>
      <c r="G1025" s="269">
        <v>755</v>
      </c>
      <c r="H1025" s="269">
        <v>20675.71</v>
      </c>
      <c r="I1025" s="272"/>
      <c r="J1025" s="269">
        <v>15379.01</v>
      </c>
      <c r="K1025" s="269">
        <v>3217.66</v>
      </c>
      <c r="L1025" s="269">
        <v>24887.61</v>
      </c>
      <c r="M1025" s="269">
        <v>29861.85</v>
      </c>
      <c r="N1025" s="269">
        <v>73346.13</v>
      </c>
    </row>
    <row r="1026" spans="1:14" s="259" customFormat="1" ht="12" x14ac:dyDescent="0.2">
      <c r="A1026" s="270" t="s">
        <v>2075</v>
      </c>
      <c r="B1026" s="270" t="s">
        <v>2074</v>
      </c>
      <c r="C1026" s="271" t="s">
        <v>852</v>
      </c>
      <c r="D1026" s="269">
        <v>18665.71</v>
      </c>
      <c r="E1026" s="269">
        <v>0</v>
      </c>
      <c r="F1026" s="269">
        <v>1255</v>
      </c>
      <c r="G1026" s="269">
        <v>755</v>
      </c>
      <c r="H1026" s="269">
        <v>20675.71</v>
      </c>
      <c r="I1026" s="272"/>
      <c r="J1026" s="269">
        <v>15379.01</v>
      </c>
      <c r="K1026" s="269">
        <v>3217.66</v>
      </c>
      <c r="L1026" s="269">
        <v>24887.61</v>
      </c>
      <c r="M1026" s="269">
        <v>29861.85</v>
      </c>
      <c r="N1026" s="269">
        <v>73346.13</v>
      </c>
    </row>
    <row r="1027" spans="1:14" s="259" customFormat="1" ht="12" x14ac:dyDescent="0.2">
      <c r="A1027" s="270" t="s">
        <v>2076</v>
      </c>
      <c r="B1027" s="270" t="s">
        <v>2077</v>
      </c>
      <c r="C1027" s="271" t="s">
        <v>852</v>
      </c>
      <c r="D1027" s="269">
        <v>21000.95</v>
      </c>
      <c r="E1027" s="269">
        <v>0</v>
      </c>
      <c r="F1027" s="269">
        <v>1255</v>
      </c>
      <c r="G1027" s="269">
        <v>842.3</v>
      </c>
      <c r="H1027" s="269">
        <v>23098.25</v>
      </c>
      <c r="I1027" s="272"/>
      <c r="J1027" s="269">
        <v>17308.28</v>
      </c>
      <c r="K1027" s="269">
        <v>3621.42</v>
      </c>
      <c r="L1027" s="269">
        <v>28001.27</v>
      </c>
      <c r="M1027" s="269">
        <v>33604.79</v>
      </c>
      <c r="N1027" s="269">
        <v>82535.760000000009</v>
      </c>
    </row>
    <row r="1028" spans="1:14" s="259" customFormat="1" ht="12" x14ac:dyDescent="0.2">
      <c r="A1028" s="270" t="s">
        <v>2078</v>
      </c>
      <c r="B1028" s="270" t="s">
        <v>2077</v>
      </c>
      <c r="C1028" s="271" t="s">
        <v>852</v>
      </c>
      <c r="D1028" s="269">
        <v>21000.95</v>
      </c>
      <c r="E1028" s="269">
        <v>0</v>
      </c>
      <c r="F1028" s="269">
        <v>1255</v>
      </c>
      <c r="G1028" s="269">
        <v>842.3</v>
      </c>
      <c r="H1028" s="269">
        <v>23098.25</v>
      </c>
      <c r="I1028" s="272"/>
      <c r="J1028" s="269">
        <v>17308.28</v>
      </c>
      <c r="K1028" s="269">
        <v>3621.42</v>
      </c>
      <c r="L1028" s="269">
        <v>28001.27</v>
      </c>
      <c r="M1028" s="269">
        <v>33604.79</v>
      </c>
      <c r="N1028" s="269">
        <v>82535.760000000009</v>
      </c>
    </row>
    <row r="1029" spans="1:14" s="259" customFormat="1" ht="12" x14ac:dyDescent="0.2">
      <c r="A1029" s="270" t="s">
        <v>1142</v>
      </c>
      <c r="B1029" s="270" t="s">
        <v>1143</v>
      </c>
      <c r="C1029" s="271" t="s">
        <v>852</v>
      </c>
      <c r="D1029" s="269">
        <v>27264.84</v>
      </c>
      <c r="E1029" s="269">
        <v>0</v>
      </c>
      <c r="F1029" s="269">
        <v>1255</v>
      </c>
      <c r="G1029" s="269">
        <v>1161.56</v>
      </c>
      <c r="H1029" s="269">
        <v>29681.4</v>
      </c>
      <c r="I1029" s="272"/>
      <c r="J1029" s="269">
        <v>22552.880000000001</v>
      </c>
      <c r="K1029" s="269">
        <v>4718.6099999999997</v>
      </c>
      <c r="L1029" s="269">
        <v>36353.120000000003</v>
      </c>
      <c r="M1029" s="269">
        <v>43726.83</v>
      </c>
      <c r="N1029" s="269">
        <v>107351.44</v>
      </c>
    </row>
    <row r="1030" spans="1:14" s="259" customFormat="1" ht="12" x14ac:dyDescent="0.2">
      <c r="A1030" s="270" t="s">
        <v>2079</v>
      </c>
      <c r="B1030" s="270" t="s">
        <v>2080</v>
      </c>
      <c r="C1030" s="271" t="s">
        <v>852</v>
      </c>
      <c r="D1030" s="269">
        <v>27264.84</v>
      </c>
      <c r="E1030" s="269">
        <v>0</v>
      </c>
      <c r="F1030" s="269">
        <v>1255</v>
      </c>
      <c r="G1030" s="269">
        <v>1001.35</v>
      </c>
      <c r="H1030" s="269">
        <v>29521.19</v>
      </c>
      <c r="I1030" s="272"/>
      <c r="J1030" s="269">
        <v>22424.71</v>
      </c>
      <c r="K1030" s="269">
        <v>4691.91</v>
      </c>
      <c r="L1030" s="269">
        <v>36353.120000000003</v>
      </c>
      <c r="M1030" s="269">
        <v>43571.96</v>
      </c>
      <c r="N1030" s="269">
        <v>107041.70000000001</v>
      </c>
    </row>
    <row r="1031" spans="1:14" s="259" customFormat="1" ht="12" x14ac:dyDescent="0.2">
      <c r="A1031" s="270" t="s">
        <v>1144</v>
      </c>
      <c r="B1031" s="270" t="s">
        <v>1145</v>
      </c>
      <c r="C1031" s="271" t="s">
        <v>852</v>
      </c>
      <c r="D1031" s="269">
        <v>32227.16</v>
      </c>
      <c r="E1031" s="269">
        <v>0</v>
      </c>
      <c r="F1031" s="269">
        <v>1255</v>
      </c>
      <c r="G1031" s="269">
        <v>1278.1099999999999</v>
      </c>
      <c r="H1031" s="269">
        <v>34760.270000000004</v>
      </c>
      <c r="I1031" s="272"/>
      <c r="J1031" s="269">
        <v>26598.42</v>
      </c>
      <c r="K1031" s="269">
        <v>5565.09</v>
      </c>
      <c r="L1031" s="269">
        <v>42969.55</v>
      </c>
      <c r="M1031" s="269">
        <v>51613.8</v>
      </c>
      <c r="N1031" s="269">
        <v>126746.86</v>
      </c>
    </row>
    <row r="1032" spans="1:14" s="259" customFormat="1" ht="12" x14ac:dyDescent="0.2">
      <c r="A1032" s="270" t="s">
        <v>2081</v>
      </c>
      <c r="B1032" s="270" t="s">
        <v>1145</v>
      </c>
      <c r="C1032" s="271" t="s">
        <v>852</v>
      </c>
      <c r="D1032" s="269">
        <v>32227.16</v>
      </c>
      <c r="E1032" s="269">
        <v>0</v>
      </c>
      <c r="F1032" s="269">
        <v>1255</v>
      </c>
      <c r="G1032" s="269">
        <v>1100.95</v>
      </c>
      <c r="H1032" s="269">
        <v>34583.11</v>
      </c>
      <c r="I1032" s="272"/>
      <c r="J1032" s="269">
        <v>26456.69</v>
      </c>
      <c r="K1032" s="269">
        <v>5535.56</v>
      </c>
      <c r="L1032" s="269">
        <v>42969.55</v>
      </c>
      <c r="M1032" s="269">
        <v>51442.54</v>
      </c>
      <c r="N1032" s="269">
        <v>126404.34</v>
      </c>
    </row>
    <row r="1033" spans="1:14" s="259" customFormat="1" ht="12" x14ac:dyDescent="0.2">
      <c r="A1033" s="270" t="s">
        <v>2082</v>
      </c>
      <c r="B1033" s="270" t="s">
        <v>2083</v>
      </c>
      <c r="C1033" s="271" t="s">
        <v>852</v>
      </c>
      <c r="D1033" s="269">
        <v>14149.34</v>
      </c>
      <c r="E1033" s="269">
        <v>0</v>
      </c>
      <c r="F1033" s="269">
        <v>1255</v>
      </c>
      <c r="G1033" s="269">
        <v>595.29999999999995</v>
      </c>
      <c r="H1033" s="269">
        <v>15999.64</v>
      </c>
      <c r="I1033" s="272"/>
      <c r="J1033" s="269">
        <v>11656.15</v>
      </c>
      <c r="K1033" s="269">
        <v>2438.3200000000002</v>
      </c>
      <c r="L1033" s="269">
        <v>18865.79</v>
      </c>
      <c r="M1033" s="269">
        <v>22631.83</v>
      </c>
      <c r="N1033" s="269">
        <v>55592.090000000004</v>
      </c>
    </row>
    <row r="1034" spans="1:14" s="259" customFormat="1" ht="12" x14ac:dyDescent="0.2">
      <c r="A1034" s="270" t="s">
        <v>2084</v>
      </c>
      <c r="B1034" s="270" t="s">
        <v>2085</v>
      </c>
      <c r="C1034" s="271" t="s">
        <v>852</v>
      </c>
      <c r="D1034" s="269">
        <v>14149.34</v>
      </c>
      <c r="E1034" s="269">
        <v>0</v>
      </c>
      <c r="F1034" s="269">
        <v>1255</v>
      </c>
      <c r="G1034" s="269">
        <v>595.29999999999995</v>
      </c>
      <c r="H1034" s="269">
        <v>15999.64</v>
      </c>
      <c r="I1034" s="272"/>
      <c r="J1034" s="269">
        <v>11656.15</v>
      </c>
      <c r="K1034" s="269">
        <v>2438.3200000000002</v>
      </c>
      <c r="L1034" s="269">
        <v>18865.79</v>
      </c>
      <c r="M1034" s="269">
        <v>22631.83</v>
      </c>
      <c r="N1034" s="269">
        <v>55592.090000000004</v>
      </c>
    </row>
    <row r="1035" spans="1:14" s="259" customFormat="1" ht="12" x14ac:dyDescent="0.2">
      <c r="A1035" s="270" t="s">
        <v>2086</v>
      </c>
      <c r="B1035" s="270" t="s">
        <v>2087</v>
      </c>
      <c r="C1035" s="271" t="s">
        <v>852</v>
      </c>
      <c r="D1035" s="269">
        <v>23631.46</v>
      </c>
      <c r="E1035" s="269">
        <v>0</v>
      </c>
      <c r="F1035" s="269">
        <v>1255</v>
      </c>
      <c r="G1035" s="269">
        <v>914.9</v>
      </c>
      <c r="H1035" s="269">
        <v>25801.360000000001</v>
      </c>
      <c r="I1035" s="272"/>
      <c r="J1035" s="269">
        <v>19461.97</v>
      </c>
      <c r="K1035" s="269">
        <v>4071.94</v>
      </c>
      <c r="L1035" s="269">
        <v>31508.61</v>
      </c>
      <c r="M1035" s="269">
        <v>37796.1</v>
      </c>
      <c r="N1035" s="269">
        <v>92838.62</v>
      </c>
    </row>
    <row r="1036" spans="1:14" s="259" customFormat="1" ht="12" x14ac:dyDescent="0.2">
      <c r="A1036" s="270" t="s">
        <v>2088</v>
      </c>
      <c r="B1036" s="270" t="s">
        <v>2087</v>
      </c>
      <c r="C1036" s="271" t="s">
        <v>852</v>
      </c>
      <c r="D1036" s="269">
        <v>23631.46</v>
      </c>
      <c r="E1036" s="269">
        <v>0</v>
      </c>
      <c r="F1036" s="269">
        <v>1255</v>
      </c>
      <c r="G1036" s="269">
        <v>914.95</v>
      </c>
      <c r="H1036" s="269">
        <v>25801.41</v>
      </c>
      <c r="I1036" s="272"/>
      <c r="J1036" s="269">
        <v>19462.009999999998</v>
      </c>
      <c r="K1036" s="269">
        <v>4071.94</v>
      </c>
      <c r="L1036" s="269">
        <v>31508.61</v>
      </c>
      <c r="M1036" s="269">
        <v>37796.15</v>
      </c>
      <c r="N1036" s="269">
        <v>92838.709999999992</v>
      </c>
    </row>
    <row r="1037" spans="1:14" s="259" customFormat="1" ht="12" x14ac:dyDescent="0.2">
      <c r="A1037" s="270" t="s">
        <v>1146</v>
      </c>
      <c r="B1037" s="270" t="s">
        <v>1147</v>
      </c>
      <c r="C1037" s="271" t="s">
        <v>852</v>
      </c>
      <c r="D1037" s="269">
        <v>38100.83</v>
      </c>
      <c r="E1037" s="269">
        <v>0</v>
      </c>
      <c r="F1037" s="269">
        <v>1255</v>
      </c>
      <c r="G1037" s="269">
        <v>1416.96</v>
      </c>
      <c r="H1037" s="269">
        <v>40772.79</v>
      </c>
      <c r="I1037" s="272"/>
      <c r="J1037" s="269">
        <v>31391.71</v>
      </c>
      <c r="K1037" s="269">
        <v>6567.17</v>
      </c>
      <c r="L1037" s="269">
        <v>50801.11</v>
      </c>
      <c r="M1037" s="269">
        <v>60950.1</v>
      </c>
      <c r="N1037" s="269">
        <v>149710.09</v>
      </c>
    </row>
    <row r="1038" spans="1:14" s="259" customFormat="1" ht="12" x14ac:dyDescent="0.2">
      <c r="A1038" s="270" t="s">
        <v>2089</v>
      </c>
      <c r="B1038" s="270" t="s">
        <v>2090</v>
      </c>
      <c r="C1038" s="271" t="s">
        <v>852</v>
      </c>
      <c r="D1038" s="269">
        <v>38100.83</v>
      </c>
      <c r="E1038" s="269">
        <v>0</v>
      </c>
      <c r="F1038" s="269">
        <v>1255</v>
      </c>
      <c r="G1038" s="269">
        <v>1220.3499999999999</v>
      </c>
      <c r="H1038" s="269">
        <v>40576.18</v>
      </c>
      <c r="I1038" s="272"/>
      <c r="J1038" s="269">
        <v>31233.62</v>
      </c>
      <c r="K1038" s="269">
        <v>6534.41</v>
      </c>
      <c r="L1038" s="269">
        <v>50801.11</v>
      </c>
      <c r="M1038" s="269">
        <v>60760.05</v>
      </c>
      <c r="N1038" s="269">
        <v>149329.19</v>
      </c>
    </row>
    <row r="1039" spans="1:14" s="259" customFormat="1" ht="12" x14ac:dyDescent="0.2">
      <c r="A1039" s="270" t="s">
        <v>2091</v>
      </c>
      <c r="B1039" s="270" t="s">
        <v>2092</v>
      </c>
      <c r="C1039" s="271" t="s">
        <v>852</v>
      </c>
      <c r="D1039" s="269">
        <v>9528.2800000000007</v>
      </c>
      <c r="E1039" s="269">
        <v>0</v>
      </c>
      <c r="F1039" s="269">
        <v>1255</v>
      </c>
      <c r="G1039" s="269">
        <v>456.85</v>
      </c>
      <c r="H1039" s="269">
        <v>11240.130000000001</v>
      </c>
      <c r="I1039" s="272"/>
      <c r="J1039" s="269">
        <v>7864.5</v>
      </c>
      <c r="K1039" s="269">
        <v>1645.06</v>
      </c>
      <c r="L1039" s="269">
        <v>12704.37</v>
      </c>
      <c r="M1039" s="269">
        <v>15258.34</v>
      </c>
      <c r="N1039" s="269">
        <v>37472.270000000004</v>
      </c>
    </row>
    <row r="1040" spans="1:14" s="259" customFormat="1" ht="12" x14ac:dyDescent="0.2">
      <c r="A1040" s="270" t="s">
        <v>2093</v>
      </c>
      <c r="B1040" s="270" t="s">
        <v>2092</v>
      </c>
      <c r="C1040" s="271" t="s">
        <v>852</v>
      </c>
      <c r="D1040" s="269">
        <v>9528.2800000000007</v>
      </c>
      <c r="E1040" s="269">
        <v>0</v>
      </c>
      <c r="F1040" s="269">
        <v>1255</v>
      </c>
      <c r="G1040" s="269">
        <v>456.85</v>
      </c>
      <c r="H1040" s="269">
        <v>11240.130000000001</v>
      </c>
      <c r="I1040" s="272"/>
      <c r="J1040" s="269">
        <v>7864.5</v>
      </c>
      <c r="K1040" s="269">
        <v>1645.06</v>
      </c>
      <c r="L1040" s="269">
        <v>12704.37</v>
      </c>
      <c r="M1040" s="269">
        <v>15258.34</v>
      </c>
      <c r="N1040" s="269">
        <v>37472.270000000004</v>
      </c>
    </row>
    <row r="1041" spans="1:14" s="259" customFormat="1" ht="12" x14ac:dyDescent="0.2">
      <c r="A1041" s="270" t="s">
        <v>2094</v>
      </c>
      <c r="B1041" s="270" t="s">
        <v>2095</v>
      </c>
      <c r="C1041" s="271" t="s">
        <v>852</v>
      </c>
      <c r="D1041" s="269">
        <v>10886.8</v>
      </c>
      <c r="E1041" s="269">
        <v>0</v>
      </c>
      <c r="F1041" s="269">
        <v>1255</v>
      </c>
      <c r="G1041" s="269">
        <v>476.95</v>
      </c>
      <c r="H1041" s="269">
        <v>12618.75</v>
      </c>
      <c r="I1041" s="272"/>
      <c r="J1041" s="269">
        <v>8965.7999999999993</v>
      </c>
      <c r="K1041" s="269">
        <v>1874.83</v>
      </c>
      <c r="L1041" s="269">
        <v>14515.73</v>
      </c>
      <c r="M1041" s="269">
        <v>17406.11</v>
      </c>
      <c r="N1041" s="269">
        <v>42762.47</v>
      </c>
    </row>
    <row r="1042" spans="1:14" s="259" customFormat="1" ht="12" x14ac:dyDescent="0.2">
      <c r="A1042" s="270" t="s">
        <v>2096</v>
      </c>
      <c r="B1042" s="270" t="s">
        <v>2095</v>
      </c>
      <c r="C1042" s="271" t="s">
        <v>852</v>
      </c>
      <c r="D1042" s="269">
        <v>10886.8</v>
      </c>
      <c r="E1042" s="269">
        <v>0</v>
      </c>
      <c r="F1042" s="269">
        <v>1255</v>
      </c>
      <c r="G1042" s="269">
        <v>476.95</v>
      </c>
      <c r="H1042" s="269">
        <v>12618.75</v>
      </c>
      <c r="I1042" s="272"/>
      <c r="J1042" s="269">
        <v>8965.7999999999993</v>
      </c>
      <c r="K1042" s="269">
        <v>1874.83</v>
      </c>
      <c r="L1042" s="269">
        <v>14515.73</v>
      </c>
      <c r="M1042" s="269">
        <v>17406.11</v>
      </c>
      <c r="N1042" s="269">
        <v>42762.47</v>
      </c>
    </row>
    <row r="1043" spans="1:14" s="259" customFormat="1" ht="12" x14ac:dyDescent="0.2">
      <c r="A1043" s="270" t="s">
        <v>2097</v>
      </c>
      <c r="B1043" s="270" t="s">
        <v>2098</v>
      </c>
      <c r="C1043" s="271" t="s">
        <v>852</v>
      </c>
      <c r="D1043" s="269">
        <v>12438.06</v>
      </c>
      <c r="E1043" s="269">
        <v>0</v>
      </c>
      <c r="F1043" s="269">
        <v>1255</v>
      </c>
      <c r="G1043" s="269">
        <v>563.35</v>
      </c>
      <c r="H1043" s="269">
        <v>14256.41</v>
      </c>
      <c r="I1043" s="272"/>
      <c r="J1043" s="269">
        <v>10267.530000000001</v>
      </c>
      <c r="K1043" s="269">
        <v>2147.7800000000002</v>
      </c>
      <c r="L1043" s="269">
        <v>16584.080000000002</v>
      </c>
      <c r="M1043" s="269">
        <v>19919.939999999999</v>
      </c>
      <c r="N1043" s="269">
        <v>48919.33</v>
      </c>
    </row>
    <row r="1044" spans="1:14" s="259" customFormat="1" ht="12" x14ac:dyDescent="0.2">
      <c r="A1044" s="270" t="s">
        <v>2099</v>
      </c>
      <c r="B1044" s="270" t="s">
        <v>2098</v>
      </c>
      <c r="C1044" s="271" t="s">
        <v>852</v>
      </c>
      <c r="D1044" s="269">
        <v>12438.06</v>
      </c>
      <c r="E1044" s="269">
        <v>0</v>
      </c>
      <c r="F1044" s="269">
        <v>1255</v>
      </c>
      <c r="G1044" s="269">
        <v>563.35</v>
      </c>
      <c r="H1044" s="269">
        <v>14256.41</v>
      </c>
      <c r="I1044" s="272"/>
      <c r="J1044" s="269">
        <v>10267.530000000001</v>
      </c>
      <c r="K1044" s="269">
        <v>2147.7800000000002</v>
      </c>
      <c r="L1044" s="269">
        <v>16584.080000000002</v>
      </c>
      <c r="M1044" s="269">
        <v>19919.939999999999</v>
      </c>
      <c r="N1044" s="269">
        <v>48919.33</v>
      </c>
    </row>
    <row r="1045" spans="1:14" s="259" customFormat="1" ht="12" x14ac:dyDescent="0.2">
      <c r="A1045" s="270" t="s">
        <v>1463</v>
      </c>
      <c r="B1045" s="270" t="s">
        <v>2100</v>
      </c>
      <c r="C1045" s="271" t="s">
        <v>852</v>
      </c>
      <c r="D1045" s="269">
        <v>15840.8</v>
      </c>
      <c r="E1045" s="269">
        <v>0</v>
      </c>
      <c r="F1045" s="269">
        <v>1255</v>
      </c>
      <c r="G1045" s="269">
        <v>632.95000000000005</v>
      </c>
      <c r="H1045" s="269">
        <v>17728.75</v>
      </c>
      <c r="I1045" s="272"/>
      <c r="J1045" s="269">
        <v>13035.24</v>
      </c>
      <c r="K1045" s="269">
        <v>2726.5</v>
      </c>
      <c r="L1045" s="269">
        <v>21121.07</v>
      </c>
      <c r="M1045" s="269">
        <v>25318.18</v>
      </c>
      <c r="N1045" s="269">
        <v>62200.99</v>
      </c>
    </row>
    <row r="1046" spans="1:14" s="259" customFormat="1" ht="12" x14ac:dyDescent="0.2">
      <c r="A1046" s="270" t="s">
        <v>2101</v>
      </c>
      <c r="B1046" s="270" t="s">
        <v>2100</v>
      </c>
      <c r="C1046" s="271" t="s">
        <v>852</v>
      </c>
      <c r="D1046" s="269">
        <v>15840.8</v>
      </c>
      <c r="E1046" s="269">
        <v>0</v>
      </c>
      <c r="F1046" s="269">
        <v>1255</v>
      </c>
      <c r="G1046" s="269">
        <v>632.95000000000005</v>
      </c>
      <c r="H1046" s="269">
        <v>17728.75</v>
      </c>
      <c r="I1046" s="272"/>
      <c r="J1046" s="269">
        <v>13035.24</v>
      </c>
      <c r="K1046" s="269">
        <v>2726.5</v>
      </c>
      <c r="L1046" s="269">
        <v>21121.07</v>
      </c>
      <c r="M1046" s="269">
        <v>25318.18</v>
      </c>
      <c r="N1046" s="269">
        <v>62200.99</v>
      </c>
    </row>
    <row r="1047" spans="1:14" s="259" customFormat="1" ht="12" x14ac:dyDescent="0.2">
      <c r="A1047" s="270" t="s">
        <v>2102</v>
      </c>
      <c r="B1047" s="270" t="s">
        <v>2103</v>
      </c>
      <c r="C1047" s="271" t="s">
        <v>852</v>
      </c>
      <c r="D1047" s="269">
        <v>17508.38</v>
      </c>
      <c r="E1047" s="269">
        <v>0</v>
      </c>
      <c r="F1047" s="269">
        <v>1255</v>
      </c>
      <c r="G1047" s="269">
        <v>739.3</v>
      </c>
      <c r="H1047" s="269">
        <v>19502.68</v>
      </c>
      <c r="I1047" s="272"/>
      <c r="J1047" s="269">
        <v>14443.54</v>
      </c>
      <c r="K1047" s="269">
        <v>3022.16</v>
      </c>
      <c r="L1047" s="269">
        <v>23344.51</v>
      </c>
      <c r="M1047" s="269">
        <v>28033.53</v>
      </c>
      <c r="N1047" s="269">
        <v>68843.739999999991</v>
      </c>
    </row>
    <row r="1048" spans="1:14" s="259" customFormat="1" ht="12" x14ac:dyDescent="0.2">
      <c r="A1048" s="270" t="s">
        <v>2104</v>
      </c>
      <c r="B1048" s="270" t="s">
        <v>2103</v>
      </c>
      <c r="C1048" s="271" t="s">
        <v>852</v>
      </c>
      <c r="D1048" s="269">
        <v>17508.38</v>
      </c>
      <c r="E1048" s="269">
        <v>0</v>
      </c>
      <c r="F1048" s="269">
        <v>1255</v>
      </c>
      <c r="G1048" s="269">
        <v>739.3</v>
      </c>
      <c r="H1048" s="269">
        <v>19502.68</v>
      </c>
      <c r="I1048" s="272"/>
      <c r="J1048" s="269">
        <v>14443.54</v>
      </c>
      <c r="K1048" s="269">
        <v>3022.16</v>
      </c>
      <c r="L1048" s="269">
        <v>23344.51</v>
      </c>
      <c r="M1048" s="269">
        <v>28033.53</v>
      </c>
      <c r="N1048" s="269">
        <v>68843.739999999991</v>
      </c>
    </row>
    <row r="1049" spans="1:14" s="259" customFormat="1" ht="12" x14ac:dyDescent="0.2">
      <c r="A1049" s="270" t="s">
        <v>1429</v>
      </c>
      <c r="B1049" s="270" t="s">
        <v>2105</v>
      </c>
      <c r="C1049" s="271" t="s">
        <v>852</v>
      </c>
      <c r="D1049" s="269">
        <v>19313.560000000001</v>
      </c>
      <c r="E1049" s="269">
        <v>0</v>
      </c>
      <c r="F1049" s="269">
        <v>1255</v>
      </c>
      <c r="G1049" s="269">
        <v>908.91</v>
      </c>
      <c r="H1049" s="269">
        <v>21477.47</v>
      </c>
      <c r="I1049" s="272"/>
      <c r="J1049" s="269">
        <v>16016.94</v>
      </c>
      <c r="K1049" s="269">
        <v>3351.29</v>
      </c>
      <c r="L1049" s="269">
        <v>25751.41</v>
      </c>
      <c r="M1049" s="269">
        <v>31025.599999999999</v>
      </c>
      <c r="N1049" s="269">
        <v>76145.239999999991</v>
      </c>
    </row>
    <row r="1050" spans="1:14" s="259" customFormat="1" ht="12" x14ac:dyDescent="0.2">
      <c r="A1050" s="270" t="s">
        <v>2106</v>
      </c>
      <c r="B1050" s="270" t="s">
        <v>2105</v>
      </c>
      <c r="C1050" s="271" t="s">
        <v>852</v>
      </c>
      <c r="D1050" s="269">
        <v>19313.560000000001</v>
      </c>
      <c r="E1050" s="269">
        <v>0</v>
      </c>
      <c r="F1050" s="269">
        <v>1255</v>
      </c>
      <c r="G1050" s="269">
        <v>786.05</v>
      </c>
      <c r="H1050" s="269">
        <v>21354.61</v>
      </c>
      <c r="I1050" s="272"/>
      <c r="J1050" s="269">
        <v>15918.65</v>
      </c>
      <c r="K1050" s="269">
        <v>3330.81</v>
      </c>
      <c r="L1050" s="269">
        <v>25751.41</v>
      </c>
      <c r="M1050" s="269">
        <v>30906.83</v>
      </c>
      <c r="N1050" s="269">
        <v>75907.7</v>
      </c>
    </row>
    <row r="1051" spans="1:14" s="259" customFormat="1" ht="12" x14ac:dyDescent="0.2">
      <c r="A1051" s="270" t="s">
        <v>2107</v>
      </c>
      <c r="B1051" s="270" t="s">
        <v>2108</v>
      </c>
      <c r="C1051" s="271" t="s">
        <v>852</v>
      </c>
      <c r="D1051" s="269">
        <v>21138.13</v>
      </c>
      <c r="E1051" s="269">
        <v>0</v>
      </c>
      <c r="F1051" s="269">
        <v>1255</v>
      </c>
      <c r="G1051" s="269">
        <v>840.75</v>
      </c>
      <c r="H1051" s="269">
        <v>23233.88</v>
      </c>
      <c r="I1051" s="272"/>
      <c r="J1051" s="269">
        <v>17418.02</v>
      </c>
      <c r="K1051" s="269">
        <v>3644.02</v>
      </c>
      <c r="L1051" s="269">
        <v>28184.17</v>
      </c>
      <c r="M1051" s="269">
        <v>33818.199999999997</v>
      </c>
      <c r="N1051" s="269">
        <v>83064.41</v>
      </c>
    </row>
    <row r="1052" spans="1:14" s="259" customFormat="1" ht="12" x14ac:dyDescent="0.2">
      <c r="A1052" s="270" t="s">
        <v>2109</v>
      </c>
      <c r="B1052" s="270" t="s">
        <v>2108</v>
      </c>
      <c r="C1052" s="271" t="s">
        <v>852</v>
      </c>
      <c r="D1052" s="269">
        <v>21138.13</v>
      </c>
      <c r="E1052" s="269">
        <v>0</v>
      </c>
      <c r="F1052" s="269">
        <v>1255</v>
      </c>
      <c r="G1052" s="269">
        <v>840.75</v>
      </c>
      <c r="H1052" s="269">
        <v>23233.88</v>
      </c>
      <c r="I1052" s="272"/>
      <c r="J1052" s="269">
        <v>17418.02</v>
      </c>
      <c r="K1052" s="269">
        <v>3644.02</v>
      </c>
      <c r="L1052" s="269">
        <v>28184.17</v>
      </c>
      <c r="M1052" s="269">
        <v>33818.199999999997</v>
      </c>
      <c r="N1052" s="269">
        <v>83064.41</v>
      </c>
    </row>
    <row r="1053" spans="1:14" s="259" customFormat="1" ht="12" x14ac:dyDescent="0.2">
      <c r="A1053" s="270" t="s">
        <v>2110</v>
      </c>
      <c r="B1053" s="270" t="s">
        <v>2111</v>
      </c>
      <c r="C1053" s="271" t="s">
        <v>852</v>
      </c>
      <c r="D1053" s="269">
        <v>23777.77</v>
      </c>
      <c r="E1053" s="269">
        <v>0</v>
      </c>
      <c r="F1053" s="269">
        <v>1255</v>
      </c>
      <c r="G1053" s="269">
        <v>896</v>
      </c>
      <c r="H1053" s="269">
        <v>25928.77</v>
      </c>
      <c r="I1053" s="272"/>
      <c r="J1053" s="269">
        <v>19564.98</v>
      </c>
      <c r="K1053" s="269">
        <v>4093.17</v>
      </c>
      <c r="L1053" s="269">
        <v>31703.69</v>
      </c>
      <c r="M1053" s="269">
        <v>38007.050000000003</v>
      </c>
      <c r="N1053" s="269">
        <v>93368.89</v>
      </c>
    </row>
    <row r="1054" spans="1:14" s="259" customFormat="1" ht="12" x14ac:dyDescent="0.2">
      <c r="A1054" s="270" t="s">
        <v>2112</v>
      </c>
      <c r="B1054" s="270" t="s">
        <v>2111</v>
      </c>
      <c r="C1054" s="271" t="s">
        <v>852</v>
      </c>
      <c r="D1054" s="269">
        <v>23777.77</v>
      </c>
      <c r="E1054" s="269">
        <v>0</v>
      </c>
      <c r="F1054" s="269">
        <v>1255</v>
      </c>
      <c r="G1054" s="269">
        <v>896</v>
      </c>
      <c r="H1054" s="269">
        <v>25928.77</v>
      </c>
      <c r="I1054" s="272"/>
      <c r="J1054" s="269">
        <v>19564.98</v>
      </c>
      <c r="K1054" s="269">
        <v>4093.17</v>
      </c>
      <c r="L1054" s="269">
        <v>31703.69</v>
      </c>
      <c r="M1054" s="269">
        <v>38007.050000000003</v>
      </c>
      <c r="N1054" s="269">
        <v>93368.89</v>
      </c>
    </row>
    <row r="1055" spans="1:14" s="259" customFormat="1" ht="12" x14ac:dyDescent="0.2">
      <c r="A1055" s="270" t="s">
        <v>2113</v>
      </c>
      <c r="B1055" s="270" t="s">
        <v>2114</v>
      </c>
      <c r="C1055" s="271" t="s">
        <v>852</v>
      </c>
      <c r="D1055" s="269">
        <v>27264.84</v>
      </c>
      <c r="E1055" s="269">
        <v>0</v>
      </c>
      <c r="F1055" s="269">
        <v>1255</v>
      </c>
      <c r="G1055" s="269">
        <v>1000</v>
      </c>
      <c r="H1055" s="269">
        <v>29519.84</v>
      </c>
      <c r="I1055" s="272"/>
      <c r="J1055" s="269">
        <v>22423.63</v>
      </c>
      <c r="K1055" s="269">
        <v>4691.68</v>
      </c>
      <c r="L1055" s="269">
        <v>36353.120000000003</v>
      </c>
      <c r="M1055" s="269">
        <v>43570.66</v>
      </c>
      <c r="N1055" s="269">
        <v>107039.09000000001</v>
      </c>
    </row>
    <row r="1056" spans="1:14" s="259" customFormat="1" ht="12" x14ac:dyDescent="0.2">
      <c r="A1056" s="270" t="s">
        <v>1148</v>
      </c>
      <c r="B1056" s="270" t="s">
        <v>1149</v>
      </c>
      <c r="C1056" s="271" t="s">
        <v>852</v>
      </c>
      <c r="D1056" s="269">
        <v>460.52</v>
      </c>
      <c r="E1056" s="269">
        <v>0</v>
      </c>
      <c r="F1056" s="269">
        <v>1255</v>
      </c>
      <c r="G1056" s="269">
        <v>22.66</v>
      </c>
      <c r="H1056" s="269">
        <v>1738.18</v>
      </c>
      <c r="I1056" s="272"/>
      <c r="J1056" s="269">
        <v>382.62</v>
      </c>
      <c r="K1056" s="269">
        <v>80.05</v>
      </c>
      <c r="L1056" s="269">
        <v>614.03</v>
      </c>
      <c r="M1056" s="269">
        <v>740.58</v>
      </c>
      <c r="N1056" s="269">
        <v>1817.2800000000002</v>
      </c>
    </row>
    <row r="1057" spans="1:14" s="259" customFormat="1" ht="12" x14ac:dyDescent="0.2">
      <c r="A1057" s="270" t="s">
        <v>2115</v>
      </c>
      <c r="B1057" s="270" t="s">
        <v>1149</v>
      </c>
      <c r="C1057" s="271" t="s">
        <v>852</v>
      </c>
      <c r="D1057" s="269">
        <v>460.52</v>
      </c>
      <c r="E1057" s="269">
        <v>0</v>
      </c>
      <c r="F1057" s="269">
        <v>1255</v>
      </c>
      <c r="G1057" s="269">
        <v>19.600000000000001</v>
      </c>
      <c r="H1057" s="269">
        <v>1735.12</v>
      </c>
      <c r="I1057" s="272"/>
      <c r="J1057" s="269">
        <v>380.18</v>
      </c>
      <c r="K1057" s="269">
        <v>79.540000000000006</v>
      </c>
      <c r="L1057" s="269">
        <v>614.03</v>
      </c>
      <c r="M1057" s="269">
        <v>737.62</v>
      </c>
      <c r="N1057" s="269">
        <v>1811.37</v>
      </c>
    </row>
    <row r="1058" spans="1:14" s="259" customFormat="1" ht="12" x14ac:dyDescent="0.2">
      <c r="A1058" s="270" t="s">
        <v>1150</v>
      </c>
      <c r="B1058" s="270" t="s">
        <v>1151</v>
      </c>
      <c r="C1058" s="271" t="s">
        <v>852</v>
      </c>
      <c r="D1058" s="269">
        <v>521.96</v>
      </c>
      <c r="E1058" s="269">
        <v>0</v>
      </c>
      <c r="F1058" s="269">
        <v>1255</v>
      </c>
      <c r="G1058" s="269">
        <v>24.41</v>
      </c>
      <c r="H1058" s="269">
        <v>1801.3700000000001</v>
      </c>
      <c r="I1058" s="272"/>
      <c r="J1058" s="269">
        <v>432.86</v>
      </c>
      <c r="K1058" s="269">
        <v>90.58</v>
      </c>
      <c r="L1058" s="269">
        <v>695.95</v>
      </c>
      <c r="M1058" s="269">
        <v>838.53</v>
      </c>
      <c r="N1058" s="269">
        <v>2057.92</v>
      </c>
    </row>
    <row r="1059" spans="1:14" s="259" customFormat="1" ht="12" x14ac:dyDescent="0.2">
      <c r="A1059" s="270" t="s">
        <v>2116</v>
      </c>
      <c r="B1059" s="270" t="s">
        <v>1151</v>
      </c>
      <c r="C1059" s="271" t="s">
        <v>852</v>
      </c>
      <c r="D1059" s="269">
        <v>521.96</v>
      </c>
      <c r="E1059" s="269">
        <v>0</v>
      </c>
      <c r="F1059" s="269">
        <v>1255</v>
      </c>
      <c r="G1059" s="269">
        <v>21.05</v>
      </c>
      <c r="H1059" s="269">
        <v>1798.01</v>
      </c>
      <c r="I1059" s="272"/>
      <c r="J1059" s="269">
        <v>430.17</v>
      </c>
      <c r="K1059" s="269">
        <v>90.02</v>
      </c>
      <c r="L1059" s="269">
        <v>695.95</v>
      </c>
      <c r="M1059" s="269">
        <v>835.28</v>
      </c>
      <c r="N1059" s="269">
        <v>2051.42</v>
      </c>
    </row>
    <row r="1060" spans="1:14" s="259" customFormat="1" ht="12" x14ac:dyDescent="0.2">
      <c r="A1060" s="270" t="s">
        <v>1152</v>
      </c>
      <c r="B1060" s="270" t="s">
        <v>1153</v>
      </c>
      <c r="C1060" s="271" t="s">
        <v>852</v>
      </c>
      <c r="D1060" s="269">
        <v>460.52</v>
      </c>
      <c r="E1060" s="269">
        <v>0</v>
      </c>
      <c r="F1060" s="269">
        <v>1255</v>
      </c>
      <c r="G1060" s="269">
        <v>22.66</v>
      </c>
      <c r="H1060" s="269">
        <v>1738.18</v>
      </c>
      <c r="I1060" s="272"/>
      <c r="J1060" s="269">
        <v>382.62</v>
      </c>
      <c r="K1060" s="269">
        <v>80.05</v>
      </c>
      <c r="L1060" s="269">
        <v>614.03</v>
      </c>
      <c r="M1060" s="269">
        <v>740.58</v>
      </c>
      <c r="N1060" s="269">
        <v>1817.2800000000002</v>
      </c>
    </row>
    <row r="1061" spans="1:14" s="259" customFormat="1" ht="12" x14ac:dyDescent="0.2">
      <c r="A1061" s="270" t="s">
        <v>2117</v>
      </c>
      <c r="B1061" s="270" t="s">
        <v>2118</v>
      </c>
      <c r="C1061" s="271" t="s">
        <v>852</v>
      </c>
      <c r="D1061" s="269">
        <v>460.52</v>
      </c>
      <c r="E1061" s="269">
        <v>0</v>
      </c>
      <c r="F1061" s="269">
        <v>1255</v>
      </c>
      <c r="G1061" s="269">
        <v>19.899999999999999</v>
      </c>
      <c r="H1061" s="269">
        <v>1735.42</v>
      </c>
      <c r="I1061" s="272"/>
      <c r="J1061" s="269">
        <v>380.18</v>
      </c>
      <c r="K1061" s="269">
        <v>79.59</v>
      </c>
      <c r="L1061" s="269">
        <v>614.03</v>
      </c>
      <c r="M1061" s="269">
        <v>737.91</v>
      </c>
      <c r="N1061" s="269">
        <v>1811.71</v>
      </c>
    </row>
    <row r="1062" spans="1:14" s="259" customFormat="1" ht="12" x14ac:dyDescent="0.2">
      <c r="A1062" s="270" t="s">
        <v>1154</v>
      </c>
      <c r="B1062" s="270" t="s">
        <v>1155</v>
      </c>
      <c r="C1062" s="271" t="s">
        <v>852</v>
      </c>
      <c r="D1062" s="269">
        <v>521.96</v>
      </c>
      <c r="E1062" s="269">
        <v>0</v>
      </c>
      <c r="F1062" s="269">
        <v>1255</v>
      </c>
      <c r="G1062" s="269">
        <v>24.41</v>
      </c>
      <c r="H1062" s="269">
        <v>1801.3700000000001</v>
      </c>
      <c r="I1062" s="272"/>
      <c r="J1062" s="269">
        <v>432.86</v>
      </c>
      <c r="K1062" s="269">
        <v>90.58</v>
      </c>
      <c r="L1062" s="269">
        <v>695.95</v>
      </c>
      <c r="M1062" s="269">
        <v>838.53</v>
      </c>
      <c r="N1062" s="269">
        <v>2057.92</v>
      </c>
    </row>
    <row r="1063" spans="1:14" s="259" customFormat="1" ht="12" x14ac:dyDescent="0.2">
      <c r="A1063" s="270" t="s">
        <v>2119</v>
      </c>
      <c r="B1063" s="270" t="s">
        <v>2120</v>
      </c>
      <c r="C1063" s="271" t="s">
        <v>852</v>
      </c>
      <c r="D1063" s="269">
        <v>521.96</v>
      </c>
      <c r="E1063" s="269">
        <v>0</v>
      </c>
      <c r="F1063" s="269">
        <v>1255</v>
      </c>
      <c r="G1063" s="269">
        <v>21.05</v>
      </c>
      <c r="H1063" s="269">
        <v>1798.01</v>
      </c>
      <c r="I1063" s="272"/>
      <c r="J1063" s="269">
        <v>430.17</v>
      </c>
      <c r="K1063" s="269">
        <v>90.02</v>
      </c>
      <c r="L1063" s="269">
        <v>695.95</v>
      </c>
      <c r="M1063" s="269">
        <v>835.28</v>
      </c>
      <c r="N1063" s="269">
        <v>2051.42</v>
      </c>
    </row>
    <row r="1064" spans="1:14" s="259" customFormat="1" ht="12" x14ac:dyDescent="0.2">
      <c r="A1064" s="270" t="s">
        <v>2121</v>
      </c>
      <c r="B1064" s="270" t="s">
        <v>2122</v>
      </c>
      <c r="C1064" s="271" t="s">
        <v>852</v>
      </c>
      <c r="D1064" s="269">
        <v>343.24</v>
      </c>
      <c r="E1064" s="269">
        <v>0</v>
      </c>
      <c r="F1064" s="269">
        <v>1255</v>
      </c>
      <c r="G1064" s="269">
        <v>14.8</v>
      </c>
      <c r="H1064" s="269">
        <v>1613.04</v>
      </c>
      <c r="I1064" s="272"/>
      <c r="J1064" s="269">
        <v>282.91000000000003</v>
      </c>
      <c r="K1064" s="269">
        <v>59.19</v>
      </c>
      <c r="L1064" s="269">
        <v>457.65</v>
      </c>
      <c r="M1064" s="269">
        <v>549.25</v>
      </c>
      <c r="N1064" s="269">
        <v>1349</v>
      </c>
    </row>
    <row r="1065" spans="1:14" s="259" customFormat="1" ht="12" x14ac:dyDescent="0.2">
      <c r="A1065" s="270" t="s">
        <v>2123</v>
      </c>
      <c r="B1065" s="270" t="s">
        <v>2122</v>
      </c>
      <c r="C1065" s="271" t="s">
        <v>852</v>
      </c>
      <c r="D1065" s="269">
        <v>343.24</v>
      </c>
      <c r="E1065" s="269">
        <v>0</v>
      </c>
      <c r="F1065" s="269">
        <v>1255</v>
      </c>
      <c r="G1065" s="269">
        <v>14.8</v>
      </c>
      <c r="H1065" s="269">
        <v>1613.04</v>
      </c>
      <c r="I1065" s="272"/>
      <c r="J1065" s="269">
        <v>282.91000000000003</v>
      </c>
      <c r="K1065" s="269">
        <v>59.19</v>
      </c>
      <c r="L1065" s="269">
        <v>457.65</v>
      </c>
      <c r="M1065" s="269">
        <v>549.25</v>
      </c>
      <c r="N1065" s="269">
        <v>1349</v>
      </c>
    </row>
    <row r="1066" spans="1:14" s="259" customFormat="1" ht="12" x14ac:dyDescent="0.2">
      <c r="A1066" s="270" t="s">
        <v>1156</v>
      </c>
      <c r="B1066" s="270" t="s">
        <v>1157</v>
      </c>
      <c r="C1066" s="271" t="s">
        <v>852</v>
      </c>
      <c r="D1066" s="269">
        <v>373.48</v>
      </c>
      <c r="E1066" s="269">
        <v>0</v>
      </c>
      <c r="F1066" s="269">
        <v>1255</v>
      </c>
      <c r="G1066" s="269">
        <v>20.32</v>
      </c>
      <c r="H1066" s="269">
        <v>1648.8</v>
      </c>
      <c r="I1066" s="272"/>
      <c r="J1066" s="269">
        <v>311.39999999999998</v>
      </c>
      <c r="K1066" s="269">
        <v>65.150000000000006</v>
      </c>
      <c r="L1066" s="269">
        <v>497.97</v>
      </c>
      <c r="M1066" s="269">
        <v>601.96</v>
      </c>
      <c r="N1066" s="269">
        <v>1476.48</v>
      </c>
    </row>
    <row r="1067" spans="1:14" s="259" customFormat="1" ht="12" x14ac:dyDescent="0.2">
      <c r="A1067" s="270" t="s">
        <v>2124</v>
      </c>
      <c r="B1067" s="270" t="s">
        <v>2125</v>
      </c>
      <c r="C1067" s="271" t="s">
        <v>852</v>
      </c>
      <c r="D1067" s="269">
        <v>373.48</v>
      </c>
      <c r="E1067" s="269">
        <v>0</v>
      </c>
      <c r="F1067" s="269">
        <v>1255</v>
      </c>
      <c r="G1067" s="269">
        <v>16.600000000000001</v>
      </c>
      <c r="H1067" s="269">
        <v>1645.08</v>
      </c>
      <c r="I1067" s="272"/>
      <c r="J1067" s="269">
        <v>308.42</v>
      </c>
      <c r="K1067" s="269">
        <v>64.53</v>
      </c>
      <c r="L1067" s="269">
        <v>497.97</v>
      </c>
      <c r="M1067" s="269">
        <v>598.36</v>
      </c>
      <c r="N1067" s="269">
        <v>1469.2800000000002</v>
      </c>
    </row>
    <row r="1068" spans="1:14" s="259" customFormat="1" ht="12" x14ac:dyDescent="0.2">
      <c r="A1068" s="270" t="s">
        <v>1158</v>
      </c>
      <c r="B1068" s="270" t="s">
        <v>1159</v>
      </c>
      <c r="C1068" s="271" t="s">
        <v>852</v>
      </c>
      <c r="D1068" s="269">
        <v>420.32</v>
      </c>
      <c r="E1068" s="269">
        <v>0</v>
      </c>
      <c r="F1068" s="269">
        <v>1255</v>
      </c>
      <c r="G1068" s="269">
        <v>21.61</v>
      </c>
      <c r="H1068" s="269">
        <v>1696.9299999999998</v>
      </c>
      <c r="I1068" s="272"/>
      <c r="J1068" s="269">
        <v>349.78</v>
      </c>
      <c r="K1068" s="269">
        <v>73.17</v>
      </c>
      <c r="L1068" s="269">
        <v>560.42999999999995</v>
      </c>
      <c r="M1068" s="269">
        <v>676.59</v>
      </c>
      <c r="N1068" s="269">
        <v>1659.9699999999998</v>
      </c>
    </row>
    <row r="1069" spans="1:14" s="259" customFormat="1" ht="12" x14ac:dyDescent="0.2">
      <c r="A1069" s="270" t="s">
        <v>2126</v>
      </c>
      <c r="B1069" s="270" t="s">
        <v>2127</v>
      </c>
      <c r="C1069" s="271" t="s">
        <v>852</v>
      </c>
      <c r="D1069" s="269">
        <v>420.32</v>
      </c>
      <c r="E1069" s="269">
        <v>0</v>
      </c>
      <c r="F1069" s="269">
        <v>1255</v>
      </c>
      <c r="G1069" s="269">
        <v>17.7</v>
      </c>
      <c r="H1069" s="269">
        <v>1693.02</v>
      </c>
      <c r="I1069" s="272"/>
      <c r="J1069" s="269">
        <v>346.66</v>
      </c>
      <c r="K1069" s="269">
        <v>72.52</v>
      </c>
      <c r="L1069" s="269">
        <v>560.42999999999995</v>
      </c>
      <c r="M1069" s="269">
        <v>672.81</v>
      </c>
      <c r="N1069" s="269">
        <v>1652.4199999999998</v>
      </c>
    </row>
    <row r="1070" spans="1:14" s="259" customFormat="1" ht="12" x14ac:dyDescent="0.2">
      <c r="A1070" s="270" t="s">
        <v>1160</v>
      </c>
      <c r="B1070" s="270" t="s">
        <v>1161</v>
      </c>
      <c r="C1070" s="271" t="s">
        <v>852</v>
      </c>
      <c r="D1070" s="269">
        <v>593.58000000000004</v>
      </c>
      <c r="E1070" s="269">
        <v>0</v>
      </c>
      <c r="F1070" s="269">
        <v>1255</v>
      </c>
      <c r="G1070" s="269">
        <v>28.9</v>
      </c>
      <c r="H1070" s="269">
        <v>1877.48</v>
      </c>
      <c r="I1070" s="272"/>
      <c r="J1070" s="269">
        <v>493.34</v>
      </c>
      <c r="K1070" s="269">
        <v>103.26</v>
      </c>
      <c r="L1070" s="269">
        <v>791.44</v>
      </c>
      <c r="M1070" s="269">
        <v>955.08</v>
      </c>
      <c r="N1070" s="269">
        <v>2343.12</v>
      </c>
    </row>
    <row r="1071" spans="1:14" s="259" customFormat="1" ht="12" x14ac:dyDescent="0.2">
      <c r="A1071" s="270" t="s">
        <v>1162</v>
      </c>
      <c r="B1071" s="270" t="s">
        <v>1163</v>
      </c>
      <c r="C1071" s="271" t="s">
        <v>852</v>
      </c>
      <c r="D1071" s="269">
        <v>593.58000000000004</v>
      </c>
      <c r="E1071" s="269">
        <v>0</v>
      </c>
      <c r="F1071" s="269">
        <v>1255</v>
      </c>
      <c r="G1071" s="269">
        <v>28.9</v>
      </c>
      <c r="H1071" s="269">
        <v>1877.48</v>
      </c>
      <c r="I1071" s="272"/>
      <c r="J1071" s="269">
        <v>493.34</v>
      </c>
      <c r="K1071" s="269">
        <v>103.26</v>
      </c>
      <c r="L1071" s="269">
        <v>791.44</v>
      </c>
      <c r="M1071" s="269">
        <v>955.08</v>
      </c>
      <c r="N1071" s="269">
        <v>2343.12</v>
      </c>
    </row>
    <row r="1072" spans="1:14" s="259" customFormat="1" ht="12" x14ac:dyDescent="0.2">
      <c r="A1072" s="270" t="s">
        <v>2128</v>
      </c>
      <c r="B1072" s="270" t="s">
        <v>2129</v>
      </c>
      <c r="C1072" s="271" t="s">
        <v>852</v>
      </c>
      <c r="D1072" s="269">
        <v>5240.78</v>
      </c>
      <c r="E1072" s="269">
        <v>0</v>
      </c>
      <c r="F1072" s="269">
        <v>1255</v>
      </c>
      <c r="G1072" s="269">
        <v>246.98</v>
      </c>
      <c r="H1072" s="269">
        <v>6742.7599999999993</v>
      </c>
      <c r="I1072" s="272"/>
      <c r="J1072" s="269">
        <v>4326.13</v>
      </c>
      <c r="K1072" s="269">
        <v>904.97</v>
      </c>
      <c r="L1072" s="269">
        <v>6987.71</v>
      </c>
      <c r="M1072" s="269">
        <v>8393.2800000000007</v>
      </c>
      <c r="N1072" s="269">
        <v>20612.090000000004</v>
      </c>
    </row>
    <row r="1073" spans="1:14" s="259" customFormat="1" ht="12" x14ac:dyDescent="0.2">
      <c r="A1073" s="270" t="s">
        <v>2130</v>
      </c>
      <c r="B1073" s="270" t="s">
        <v>2131</v>
      </c>
      <c r="C1073" s="271" t="s">
        <v>852</v>
      </c>
      <c r="D1073" s="269">
        <v>9332.8700000000008</v>
      </c>
      <c r="E1073" s="269">
        <v>0</v>
      </c>
      <c r="F1073" s="269">
        <v>1255</v>
      </c>
      <c r="G1073" s="269">
        <v>467.35</v>
      </c>
      <c r="H1073" s="269">
        <v>11055.220000000001</v>
      </c>
      <c r="I1073" s="272"/>
      <c r="J1073" s="269">
        <v>7760.92</v>
      </c>
      <c r="K1073" s="269">
        <v>1623.71</v>
      </c>
      <c r="L1073" s="269">
        <v>12443.83</v>
      </c>
      <c r="M1073" s="269">
        <v>15017.25</v>
      </c>
      <c r="N1073" s="269">
        <v>36845.71</v>
      </c>
    </row>
    <row r="1074" spans="1:14" s="259" customFormat="1" ht="12" x14ac:dyDescent="0.2">
      <c r="A1074" s="270" t="s">
        <v>2132</v>
      </c>
      <c r="B1074" s="270" t="s">
        <v>1167</v>
      </c>
      <c r="C1074" s="271" t="s">
        <v>852</v>
      </c>
      <c r="D1074" s="269">
        <v>10500.48</v>
      </c>
      <c r="E1074" s="269">
        <v>0</v>
      </c>
      <c r="F1074" s="269">
        <v>1255</v>
      </c>
      <c r="G1074" s="269">
        <v>421.75</v>
      </c>
      <c r="H1074" s="269">
        <v>12177.23</v>
      </c>
      <c r="I1074" s="272"/>
      <c r="J1074" s="269">
        <v>8654.14</v>
      </c>
      <c r="K1074" s="269">
        <v>1810.71</v>
      </c>
      <c r="L1074" s="269">
        <v>14000.64</v>
      </c>
      <c r="M1074" s="269">
        <v>16802.43</v>
      </c>
      <c r="N1074" s="269">
        <v>41267.919999999998</v>
      </c>
    </row>
    <row r="1075" spans="1:14" s="259" customFormat="1" ht="12" x14ac:dyDescent="0.2">
      <c r="A1075" s="270" t="s">
        <v>2133</v>
      </c>
      <c r="B1075" s="270" t="s">
        <v>2134</v>
      </c>
      <c r="C1075" s="271" t="s">
        <v>852</v>
      </c>
      <c r="D1075" s="269">
        <v>11815.72</v>
      </c>
      <c r="E1075" s="269">
        <v>0</v>
      </c>
      <c r="F1075" s="269">
        <v>1255</v>
      </c>
      <c r="G1075" s="269">
        <v>458.05</v>
      </c>
      <c r="H1075" s="269">
        <v>13528.769999999999</v>
      </c>
      <c r="I1075" s="272"/>
      <c r="J1075" s="269">
        <v>9730.98</v>
      </c>
      <c r="K1075" s="269">
        <v>2035.97</v>
      </c>
      <c r="L1075" s="269">
        <v>15754.29</v>
      </c>
      <c r="M1075" s="269">
        <v>18898.060000000001</v>
      </c>
      <c r="N1075" s="269">
        <v>46419.3</v>
      </c>
    </row>
    <row r="1076" spans="1:14" s="259" customFormat="1" ht="12" x14ac:dyDescent="0.2">
      <c r="A1076" s="270" t="s">
        <v>1164</v>
      </c>
      <c r="B1076" s="270" t="s">
        <v>1165</v>
      </c>
      <c r="C1076" s="271" t="s">
        <v>852</v>
      </c>
      <c r="D1076" s="269">
        <v>13632.41</v>
      </c>
      <c r="E1076" s="269">
        <v>0</v>
      </c>
      <c r="F1076" s="269">
        <v>1255</v>
      </c>
      <c r="G1076" s="269">
        <v>623.41</v>
      </c>
      <c r="H1076" s="269">
        <v>15510.82</v>
      </c>
      <c r="I1076" s="272"/>
      <c r="J1076" s="269">
        <v>11310.07</v>
      </c>
      <c r="K1076" s="269">
        <v>2366.31</v>
      </c>
      <c r="L1076" s="269">
        <v>18176.55</v>
      </c>
      <c r="M1076" s="269">
        <v>21904.05</v>
      </c>
      <c r="N1076" s="269">
        <v>53756.979999999996</v>
      </c>
    </row>
    <row r="1077" spans="1:14" s="259" customFormat="1" ht="12" x14ac:dyDescent="0.2">
      <c r="A1077" s="270" t="s">
        <v>2135</v>
      </c>
      <c r="B1077" s="270" t="s">
        <v>1173</v>
      </c>
      <c r="C1077" s="271" t="s">
        <v>852</v>
      </c>
      <c r="D1077" s="269">
        <v>16113.57</v>
      </c>
      <c r="E1077" s="269">
        <v>0</v>
      </c>
      <c r="F1077" s="269">
        <v>1255</v>
      </c>
      <c r="G1077" s="269">
        <v>551.04999999999995</v>
      </c>
      <c r="H1077" s="269">
        <v>17919.62</v>
      </c>
      <c r="I1077" s="272"/>
      <c r="J1077" s="269">
        <v>13228.34</v>
      </c>
      <c r="K1077" s="269">
        <v>2767.78</v>
      </c>
      <c r="L1077" s="269">
        <v>21484.76</v>
      </c>
      <c r="M1077" s="269">
        <v>25721.26</v>
      </c>
      <c r="N1077" s="269">
        <v>63202.14</v>
      </c>
    </row>
    <row r="1078" spans="1:14" s="259" customFormat="1" ht="12" x14ac:dyDescent="0.2">
      <c r="A1078" s="270" t="s">
        <v>2136</v>
      </c>
      <c r="B1078" s="270" t="s">
        <v>1169</v>
      </c>
      <c r="C1078" s="271" t="s">
        <v>852</v>
      </c>
      <c r="D1078" s="269">
        <v>19050.400000000001</v>
      </c>
      <c r="E1078" s="269">
        <v>0</v>
      </c>
      <c r="F1078" s="269">
        <v>1255</v>
      </c>
      <c r="G1078" s="269">
        <v>610.75</v>
      </c>
      <c r="H1078" s="269">
        <v>20916.150000000001</v>
      </c>
      <c r="I1078" s="272"/>
      <c r="J1078" s="269">
        <v>15616.8</v>
      </c>
      <c r="K1078" s="269">
        <v>3267.2</v>
      </c>
      <c r="L1078" s="269">
        <v>25400.53</v>
      </c>
      <c r="M1078" s="269">
        <v>30380</v>
      </c>
      <c r="N1078" s="269">
        <v>74664.53</v>
      </c>
    </row>
    <row r="1079" spans="1:14" s="259" customFormat="1" ht="12" x14ac:dyDescent="0.2">
      <c r="A1079" s="270" t="s">
        <v>2137</v>
      </c>
      <c r="B1079" s="270" t="s">
        <v>2138</v>
      </c>
      <c r="C1079" s="271" t="s">
        <v>852</v>
      </c>
      <c r="D1079" s="269">
        <v>7920.41</v>
      </c>
      <c r="E1079" s="269">
        <v>0</v>
      </c>
      <c r="F1079" s="269">
        <v>1255</v>
      </c>
      <c r="G1079" s="269">
        <v>317.06</v>
      </c>
      <c r="H1079" s="269">
        <v>9492.4699999999993</v>
      </c>
      <c r="I1079" s="272"/>
      <c r="J1079" s="269">
        <v>6517.63</v>
      </c>
      <c r="K1079" s="269">
        <v>1363.25</v>
      </c>
      <c r="L1079" s="269">
        <v>10560.55</v>
      </c>
      <c r="M1079" s="269">
        <v>12659.12</v>
      </c>
      <c r="N1079" s="269">
        <v>31100.550000000003</v>
      </c>
    </row>
    <row r="1080" spans="1:14" s="259" customFormat="1" ht="12" x14ac:dyDescent="0.2">
      <c r="A1080" s="270" t="s">
        <v>2139</v>
      </c>
      <c r="B1080" s="270" t="s">
        <v>1965</v>
      </c>
      <c r="C1080" s="271" t="s">
        <v>852</v>
      </c>
      <c r="D1080" s="269">
        <v>8754.17</v>
      </c>
      <c r="E1080" s="269">
        <v>0</v>
      </c>
      <c r="F1080" s="269">
        <v>1255</v>
      </c>
      <c r="G1080" s="269">
        <v>370.23</v>
      </c>
      <c r="H1080" s="269">
        <v>10379.4</v>
      </c>
      <c r="I1080" s="272"/>
      <c r="J1080" s="269">
        <v>7221.76</v>
      </c>
      <c r="K1080" s="269">
        <v>1511.08</v>
      </c>
      <c r="L1080" s="269">
        <v>11672.23</v>
      </c>
      <c r="M1080" s="269">
        <v>14016.74</v>
      </c>
      <c r="N1080" s="269">
        <v>34421.81</v>
      </c>
    </row>
    <row r="1081" spans="1:14" s="259" customFormat="1" ht="12" x14ac:dyDescent="0.2">
      <c r="A1081" s="270" t="s">
        <v>2140</v>
      </c>
      <c r="B1081" s="270" t="s">
        <v>2141</v>
      </c>
      <c r="C1081" s="271" t="s">
        <v>852</v>
      </c>
      <c r="D1081" s="269">
        <v>7861.18</v>
      </c>
      <c r="E1081" s="269">
        <v>0</v>
      </c>
      <c r="F1081" s="269">
        <v>1255</v>
      </c>
      <c r="G1081" s="269">
        <v>369.81</v>
      </c>
      <c r="H1081" s="269">
        <v>9485.99</v>
      </c>
      <c r="I1081" s="272"/>
      <c r="J1081" s="269">
        <v>6489.19</v>
      </c>
      <c r="K1081" s="269">
        <v>1357.45</v>
      </c>
      <c r="L1081" s="269">
        <v>10481.57</v>
      </c>
      <c r="M1081" s="269">
        <v>12589.91</v>
      </c>
      <c r="N1081" s="269">
        <v>30918.12</v>
      </c>
    </row>
    <row r="1082" spans="1:14" s="259" customFormat="1" ht="12" x14ac:dyDescent="0.2">
      <c r="A1082" s="270" t="s">
        <v>2142</v>
      </c>
      <c r="B1082" s="270" t="s">
        <v>2131</v>
      </c>
      <c r="C1082" s="271" t="s">
        <v>852</v>
      </c>
      <c r="D1082" s="269">
        <v>13999.29</v>
      </c>
      <c r="E1082" s="269">
        <v>0</v>
      </c>
      <c r="F1082" s="269">
        <v>1255</v>
      </c>
      <c r="G1082" s="269">
        <v>669.81</v>
      </c>
      <c r="H1082" s="269">
        <v>15924.1</v>
      </c>
      <c r="I1082" s="272"/>
      <c r="J1082" s="269">
        <v>11616.92</v>
      </c>
      <c r="K1082" s="269">
        <v>2430.4699999999998</v>
      </c>
      <c r="L1082" s="269">
        <v>18665.72</v>
      </c>
      <c r="M1082" s="269">
        <v>22496.28</v>
      </c>
      <c r="N1082" s="269">
        <v>55209.39</v>
      </c>
    </row>
    <row r="1083" spans="1:14" s="259" customFormat="1" ht="12" x14ac:dyDescent="0.2">
      <c r="A1083" s="270" t="s">
        <v>1166</v>
      </c>
      <c r="B1083" s="270" t="s">
        <v>1167</v>
      </c>
      <c r="C1083" s="271" t="s">
        <v>852</v>
      </c>
      <c r="D1083" s="269">
        <v>15750.7</v>
      </c>
      <c r="E1083" s="269">
        <v>0</v>
      </c>
      <c r="F1083" s="269">
        <v>1255</v>
      </c>
      <c r="G1083" s="269">
        <v>749.3</v>
      </c>
      <c r="H1083" s="269">
        <v>17755</v>
      </c>
      <c r="I1083" s="272"/>
      <c r="J1083" s="269">
        <v>13075.12</v>
      </c>
      <c r="K1083" s="269">
        <v>2735.62</v>
      </c>
      <c r="L1083" s="269">
        <v>21000.93</v>
      </c>
      <c r="M1083" s="269">
        <v>25317</v>
      </c>
      <c r="N1083" s="269">
        <v>62128.67</v>
      </c>
    </row>
    <row r="1084" spans="1:14" s="259" customFormat="1" ht="12" x14ac:dyDescent="0.2">
      <c r="A1084" s="270" t="s">
        <v>2143</v>
      </c>
      <c r="B1084" s="270" t="s">
        <v>2134</v>
      </c>
      <c r="C1084" s="271" t="s">
        <v>852</v>
      </c>
      <c r="D1084" s="269">
        <v>17723.59</v>
      </c>
      <c r="E1084" s="269">
        <v>0</v>
      </c>
      <c r="F1084" s="269">
        <v>1255</v>
      </c>
      <c r="G1084" s="269">
        <v>686.31</v>
      </c>
      <c r="H1084" s="269">
        <v>19664.900000000001</v>
      </c>
      <c r="I1084" s="272"/>
      <c r="J1084" s="269">
        <v>14596.47</v>
      </c>
      <c r="K1084" s="269">
        <v>3053.93</v>
      </c>
      <c r="L1084" s="269">
        <v>23631.45</v>
      </c>
      <c r="M1084" s="269">
        <v>28346.97</v>
      </c>
      <c r="N1084" s="269">
        <v>69628.820000000007</v>
      </c>
    </row>
    <row r="1085" spans="1:14" s="259" customFormat="1" ht="12" x14ac:dyDescent="0.2">
      <c r="A1085" s="270" t="s">
        <v>2144</v>
      </c>
      <c r="B1085" s="270" t="s">
        <v>1165</v>
      </c>
      <c r="C1085" s="271" t="s">
        <v>852</v>
      </c>
      <c r="D1085" s="269">
        <v>20448.61</v>
      </c>
      <c r="E1085" s="269">
        <v>0</v>
      </c>
      <c r="F1085" s="269">
        <v>1255</v>
      </c>
      <c r="G1085" s="269">
        <v>751.25</v>
      </c>
      <c r="H1085" s="269">
        <v>22454.86</v>
      </c>
      <c r="I1085" s="272"/>
      <c r="J1085" s="269">
        <v>16818.52</v>
      </c>
      <c r="K1085" s="269">
        <v>3518.93</v>
      </c>
      <c r="L1085" s="269">
        <v>27264.81</v>
      </c>
      <c r="M1085" s="269">
        <v>32678.94</v>
      </c>
      <c r="N1085" s="269">
        <v>80281.2</v>
      </c>
    </row>
    <row r="1086" spans="1:14" s="259" customFormat="1" ht="12" x14ac:dyDescent="0.2">
      <c r="A1086" s="270" t="s">
        <v>2145</v>
      </c>
      <c r="B1086" s="270" t="s">
        <v>1173</v>
      </c>
      <c r="C1086" s="271" t="s">
        <v>852</v>
      </c>
      <c r="D1086" s="269">
        <v>24170.39</v>
      </c>
      <c r="E1086" s="269">
        <v>0</v>
      </c>
      <c r="F1086" s="269">
        <v>1255</v>
      </c>
      <c r="G1086" s="269">
        <v>825.98</v>
      </c>
      <c r="H1086" s="269">
        <v>26251.37</v>
      </c>
      <c r="I1086" s="272"/>
      <c r="J1086" s="269">
        <v>19842.54</v>
      </c>
      <c r="K1086" s="269">
        <v>4151.68</v>
      </c>
      <c r="L1086" s="269">
        <v>32227.19</v>
      </c>
      <c r="M1086" s="269">
        <v>38581.97</v>
      </c>
      <c r="N1086" s="269">
        <v>94803.38</v>
      </c>
    </row>
    <row r="1087" spans="1:14" s="259" customFormat="1" ht="12" x14ac:dyDescent="0.2">
      <c r="A1087" s="270" t="s">
        <v>1168</v>
      </c>
      <c r="B1087" s="270" t="s">
        <v>1169</v>
      </c>
      <c r="C1087" s="271" t="s">
        <v>852</v>
      </c>
      <c r="D1087" s="269">
        <v>28575.61</v>
      </c>
      <c r="E1087" s="269">
        <v>0</v>
      </c>
      <c r="F1087" s="269">
        <v>1255</v>
      </c>
      <c r="G1087" s="269">
        <v>1089.73</v>
      </c>
      <c r="H1087" s="269">
        <v>30920.34</v>
      </c>
      <c r="I1087" s="272"/>
      <c r="J1087" s="269">
        <v>23564.58</v>
      </c>
      <c r="K1087" s="269">
        <v>4929.84</v>
      </c>
      <c r="L1087" s="269">
        <v>38100.81</v>
      </c>
      <c r="M1087" s="269">
        <v>45738.44</v>
      </c>
      <c r="N1087" s="269">
        <v>112333.67</v>
      </c>
    </row>
    <row r="1088" spans="1:14" s="259" customFormat="1" ht="12" x14ac:dyDescent="0.2">
      <c r="A1088" s="270" t="s">
        <v>2146</v>
      </c>
      <c r="B1088" s="270" t="s">
        <v>2147</v>
      </c>
      <c r="C1088" s="271" t="s">
        <v>852</v>
      </c>
      <c r="D1088" s="269">
        <v>11880.6</v>
      </c>
      <c r="E1088" s="269">
        <v>0</v>
      </c>
      <c r="F1088" s="269">
        <v>1255</v>
      </c>
      <c r="G1088" s="269">
        <v>474.94</v>
      </c>
      <c r="H1088" s="269">
        <v>13610.54</v>
      </c>
      <c r="I1088" s="272"/>
      <c r="J1088" s="269">
        <v>9776.43</v>
      </c>
      <c r="K1088" s="269">
        <v>2044.87</v>
      </c>
      <c r="L1088" s="269">
        <v>15840.8</v>
      </c>
      <c r="M1088" s="269">
        <v>18988.63</v>
      </c>
      <c r="N1088" s="269">
        <v>46650.729999999996</v>
      </c>
    </row>
    <row r="1089" spans="1:14" s="259" customFormat="1" ht="12" x14ac:dyDescent="0.2">
      <c r="A1089" s="270" t="s">
        <v>2148</v>
      </c>
      <c r="B1089" s="270" t="s">
        <v>2149</v>
      </c>
      <c r="C1089" s="271" t="s">
        <v>852</v>
      </c>
      <c r="D1089" s="269">
        <v>10481.549999999999</v>
      </c>
      <c r="E1089" s="269">
        <v>0</v>
      </c>
      <c r="F1089" s="269">
        <v>1255</v>
      </c>
      <c r="G1089" s="269">
        <v>492.75</v>
      </c>
      <c r="H1089" s="269">
        <v>12229.3</v>
      </c>
      <c r="I1089" s="272"/>
      <c r="J1089" s="269">
        <v>8652.24</v>
      </c>
      <c r="K1089" s="269">
        <v>1809.93</v>
      </c>
      <c r="L1089" s="269">
        <v>13975.4</v>
      </c>
      <c r="M1089" s="269">
        <v>16786.5</v>
      </c>
      <c r="N1089" s="269">
        <v>41224.07</v>
      </c>
    </row>
    <row r="1090" spans="1:14" s="259" customFormat="1" ht="12" x14ac:dyDescent="0.2">
      <c r="A1090" s="270" t="s">
        <v>2150</v>
      </c>
      <c r="B1090" s="270" t="s">
        <v>2131</v>
      </c>
      <c r="C1090" s="271" t="s">
        <v>852</v>
      </c>
      <c r="D1090" s="269">
        <v>18665.71</v>
      </c>
      <c r="E1090" s="269">
        <v>0</v>
      </c>
      <c r="F1090" s="269">
        <v>1255</v>
      </c>
      <c r="G1090" s="269">
        <v>872.21</v>
      </c>
      <c r="H1090" s="269">
        <v>20792.919999999998</v>
      </c>
      <c r="I1090" s="272"/>
      <c r="J1090" s="269">
        <v>15472.78</v>
      </c>
      <c r="K1090" s="269">
        <v>3237.2</v>
      </c>
      <c r="L1090" s="269">
        <v>24887.61</v>
      </c>
      <c r="M1090" s="269">
        <v>29975.16</v>
      </c>
      <c r="N1090" s="269">
        <v>73572.75</v>
      </c>
    </row>
    <row r="1091" spans="1:14" s="259" customFormat="1" ht="12" x14ac:dyDescent="0.2">
      <c r="A1091" s="270" t="s">
        <v>1170</v>
      </c>
      <c r="B1091" s="270" t="s">
        <v>1167</v>
      </c>
      <c r="C1091" s="271" t="s">
        <v>852</v>
      </c>
      <c r="D1091" s="269">
        <v>21000.95</v>
      </c>
      <c r="E1091" s="269">
        <v>0</v>
      </c>
      <c r="F1091" s="269">
        <v>1255</v>
      </c>
      <c r="G1091" s="269">
        <v>975.5</v>
      </c>
      <c r="H1091" s="269">
        <v>23231.45</v>
      </c>
      <c r="I1091" s="272"/>
      <c r="J1091" s="269">
        <v>17414.84</v>
      </c>
      <c r="K1091" s="269">
        <v>3643.62</v>
      </c>
      <c r="L1091" s="269">
        <v>28001.27</v>
      </c>
      <c r="M1091" s="269">
        <v>33733.550000000003</v>
      </c>
      <c r="N1091" s="269">
        <v>82793.279999999999</v>
      </c>
    </row>
    <row r="1092" spans="1:14" s="259" customFormat="1" ht="12" x14ac:dyDescent="0.2">
      <c r="A1092" s="270" t="s">
        <v>2151</v>
      </c>
      <c r="B1092" s="270" t="s">
        <v>2134</v>
      </c>
      <c r="C1092" s="271" t="s">
        <v>852</v>
      </c>
      <c r="D1092" s="269">
        <v>23631.46</v>
      </c>
      <c r="E1092" s="269">
        <v>0</v>
      </c>
      <c r="F1092" s="269">
        <v>1255</v>
      </c>
      <c r="G1092" s="269">
        <v>914.9</v>
      </c>
      <c r="H1092" s="269">
        <v>25801.360000000001</v>
      </c>
      <c r="I1092" s="272"/>
      <c r="J1092" s="269">
        <v>19461.97</v>
      </c>
      <c r="K1092" s="269">
        <v>4071.94</v>
      </c>
      <c r="L1092" s="269">
        <v>31508.61</v>
      </c>
      <c r="M1092" s="269">
        <v>37796.1</v>
      </c>
      <c r="N1092" s="269">
        <v>92838.62</v>
      </c>
    </row>
    <row r="1093" spans="1:14" s="259" customFormat="1" ht="12" x14ac:dyDescent="0.2">
      <c r="A1093" s="270" t="s">
        <v>1171</v>
      </c>
      <c r="B1093" s="270" t="s">
        <v>1165</v>
      </c>
      <c r="C1093" s="271" t="s">
        <v>852</v>
      </c>
      <c r="D1093" s="269">
        <v>27264.84</v>
      </c>
      <c r="E1093" s="269">
        <v>0</v>
      </c>
      <c r="F1093" s="269">
        <v>1255</v>
      </c>
      <c r="G1093" s="269">
        <v>1161.56</v>
      </c>
      <c r="H1093" s="269">
        <v>29681.4</v>
      </c>
      <c r="I1093" s="272"/>
      <c r="J1093" s="269">
        <v>22552.880000000001</v>
      </c>
      <c r="K1093" s="269">
        <v>4718.6099999999997</v>
      </c>
      <c r="L1093" s="269">
        <v>36353.120000000003</v>
      </c>
      <c r="M1093" s="269">
        <v>43726.83</v>
      </c>
      <c r="N1093" s="269">
        <v>107351.44</v>
      </c>
    </row>
    <row r="1094" spans="1:14" s="259" customFormat="1" ht="12" x14ac:dyDescent="0.2">
      <c r="A1094" s="270" t="s">
        <v>1172</v>
      </c>
      <c r="B1094" s="270" t="s">
        <v>1173</v>
      </c>
      <c r="C1094" s="271" t="s">
        <v>852</v>
      </c>
      <c r="D1094" s="269">
        <v>32227.16</v>
      </c>
      <c r="E1094" s="269">
        <v>0</v>
      </c>
      <c r="F1094" s="269">
        <v>1255</v>
      </c>
      <c r="G1094" s="269">
        <v>1278.1099999999999</v>
      </c>
      <c r="H1094" s="269">
        <v>34760.270000000004</v>
      </c>
      <c r="I1094" s="272"/>
      <c r="J1094" s="269">
        <v>26598.42</v>
      </c>
      <c r="K1094" s="269">
        <v>5565.09</v>
      </c>
      <c r="L1094" s="269">
        <v>42969.55</v>
      </c>
      <c r="M1094" s="269">
        <v>51613.8</v>
      </c>
      <c r="N1094" s="269">
        <v>126746.86</v>
      </c>
    </row>
    <row r="1095" spans="1:14" s="259" customFormat="1" ht="12" x14ac:dyDescent="0.2">
      <c r="A1095" s="270" t="s">
        <v>1174</v>
      </c>
      <c r="B1095" s="270" t="s">
        <v>1169</v>
      </c>
      <c r="C1095" s="271" t="s">
        <v>852</v>
      </c>
      <c r="D1095" s="269">
        <v>38100.83</v>
      </c>
      <c r="E1095" s="269">
        <v>0</v>
      </c>
      <c r="F1095" s="269">
        <v>1255</v>
      </c>
      <c r="G1095" s="269">
        <v>1416.96</v>
      </c>
      <c r="H1095" s="269">
        <v>40772.79</v>
      </c>
      <c r="I1095" s="272"/>
      <c r="J1095" s="269">
        <v>31391.71</v>
      </c>
      <c r="K1095" s="269">
        <v>6567.17</v>
      </c>
      <c r="L1095" s="269">
        <v>50801.11</v>
      </c>
      <c r="M1095" s="269">
        <v>60950.1</v>
      </c>
      <c r="N1095" s="269">
        <v>149710.09</v>
      </c>
    </row>
    <row r="1096" spans="1:14" s="259" customFormat="1" ht="12" x14ac:dyDescent="0.2">
      <c r="A1096" s="270" t="s">
        <v>2152</v>
      </c>
      <c r="B1096" s="270" t="s">
        <v>2153</v>
      </c>
      <c r="C1096" s="271" t="s">
        <v>852</v>
      </c>
      <c r="D1096" s="269">
        <v>15840.8</v>
      </c>
      <c r="E1096" s="269">
        <v>0</v>
      </c>
      <c r="F1096" s="269">
        <v>1255</v>
      </c>
      <c r="G1096" s="269">
        <v>632.95000000000005</v>
      </c>
      <c r="H1096" s="269">
        <v>17728.75</v>
      </c>
      <c r="I1096" s="272"/>
      <c r="J1096" s="269">
        <v>13035.24</v>
      </c>
      <c r="K1096" s="269">
        <v>2726.5</v>
      </c>
      <c r="L1096" s="269">
        <v>21121.07</v>
      </c>
      <c r="M1096" s="269">
        <v>25318.18</v>
      </c>
      <c r="N1096" s="269">
        <v>62200.99</v>
      </c>
    </row>
    <row r="1097" spans="1:14" s="259" customFormat="1" ht="12" x14ac:dyDescent="0.2">
      <c r="A1097" s="270" t="s">
        <v>1175</v>
      </c>
      <c r="B1097" s="270" t="s">
        <v>1176</v>
      </c>
      <c r="C1097" s="271" t="s">
        <v>852</v>
      </c>
      <c r="D1097" s="269">
        <v>460.52</v>
      </c>
      <c r="E1097" s="269">
        <v>0</v>
      </c>
      <c r="F1097" s="269">
        <v>1255</v>
      </c>
      <c r="G1097" s="269">
        <v>22.66</v>
      </c>
      <c r="H1097" s="269">
        <v>1738.18</v>
      </c>
      <c r="I1097" s="272"/>
      <c r="J1097" s="269">
        <v>382.62</v>
      </c>
      <c r="K1097" s="269">
        <v>80.05</v>
      </c>
      <c r="L1097" s="269">
        <v>614.03</v>
      </c>
      <c r="M1097" s="269">
        <v>740.58</v>
      </c>
      <c r="N1097" s="269">
        <v>1817.2800000000002</v>
      </c>
    </row>
    <row r="1098" spans="1:14" s="259" customFormat="1" ht="12" x14ac:dyDescent="0.2">
      <c r="A1098" s="270" t="s">
        <v>1177</v>
      </c>
      <c r="B1098" s="270" t="s">
        <v>1178</v>
      </c>
      <c r="C1098" s="271" t="s">
        <v>852</v>
      </c>
      <c r="D1098" s="269">
        <v>521.96</v>
      </c>
      <c r="E1098" s="269">
        <v>0</v>
      </c>
      <c r="F1098" s="269">
        <v>1255</v>
      </c>
      <c r="G1098" s="269">
        <v>24.41</v>
      </c>
      <c r="H1098" s="269">
        <v>1801.3700000000001</v>
      </c>
      <c r="I1098" s="272"/>
      <c r="J1098" s="269">
        <v>432.86</v>
      </c>
      <c r="K1098" s="269">
        <v>90.58</v>
      </c>
      <c r="L1098" s="269">
        <v>695.95</v>
      </c>
      <c r="M1098" s="269">
        <v>838.53</v>
      </c>
      <c r="N1098" s="269">
        <v>2057.92</v>
      </c>
    </row>
    <row r="1099" spans="1:14" s="259" customFormat="1" ht="12" x14ac:dyDescent="0.2">
      <c r="A1099" s="270" t="s">
        <v>2154</v>
      </c>
      <c r="B1099" s="270" t="s">
        <v>2155</v>
      </c>
      <c r="C1099" s="271" t="s">
        <v>852</v>
      </c>
      <c r="D1099" s="269">
        <v>343.24</v>
      </c>
      <c r="E1099" s="269">
        <v>0</v>
      </c>
      <c r="F1099" s="269">
        <v>1255</v>
      </c>
      <c r="G1099" s="269">
        <v>17.8</v>
      </c>
      <c r="H1099" s="269">
        <v>1616.04</v>
      </c>
      <c r="I1099" s="272"/>
      <c r="J1099" s="269">
        <v>285.31</v>
      </c>
      <c r="K1099" s="269">
        <v>59.69</v>
      </c>
      <c r="L1099" s="269">
        <v>457.65</v>
      </c>
      <c r="M1099" s="269">
        <v>552.15</v>
      </c>
      <c r="N1099" s="269">
        <v>1354.8</v>
      </c>
    </row>
    <row r="1100" spans="1:14" s="259" customFormat="1" ht="12" x14ac:dyDescent="0.2">
      <c r="A1100" s="270" t="s">
        <v>1179</v>
      </c>
      <c r="B1100" s="270" t="s">
        <v>1180</v>
      </c>
      <c r="C1100" s="271" t="s">
        <v>852</v>
      </c>
      <c r="D1100" s="269">
        <v>593.58000000000004</v>
      </c>
      <c r="E1100" s="269">
        <v>0</v>
      </c>
      <c r="F1100" s="269">
        <v>1255</v>
      </c>
      <c r="G1100" s="269">
        <v>28.9</v>
      </c>
      <c r="H1100" s="269">
        <v>1877.48</v>
      </c>
      <c r="I1100" s="272"/>
      <c r="J1100" s="269">
        <v>493.34</v>
      </c>
      <c r="K1100" s="269">
        <v>103.26</v>
      </c>
      <c r="L1100" s="269">
        <v>791.44</v>
      </c>
      <c r="M1100" s="269">
        <v>955.08</v>
      </c>
      <c r="N1100" s="269">
        <v>2343.12</v>
      </c>
    </row>
    <row r="1101" spans="1:14" s="259" customFormat="1" ht="12" x14ac:dyDescent="0.2">
      <c r="A1101" s="270" t="s">
        <v>1181</v>
      </c>
      <c r="B1101" s="270" t="s">
        <v>1182</v>
      </c>
      <c r="C1101" s="271" t="s">
        <v>852</v>
      </c>
      <c r="D1101" s="269">
        <v>38086.720000000001</v>
      </c>
      <c r="E1101" s="269">
        <v>0</v>
      </c>
      <c r="F1101" s="269">
        <v>1255</v>
      </c>
      <c r="G1101" s="269">
        <v>1313.41</v>
      </c>
      <c r="H1101" s="269">
        <v>40655.130000000005</v>
      </c>
      <c r="I1101" s="272"/>
      <c r="J1101" s="269">
        <v>31297.58</v>
      </c>
      <c r="K1101" s="269">
        <v>6547.56</v>
      </c>
      <c r="L1101" s="269">
        <v>50782.29</v>
      </c>
      <c r="M1101" s="269">
        <v>60827.89</v>
      </c>
      <c r="N1101" s="269">
        <v>149455.32</v>
      </c>
    </row>
    <row r="1102" spans="1:14" s="259" customFormat="1" ht="12" x14ac:dyDescent="0.2">
      <c r="A1102" s="270" t="s">
        <v>2156</v>
      </c>
      <c r="B1102" s="270" t="s">
        <v>2157</v>
      </c>
      <c r="C1102" s="271" t="s">
        <v>852</v>
      </c>
      <c r="D1102" s="269">
        <v>460.45</v>
      </c>
      <c r="E1102" s="269">
        <v>0</v>
      </c>
      <c r="F1102" s="269">
        <v>1255</v>
      </c>
      <c r="G1102" s="269">
        <v>18.45</v>
      </c>
      <c r="H1102" s="269">
        <v>1733.9</v>
      </c>
      <c r="I1102" s="272"/>
      <c r="J1102" s="269">
        <v>372.24</v>
      </c>
      <c r="K1102" s="269">
        <v>77.77</v>
      </c>
      <c r="L1102" s="269">
        <v>613.92999999999995</v>
      </c>
      <c r="M1102" s="269">
        <v>727.32</v>
      </c>
      <c r="N1102" s="269">
        <v>1791.2600000000002</v>
      </c>
    </row>
    <row r="1103" spans="1:14" s="259" customFormat="1" ht="12" x14ac:dyDescent="0.2">
      <c r="A1103" s="270" t="s">
        <v>2158</v>
      </c>
      <c r="B1103" s="270" t="s">
        <v>2159</v>
      </c>
      <c r="C1103" s="271" t="s">
        <v>852</v>
      </c>
      <c r="D1103" s="269">
        <v>521.91999999999996</v>
      </c>
      <c r="E1103" s="269">
        <v>0</v>
      </c>
      <c r="F1103" s="269">
        <v>1255</v>
      </c>
      <c r="G1103" s="269">
        <v>6.65</v>
      </c>
      <c r="H1103" s="269">
        <v>1783.5700000000002</v>
      </c>
      <c r="I1103" s="272"/>
      <c r="J1103" s="269">
        <v>421.66</v>
      </c>
      <c r="K1103" s="269">
        <v>88.1</v>
      </c>
      <c r="L1103" s="269">
        <v>695.89</v>
      </c>
      <c r="M1103" s="269">
        <v>824.1</v>
      </c>
      <c r="N1103" s="269">
        <v>2029.75</v>
      </c>
    </row>
    <row r="1104" spans="1:14" s="259" customFormat="1" ht="12" x14ac:dyDescent="0.2">
      <c r="A1104" s="270" t="s">
        <v>2160</v>
      </c>
      <c r="B1104" s="270" t="s">
        <v>2161</v>
      </c>
      <c r="C1104" s="271" t="s">
        <v>852</v>
      </c>
      <c r="D1104" s="269">
        <v>7828.41</v>
      </c>
      <c r="E1104" s="269">
        <v>0</v>
      </c>
      <c r="F1104" s="269">
        <v>163.85</v>
      </c>
      <c r="G1104" s="269">
        <v>1608.15</v>
      </c>
      <c r="H1104" s="269">
        <v>9600.41</v>
      </c>
      <c r="I1104" s="272"/>
      <c r="J1104" s="269">
        <v>2609.4699999999998</v>
      </c>
      <c r="K1104" s="269">
        <v>0</v>
      </c>
      <c r="L1104" s="269">
        <v>10437.879999999999</v>
      </c>
      <c r="M1104" s="269">
        <v>12328.41</v>
      </c>
      <c r="N1104" s="269">
        <v>25375.759999999998</v>
      </c>
    </row>
    <row r="1105" spans="1:14" s="259" customFormat="1" ht="12" x14ac:dyDescent="0.2">
      <c r="A1105" s="270" t="s">
        <v>2162</v>
      </c>
      <c r="B1105" s="270" t="s">
        <v>2163</v>
      </c>
      <c r="C1105" s="271" t="s">
        <v>852</v>
      </c>
      <c r="D1105" s="269">
        <v>8572.2999999999993</v>
      </c>
      <c r="E1105" s="269">
        <v>0</v>
      </c>
      <c r="F1105" s="269">
        <v>163.85</v>
      </c>
      <c r="G1105" s="269">
        <v>3494.31</v>
      </c>
      <c r="H1105" s="269">
        <v>12230.46</v>
      </c>
      <c r="I1105" s="272"/>
      <c r="J1105" s="269">
        <v>2857.43</v>
      </c>
      <c r="K1105" s="269">
        <v>0</v>
      </c>
      <c r="L1105" s="269">
        <v>11429.73</v>
      </c>
      <c r="M1105" s="269">
        <v>13072.3</v>
      </c>
      <c r="N1105" s="269">
        <v>27359.46</v>
      </c>
    </row>
    <row r="1106" spans="1:14" s="259" customFormat="1" ht="12" x14ac:dyDescent="0.2">
      <c r="A1106" s="270" t="s">
        <v>2164</v>
      </c>
      <c r="B1106" s="270" t="s">
        <v>2165</v>
      </c>
      <c r="C1106" s="271" t="s">
        <v>852</v>
      </c>
      <c r="D1106" s="269">
        <v>8240.5300000000007</v>
      </c>
      <c r="E1106" s="269">
        <v>0</v>
      </c>
      <c r="F1106" s="269">
        <v>163.85</v>
      </c>
      <c r="G1106" s="269">
        <v>1608.15</v>
      </c>
      <c r="H1106" s="269">
        <v>10012.530000000001</v>
      </c>
      <c r="I1106" s="272"/>
      <c r="J1106" s="269">
        <v>2746.84</v>
      </c>
      <c r="K1106" s="269">
        <v>0</v>
      </c>
      <c r="L1106" s="269">
        <v>10987.37</v>
      </c>
      <c r="M1106" s="269">
        <v>12740.53</v>
      </c>
      <c r="N1106" s="269">
        <v>26474.74</v>
      </c>
    </row>
    <row r="1107" spans="1:14" s="259" customFormat="1" ht="12" x14ac:dyDescent="0.2">
      <c r="A1107" s="270" t="s">
        <v>2166</v>
      </c>
      <c r="B1107" s="270" t="s">
        <v>2167</v>
      </c>
      <c r="C1107" s="271" t="s">
        <v>852</v>
      </c>
      <c r="D1107" s="269">
        <v>8088.06</v>
      </c>
      <c r="E1107" s="269">
        <v>0</v>
      </c>
      <c r="F1107" s="269">
        <v>163.85</v>
      </c>
      <c r="G1107" s="269">
        <v>1608.15</v>
      </c>
      <c r="H1107" s="269">
        <v>9860.06</v>
      </c>
      <c r="I1107" s="272"/>
      <c r="J1107" s="269">
        <v>2696.02</v>
      </c>
      <c r="K1107" s="269">
        <v>0</v>
      </c>
      <c r="L1107" s="269">
        <v>10784.08</v>
      </c>
      <c r="M1107" s="269">
        <v>12588.06</v>
      </c>
      <c r="N1107" s="269">
        <v>26068.16</v>
      </c>
    </row>
    <row r="1108" spans="1:14" s="259" customFormat="1" ht="12" x14ac:dyDescent="0.2">
      <c r="A1108" s="270" t="s">
        <v>2168</v>
      </c>
      <c r="B1108" s="270" t="s">
        <v>2169</v>
      </c>
      <c r="C1108" s="271" t="s">
        <v>852</v>
      </c>
      <c r="D1108" s="269">
        <v>7545.95</v>
      </c>
      <c r="E1108" s="269">
        <v>0</v>
      </c>
      <c r="F1108" s="269">
        <v>163.85</v>
      </c>
      <c r="G1108" s="269">
        <v>1608.15</v>
      </c>
      <c r="H1108" s="269">
        <v>9317.9500000000007</v>
      </c>
      <c r="I1108" s="272"/>
      <c r="J1108" s="269">
        <v>2515.3200000000002</v>
      </c>
      <c r="K1108" s="269">
        <v>0</v>
      </c>
      <c r="L1108" s="269">
        <v>10061.27</v>
      </c>
      <c r="M1108" s="269">
        <v>12045.95</v>
      </c>
      <c r="N1108" s="269">
        <v>24622.54</v>
      </c>
    </row>
    <row r="1109" spans="1:14" s="259" customFormat="1" ht="12" x14ac:dyDescent="0.2">
      <c r="A1109" s="270" t="s">
        <v>1183</v>
      </c>
      <c r="B1109" s="270" t="s">
        <v>1184</v>
      </c>
      <c r="C1109" s="271" t="s">
        <v>852</v>
      </c>
      <c r="D1109" s="269">
        <v>8243.2999999999993</v>
      </c>
      <c r="E1109" s="269">
        <v>0</v>
      </c>
      <c r="F1109" s="269">
        <v>1255</v>
      </c>
      <c r="G1109" s="269">
        <v>98.9</v>
      </c>
      <c r="H1109" s="269">
        <v>9597.1999999999989</v>
      </c>
      <c r="I1109" s="272"/>
      <c r="J1109" s="269">
        <v>6594.64</v>
      </c>
      <c r="K1109" s="269">
        <v>1390.37</v>
      </c>
      <c r="L1109" s="269">
        <v>10991.07</v>
      </c>
      <c r="M1109" s="269">
        <v>13010.11</v>
      </c>
      <c r="N1109" s="269">
        <v>31986.190000000002</v>
      </c>
    </row>
    <row r="1110" spans="1:14" s="259" customFormat="1" ht="12" x14ac:dyDescent="0.2">
      <c r="A1110" s="270" t="s">
        <v>1185</v>
      </c>
      <c r="B1110" s="270" t="s">
        <v>1186</v>
      </c>
      <c r="C1110" s="271" t="s">
        <v>852</v>
      </c>
      <c r="D1110" s="269">
        <v>11153.53</v>
      </c>
      <c r="E1110" s="269">
        <v>0</v>
      </c>
      <c r="F1110" s="269">
        <v>1255</v>
      </c>
      <c r="G1110" s="269">
        <v>98.9</v>
      </c>
      <c r="H1110" s="269">
        <v>12507.43</v>
      </c>
      <c r="I1110" s="272"/>
      <c r="J1110" s="269">
        <v>8922.82</v>
      </c>
      <c r="K1110" s="269">
        <v>1875.41</v>
      </c>
      <c r="L1110" s="269">
        <v>14871.37</v>
      </c>
      <c r="M1110" s="269">
        <v>17569.47</v>
      </c>
      <c r="N1110" s="269">
        <v>43239.07</v>
      </c>
    </row>
    <row r="1111" spans="1:14" s="259" customFormat="1" ht="12" x14ac:dyDescent="0.2">
      <c r="A1111" s="270" t="s">
        <v>2170</v>
      </c>
      <c r="B1111" s="270" t="s">
        <v>304</v>
      </c>
      <c r="C1111" s="271" t="s">
        <v>852</v>
      </c>
      <c r="D1111" s="269">
        <v>7474.34</v>
      </c>
      <c r="E1111" s="269">
        <v>0</v>
      </c>
      <c r="F1111" s="269">
        <v>1255</v>
      </c>
      <c r="G1111" s="269">
        <v>98.9</v>
      </c>
      <c r="H1111" s="269">
        <v>8828.24</v>
      </c>
      <c r="I1111" s="272"/>
      <c r="J1111" s="269">
        <v>5979.47</v>
      </c>
      <c r="K1111" s="269">
        <v>1262.21</v>
      </c>
      <c r="L1111" s="269">
        <v>9965.7900000000009</v>
      </c>
      <c r="M1111" s="269">
        <v>11805.4</v>
      </c>
      <c r="N1111" s="269">
        <v>29012.870000000003</v>
      </c>
    </row>
    <row r="1112" spans="1:14" s="259" customFormat="1" ht="12" x14ac:dyDescent="0.2">
      <c r="A1112" s="270" t="s">
        <v>1465</v>
      </c>
      <c r="B1112" s="270" t="s">
        <v>435</v>
      </c>
      <c r="C1112" s="271" t="s">
        <v>852</v>
      </c>
      <c r="D1112" s="269">
        <v>7474.34</v>
      </c>
      <c r="E1112" s="269">
        <v>0</v>
      </c>
      <c r="F1112" s="269">
        <v>1255</v>
      </c>
      <c r="G1112" s="269">
        <v>98.9</v>
      </c>
      <c r="H1112" s="269">
        <v>8828.24</v>
      </c>
      <c r="I1112" s="272"/>
      <c r="J1112" s="269">
        <v>5979.47</v>
      </c>
      <c r="K1112" s="269">
        <v>1262.21</v>
      </c>
      <c r="L1112" s="269">
        <v>9965.7900000000009</v>
      </c>
      <c r="M1112" s="269">
        <v>11805.4</v>
      </c>
      <c r="N1112" s="269">
        <v>29012.870000000003</v>
      </c>
    </row>
    <row r="1113" spans="1:14" s="259" customFormat="1" ht="12" x14ac:dyDescent="0.2">
      <c r="A1113" s="270" t="s">
        <v>2171</v>
      </c>
      <c r="B1113" s="270" t="s">
        <v>2172</v>
      </c>
      <c r="C1113" s="271" t="s">
        <v>852</v>
      </c>
      <c r="D1113" s="269">
        <v>9141.7199999999993</v>
      </c>
      <c r="E1113" s="269">
        <v>0</v>
      </c>
      <c r="F1113" s="269">
        <v>1255</v>
      </c>
      <c r="G1113" s="269">
        <v>98.9</v>
      </c>
      <c r="H1113" s="269">
        <v>10495.619999999999</v>
      </c>
      <c r="I1113" s="272"/>
      <c r="J1113" s="269">
        <v>7313.38</v>
      </c>
      <c r="K1113" s="269">
        <v>1540.1</v>
      </c>
      <c r="L1113" s="269">
        <v>12188.96</v>
      </c>
      <c r="M1113" s="269">
        <v>14417.63</v>
      </c>
      <c r="N1113" s="269">
        <v>35460.07</v>
      </c>
    </row>
    <row r="1114" spans="1:14" s="259" customFormat="1" ht="12" x14ac:dyDescent="0.2">
      <c r="A1114" s="270" t="s">
        <v>1187</v>
      </c>
      <c r="B1114" s="270" t="s">
        <v>1188</v>
      </c>
      <c r="C1114" s="271" t="s">
        <v>852</v>
      </c>
      <c r="D1114" s="269">
        <v>9598.69</v>
      </c>
      <c r="E1114" s="269">
        <v>0</v>
      </c>
      <c r="F1114" s="269">
        <v>1255</v>
      </c>
      <c r="G1114" s="269">
        <v>98.9</v>
      </c>
      <c r="H1114" s="269">
        <v>10952.59</v>
      </c>
      <c r="I1114" s="272"/>
      <c r="J1114" s="269">
        <v>7678.95</v>
      </c>
      <c r="K1114" s="269">
        <v>1616.27</v>
      </c>
      <c r="L1114" s="269">
        <v>12798.25</v>
      </c>
      <c r="M1114" s="269">
        <v>15133.55</v>
      </c>
      <c r="N1114" s="269">
        <v>37227.020000000004</v>
      </c>
    </row>
    <row r="1115" spans="1:14" s="259" customFormat="1" ht="12" x14ac:dyDescent="0.2">
      <c r="A1115" s="270" t="s">
        <v>1435</v>
      </c>
      <c r="B1115" s="270" t="s">
        <v>1436</v>
      </c>
      <c r="C1115" s="271" t="s">
        <v>852</v>
      </c>
      <c r="D1115" s="269">
        <v>9598.69</v>
      </c>
      <c r="E1115" s="269">
        <v>0</v>
      </c>
      <c r="F1115" s="269">
        <v>1255</v>
      </c>
      <c r="G1115" s="269">
        <v>98.9</v>
      </c>
      <c r="H1115" s="269">
        <v>10952.59</v>
      </c>
      <c r="I1115" s="272"/>
      <c r="J1115" s="269">
        <v>7678.95</v>
      </c>
      <c r="K1115" s="269">
        <v>1616.27</v>
      </c>
      <c r="L1115" s="269">
        <v>12798.25</v>
      </c>
      <c r="M1115" s="269">
        <v>15133.55</v>
      </c>
      <c r="N1115" s="269">
        <v>37227.020000000004</v>
      </c>
    </row>
    <row r="1116" spans="1:14" s="259" customFormat="1" ht="12" x14ac:dyDescent="0.2">
      <c r="A1116" s="270" t="s">
        <v>1189</v>
      </c>
      <c r="B1116" s="270" t="s">
        <v>1190</v>
      </c>
      <c r="C1116" s="271" t="s">
        <v>852</v>
      </c>
      <c r="D1116" s="269">
        <v>7474.34</v>
      </c>
      <c r="E1116" s="269">
        <v>0</v>
      </c>
      <c r="F1116" s="269">
        <v>1255</v>
      </c>
      <c r="G1116" s="269">
        <v>98.9</v>
      </c>
      <c r="H1116" s="269">
        <v>8828.24</v>
      </c>
      <c r="I1116" s="272"/>
      <c r="J1116" s="269">
        <v>5979.47</v>
      </c>
      <c r="K1116" s="269">
        <v>1262.21</v>
      </c>
      <c r="L1116" s="269">
        <v>9965.7900000000009</v>
      </c>
      <c r="M1116" s="269">
        <v>11805.4</v>
      </c>
      <c r="N1116" s="269">
        <v>29012.870000000003</v>
      </c>
    </row>
    <row r="1117" spans="1:14" s="259" customFormat="1" ht="12" x14ac:dyDescent="0.2">
      <c r="A1117" s="270" t="s">
        <v>1290</v>
      </c>
      <c r="B1117" s="270" t="s">
        <v>1291</v>
      </c>
      <c r="C1117" s="271" t="s">
        <v>852</v>
      </c>
      <c r="D1117" s="269">
        <v>7148.22</v>
      </c>
      <c r="E1117" s="269">
        <v>0</v>
      </c>
      <c r="F1117" s="269">
        <v>1255</v>
      </c>
      <c r="G1117" s="269">
        <v>98.9</v>
      </c>
      <c r="H1117" s="269">
        <v>8502.1200000000008</v>
      </c>
      <c r="I1117" s="272"/>
      <c r="J1117" s="269">
        <v>5718.58</v>
      </c>
      <c r="K1117" s="269">
        <v>1207.8499999999999</v>
      </c>
      <c r="L1117" s="269">
        <v>9530.9599999999991</v>
      </c>
      <c r="M1117" s="269">
        <v>11294.48</v>
      </c>
      <c r="N1117" s="269">
        <v>27751.87</v>
      </c>
    </row>
    <row r="1118" spans="1:14" s="259" customFormat="1" ht="12" x14ac:dyDescent="0.2">
      <c r="A1118" s="270" t="s">
        <v>1437</v>
      </c>
      <c r="B1118" s="270" t="s">
        <v>1438</v>
      </c>
      <c r="C1118" s="271" t="s">
        <v>852</v>
      </c>
      <c r="D1118" s="269">
        <v>9141.7199999999993</v>
      </c>
      <c r="E1118" s="269">
        <v>0</v>
      </c>
      <c r="F1118" s="269">
        <v>1255</v>
      </c>
      <c r="G1118" s="269">
        <v>98.9</v>
      </c>
      <c r="H1118" s="269">
        <v>10495.619999999999</v>
      </c>
      <c r="I1118" s="272"/>
      <c r="J1118" s="269">
        <v>7313.38</v>
      </c>
      <c r="K1118" s="269">
        <v>1540.1</v>
      </c>
      <c r="L1118" s="269">
        <v>12188.96</v>
      </c>
      <c r="M1118" s="269">
        <v>14417.63</v>
      </c>
      <c r="N1118" s="269">
        <v>35460.07</v>
      </c>
    </row>
    <row r="1119" spans="1:14" s="259" customFormat="1" ht="12" x14ac:dyDescent="0.2">
      <c r="A1119" s="270" t="s">
        <v>2173</v>
      </c>
      <c r="B1119" s="270" t="s">
        <v>2174</v>
      </c>
      <c r="C1119" s="271" t="s">
        <v>852</v>
      </c>
      <c r="D1119" s="269">
        <v>9141.7199999999993</v>
      </c>
      <c r="E1119" s="269">
        <v>0</v>
      </c>
      <c r="F1119" s="269">
        <v>1255</v>
      </c>
      <c r="G1119" s="269">
        <v>98.9</v>
      </c>
      <c r="H1119" s="269">
        <v>10495.619999999999</v>
      </c>
      <c r="I1119" s="272"/>
      <c r="J1119" s="269">
        <v>7313.38</v>
      </c>
      <c r="K1119" s="269">
        <v>1540.1</v>
      </c>
      <c r="L1119" s="269">
        <v>12188.96</v>
      </c>
      <c r="M1119" s="269">
        <v>14417.63</v>
      </c>
      <c r="N1119" s="269">
        <v>35460.07</v>
      </c>
    </row>
    <row r="1120" spans="1:14" s="259" customFormat="1" ht="12" x14ac:dyDescent="0.2">
      <c r="A1120" s="270" t="s">
        <v>1191</v>
      </c>
      <c r="B1120" s="270" t="s">
        <v>1192</v>
      </c>
      <c r="C1120" s="271" t="s">
        <v>852</v>
      </c>
      <c r="D1120" s="269">
        <v>10086.879999999999</v>
      </c>
      <c r="E1120" s="269">
        <v>0</v>
      </c>
      <c r="F1120" s="269">
        <v>1255</v>
      </c>
      <c r="G1120" s="269">
        <v>98.9</v>
      </c>
      <c r="H1120" s="269">
        <v>11440.779999999999</v>
      </c>
      <c r="I1120" s="272"/>
      <c r="J1120" s="269">
        <v>8069.5</v>
      </c>
      <c r="K1120" s="269">
        <v>1697.63</v>
      </c>
      <c r="L1120" s="269">
        <v>13449.17</v>
      </c>
      <c r="M1120" s="269">
        <v>15898.38</v>
      </c>
      <c r="N1120" s="269">
        <v>39114.68</v>
      </c>
    </row>
    <row r="1121" spans="1:14" s="259" customFormat="1" ht="12" x14ac:dyDescent="0.2">
      <c r="A1121" s="270" t="s">
        <v>1193</v>
      </c>
      <c r="B1121" s="270" t="s">
        <v>1194</v>
      </c>
      <c r="C1121" s="271" t="s">
        <v>852</v>
      </c>
      <c r="D1121" s="269">
        <v>11761.15</v>
      </c>
      <c r="E1121" s="269">
        <v>0</v>
      </c>
      <c r="F1121" s="269">
        <v>1255</v>
      </c>
      <c r="G1121" s="269">
        <v>98.9</v>
      </c>
      <c r="H1121" s="269">
        <v>13115.05</v>
      </c>
      <c r="I1121" s="272"/>
      <c r="J1121" s="269">
        <v>9408.92</v>
      </c>
      <c r="K1121" s="269">
        <v>1976.68</v>
      </c>
      <c r="L1121" s="269">
        <v>15681.53</v>
      </c>
      <c r="M1121" s="269">
        <v>18521.400000000001</v>
      </c>
      <c r="N1121" s="269">
        <v>45588.53</v>
      </c>
    </row>
    <row r="1122" spans="1:14" s="259" customFormat="1" ht="12" x14ac:dyDescent="0.2">
      <c r="A1122" s="270" t="s">
        <v>1195</v>
      </c>
      <c r="B1122" s="270" t="s">
        <v>1196</v>
      </c>
      <c r="C1122" s="271" t="s">
        <v>852</v>
      </c>
      <c r="D1122" s="269">
        <v>7838.21</v>
      </c>
      <c r="E1122" s="269">
        <v>0</v>
      </c>
      <c r="F1122" s="269">
        <v>1255</v>
      </c>
      <c r="G1122" s="269">
        <v>98.9</v>
      </c>
      <c r="H1122" s="269">
        <v>9192.1099999999988</v>
      </c>
      <c r="I1122" s="272"/>
      <c r="J1122" s="269">
        <v>6270.57</v>
      </c>
      <c r="K1122" s="269">
        <v>1322.85</v>
      </c>
      <c r="L1122" s="269">
        <v>10450.950000000001</v>
      </c>
      <c r="M1122" s="269">
        <v>12375.47</v>
      </c>
      <c r="N1122" s="269">
        <v>30419.840000000004</v>
      </c>
    </row>
    <row r="1123" spans="1:14" s="259" customFormat="1" ht="12" x14ac:dyDescent="0.2">
      <c r="A1123" s="270" t="s">
        <v>2175</v>
      </c>
      <c r="B1123" s="270" t="s">
        <v>2174</v>
      </c>
      <c r="C1123" s="271" t="s">
        <v>852</v>
      </c>
      <c r="D1123" s="269">
        <v>9141.7199999999993</v>
      </c>
      <c r="E1123" s="269">
        <v>0</v>
      </c>
      <c r="F1123" s="269">
        <v>1255</v>
      </c>
      <c r="G1123" s="269">
        <v>98.9</v>
      </c>
      <c r="H1123" s="269">
        <v>10495.619999999999</v>
      </c>
      <c r="I1123" s="272"/>
      <c r="J1123" s="269">
        <v>7313.38</v>
      </c>
      <c r="K1123" s="269">
        <v>1540.1</v>
      </c>
      <c r="L1123" s="269">
        <v>12188.96</v>
      </c>
      <c r="M1123" s="269">
        <v>14417.63</v>
      </c>
      <c r="N1123" s="269">
        <v>35460.07</v>
      </c>
    </row>
    <row r="1124" spans="1:14" s="259" customFormat="1" ht="12" x14ac:dyDescent="0.2">
      <c r="A1124" s="270" t="s">
        <v>2176</v>
      </c>
      <c r="B1124" s="270" t="s">
        <v>1196</v>
      </c>
      <c r="C1124" s="271" t="s">
        <v>852</v>
      </c>
      <c r="D1124" s="269">
        <v>7838.21</v>
      </c>
      <c r="E1124" s="269">
        <v>0</v>
      </c>
      <c r="F1124" s="269">
        <v>1255</v>
      </c>
      <c r="G1124" s="269">
        <v>98.9</v>
      </c>
      <c r="H1124" s="269">
        <v>9192.1099999999988</v>
      </c>
      <c r="I1124" s="272"/>
      <c r="J1124" s="269">
        <v>6270.57</v>
      </c>
      <c r="K1124" s="269">
        <v>1322.85</v>
      </c>
      <c r="L1124" s="269">
        <v>10450.950000000001</v>
      </c>
      <c r="M1124" s="269">
        <v>12375.47</v>
      </c>
      <c r="N1124" s="269">
        <v>30419.840000000004</v>
      </c>
    </row>
    <row r="1125" spans="1:14" s="259" customFormat="1" ht="12" x14ac:dyDescent="0.2">
      <c r="A1125" s="270" t="s">
        <v>2177</v>
      </c>
      <c r="B1125" s="270" t="s">
        <v>1192</v>
      </c>
      <c r="C1125" s="271" t="s">
        <v>852</v>
      </c>
      <c r="D1125" s="269">
        <v>10086.879999999999</v>
      </c>
      <c r="E1125" s="269">
        <v>0</v>
      </c>
      <c r="F1125" s="269">
        <v>1255</v>
      </c>
      <c r="G1125" s="269">
        <v>98.9</v>
      </c>
      <c r="H1125" s="269">
        <v>11440.779999999999</v>
      </c>
      <c r="I1125" s="272"/>
      <c r="J1125" s="269">
        <v>8069.5</v>
      </c>
      <c r="K1125" s="269">
        <v>1697.63</v>
      </c>
      <c r="L1125" s="269">
        <v>13449.17</v>
      </c>
      <c r="M1125" s="269">
        <v>15898.38</v>
      </c>
      <c r="N1125" s="269">
        <v>39114.68</v>
      </c>
    </row>
    <row r="1126" spans="1:14" s="259" customFormat="1" ht="12" x14ac:dyDescent="0.2">
      <c r="A1126" s="270" t="s">
        <v>2178</v>
      </c>
      <c r="B1126" s="270" t="s">
        <v>2172</v>
      </c>
      <c r="C1126" s="271" t="s">
        <v>852</v>
      </c>
      <c r="D1126" s="269">
        <v>9141.7199999999993</v>
      </c>
      <c r="E1126" s="269">
        <v>0</v>
      </c>
      <c r="F1126" s="269">
        <v>1255</v>
      </c>
      <c r="G1126" s="269">
        <v>98.9</v>
      </c>
      <c r="H1126" s="269">
        <v>10495.619999999999</v>
      </c>
      <c r="I1126" s="272"/>
      <c r="J1126" s="269">
        <v>7313.38</v>
      </c>
      <c r="K1126" s="269">
        <v>1540.1</v>
      </c>
      <c r="L1126" s="269">
        <v>12188.96</v>
      </c>
      <c r="M1126" s="269">
        <v>14417.63</v>
      </c>
      <c r="N1126" s="269">
        <v>35460.07</v>
      </c>
    </row>
    <row r="1127" spans="1:14" s="259" customFormat="1" ht="12" x14ac:dyDescent="0.2">
      <c r="A1127" s="270" t="s">
        <v>2179</v>
      </c>
      <c r="B1127" s="270" t="s">
        <v>1194</v>
      </c>
      <c r="C1127" s="271" t="s">
        <v>852</v>
      </c>
      <c r="D1127" s="269">
        <v>11761.15</v>
      </c>
      <c r="E1127" s="269">
        <v>0</v>
      </c>
      <c r="F1127" s="269">
        <v>1255</v>
      </c>
      <c r="G1127" s="269">
        <v>98.9</v>
      </c>
      <c r="H1127" s="269">
        <v>13115.05</v>
      </c>
      <c r="I1127" s="272"/>
      <c r="J1127" s="269">
        <v>9408.92</v>
      </c>
      <c r="K1127" s="269">
        <v>1976.68</v>
      </c>
      <c r="L1127" s="269">
        <v>15681.53</v>
      </c>
      <c r="M1127" s="269">
        <v>18521.400000000001</v>
      </c>
      <c r="N1127" s="269">
        <v>45588.53</v>
      </c>
    </row>
    <row r="1128" spans="1:14" s="259" customFormat="1" ht="12" x14ac:dyDescent="0.2">
      <c r="A1128" s="270" t="s">
        <v>1197</v>
      </c>
      <c r="B1128" s="270" t="s">
        <v>1198</v>
      </c>
      <c r="C1128" s="271" t="s">
        <v>852</v>
      </c>
      <c r="D1128" s="269">
        <v>9598.69</v>
      </c>
      <c r="E1128" s="269">
        <v>0</v>
      </c>
      <c r="F1128" s="269">
        <v>1255</v>
      </c>
      <c r="G1128" s="269">
        <v>98.9</v>
      </c>
      <c r="H1128" s="269">
        <v>10952.59</v>
      </c>
      <c r="I1128" s="272"/>
      <c r="J1128" s="269">
        <v>7678.95</v>
      </c>
      <c r="K1128" s="269">
        <v>1616.27</v>
      </c>
      <c r="L1128" s="269">
        <v>12798.25</v>
      </c>
      <c r="M1128" s="269">
        <v>15133.55</v>
      </c>
      <c r="N1128" s="269">
        <v>37227.020000000004</v>
      </c>
    </row>
    <row r="1129" spans="1:14" s="259" customFormat="1" ht="12" x14ac:dyDescent="0.2">
      <c r="A1129" s="270" t="s">
        <v>1199</v>
      </c>
      <c r="B1129" s="270" t="s">
        <v>1200</v>
      </c>
      <c r="C1129" s="271" t="s">
        <v>852</v>
      </c>
      <c r="D1129" s="269">
        <v>13546.2</v>
      </c>
      <c r="E1129" s="269">
        <v>0</v>
      </c>
      <c r="F1129" s="269">
        <v>1255</v>
      </c>
      <c r="G1129" s="269">
        <v>98.9</v>
      </c>
      <c r="H1129" s="269">
        <v>14900.1</v>
      </c>
      <c r="I1129" s="272"/>
      <c r="J1129" s="269">
        <v>10836.96</v>
      </c>
      <c r="K1129" s="269">
        <v>2274.1799999999998</v>
      </c>
      <c r="L1129" s="269">
        <v>18061.599999999999</v>
      </c>
      <c r="M1129" s="269">
        <v>21317.98</v>
      </c>
      <c r="N1129" s="269">
        <v>52490.720000000001</v>
      </c>
    </row>
    <row r="1130" spans="1:14" s="259" customFormat="1" ht="12" x14ac:dyDescent="0.2">
      <c r="A1130" s="270" t="s">
        <v>1292</v>
      </c>
      <c r="B1130" s="270" t="s">
        <v>1293</v>
      </c>
      <c r="C1130" s="271" t="s">
        <v>852</v>
      </c>
      <c r="D1130" s="269">
        <v>7148.22</v>
      </c>
      <c r="E1130" s="269">
        <v>0</v>
      </c>
      <c r="F1130" s="269">
        <v>1255</v>
      </c>
      <c r="G1130" s="269">
        <v>98.9</v>
      </c>
      <c r="H1130" s="269">
        <v>8502.1200000000008</v>
      </c>
      <c r="I1130" s="272"/>
      <c r="J1130" s="269">
        <v>5718.58</v>
      </c>
      <c r="K1130" s="269">
        <v>1207.8499999999999</v>
      </c>
      <c r="L1130" s="269">
        <v>9530.9599999999991</v>
      </c>
      <c r="M1130" s="269">
        <v>11294.48</v>
      </c>
      <c r="N1130" s="269">
        <v>27751.87</v>
      </c>
    </row>
    <row r="1131" spans="1:14" s="259" customFormat="1" ht="12" x14ac:dyDescent="0.2">
      <c r="A1131" s="270" t="s">
        <v>1201</v>
      </c>
      <c r="B1131" s="270" t="s">
        <v>1202</v>
      </c>
      <c r="C1131" s="271" t="s">
        <v>852</v>
      </c>
      <c r="D1131" s="269">
        <v>8691.9</v>
      </c>
      <c r="E1131" s="269">
        <v>0</v>
      </c>
      <c r="F1131" s="269">
        <v>1255</v>
      </c>
      <c r="G1131" s="269">
        <v>98.9</v>
      </c>
      <c r="H1131" s="269">
        <v>10045.799999999999</v>
      </c>
      <c r="I1131" s="272"/>
      <c r="J1131" s="269">
        <v>6953.52</v>
      </c>
      <c r="K1131" s="269">
        <v>1465.13</v>
      </c>
      <c r="L1131" s="269">
        <v>11589.2</v>
      </c>
      <c r="M1131" s="269">
        <v>13712.91</v>
      </c>
      <c r="N1131" s="269">
        <v>33720.76</v>
      </c>
    </row>
    <row r="1132" spans="1:14" s="259" customFormat="1" ht="12" x14ac:dyDescent="0.2">
      <c r="A1132" s="270" t="s">
        <v>1203</v>
      </c>
      <c r="B1132" s="270" t="s">
        <v>1204</v>
      </c>
      <c r="C1132" s="271" t="s">
        <v>852</v>
      </c>
      <c r="D1132" s="269">
        <v>7474.34</v>
      </c>
      <c r="E1132" s="269">
        <v>0</v>
      </c>
      <c r="F1132" s="269">
        <v>1255</v>
      </c>
      <c r="G1132" s="269">
        <v>98.9</v>
      </c>
      <c r="H1132" s="269">
        <v>8828.24</v>
      </c>
      <c r="I1132" s="272"/>
      <c r="J1132" s="269">
        <v>5979.47</v>
      </c>
      <c r="K1132" s="269">
        <v>1262.21</v>
      </c>
      <c r="L1132" s="269">
        <v>9965.7900000000009</v>
      </c>
      <c r="M1132" s="269">
        <v>11805.4</v>
      </c>
      <c r="N1132" s="269">
        <v>29012.870000000003</v>
      </c>
    </row>
    <row r="1133" spans="1:14" s="259" customFormat="1" ht="12" x14ac:dyDescent="0.2">
      <c r="A1133" s="270" t="s">
        <v>1205</v>
      </c>
      <c r="B1133" s="270" t="s">
        <v>1206</v>
      </c>
      <c r="C1133" s="271" t="s">
        <v>852</v>
      </c>
      <c r="D1133" s="269">
        <v>10086.879999999999</v>
      </c>
      <c r="E1133" s="269">
        <v>0</v>
      </c>
      <c r="F1133" s="269">
        <v>1255</v>
      </c>
      <c r="G1133" s="269">
        <v>98.9</v>
      </c>
      <c r="H1133" s="269">
        <v>11440.779999999999</v>
      </c>
      <c r="I1133" s="272"/>
      <c r="J1133" s="269">
        <v>8069.5</v>
      </c>
      <c r="K1133" s="269">
        <v>1697.63</v>
      </c>
      <c r="L1133" s="269">
        <v>13449.17</v>
      </c>
      <c r="M1133" s="269">
        <v>15898.38</v>
      </c>
      <c r="N1133" s="269">
        <v>39114.68</v>
      </c>
    </row>
    <row r="1134" spans="1:14" s="259" customFormat="1" ht="12" x14ac:dyDescent="0.2">
      <c r="A1134" s="270" t="s">
        <v>1294</v>
      </c>
      <c r="B1134" s="270" t="s">
        <v>1295</v>
      </c>
      <c r="C1134" s="271" t="s">
        <v>852</v>
      </c>
      <c r="D1134" s="269">
        <v>8691.9</v>
      </c>
      <c r="E1134" s="269">
        <v>0</v>
      </c>
      <c r="F1134" s="269">
        <v>1255</v>
      </c>
      <c r="G1134" s="269">
        <v>98.9</v>
      </c>
      <c r="H1134" s="269">
        <v>10045.799999999999</v>
      </c>
      <c r="I1134" s="272"/>
      <c r="J1134" s="269">
        <v>6953.52</v>
      </c>
      <c r="K1134" s="269">
        <v>1465.13</v>
      </c>
      <c r="L1134" s="269">
        <v>11589.2</v>
      </c>
      <c r="M1134" s="269">
        <v>13712.91</v>
      </c>
      <c r="N1134" s="269">
        <v>33720.76</v>
      </c>
    </row>
    <row r="1135" spans="1:14" s="259" customFormat="1" ht="12" x14ac:dyDescent="0.2">
      <c r="A1135" s="270" t="s">
        <v>2180</v>
      </c>
      <c r="B1135" s="270" t="s">
        <v>379</v>
      </c>
      <c r="C1135" s="271" t="s">
        <v>852</v>
      </c>
      <c r="D1135" s="269">
        <v>8243.2999999999993</v>
      </c>
      <c r="E1135" s="269">
        <v>0</v>
      </c>
      <c r="F1135" s="269">
        <v>1255</v>
      </c>
      <c r="G1135" s="269">
        <v>98.9</v>
      </c>
      <c r="H1135" s="269">
        <v>9597.1999999999989</v>
      </c>
      <c r="I1135" s="272"/>
      <c r="J1135" s="269">
        <v>6594.64</v>
      </c>
      <c r="K1135" s="269">
        <v>1390.37</v>
      </c>
      <c r="L1135" s="269">
        <v>10991.07</v>
      </c>
      <c r="M1135" s="269">
        <v>13010.11</v>
      </c>
      <c r="N1135" s="269">
        <v>31986.190000000002</v>
      </c>
    </row>
    <row r="1136" spans="1:14" s="259" customFormat="1" ht="12" x14ac:dyDescent="0.2">
      <c r="A1136" s="270" t="s">
        <v>2181</v>
      </c>
      <c r="B1136" s="270" t="s">
        <v>2182</v>
      </c>
      <c r="C1136" s="271" t="s">
        <v>852</v>
      </c>
      <c r="D1136" s="269">
        <v>7148.22</v>
      </c>
      <c r="E1136" s="269">
        <v>0</v>
      </c>
      <c r="F1136" s="269">
        <v>1255</v>
      </c>
      <c r="G1136" s="269">
        <v>98.9</v>
      </c>
      <c r="H1136" s="269">
        <v>8502.1200000000008</v>
      </c>
      <c r="I1136" s="272"/>
      <c r="J1136" s="269">
        <v>5718.58</v>
      </c>
      <c r="K1136" s="269">
        <v>1207.8499999999999</v>
      </c>
      <c r="L1136" s="269">
        <v>9530.9599999999991</v>
      </c>
      <c r="M1136" s="269">
        <v>11294.48</v>
      </c>
      <c r="N1136" s="269">
        <v>27751.87</v>
      </c>
    </row>
    <row r="1137" spans="1:14" s="259" customFormat="1" ht="12" x14ac:dyDescent="0.2">
      <c r="A1137" s="270" t="s">
        <v>1207</v>
      </c>
      <c r="B1137" s="270" t="s">
        <v>1208</v>
      </c>
      <c r="C1137" s="271" t="s">
        <v>852</v>
      </c>
      <c r="D1137" s="269">
        <v>9141.7199999999993</v>
      </c>
      <c r="E1137" s="269">
        <v>0</v>
      </c>
      <c r="F1137" s="269">
        <v>1255</v>
      </c>
      <c r="G1137" s="269">
        <v>98.9</v>
      </c>
      <c r="H1137" s="269">
        <v>10495.619999999999</v>
      </c>
      <c r="I1137" s="272"/>
      <c r="J1137" s="269">
        <v>7313.38</v>
      </c>
      <c r="K1137" s="269">
        <v>1540.1</v>
      </c>
      <c r="L1137" s="269">
        <v>12188.96</v>
      </c>
      <c r="M1137" s="269">
        <v>14417.63</v>
      </c>
      <c r="N1137" s="269">
        <v>35460.07</v>
      </c>
    </row>
    <row r="1138" spans="1:14" s="259" customFormat="1" ht="12" x14ac:dyDescent="0.2">
      <c r="A1138" s="270" t="s">
        <v>1209</v>
      </c>
      <c r="B1138" s="270" t="s">
        <v>412</v>
      </c>
      <c r="C1138" s="271" t="s">
        <v>852</v>
      </c>
      <c r="D1138" s="269">
        <v>11761.15</v>
      </c>
      <c r="E1138" s="269">
        <v>0</v>
      </c>
      <c r="F1138" s="269">
        <v>1255</v>
      </c>
      <c r="G1138" s="269">
        <v>98.9</v>
      </c>
      <c r="H1138" s="269">
        <v>13115.05</v>
      </c>
      <c r="I1138" s="272"/>
      <c r="J1138" s="269">
        <v>9408.92</v>
      </c>
      <c r="K1138" s="269">
        <v>1976.68</v>
      </c>
      <c r="L1138" s="269">
        <v>15681.53</v>
      </c>
      <c r="M1138" s="269">
        <v>18521.400000000001</v>
      </c>
      <c r="N1138" s="269">
        <v>45588.53</v>
      </c>
    </row>
    <row r="1139" spans="1:14" s="259" customFormat="1" ht="12" x14ac:dyDescent="0.2">
      <c r="A1139" s="270" t="s">
        <v>2183</v>
      </c>
      <c r="B1139" s="270" t="s">
        <v>2184</v>
      </c>
      <c r="C1139" s="271" t="s">
        <v>852</v>
      </c>
      <c r="D1139" s="269">
        <v>10605.59</v>
      </c>
      <c r="E1139" s="269">
        <v>0</v>
      </c>
      <c r="F1139" s="269">
        <v>1255</v>
      </c>
      <c r="G1139" s="269">
        <v>98.9</v>
      </c>
      <c r="H1139" s="269">
        <v>11959.49</v>
      </c>
      <c r="I1139" s="272"/>
      <c r="J1139" s="269">
        <v>8484.4699999999993</v>
      </c>
      <c r="K1139" s="269">
        <v>1784.08</v>
      </c>
      <c r="L1139" s="269">
        <v>14140.79</v>
      </c>
      <c r="M1139" s="269">
        <v>16711.03</v>
      </c>
      <c r="N1139" s="269">
        <v>41120.369999999995</v>
      </c>
    </row>
    <row r="1140" spans="1:14" s="259" customFormat="1" ht="12" x14ac:dyDescent="0.2">
      <c r="A1140" s="270" t="s">
        <v>2185</v>
      </c>
      <c r="B1140" s="270" t="s">
        <v>441</v>
      </c>
      <c r="C1140" s="271" t="s">
        <v>852</v>
      </c>
      <c r="D1140" s="269">
        <v>10086.879999999999</v>
      </c>
      <c r="E1140" s="269">
        <v>0</v>
      </c>
      <c r="F1140" s="269">
        <v>1255</v>
      </c>
      <c r="G1140" s="269">
        <v>98.9</v>
      </c>
      <c r="H1140" s="269">
        <v>11440.779999999999</v>
      </c>
      <c r="I1140" s="272"/>
      <c r="J1140" s="269">
        <v>8069.5</v>
      </c>
      <c r="K1140" s="269">
        <v>1697.63</v>
      </c>
      <c r="L1140" s="269">
        <v>13449.17</v>
      </c>
      <c r="M1140" s="269">
        <v>15898.38</v>
      </c>
      <c r="N1140" s="269">
        <v>39114.68</v>
      </c>
    </row>
    <row r="1141" spans="1:14" s="259" customFormat="1" ht="12" x14ac:dyDescent="0.2">
      <c r="A1141" s="270" t="s">
        <v>2186</v>
      </c>
      <c r="B1141" s="270" t="s">
        <v>1184</v>
      </c>
      <c r="C1141" s="271" t="s">
        <v>852</v>
      </c>
      <c r="D1141" s="269">
        <v>8243.2999999999993</v>
      </c>
      <c r="E1141" s="269">
        <v>0</v>
      </c>
      <c r="F1141" s="269">
        <v>1255</v>
      </c>
      <c r="G1141" s="269">
        <v>98.9</v>
      </c>
      <c r="H1141" s="269">
        <v>9597.1999999999989</v>
      </c>
      <c r="I1141" s="272"/>
      <c r="J1141" s="269">
        <v>6594.64</v>
      </c>
      <c r="K1141" s="269">
        <v>1390.37</v>
      </c>
      <c r="L1141" s="269">
        <v>10991.07</v>
      </c>
      <c r="M1141" s="269">
        <v>13010.11</v>
      </c>
      <c r="N1141" s="269">
        <v>31986.190000000002</v>
      </c>
    </row>
    <row r="1142" spans="1:14" s="259" customFormat="1" ht="12" x14ac:dyDescent="0.2">
      <c r="A1142" s="270" t="s">
        <v>2187</v>
      </c>
      <c r="B1142" s="270" t="s">
        <v>2188</v>
      </c>
      <c r="C1142" s="271" t="s">
        <v>852</v>
      </c>
      <c r="D1142" s="269">
        <v>7474.34</v>
      </c>
      <c r="E1142" s="269">
        <v>0</v>
      </c>
      <c r="F1142" s="269">
        <v>1255</v>
      </c>
      <c r="G1142" s="269">
        <v>98.9</v>
      </c>
      <c r="H1142" s="269">
        <v>8828.24</v>
      </c>
      <c r="I1142" s="272"/>
      <c r="J1142" s="269">
        <v>5979.47</v>
      </c>
      <c r="K1142" s="269">
        <v>1262.21</v>
      </c>
      <c r="L1142" s="269">
        <v>9965.7900000000009</v>
      </c>
      <c r="M1142" s="269">
        <v>11805.4</v>
      </c>
      <c r="N1142" s="269">
        <v>29012.870000000003</v>
      </c>
    </row>
    <row r="1143" spans="1:14" s="259" customFormat="1" ht="12" x14ac:dyDescent="0.2">
      <c r="A1143" s="270" t="s">
        <v>2189</v>
      </c>
      <c r="B1143" s="270" t="s">
        <v>435</v>
      </c>
      <c r="C1143" s="271" t="s">
        <v>852</v>
      </c>
      <c r="D1143" s="269">
        <v>7474.34</v>
      </c>
      <c r="E1143" s="269">
        <v>0</v>
      </c>
      <c r="F1143" s="269">
        <v>1255</v>
      </c>
      <c r="G1143" s="269">
        <v>98.9</v>
      </c>
      <c r="H1143" s="269">
        <v>8828.24</v>
      </c>
      <c r="I1143" s="272"/>
      <c r="J1143" s="269">
        <v>5979.47</v>
      </c>
      <c r="K1143" s="269">
        <v>1262.21</v>
      </c>
      <c r="L1143" s="269">
        <v>9965.7900000000009</v>
      </c>
      <c r="M1143" s="269">
        <v>11805.4</v>
      </c>
      <c r="N1143" s="269">
        <v>29012.870000000003</v>
      </c>
    </row>
    <row r="1144" spans="1:14" s="259" customFormat="1" ht="12" x14ac:dyDescent="0.2">
      <c r="A1144" s="270" t="s">
        <v>2190</v>
      </c>
      <c r="B1144" s="270" t="s">
        <v>1262</v>
      </c>
      <c r="C1144" s="271" t="s">
        <v>852</v>
      </c>
      <c r="D1144" s="269">
        <v>7474.34</v>
      </c>
      <c r="E1144" s="269">
        <v>0</v>
      </c>
      <c r="F1144" s="269">
        <v>1255</v>
      </c>
      <c r="G1144" s="269">
        <v>98.9</v>
      </c>
      <c r="H1144" s="269">
        <v>8828.24</v>
      </c>
      <c r="I1144" s="272"/>
      <c r="J1144" s="269">
        <v>5979.47</v>
      </c>
      <c r="K1144" s="269">
        <v>1262.21</v>
      </c>
      <c r="L1144" s="269">
        <v>9965.7900000000009</v>
      </c>
      <c r="M1144" s="269">
        <v>11805.4</v>
      </c>
      <c r="N1144" s="269">
        <v>29012.870000000003</v>
      </c>
    </row>
    <row r="1145" spans="1:14" s="259" customFormat="1" ht="12" x14ac:dyDescent="0.2">
      <c r="A1145" s="270" t="s">
        <v>2191</v>
      </c>
      <c r="B1145" s="270" t="s">
        <v>2192</v>
      </c>
      <c r="C1145" s="271" t="s">
        <v>852</v>
      </c>
      <c r="D1145" s="269">
        <v>7474.34</v>
      </c>
      <c r="E1145" s="269">
        <v>0</v>
      </c>
      <c r="F1145" s="269">
        <v>1255</v>
      </c>
      <c r="G1145" s="269">
        <v>98.9</v>
      </c>
      <c r="H1145" s="269">
        <v>8828.24</v>
      </c>
      <c r="I1145" s="272"/>
      <c r="J1145" s="269">
        <v>5979.47</v>
      </c>
      <c r="K1145" s="269">
        <v>1262.21</v>
      </c>
      <c r="L1145" s="269">
        <v>9965.7900000000009</v>
      </c>
      <c r="M1145" s="269">
        <v>11805.4</v>
      </c>
      <c r="N1145" s="269">
        <v>29012.870000000003</v>
      </c>
    </row>
    <row r="1146" spans="1:14" s="259" customFormat="1" ht="12" x14ac:dyDescent="0.2">
      <c r="A1146" s="270" t="s">
        <v>1210</v>
      </c>
      <c r="B1146" s="270" t="s">
        <v>1188</v>
      </c>
      <c r="C1146" s="271" t="s">
        <v>852</v>
      </c>
      <c r="D1146" s="269">
        <v>9598.69</v>
      </c>
      <c r="E1146" s="269">
        <v>0</v>
      </c>
      <c r="F1146" s="269">
        <v>1255</v>
      </c>
      <c r="G1146" s="269">
        <v>98.9</v>
      </c>
      <c r="H1146" s="269">
        <v>10952.59</v>
      </c>
      <c r="I1146" s="272"/>
      <c r="J1146" s="269">
        <v>7678.95</v>
      </c>
      <c r="K1146" s="269">
        <v>1616.27</v>
      </c>
      <c r="L1146" s="269">
        <v>12798.25</v>
      </c>
      <c r="M1146" s="269">
        <v>15133.55</v>
      </c>
      <c r="N1146" s="269">
        <v>37227.020000000004</v>
      </c>
    </row>
    <row r="1147" spans="1:14" s="259" customFormat="1" ht="12" x14ac:dyDescent="0.2">
      <c r="A1147" s="270" t="s">
        <v>2193</v>
      </c>
      <c r="B1147" s="270" t="s">
        <v>1265</v>
      </c>
      <c r="C1147" s="271" t="s">
        <v>852</v>
      </c>
      <c r="D1147" s="269">
        <v>8243.2999999999993</v>
      </c>
      <c r="E1147" s="269">
        <v>0</v>
      </c>
      <c r="F1147" s="269">
        <v>1255</v>
      </c>
      <c r="G1147" s="269">
        <v>98.9</v>
      </c>
      <c r="H1147" s="269">
        <v>9597.1999999999989</v>
      </c>
      <c r="I1147" s="272"/>
      <c r="J1147" s="269">
        <v>6594.64</v>
      </c>
      <c r="K1147" s="269">
        <v>1390.37</v>
      </c>
      <c r="L1147" s="269">
        <v>10991.07</v>
      </c>
      <c r="M1147" s="269">
        <v>13010.11</v>
      </c>
      <c r="N1147" s="269">
        <v>31986.190000000002</v>
      </c>
    </row>
    <row r="1148" spans="1:14" s="259" customFormat="1" ht="12" x14ac:dyDescent="0.2">
      <c r="A1148" s="270" t="s">
        <v>2194</v>
      </c>
      <c r="B1148" s="270" t="s">
        <v>311</v>
      </c>
      <c r="C1148" s="271" t="s">
        <v>852</v>
      </c>
      <c r="D1148" s="269">
        <v>7838.21</v>
      </c>
      <c r="E1148" s="269">
        <v>0</v>
      </c>
      <c r="F1148" s="269">
        <v>1255</v>
      </c>
      <c r="G1148" s="269">
        <v>98.9</v>
      </c>
      <c r="H1148" s="269">
        <v>9192.1099999999988</v>
      </c>
      <c r="I1148" s="272"/>
      <c r="J1148" s="269">
        <v>6270.57</v>
      </c>
      <c r="K1148" s="269">
        <v>1322.85</v>
      </c>
      <c r="L1148" s="269">
        <v>10450.950000000001</v>
      </c>
      <c r="M1148" s="269">
        <v>12375.47</v>
      </c>
      <c r="N1148" s="269">
        <v>30419.840000000004</v>
      </c>
    </row>
    <row r="1149" spans="1:14" s="259" customFormat="1" ht="12" x14ac:dyDescent="0.2">
      <c r="A1149" s="270" t="s">
        <v>2195</v>
      </c>
      <c r="B1149" s="270" t="s">
        <v>2196</v>
      </c>
      <c r="C1149" s="271" t="s">
        <v>852</v>
      </c>
      <c r="D1149" s="269">
        <v>7148.22</v>
      </c>
      <c r="E1149" s="269">
        <v>0</v>
      </c>
      <c r="F1149" s="269">
        <v>1255</v>
      </c>
      <c r="G1149" s="269">
        <v>98.9</v>
      </c>
      <c r="H1149" s="269">
        <v>8502.1200000000008</v>
      </c>
      <c r="I1149" s="272"/>
      <c r="J1149" s="269">
        <v>5718.58</v>
      </c>
      <c r="K1149" s="269">
        <v>1207.8499999999999</v>
      </c>
      <c r="L1149" s="269">
        <v>9530.9599999999991</v>
      </c>
      <c r="M1149" s="269">
        <v>11294.48</v>
      </c>
      <c r="N1149" s="269">
        <v>27751.87</v>
      </c>
    </row>
    <row r="1150" spans="1:14" s="259" customFormat="1" ht="12" x14ac:dyDescent="0.2">
      <c r="A1150" s="270" t="s">
        <v>2197</v>
      </c>
      <c r="B1150" s="270" t="s">
        <v>1609</v>
      </c>
      <c r="C1150" s="271" t="s">
        <v>852</v>
      </c>
      <c r="D1150" s="269">
        <v>7474.34</v>
      </c>
      <c r="E1150" s="269">
        <v>0</v>
      </c>
      <c r="F1150" s="269">
        <v>1255</v>
      </c>
      <c r="G1150" s="269">
        <v>98.9</v>
      </c>
      <c r="H1150" s="269">
        <v>8828.24</v>
      </c>
      <c r="I1150" s="272"/>
      <c r="J1150" s="269">
        <v>5979.47</v>
      </c>
      <c r="K1150" s="269">
        <v>1262.21</v>
      </c>
      <c r="L1150" s="269">
        <v>9965.7900000000009</v>
      </c>
      <c r="M1150" s="269">
        <v>11805.4</v>
      </c>
      <c r="N1150" s="269">
        <v>29012.870000000003</v>
      </c>
    </row>
    <row r="1151" spans="1:14" s="259" customFormat="1" ht="12" x14ac:dyDescent="0.2">
      <c r="A1151" s="270" t="s">
        <v>2198</v>
      </c>
      <c r="B1151" s="270" t="s">
        <v>2199</v>
      </c>
      <c r="C1151" s="271" t="s">
        <v>852</v>
      </c>
      <c r="D1151" s="269">
        <v>9141.7199999999993</v>
      </c>
      <c r="E1151" s="269">
        <v>0</v>
      </c>
      <c r="F1151" s="269">
        <v>1255</v>
      </c>
      <c r="G1151" s="269">
        <v>98.9</v>
      </c>
      <c r="H1151" s="269">
        <v>10495.619999999999</v>
      </c>
      <c r="I1151" s="272"/>
      <c r="J1151" s="269">
        <v>7313.38</v>
      </c>
      <c r="K1151" s="269">
        <v>1540.1</v>
      </c>
      <c r="L1151" s="269">
        <v>12188.96</v>
      </c>
      <c r="M1151" s="269">
        <v>14417.63</v>
      </c>
      <c r="N1151" s="269">
        <v>35460.07</v>
      </c>
    </row>
    <row r="1152" spans="1:14" s="259" customFormat="1" ht="12" x14ac:dyDescent="0.2">
      <c r="A1152" s="270" t="s">
        <v>1211</v>
      </c>
      <c r="B1152" s="270" t="s">
        <v>1190</v>
      </c>
      <c r="C1152" s="271" t="s">
        <v>852</v>
      </c>
      <c r="D1152" s="269">
        <v>7474.34</v>
      </c>
      <c r="E1152" s="269">
        <v>0</v>
      </c>
      <c r="F1152" s="269">
        <v>1255</v>
      </c>
      <c r="G1152" s="269">
        <v>98.9</v>
      </c>
      <c r="H1152" s="269">
        <v>8828.24</v>
      </c>
      <c r="I1152" s="272"/>
      <c r="J1152" s="269">
        <v>5979.47</v>
      </c>
      <c r="K1152" s="269">
        <v>1262.21</v>
      </c>
      <c r="L1152" s="269">
        <v>9965.7900000000009</v>
      </c>
      <c r="M1152" s="269">
        <v>11805.4</v>
      </c>
      <c r="N1152" s="269">
        <v>29012.870000000003</v>
      </c>
    </row>
    <row r="1153" spans="1:14" s="259" customFormat="1" ht="12" x14ac:dyDescent="0.2">
      <c r="A1153" s="270" t="s">
        <v>2200</v>
      </c>
      <c r="B1153" s="270" t="s">
        <v>1291</v>
      </c>
      <c r="C1153" s="271" t="s">
        <v>852</v>
      </c>
      <c r="D1153" s="269">
        <v>7148.22</v>
      </c>
      <c r="E1153" s="269">
        <v>0</v>
      </c>
      <c r="F1153" s="269">
        <v>1255</v>
      </c>
      <c r="G1153" s="269">
        <v>98.9</v>
      </c>
      <c r="H1153" s="269">
        <v>8502.1200000000008</v>
      </c>
      <c r="I1153" s="272"/>
      <c r="J1153" s="269">
        <v>5718.58</v>
      </c>
      <c r="K1153" s="269">
        <v>1207.8499999999999</v>
      </c>
      <c r="L1153" s="269">
        <v>9530.9599999999991</v>
      </c>
      <c r="M1153" s="269">
        <v>11294.48</v>
      </c>
      <c r="N1153" s="269">
        <v>27751.87</v>
      </c>
    </row>
    <row r="1154" spans="1:14" s="259" customFormat="1" ht="12" x14ac:dyDescent="0.2">
      <c r="A1154" s="270" t="s">
        <v>1212</v>
      </c>
      <c r="B1154" s="270" t="s">
        <v>1213</v>
      </c>
      <c r="C1154" s="271" t="s">
        <v>852</v>
      </c>
      <c r="D1154" s="269">
        <v>9141.7199999999993</v>
      </c>
      <c r="E1154" s="269">
        <v>0</v>
      </c>
      <c r="F1154" s="269">
        <v>1255</v>
      </c>
      <c r="G1154" s="269">
        <v>98.9</v>
      </c>
      <c r="H1154" s="269">
        <v>10495.619999999999</v>
      </c>
      <c r="I1154" s="272"/>
      <c r="J1154" s="269">
        <v>7313.38</v>
      </c>
      <c r="K1154" s="269">
        <v>1540.1</v>
      </c>
      <c r="L1154" s="269">
        <v>12188.96</v>
      </c>
      <c r="M1154" s="269">
        <v>14417.63</v>
      </c>
      <c r="N1154" s="269">
        <v>35460.07</v>
      </c>
    </row>
    <row r="1155" spans="1:14" s="259" customFormat="1" ht="12" x14ac:dyDescent="0.2">
      <c r="A1155" s="270" t="s">
        <v>2201</v>
      </c>
      <c r="B1155" s="270" t="s">
        <v>2202</v>
      </c>
      <c r="C1155" s="271" t="s">
        <v>852</v>
      </c>
      <c r="D1155" s="269">
        <v>7838.21</v>
      </c>
      <c r="E1155" s="269">
        <v>0</v>
      </c>
      <c r="F1155" s="269">
        <v>1255</v>
      </c>
      <c r="G1155" s="269">
        <v>98.9</v>
      </c>
      <c r="H1155" s="269">
        <v>9192.1099999999988</v>
      </c>
      <c r="I1155" s="272"/>
      <c r="J1155" s="269">
        <v>6270.57</v>
      </c>
      <c r="K1155" s="269">
        <v>1322.85</v>
      </c>
      <c r="L1155" s="269">
        <v>10450.950000000001</v>
      </c>
      <c r="M1155" s="269">
        <v>12375.47</v>
      </c>
      <c r="N1155" s="269">
        <v>30419.840000000004</v>
      </c>
    </row>
    <row r="1156" spans="1:14" s="259" customFormat="1" ht="12" x14ac:dyDescent="0.2">
      <c r="A1156" s="270" t="s">
        <v>2203</v>
      </c>
      <c r="B1156" s="270" t="s">
        <v>2204</v>
      </c>
      <c r="C1156" s="271" t="s">
        <v>852</v>
      </c>
      <c r="D1156" s="269">
        <v>8243.2999999999993</v>
      </c>
      <c r="E1156" s="269">
        <v>0</v>
      </c>
      <c r="F1156" s="269">
        <v>1255</v>
      </c>
      <c r="G1156" s="269">
        <v>98.9</v>
      </c>
      <c r="H1156" s="269">
        <v>9597.1999999999989</v>
      </c>
      <c r="I1156" s="272"/>
      <c r="J1156" s="269">
        <v>6594.64</v>
      </c>
      <c r="K1156" s="269">
        <v>1390.37</v>
      </c>
      <c r="L1156" s="269">
        <v>10991.07</v>
      </c>
      <c r="M1156" s="269">
        <v>13010.11</v>
      </c>
      <c r="N1156" s="269">
        <v>31986.190000000002</v>
      </c>
    </row>
    <row r="1157" spans="1:14" s="259" customFormat="1" ht="12" x14ac:dyDescent="0.2">
      <c r="A1157" s="270" t="s">
        <v>2205</v>
      </c>
      <c r="B1157" s="270" t="s">
        <v>2206</v>
      </c>
      <c r="C1157" s="271" t="s">
        <v>852</v>
      </c>
      <c r="D1157" s="269">
        <v>9141.7199999999993</v>
      </c>
      <c r="E1157" s="269">
        <v>0</v>
      </c>
      <c r="F1157" s="269">
        <v>1255</v>
      </c>
      <c r="G1157" s="269">
        <v>98.9</v>
      </c>
      <c r="H1157" s="269">
        <v>10495.619999999999</v>
      </c>
      <c r="I1157" s="272"/>
      <c r="J1157" s="269">
        <v>7313.38</v>
      </c>
      <c r="K1157" s="269">
        <v>1540.1</v>
      </c>
      <c r="L1157" s="269">
        <v>12188.96</v>
      </c>
      <c r="M1157" s="269">
        <v>14417.63</v>
      </c>
      <c r="N1157" s="269">
        <v>35460.07</v>
      </c>
    </row>
    <row r="1158" spans="1:14" s="259" customFormat="1" ht="12" x14ac:dyDescent="0.2">
      <c r="A1158" s="270" t="s">
        <v>2207</v>
      </c>
      <c r="B1158" s="270" t="s">
        <v>1640</v>
      </c>
      <c r="C1158" s="271" t="s">
        <v>852</v>
      </c>
      <c r="D1158" s="269">
        <v>12622.79</v>
      </c>
      <c r="E1158" s="269">
        <v>0</v>
      </c>
      <c r="F1158" s="269">
        <v>1255</v>
      </c>
      <c r="G1158" s="269">
        <v>98.9</v>
      </c>
      <c r="H1158" s="269">
        <v>13976.69</v>
      </c>
      <c r="I1158" s="272"/>
      <c r="J1158" s="269">
        <v>10098.23</v>
      </c>
      <c r="K1158" s="269">
        <v>2120.2800000000002</v>
      </c>
      <c r="L1158" s="269">
        <v>16830.39</v>
      </c>
      <c r="M1158" s="269">
        <v>19871.310000000001</v>
      </c>
      <c r="N1158" s="269">
        <v>48920.210000000006</v>
      </c>
    </row>
    <row r="1159" spans="1:14" s="259" customFormat="1" ht="12" x14ac:dyDescent="0.2">
      <c r="A1159" s="270" t="s">
        <v>2208</v>
      </c>
      <c r="B1159" s="270" t="s">
        <v>2209</v>
      </c>
      <c r="C1159" s="271" t="s">
        <v>852</v>
      </c>
      <c r="D1159" s="269">
        <v>8243.2999999999993</v>
      </c>
      <c r="E1159" s="269">
        <v>0</v>
      </c>
      <c r="F1159" s="269">
        <v>1255</v>
      </c>
      <c r="G1159" s="269">
        <v>98.9</v>
      </c>
      <c r="H1159" s="269">
        <v>9597.1999999999989</v>
      </c>
      <c r="I1159" s="272"/>
      <c r="J1159" s="269">
        <v>6594.64</v>
      </c>
      <c r="K1159" s="269">
        <v>1390.37</v>
      </c>
      <c r="L1159" s="269">
        <v>10991.07</v>
      </c>
      <c r="M1159" s="269">
        <v>13010.11</v>
      </c>
      <c r="N1159" s="269">
        <v>31986.190000000002</v>
      </c>
    </row>
    <row r="1160" spans="1:14" s="259" customFormat="1" ht="12" x14ac:dyDescent="0.2">
      <c r="A1160" s="270" t="s">
        <v>2210</v>
      </c>
      <c r="B1160" s="270" t="s">
        <v>379</v>
      </c>
      <c r="C1160" s="271" t="s">
        <v>852</v>
      </c>
      <c r="D1160" s="269">
        <v>7474.34</v>
      </c>
      <c r="E1160" s="269">
        <v>0</v>
      </c>
      <c r="F1160" s="269">
        <v>1255</v>
      </c>
      <c r="G1160" s="269">
        <v>98.9</v>
      </c>
      <c r="H1160" s="269">
        <v>8828.24</v>
      </c>
      <c r="I1160" s="272"/>
      <c r="J1160" s="269">
        <v>5979.47</v>
      </c>
      <c r="K1160" s="269">
        <v>1262.21</v>
      </c>
      <c r="L1160" s="269">
        <v>9965.7900000000009</v>
      </c>
      <c r="M1160" s="269">
        <v>11805.4</v>
      </c>
      <c r="N1160" s="269">
        <v>29012.870000000003</v>
      </c>
    </row>
    <row r="1161" spans="1:14" s="259" customFormat="1" ht="12" x14ac:dyDescent="0.2">
      <c r="A1161" s="270" t="s">
        <v>2211</v>
      </c>
      <c r="B1161" s="270" t="s">
        <v>2212</v>
      </c>
      <c r="C1161" s="271" t="s">
        <v>852</v>
      </c>
      <c r="D1161" s="269">
        <v>9141.7199999999993</v>
      </c>
      <c r="E1161" s="269">
        <v>0</v>
      </c>
      <c r="F1161" s="269">
        <v>1255</v>
      </c>
      <c r="G1161" s="269">
        <v>98.9</v>
      </c>
      <c r="H1161" s="269">
        <v>10495.619999999999</v>
      </c>
      <c r="I1161" s="272"/>
      <c r="J1161" s="269">
        <v>7313.38</v>
      </c>
      <c r="K1161" s="269">
        <v>1540.1</v>
      </c>
      <c r="L1161" s="269">
        <v>12188.96</v>
      </c>
      <c r="M1161" s="269">
        <v>14417.63</v>
      </c>
      <c r="N1161" s="269">
        <v>35460.07</v>
      </c>
    </row>
    <row r="1162" spans="1:14" s="259" customFormat="1" ht="12" x14ac:dyDescent="0.2">
      <c r="A1162" s="270" t="s">
        <v>2213</v>
      </c>
      <c r="B1162" s="270" t="s">
        <v>2214</v>
      </c>
      <c r="C1162" s="271" t="s">
        <v>852</v>
      </c>
      <c r="D1162" s="269">
        <v>7838.21</v>
      </c>
      <c r="E1162" s="269">
        <v>0</v>
      </c>
      <c r="F1162" s="269">
        <v>1255</v>
      </c>
      <c r="G1162" s="269">
        <v>98.9</v>
      </c>
      <c r="H1162" s="269">
        <v>9192.1099999999988</v>
      </c>
      <c r="I1162" s="272"/>
      <c r="J1162" s="269">
        <v>6270.57</v>
      </c>
      <c r="K1162" s="269">
        <v>1322.85</v>
      </c>
      <c r="L1162" s="269">
        <v>10450.950000000001</v>
      </c>
      <c r="M1162" s="269">
        <v>12375.47</v>
      </c>
      <c r="N1162" s="269">
        <v>30419.840000000004</v>
      </c>
    </row>
    <row r="1163" spans="1:14" s="259" customFormat="1" ht="12" x14ac:dyDescent="0.2">
      <c r="A1163" s="270" t="s">
        <v>1466</v>
      </c>
      <c r="B1163" s="270" t="s">
        <v>412</v>
      </c>
      <c r="C1163" s="271" t="s">
        <v>852</v>
      </c>
      <c r="D1163" s="269">
        <v>11761.15</v>
      </c>
      <c r="E1163" s="269">
        <v>0</v>
      </c>
      <c r="F1163" s="269">
        <v>1255</v>
      </c>
      <c r="G1163" s="269">
        <v>98.9</v>
      </c>
      <c r="H1163" s="269">
        <v>13115.05</v>
      </c>
      <c r="I1163" s="272"/>
      <c r="J1163" s="269">
        <v>9408.92</v>
      </c>
      <c r="K1163" s="269">
        <v>1976.68</v>
      </c>
      <c r="L1163" s="269">
        <v>15681.53</v>
      </c>
      <c r="M1163" s="269">
        <v>18521.400000000001</v>
      </c>
      <c r="N1163" s="269">
        <v>45588.53</v>
      </c>
    </row>
    <row r="1164" spans="1:14" s="259" customFormat="1" ht="12" x14ac:dyDescent="0.2">
      <c r="A1164" s="270" t="s">
        <v>2215</v>
      </c>
      <c r="B1164" s="270" t="s">
        <v>441</v>
      </c>
      <c r="C1164" s="271" t="s">
        <v>852</v>
      </c>
      <c r="D1164" s="269">
        <v>10086.879999999999</v>
      </c>
      <c r="E1164" s="269">
        <v>0</v>
      </c>
      <c r="F1164" s="269">
        <v>1255</v>
      </c>
      <c r="G1164" s="269">
        <v>98.9</v>
      </c>
      <c r="H1164" s="269">
        <v>11440.779999999999</v>
      </c>
      <c r="I1164" s="272"/>
      <c r="J1164" s="269">
        <v>8069.5</v>
      </c>
      <c r="K1164" s="269">
        <v>1697.63</v>
      </c>
      <c r="L1164" s="269">
        <v>13449.17</v>
      </c>
      <c r="M1164" s="269">
        <v>15898.38</v>
      </c>
      <c r="N1164" s="269">
        <v>39114.68</v>
      </c>
    </row>
    <row r="1165" spans="1:14" s="259" customFormat="1" ht="12" x14ac:dyDescent="0.2">
      <c r="A1165" s="270" t="s">
        <v>2216</v>
      </c>
      <c r="B1165" s="270" t="s">
        <v>1184</v>
      </c>
      <c r="C1165" s="271" t="s">
        <v>852</v>
      </c>
      <c r="D1165" s="269">
        <v>8243.2999999999993</v>
      </c>
      <c r="E1165" s="269">
        <v>0</v>
      </c>
      <c r="F1165" s="269">
        <v>1255</v>
      </c>
      <c r="G1165" s="269">
        <v>98.9</v>
      </c>
      <c r="H1165" s="269">
        <v>9597.1999999999989</v>
      </c>
      <c r="I1165" s="272"/>
      <c r="J1165" s="269">
        <v>6594.64</v>
      </c>
      <c r="K1165" s="269">
        <v>1390.37</v>
      </c>
      <c r="L1165" s="269">
        <v>10991.07</v>
      </c>
      <c r="M1165" s="269">
        <v>13010.11</v>
      </c>
      <c r="N1165" s="269">
        <v>31986.190000000002</v>
      </c>
    </row>
    <row r="1166" spans="1:14" s="259" customFormat="1" ht="12" x14ac:dyDescent="0.2">
      <c r="A1166" s="270" t="s">
        <v>2217</v>
      </c>
      <c r="B1166" s="270" t="s">
        <v>2192</v>
      </c>
      <c r="C1166" s="271" t="s">
        <v>852</v>
      </c>
      <c r="D1166" s="269">
        <v>7474.34</v>
      </c>
      <c r="E1166" s="269">
        <v>0</v>
      </c>
      <c r="F1166" s="269">
        <v>1255</v>
      </c>
      <c r="G1166" s="269">
        <v>98.9</v>
      </c>
      <c r="H1166" s="269">
        <v>8828.24</v>
      </c>
      <c r="I1166" s="272"/>
      <c r="J1166" s="269">
        <v>5979.47</v>
      </c>
      <c r="K1166" s="269">
        <v>1262.21</v>
      </c>
      <c r="L1166" s="269">
        <v>9965.7900000000009</v>
      </c>
      <c r="M1166" s="269">
        <v>11805.4</v>
      </c>
      <c r="N1166" s="269">
        <v>29012.870000000003</v>
      </c>
    </row>
    <row r="1167" spans="1:14" s="259" customFormat="1" ht="12" x14ac:dyDescent="0.2">
      <c r="A1167" s="270" t="s">
        <v>2218</v>
      </c>
      <c r="B1167" s="270" t="s">
        <v>2172</v>
      </c>
      <c r="C1167" s="271" t="s">
        <v>852</v>
      </c>
      <c r="D1167" s="269">
        <v>9141.7199999999993</v>
      </c>
      <c r="E1167" s="269">
        <v>0</v>
      </c>
      <c r="F1167" s="269">
        <v>1255</v>
      </c>
      <c r="G1167" s="269">
        <v>98.9</v>
      </c>
      <c r="H1167" s="269">
        <v>10495.619999999999</v>
      </c>
      <c r="I1167" s="272"/>
      <c r="J1167" s="269">
        <v>7313.38</v>
      </c>
      <c r="K1167" s="269">
        <v>1540.1</v>
      </c>
      <c r="L1167" s="269">
        <v>12188.96</v>
      </c>
      <c r="M1167" s="269">
        <v>14417.63</v>
      </c>
      <c r="N1167" s="269">
        <v>35460.07</v>
      </c>
    </row>
    <row r="1168" spans="1:14" s="259" customFormat="1" ht="12" x14ac:dyDescent="0.2">
      <c r="A1168" s="270" t="s">
        <v>2219</v>
      </c>
      <c r="B1168" s="270" t="s">
        <v>2220</v>
      </c>
      <c r="C1168" s="271" t="s">
        <v>852</v>
      </c>
      <c r="D1168" s="269">
        <v>7838.21</v>
      </c>
      <c r="E1168" s="269">
        <v>0</v>
      </c>
      <c r="F1168" s="269">
        <v>1255</v>
      </c>
      <c r="G1168" s="269">
        <v>98.9</v>
      </c>
      <c r="H1168" s="269">
        <v>9192.1099999999988</v>
      </c>
      <c r="I1168" s="272"/>
      <c r="J1168" s="269">
        <v>6270.57</v>
      </c>
      <c r="K1168" s="269">
        <v>1322.85</v>
      </c>
      <c r="L1168" s="269">
        <v>10450.950000000001</v>
      </c>
      <c r="M1168" s="269">
        <v>12375.47</v>
      </c>
      <c r="N1168" s="269">
        <v>30419.840000000004</v>
      </c>
    </row>
    <row r="1169" spans="1:14" s="259" customFormat="1" ht="12" x14ac:dyDescent="0.2">
      <c r="A1169" s="270" t="s">
        <v>2221</v>
      </c>
      <c r="B1169" s="270" t="s">
        <v>2222</v>
      </c>
      <c r="C1169" s="271" t="s">
        <v>852</v>
      </c>
      <c r="D1169" s="269">
        <v>7148.22</v>
      </c>
      <c r="E1169" s="269">
        <v>0</v>
      </c>
      <c r="F1169" s="269">
        <v>1255</v>
      </c>
      <c r="G1169" s="269">
        <v>98.9</v>
      </c>
      <c r="H1169" s="269">
        <v>8502.1200000000008</v>
      </c>
      <c r="I1169" s="272"/>
      <c r="J1169" s="269">
        <v>5718.58</v>
      </c>
      <c r="K1169" s="269">
        <v>1207.8499999999999</v>
      </c>
      <c r="L1169" s="269">
        <v>9530.9599999999991</v>
      </c>
      <c r="M1169" s="269">
        <v>11294.48</v>
      </c>
      <c r="N1169" s="269">
        <v>27751.87</v>
      </c>
    </row>
    <row r="1170" spans="1:14" s="259" customFormat="1" ht="12" x14ac:dyDescent="0.2">
      <c r="A1170" s="270" t="s">
        <v>2223</v>
      </c>
      <c r="B1170" s="270" t="s">
        <v>2224</v>
      </c>
      <c r="C1170" s="271" t="s">
        <v>852</v>
      </c>
      <c r="D1170" s="269">
        <v>8243.2999999999993</v>
      </c>
      <c r="E1170" s="269">
        <v>0</v>
      </c>
      <c r="F1170" s="269">
        <v>1255</v>
      </c>
      <c r="G1170" s="269">
        <v>98.9</v>
      </c>
      <c r="H1170" s="269">
        <v>9597.1999999999989</v>
      </c>
      <c r="I1170" s="272"/>
      <c r="J1170" s="269">
        <v>6594.64</v>
      </c>
      <c r="K1170" s="269">
        <v>1390.37</v>
      </c>
      <c r="L1170" s="269">
        <v>10991.07</v>
      </c>
      <c r="M1170" s="269">
        <v>13010.11</v>
      </c>
      <c r="N1170" s="269">
        <v>31986.190000000002</v>
      </c>
    </row>
    <row r="1171" spans="1:14" s="259" customFormat="1" ht="12" x14ac:dyDescent="0.2">
      <c r="A1171" s="270" t="s">
        <v>2225</v>
      </c>
      <c r="B1171" s="270" t="s">
        <v>2226</v>
      </c>
      <c r="C1171" s="271" t="s">
        <v>852</v>
      </c>
      <c r="D1171" s="269">
        <v>7148.22</v>
      </c>
      <c r="E1171" s="269">
        <v>0</v>
      </c>
      <c r="F1171" s="269">
        <v>1255</v>
      </c>
      <c r="G1171" s="269">
        <v>98.9</v>
      </c>
      <c r="H1171" s="269">
        <v>8502.1200000000008</v>
      </c>
      <c r="I1171" s="272"/>
      <c r="J1171" s="269">
        <v>5718.58</v>
      </c>
      <c r="K1171" s="269">
        <v>1207.8499999999999</v>
      </c>
      <c r="L1171" s="269">
        <v>9530.9599999999991</v>
      </c>
      <c r="M1171" s="269">
        <v>11294.48</v>
      </c>
      <c r="N1171" s="269">
        <v>27751.87</v>
      </c>
    </row>
    <row r="1172" spans="1:14" s="259" customFormat="1" ht="12" x14ac:dyDescent="0.2">
      <c r="A1172" s="270" t="s">
        <v>2227</v>
      </c>
      <c r="B1172" s="270" t="s">
        <v>2228</v>
      </c>
      <c r="C1172" s="271" t="s">
        <v>852</v>
      </c>
      <c r="D1172" s="269">
        <v>7148.22</v>
      </c>
      <c r="E1172" s="269">
        <v>0</v>
      </c>
      <c r="F1172" s="269">
        <v>1255</v>
      </c>
      <c r="G1172" s="269">
        <v>98.9</v>
      </c>
      <c r="H1172" s="269">
        <v>8502.1200000000008</v>
      </c>
      <c r="I1172" s="272"/>
      <c r="J1172" s="269">
        <v>5718.58</v>
      </c>
      <c r="K1172" s="269">
        <v>1207.8499999999999</v>
      </c>
      <c r="L1172" s="269">
        <v>9530.9599999999991</v>
      </c>
      <c r="M1172" s="269">
        <v>11294.48</v>
      </c>
      <c r="N1172" s="269">
        <v>27751.87</v>
      </c>
    </row>
    <row r="1173" spans="1:14" s="259" customFormat="1" ht="12" x14ac:dyDescent="0.2">
      <c r="A1173" s="270" t="s">
        <v>2229</v>
      </c>
      <c r="B1173" s="270" t="s">
        <v>2230</v>
      </c>
      <c r="C1173" s="271" t="s">
        <v>852</v>
      </c>
      <c r="D1173" s="269">
        <v>7838.21</v>
      </c>
      <c r="E1173" s="269">
        <v>0</v>
      </c>
      <c r="F1173" s="269">
        <v>1255</v>
      </c>
      <c r="G1173" s="269">
        <v>98.9</v>
      </c>
      <c r="H1173" s="269">
        <v>9192.1099999999988</v>
      </c>
      <c r="I1173" s="272"/>
      <c r="J1173" s="269">
        <v>6270.57</v>
      </c>
      <c r="K1173" s="269">
        <v>1322.85</v>
      </c>
      <c r="L1173" s="269">
        <v>10450.950000000001</v>
      </c>
      <c r="M1173" s="269">
        <v>12375.47</v>
      </c>
      <c r="N1173" s="269">
        <v>30419.840000000004</v>
      </c>
    </row>
    <row r="1174" spans="1:14" s="259" customFormat="1" ht="12" x14ac:dyDescent="0.2">
      <c r="A1174" s="270" t="s">
        <v>2231</v>
      </c>
      <c r="B1174" s="270" t="s">
        <v>2232</v>
      </c>
      <c r="C1174" s="271" t="s">
        <v>852</v>
      </c>
      <c r="D1174" s="269">
        <v>7148.22</v>
      </c>
      <c r="E1174" s="269">
        <v>0</v>
      </c>
      <c r="F1174" s="269">
        <v>1255</v>
      </c>
      <c r="G1174" s="269">
        <v>98.9</v>
      </c>
      <c r="H1174" s="269">
        <v>8502.1200000000008</v>
      </c>
      <c r="I1174" s="272"/>
      <c r="J1174" s="269">
        <v>5718.58</v>
      </c>
      <c r="K1174" s="269">
        <v>1207.8499999999999</v>
      </c>
      <c r="L1174" s="269">
        <v>9530.9599999999991</v>
      </c>
      <c r="M1174" s="269">
        <v>11294.48</v>
      </c>
      <c r="N1174" s="269">
        <v>27751.87</v>
      </c>
    </row>
    <row r="1175" spans="1:14" s="259" customFormat="1" ht="12" x14ac:dyDescent="0.2">
      <c r="A1175" s="270" t="s">
        <v>2233</v>
      </c>
      <c r="B1175" s="270" t="s">
        <v>1297</v>
      </c>
      <c r="C1175" s="271" t="s">
        <v>852</v>
      </c>
      <c r="D1175" s="269">
        <v>7148.22</v>
      </c>
      <c r="E1175" s="269">
        <v>0</v>
      </c>
      <c r="F1175" s="269">
        <v>1255</v>
      </c>
      <c r="G1175" s="269">
        <v>98.9</v>
      </c>
      <c r="H1175" s="269">
        <v>8502.1200000000008</v>
      </c>
      <c r="I1175" s="272"/>
      <c r="J1175" s="269">
        <v>5718.58</v>
      </c>
      <c r="K1175" s="269">
        <v>1207.8499999999999</v>
      </c>
      <c r="L1175" s="269">
        <v>9530.9599999999991</v>
      </c>
      <c r="M1175" s="269">
        <v>11294.48</v>
      </c>
      <c r="N1175" s="269">
        <v>27751.87</v>
      </c>
    </row>
    <row r="1176" spans="1:14" s="259" customFormat="1" ht="12" x14ac:dyDescent="0.2">
      <c r="A1176" s="270" t="s">
        <v>2234</v>
      </c>
      <c r="B1176" s="270" t="s">
        <v>1293</v>
      </c>
      <c r="C1176" s="271" t="s">
        <v>852</v>
      </c>
      <c r="D1176" s="269">
        <v>7148.22</v>
      </c>
      <c r="E1176" s="269">
        <v>0</v>
      </c>
      <c r="F1176" s="269">
        <v>1255</v>
      </c>
      <c r="G1176" s="269">
        <v>98.9</v>
      </c>
      <c r="H1176" s="269">
        <v>8502.1200000000008</v>
      </c>
      <c r="I1176" s="272"/>
      <c r="J1176" s="269">
        <v>5718.58</v>
      </c>
      <c r="K1176" s="269">
        <v>1207.8499999999999</v>
      </c>
      <c r="L1176" s="269">
        <v>9530.9599999999991</v>
      </c>
      <c r="M1176" s="269">
        <v>11294.48</v>
      </c>
      <c r="N1176" s="269">
        <v>27751.87</v>
      </c>
    </row>
    <row r="1177" spans="1:14" s="259" customFormat="1" ht="12" x14ac:dyDescent="0.2">
      <c r="A1177" s="270" t="s">
        <v>2235</v>
      </c>
      <c r="B1177" s="270" t="s">
        <v>2236</v>
      </c>
      <c r="C1177" s="271" t="s">
        <v>852</v>
      </c>
      <c r="D1177" s="269">
        <v>7148.22</v>
      </c>
      <c r="E1177" s="269">
        <v>0</v>
      </c>
      <c r="F1177" s="269">
        <v>1255</v>
      </c>
      <c r="G1177" s="269">
        <v>98.9</v>
      </c>
      <c r="H1177" s="269">
        <v>8502.1200000000008</v>
      </c>
      <c r="I1177" s="272"/>
      <c r="J1177" s="269">
        <v>5718.58</v>
      </c>
      <c r="K1177" s="269">
        <v>1207.8499999999999</v>
      </c>
      <c r="L1177" s="269">
        <v>9530.9599999999991</v>
      </c>
      <c r="M1177" s="269">
        <v>11294.48</v>
      </c>
      <c r="N1177" s="269">
        <v>27751.87</v>
      </c>
    </row>
    <row r="1178" spans="1:14" s="259" customFormat="1" ht="12" x14ac:dyDescent="0.2">
      <c r="A1178" s="270" t="s">
        <v>2237</v>
      </c>
      <c r="B1178" s="270" t="s">
        <v>2238</v>
      </c>
      <c r="C1178" s="271" t="s">
        <v>852</v>
      </c>
      <c r="D1178" s="269">
        <v>7474.34</v>
      </c>
      <c r="E1178" s="269">
        <v>0</v>
      </c>
      <c r="F1178" s="269">
        <v>1255</v>
      </c>
      <c r="G1178" s="269">
        <v>98.9</v>
      </c>
      <c r="H1178" s="269">
        <v>8828.24</v>
      </c>
      <c r="I1178" s="272"/>
      <c r="J1178" s="269">
        <v>5979.47</v>
      </c>
      <c r="K1178" s="269">
        <v>1262.21</v>
      </c>
      <c r="L1178" s="269">
        <v>9965.7900000000009</v>
      </c>
      <c r="M1178" s="269">
        <v>11805.4</v>
      </c>
      <c r="N1178" s="269">
        <v>29012.870000000003</v>
      </c>
    </row>
    <row r="1179" spans="1:14" s="259" customFormat="1" ht="12" x14ac:dyDescent="0.2">
      <c r="A1179" s="270" t="s">
        <v>2239</v>
      </c>
      <c r="B1179" s="270" t="s">
        <v>2240</v>
      </c>
      <c r="C1179" s="271" t="s">
        <v>852</v>
      </c>
      <c r="D1179" s="269">
        <v>8243.2999999999993</v>
      </c>
      <c r="E1179" s="269">
        <v>0</v>
      </c>
      <c r="F1179" s="269">
        <v>1255</v>
      </c>
      <c r="G1179" s="269">
        <v>98.9</v>
      </c>
      <c r="H1179" s="269">
        <v>9597.1999999999989</v>
      </c>
      <c r="I1179" s="272"/>
      <c r="J1179" s="269">
        <v>6594.64</v>
      </c>
      <c r="K1179" s="269">
        <v>1390.37</v>
      </c>
      <c r="L1179" s="269">
        <v>10991.07</v>
      </c>
      <c r="M1179" s="269">
        <v>13010.11</v>
      </c>
      <c r="N1179" s="269">
        <v>31986.190000000002</v>
      </c>
    </row>
    <row r="1180" spans="1:14" s="259" customFormat="1" ht="12" x14ac:dyDescent="0.2">
      <c r="A1180" s="270" t="s">
        <v>2241</v>
      </c>
      <c r="B1180" s="270" t="s">
        <v>2242</v>
      </c>
      <c r="C1180" s="271" t="s">
        <v>852</v>
      </c>
      <c r="D1180" s="269">
        <v>7474.34</v>
      </c>
      <c r="E1180" s="269">
        <v>0</v>
      </c>
      <c r="F1180" s="269">
        <v>1255</v>
      </c>
      <c r="G1180" s="269">
        <v>98.9</v>
      </c>
      <c r="H1180" s="269">
        <v>8828.24</v>
      </c>
      <c r="I1180" s="272"/>
      <c r="J1180" s="269">
        <v>5979.47</v>
      </c>
      <c r="K1180" s="269">
        <v>1262.21</v>
      </c>
      <c r="L1180" s="269">
        <v>9965.7900000000009</v>
      </c>
      <c r="M1180" s="269">
        <v>11805.4</v>
      </c>
      <c r="N1180" s="269">
        <v>29012.870000000003</v>
      </c>
    </row>
    <row r="1181" spans="1:14" s="259" customFormat="1" ht="12" x14ac:dyDescent="0.2">
      <c r="A1181" s="270" t="s">
        <v>2243</v>
      </c>
      <c r="B1181" s="270" t="s">
        <v>2244</v>
      </c>
      <c r="C1181" s="271" t="s">
        <v>852</v>
      </c>
      <c r="D1181" s="269">
        <v>7838.21</v>
      </c>
      <c r="E1181" s="269">
        <v>0</v>
      </c>
      <c r="F1181" s="269">
        <v>1255</v>
      </c>
      <c r="G1181" s="269">
        <v>98.9</v>
      </c>
      <c r="H1181" s="269">
        <v>9192.1099999999988</v>
      </c>
      <c r="I1181" s="272"/>
      <c r="J1181" s="269">
        <v>6270.57</v>
      </c>
      <c r="K1181" s="269">
        <v>1322.85</v>
      </c>
      <c r="L1181" s="269">
        <v>10450.950000000001</v>
      </c>
      <c r="M1181" s="269">
        <v>12375.47</v>
      </c>
      <c r="N1181" s="269">
        <v>30419.840000000004</v>
      </c>
    </row>
    <row r="1182" spans="1:14" s="259" customFormat="1" ht="12" x14ac:dyDescent="0.2">
      <c r="A1182" s="270" t="s">
        <v>2245</v>
      </c>
      <c r="B1182" s="270" t="s">
        <v>132</v>
      </c>
      <c r="C1182" s="271" t="s">
        <v>852</v>
      </c>
      <c r="D1182" s="269">
        <v>7474.34</v>
      </c>
      <c r="E1182" s="269">
        <v>0</v>
      </c>
      <c r="F1182" s="269">
        <v>1255</v>
      </c>
      <c r="G1182" s="269">
        <v>98.9</v>
      </c>
      <c r="H1182" s="269">
        <v>8828.24</v>
      </c>
      <c r="I1182" s="272"/>
      <c r="J1182" s="269">
        <v>5979.47</v>
      </c>
      <c r="K1182" s="269">
        <v>1262.21</v>
      </c>
      <c r="L1182" s="269">
        <v>9965.7900000000009</v>
      </c>
      <c r="M1182" s="269">
        <v>11805.4</v>
      </c>
      <c r="N1182" s="269">
        <v>29012.870000000003</v>
      </c>
    </row>
    <row r="1183" spans="1:14" s="259" customFormat="1" ht="12" x14ac:dyDescent="0.2">
      <c r="A1183" s="270" t="s">
        <v>2246</v>
      </c>
      <c r="B1183" s="270" t="s">
        <v>505</v>
      </c>
      <c r="C1183" s="271" t="s">
        <v>852</v>
      </c>
      <c r="D1183" s="269">
        <v>7474.34</v>
      </c>
      <c r="E1183" s="269">
        <v>0</v>
      </c>
      <c r="F1183" s="269">
        <v>1255</v>
      </c>
      <c r="G1183" s="269">
        <v>98.9</v>
      </c>
      <c r="H1183" s="269">
        <v>8828.24</v>
      </c>
      <c r="I1183" s="272"/>
      <c r="J1183" s="269">
        <v>5979.47</v>
      </c>
      <c r="K1183" s="269">
        <v>1262.21</v>
      </c>
      <c r="L1183" s="269">
        <v>9965.7900000000009</v>
      </c>
      <c r="M1183" s="269">
        <v>11805.4</v>
      </c>
      <c r="N1183" s="269">
        <v>29012.870000000003</v>
      </c>
    </row>
    <row r="1184" spans="1:14" s="259" customFormat="1" ht="12" x14ac:dyDescent="0.2">
      <c r="A1184" s="270" t="s">
        <v>1214</v>
      </c>
      <c r="B1184" s="270" t="s">
        <v>1206</v>
      </c>
      <c r="C1184" s="271" t="s">
        <v>852</v>
      </c>
      <c r="D1184" s="269">
        <v>10086.879999999999</v>
      </c>
      <c r="E1184" s="269">
        <v>0</v>
      </c>
      <c r="F1184" s="269">
        <v>1255</v>
      </c>
      <c r="G1184" s="269">
        <v>98.9</v>
      </c>
      <c r="H1184" s="269">
        <v>11440.779999999999</v>
      </c>
      <c r="I1184" s="272"/>
      <c r="J1184" s="269">
        <v>8069.5</v>
      </c>
      <c r="K1184" s="269">
        <v>1697.63</v>
      </c>
      <c r="L1184" s="269">
        <v>13449.17</v>
      </c>
      <c r="M1184" s="269">
        <v>15898.38</v>
      </c>
      <c r="N1184" s="269">
        <v>39114.68</v>
      </c>
    </row>
    <row r="1185" spans="1:14" s="259" customFormat="1" ht="12" x14ac:dyDescent="0.2">
      <c r="A1185" s="270" t="s">
        <v>2247</v>
      </c>
      <c r="B1185" s="270" t="s">
        <v>1295</v>
      </c>
      <c r="C1185" s="271" t="s">
        <v>852</v>
      </c>
      <c r="D1185" s="269">
        <v>8691.9</v>
      </c>
      <c r="E1185" s="269">
        <v>0</v>
      </c>
      <c r="F1185" s="269">
        <v>1255</v>
      </c>
      <c r="G1185" s="269">
        <v>98.9</v>
      </c>
      <c r="H1185" s="269">
        <v>10045.799999999999</v>
      </c>
      <c r="I1185" s="272"/>
      <c r="J1185" s="269">
        <v>6953.52</v>
      </c>
      <c r="K1185" s="269">
        <v>1465.13</v>
      </c>
      <c r="L1185" s="269">
        <v>11589.2</v>
      </c>
      <c r="M1185" s="269">
        <v>13712.91</v>
      </c>
      <c r="N1185" s="269">
        <v>33720.76</v>
      </c>
    </row>
    <row r="1186" spans="1:14" s="259" customFormat="1" ht="12" x14ac:dyDescent="0.2">
      <c r="A1186" s="270" t="s">
        <v>2248</v>
      </c>
      <c r="B1186" s="270" t="s">
        <v>379</v>
      </c>
      <c r="C1186" s="271" t="s">
        <v>852</v>
      </c>
      <c r="D1186" s="269">
        <v>8243.2999999999993</v>
      </c>
      <c r="E1186" s="269">
        <v>0</v>
      </c>
      <c r="F1186" s="269">
        <v>1255</v>
      </c>
      <c r="G1186" s="269">
        <v>98.9</v>
      </c>
      <c r="H1186" s="269">
        <v>9597.1999999999989</v>
      </c>
      <c r="I1186" s="272"/>
      <c r="J1186" s="269">
        <v>6594.64</v>
      </c>
      <c r="K1186" s="269">
        <v>1390.37</v>
      </c>
      <c r="L1186" s="269">
        <v>10991.07</v>
      </c>
      <c r="M1186" s="269">
        <v>13010.11</v>
      </c>
      <c r="N1186" s="269">
        <v>31986.190000000002</v>
      </c>
    </row>
    <row r="1187" spans="1:14" s="259" customFormat="1" ht="12" x14ac:dyDescent="0.2">
      <c r="A1187" s="270" t="s">
        <v>2249</v>
      </c>
      <c r="B1187" s="270" t="s">
        <v>2182</v>
      </c>
      <c r="C1187" s="271" t="s">
        <v>852</v>
      </c>
      <c r="D1187" s="269">
        <v>7148.22</v>
      </c>
      <c r="E1187" s="269">
        <v>0</v>
      </c>
      <c r="F1187" s="269">
        <v>1255</v>
      </c>
      <c r="G1187" s="269">
        <v>98.9</v>
      </c>
      <c r="H1187" s="269">
        <v>8502.1200000000008</v>
      </c>
      <c r="I1187" s="272"/>
      <c r="J1187" s="269">
        <v>5718.58</v>
      </c>
      <c r="K1187" s="269">
        <v>1207.8499999999999</v>
      </c>
      <c r="L1187" s="269">
        <v>9530.9599999999991</v>
      </c>
      <c r="M1187" s="269">
        <v>11294.48</v>
      </c>
      <c r="N1187" s="269">
        <v>27751.87</v>
      </c>
    </row>
    <row r="1188" spans="1:14" s="259" customFormat="1" ht="12" x14ac:dyDescent="0.2">
      <c r="A1188" s="270" t="s">
        <v>2250</v>
      </c>
      <c r="B1188" s="270" t="s">
        <v>1246</v>
      </c>
      <c r="C1188" s="271" t="s">
        <v>852</v>
      </c>
      <c r="D1188" s="269">
        <v>8691.9</v>
      </c>
      <c r="E1188" s="269">
        <v>0</v>
      </c>
      <c r="F1188" s="269">
        <v>1255</v>
      </c>
      <c r="G1188" s="269">
        <v>98.9</v>
      </c>
      <c r="H1188" s="269">
        <v>10045.799999999999</v>
      </c>
      <c r="I1188" s="272"/>
      <c r="J1188" s="269">
        <v>6953.52</v>
      </c>
      <c r="K1188" s="269">
        <v>1465.13</v>
      </c>
      <c r="L1188" s="269">
        <v>11589.2</v>
      </c>
      <c r="M1188" s="269">
        <v>13712.91</v>
      </c>
      <c r="N1188" s="269">
        <v>33720.76</v>
      </c>
    </row>
    <row r="1189" spans="1:14" s="259" customFormat="1" ht="12" x14ac:dyDescent="0.2">
      <c r="A1189" s="270" t="s">
        <v>2251</v>
      </c>
      <c r="B1189" s="270" t="s">
        <v>1250</v>
      </c>
      <c r="C1189" s="271" t="s">
        <v>852</v>
      </c>
      <c r="D1189" s="269">
        <v>8243.2999999999993</v>
      </c>
      <c r="E1189" s="269">
        <v>0</v>
      </c>
      <c r="F1189" s="269">
        <v>1255</v>
      </c>
      <c r="G1189" s="269">
        <v>98.9</v>
      </c>
      <c r="H1189" s="269">
        <v>9597.1999999999989</v>
      </c>
      <c r="I1189" s="272"/>
      <c r="J1189" s="269">
        <v>6594.64</v>
      </c>
      <c r="K1189" s="269">
        <v>1390.37</v>
      </c>
      <c r="L1189" s="269">
        <v>10991.07</v>
      </c>
      <c r="M1189" s="269">
        <v>13010.11</v>
      </c>
      <c r="N1189" s="269">
        <v>31986.190000000002</v>
      </c>
    </row>
    <row r="1190" spans="1:14" s="259" customFormat="1" ht="12" x14ac:dyDescent="0.2">
      <c r="A1190" s="270" t="s">
        <v>2252</v>
      </c>
      <c r="B1190" s="270" t="s">
        <v>2253</v>
      </c>
      <c r="C1190" s="271" t="s">
        <v>852</v>
      </c>
      <c r="D1190" s="269">
        <v>7838.21</v>
      </c>
      <c r="E1190" s="269">
        <v>0</v>
      </c>
      <c r="F1190" s="269">
        <v>1255</v>
      </c>
      <c r="G1190" s="269">
        <v>98.9</v>
      </c>
      <c r="H1190" s="269">
        <v>9192.1099999999988</v>
      </c>
      <c r="I1190" s="272"/>
      <c r="J1190" s="269">
        <v>6270.57</v>
      </c>
      <c r="K1190" s="269">
        <v>1322.85</v>
      </c>
      <c r="L1190" s="269">
        <v>10450.950000000001</v>
      </c>
      <c r="M1190" s="269">
        <v>12375.47</v>
      </c>
      <c r="N1190" s="269">
        <v>30419.840000000004</v>
      </c>
    </row>
    <row r="1191" spans="1:14" s="259" customFormat="1" ht="12" x14ac:dyDescent="0.2">
      <c r="A1191" s="270" t="s">
        <v>2254</v>
      </c>
      <c r="B1191" s="270" t="s">
        <v>2255</v>
      </c>
      <c r="C1191" s="271" t="s">
        <v>852</v>
      </c>
      <c r="D1191" s="269">
        <v>7148.22</v>
      </c>
      <c r="E1191" s="269">
        <v>0</v>
      </c>
      <c r="F1191" s="269">
        <v>1255</v>
      </c>
      <c r="G1191" s="269">
        <v>98.9</v>
      </c>
      <c r="H1191" s="269">
        <v>8502.1200000000008</v>
      </c>
      <c r="I1191" s="272"/>
      <c r="J1191" s="269">
        <v>5718.58</v>
      </c>
      <c r="K1191" s="269">
        <v>1207.8499999999999</v>
      </c>
      <c r="L1191" s="269">
        <v>9530.9599999999991</v>
      </c>
      <c r="M1191" s="269">
        <v>11294.48</v>
      </c>
      <c r="N1191" s="269">
        <v>27751.87</v>
      </c>
    </row>
    <row r="1192" spans="1:14" s="259" customFormat="1" ht="12" x14ac:dyDescent="0.2">
      <c r="A1192" s="270" t="s">
        <v>1439</v>
      </c>
      <c r="B1192" s="270" t="s">
        <v>412</v>
      </c>
      <c r="C1192" s="271" t="s">
        <v>852</v>
      </c>
      <c r="D1192" s="269">
        <v>11761.15</v>
      </c>
      <c r="E1192" s="269">
        <v>0</v>
      </c>
      <c r="F1192" s="269">
        <v>1255</v>
      </c>
      <c r="G1192" s="269">
        <v>98.9</v>
      </c>
      <c r="H1192" s="269">
        <v>13115.05</v>
      </c>
      <c r="I1192" s="272"/>
      <c r="J1192" s="269">
        <v>9408.92</v>
      </c>
      <c r="K1192" s="269">
        <v>1976.68</v>
      </c>
      <c r="L1192" s="269">
        <v>15681.53</v>
      </c>
      <c r="M1192" s="269">
        <v>18521.400000000001</v>
      </c>
      <c r="N1192" s="269">
        <v>45588.53</v>
      </c>
    </row>
    <row r="1193" spans="1:14" s="259" customFormat="1" ht="12" x14ac:dyDescent="0.2">
      <c r="A1193" s="270" t="s">
        <v>2256</v>
      </c>
      <c r="B1193" s="270" t="s">
        <v>1184</v>
      </c>
      <c r="C1193" s="271" t="s">
        <v>852</v>
      </c>
      <c r="D1193" s="269">
        <v>8243.2999999999993</v>
      </c>
      <c r="E1193" s="269">
        <v>0</v>
      </c>
      <c r="F1193" s="269">
        <v>1255</v>
      </c>
      <c r="G1193" s="269">
        <v>98.9</v>
      </c>
      <c r="H1193" s="269">
        <v>9597.1999999999989</v>
      </c>
      <c r="I1193" s="272"/>
      <c r="J1193" s="269">
        <v>6594.64</v>
      </c>
      <c r="K1193" s="269">
        <v>1390.37</v>
      </c>
      <c r="L1193" s="269">
        <v>10991.07</v>
      </c>
      <c r="M1193" s="269">
        <v>13010.11</v>
      </c>
      <c r="N1193" s="269">
        <v>31986.190000000002</v>
      </c>
    </row>
    <row r="1194" spans="1:14" s="259" customFormat="1" ht="12" x14ac:dyDescent="0.2">
      <c r="A1194" s="270" t="s">
        <v>1440</v>
      </c>
      <c r="B1194" s="270" t="s">
        <v>435</v>
      </c>
      <c r="C1194" s="271" t="s">
        <v>852</v>
      </c>
      <c r="D1194" s="269">
        <v>7474.34</v>
      </c>
      <c r="E1194" s="269">
        <v>0</v>
      </c>
      <c r="F1194" s="269">
        <v>1255</v>
      </c>
      <c r="G1194" s="269">
        <v>98.9</v>
      </c>
      <c r="H1194" s="269">
        <v>8828.24</v>
      </c>
      <c r="I1194" s="272"/>
      <c r="J1194" s="269">
        <v>5979.47</v>
      </c>
      <c r="K1194" s="269">
        <v>1262.21</v>
      </c>
      <c r="L1194" s="269">
        <v>9965.7900000000009</v>
      </c>
      <c r="M1194" s="269">
        <v>11805.4</v>
      </c>
      <c r="N1194" s="269">
        <v>29012.870000000003</v>
      </c>
    </row>
    <row r="1195" spans="1:14" s="259" customFormat="1" ht="12" x14ac:dyDescent="0.2">
      <c r="A1195" s="270" t="s">
        <v>2257</v>
      </c>
      <c r="B1195" s="270" t="s">
        <v>154</v>
      </c>
      <c r="C1195" s="271" t="s">
        <v>852</v>
      </c>
      <c r="D1195" s="269">
        <v>8691.9</v>
      </c>
      <c r="E1195" s="269">
        <v>0</v>
      </c>
      <c r="F1195" s="269">
        <v>1255</v>
      </c>
      <c r="G1195" s="269">
        <v>98.9</v>
      </c>
      <c r="H1195" s="269">
        <v>10045.799999999999</v>
      </c>
      <c r="I1195" s="272"/>
      <c r="J1195" s="269">
        <v>6953.52</v>
      </c>
      <c r="K1195" s="269">
        <v>1465.13</v>
      </c>
      <c r="L1195" s="269">
        <v>11589.2</v>
      </c>
      <c r="M1195" s="269">
        <v>13712.91</v>
      </c>
      <c r="N1195" s="269">
        <v>33720.76</v>
      </c>
    </row>
    <row r="1196" spans="1:14" s="259" customFormat="1" ht="12" x14ac:dyDescent="0.2">
      <c r="A1196" s="270" t="s">
        <v>2258</v>
      </c>
      <c r="B1196" s="270" t="s">
        <v>1291</v>
      </c>
      <c r="C1196" s="271" t="s">
        <v>852</v>
      </c>
      <c r="D1196" s="269">
        <v>7148.22</v>
      </c>
      <c r="E1196" s="269">
        <v>0</v>
      </c>
      <c r="F1196" s="269">
        <v>1255</v>
      </c>
      <c r="G1196" s="269">
        <v>98.9</v>
      </c>
      <c r="H1196" s="269">
        <v>8502.1200000000008</v>
      </c>
      <c r="I1196" s="272"/>
      <c r="J1196" s="269">
        <v>5718.58</v>
      </c>
      <c r="K1196" s="269">
        <v>1207.8499999999999</v>
      </c>
      <c r="L1196" s="269">
        <v>9530.9599999999991</v>
      </c>
      <c r="M1196" s="269">
        <v>11294.48</v>
      </c>
      <c r="N1196" s="269">
        <v>27751.87</v>
      </c>
    </row>
    <row r="1197" spans="1:14" s="259" customFormat="1" ht="12" x14ac:dyDescent="0.2">
      <c r="A1197" s="270" t="s">
        <v>1441</v>
      </c>
      <c r="B1197" s="270" t="s">
        <v>1442</v>
      </c>
      <c r="C1197" s="271" t="s">
        <v>852</v>
      </c>
      <c r="D1197" s="269">
        <v>7838.21</v>
      </c>
      <c r="E1197" s="269">
        <v>0</v>
      </c>
      <c r="F1197" s="269">
        <v>1255</v>
      </c>
      <c r="G1197" s="269">
        <v>98.9</v>
      </c>
      <c r="H1197" s="269">
        <v>9192.1099999999988</v>
      </c>
      <c r="I1197" s="272"/>
      <c r="J1197" s="269">
        <v>6270.57</v>
      </c>
      <c r="K1197" s="269">
        <v>1322.85</v>
      </c>
      <c r="L1197" s="269">
        <v>10450.950000000001</v>
      </c>
      <c r="M1197" s="269">
        <v>12375.47</v>
      </c>
      <c r="N1197" s="269">
        <v>30419.840000000004</v>
      </c>
    </row>
    <row r="1198" spans="1:14" s="259" customFormat="1" ht="12" x14ac:dyDescent="0.2">
      <c r="A1198" s="270" t="s">
        <v>1467</v>
      </c>
      <c r="B1198" s="270" t="s">
        <v>1468</v>
      </c>
      <c r="C1198" s="271" t="s">
        <v>852</v>
      </c>
      <c r="D1198" s="269">
        <v>9141.7199999999993</v>
      </c>
      <c r="E1198" s="269">
        <v>0</v>
      </c>
      <c r="F1198" s="269">
        <v>1255</v>
      </c>
      <c r="G1198" s="269">
        <v>98.9</v>
      </c>
      <c r="H1198" s="269">
        <v>10495.619999999999</v>
      </c>
      <c r="I1198" s="272"/>
      <c r="J1198" s="269">
        <v>7313.38</v>
      </c>
      <c r="K1198" s="269">
        <v>1540.1</v>
      </c>
      <c r="L1198" s="269">
        <v>12188.96</v>
      </c>
      <c r="M1198" s="269">
        <v>14417.63</v>
      </c>
      <c r="N1198" s="269">
        <v>35460.07</v>
      </c>
    </row>
    <row r="1199" spans="1:14" s="259" customFormat="1" ht="12" x14ac:dyDescent="0.2">
      <c r="A1199" s="270" t="s">
        <v>1443</v>
      </c>
      <c r="B1199" s="270" t="s">
        <v>1444</v>
      </c>
      <c r="C1199" s="271" t="s">
        <v>852</v>
      </c>
      <c r="D1199" s="269">
        <v>8243.2999999999993</v>
      </c>
      <c r="E1199" s="269">
        <v>0</v>
      </c>
      <c r="F1199" s="269">
        <v>1255</v>
      </c>
      <c r="G1199" s="269">
        <v>98.9</v>
      </c>
      <c r="H1199" s="269">
        <v>9597.1999999999989</v>
      </c>
      <c r="I1199" s="272"/>
      <c r="J1199" s="269">
        <v>6594.64</v>
      </c>
      <c r="K1199" s="269">
        <v>1390.37</v>
      </c>
      <c r="L1199" s="269">
        <v>10991.07</v>
      </c>
      <c r="M1199" s="269">
        <v>13010.11</v>
      </c>
      <c r="N1199" s="269">
        <v>31986.190000000002</v>
      </c>
    </row>
    <row r="1200" spans="1:14" s="259" customFormat="1" ht="12" x14ac:dyDescent="0.2">
      <c r="A1200" s="270" t="s">
        <v>2259</v>
      </c>
      <c r="B1200" s="270" t="s">
        <v>2260</v>
      </c>
      <c r="C1200" s="271" t="s">
        <v>852</v>
      </c>
      <c r="D1200" s="269">
        <v>8691.9</v>
      </c>
      <c r="E1200" s="269">
        <v>0</v>
      </c>
      <c r="F1200" s="269">
        <v>1255</v>
      </c>
      <c r="G1200" s="269">
        <v>98.9</v>
      </c>
      <c r="H1200" s="269">
        <v>10045.799999999999</v>
      </c>
      <c r="I1200" s="272"/>
      <c r="J1200" s="269">
        <v>6953.52</v>
      </c>
      <c r="K1200" s="269">
        <v>1465.13</v>
      </c>
      <c r="L1200" s="269">
        <v>11589.2</v>
      </c>
      <c r="M1200" s="269">
        <v>13712.91</v>
      </c>
      <c r="N1200" s="269">
        <v>33720.76</v>
      </c>
    </row>
    <row r="1201" spans="1:14" s="259" customFormat="1" ht="12" x14ac:dyDescent="0.2">
      <c r="A1201" s="270" t="s">
        <v>1469</v>
      </c>
      <c r="B1201" s="270" t="s">
        <v>1470</v>
      </c>
      <c r="C1201" s="271" t="s">
        <v>852</v>
      </c>
      <c r="D1201" s="269">
        <v>7838.21</v>
      </c>
      <c r="E1201" s="269">
        <v>0</v>
      </c>
      <c r="F1201" s="269">
        <v>1255</v>
      </c>
      <c r="G1201" s="269">
        <v>98.9</v>
      </c>
      <c r="H1201" s="269">
        <v>9192.1099999999988</v>
      </c>
      <c r="I1201" s="272"/>
      <c r="J1201" s="269">
        <v>6270.57</v>
      </c>
      <c r="K1201" s="269">
        <v>1322.85</v>
      </c>
      <c r="L1201" s="269">
        <v>10450.950000000001</v>
      </c>
      <c r="M1201" s="269">
        <v>12375.47</v>
      </c>
      <c r="N1201" s="269">
        <v>30419.840000000004</v>
      </c>
    </row>
    <row r="1202" spans="1:14" s="259" customFormat="1" ht="12" x14ac:dyDescent="0.2">
      <c r="A1202" s="270" t="s">
        <v>1471</v>
      </c>
      <c r="B1202" s="270" t="s">
        <v>135</v>
      </c>
      <c r="C1202" s="271" t="s">
        <v>852</v>
      </c>
      <c r="D1202" s="269">
        <v>11761.15</v>
      </c>
      <c r="E1202" s="269">
        <v>0</v>
      </c>
      <c r="F1202" s="269">
        <v>1255</v>
      </c>
      <c r="G1202" s="269">
        <v>98.9</v>
      </c>
      <c r="H1202" s="269">
        <v>13115.05</v>
      </c>
      <c r="I1202" s="272"/>
      <c r="J1202" s="269">
        <v>9408.92</v>
      </c>
      <c r="K1202" s="269">
        <v>1976.68</v>
      </c>
      <c r="L1202" s="269">
        <v>15681.53</v>
      </c>
      <c r="M1202" s="269">
        <v>18521.400000000001</v>
      </c>
      <c r="N1202" s="269">
        <v>45588.53</v>
      </c>
    </row>
    <row r="1203" spans="1:14" s="259" customFormat="1" ht="12" x14ac:dyDescent="0.2">
      <c r="A1203" s="270" t="s">
        <v>2261</v>
      </c>
      <c r="B1203" s="270" t="s">
        <v>2262</v>
      </c>
      <c r="C1203" s="271" t="s">
        <v>852</v>
      </c>
      <c r="D1203" s="269">
        <v>8691.9</v>
      </c>
      <c r="E1203" s="269">
        <v>0</v>
      </c>
      <c r="F1203" s="269">
        <v>1255</v>
      </c>
      <c r="G1203" s="269">
        <v>98.9</v>
      </c>
      <c r="H1203" s="269">
        <v>10045.799999999999</v>
      </c>
      <c r="I1203" s="272"/>
      <c r="J1203" s="269">
        <v>6953.52</v>
      </c>
      <c r="K1203" s="269">
        <v>1465.13</v>
      </c>
      <c r="L1203" s="269">
        <v>11589.2</v>
      </c>
      <c r="M1203" s="269">
        <v>13712.91</v>
      </c>
      <c r="N1203" s="269">
        <v>33720.76</v>
      </c>
    </row>
    <row r="1204" spans="1:14" s="259" customFormat="1" ht="12" x14ac:dyDescent="0.2">
      <c r="A1204" s="270" t="s">
        <v>1472</v>
      </c>
      <c r="B1204" s="270" t="s">
        <v>379</v>
      </c>
      <c r="C1204" s="271" t="s">
        <v>852</v>
      </c>
      <c r="D1204" s="269">
        <v>7474.34</v>
      </c>
      <c r="E1204" s="269">
        <v>0</v>
      </c>
      <c r="F1204" s="269">
        <v>1255</v>
      </c>
      <c r="G1204" s="269">
        <v>98.9</v>
      </c>
      <c r="H1204" s="269">
        <v>8828.24</v>
      </c>
      <c r="I1204" s="272"/>
      <c r="J1204" s="269">
        <v>5979.47</v>
      </c>
      <c r="K1204" s="269">
        <v>1262.21</v>
      </c>
      <c r="L1204" s="269">
        <v>9965.7900000000009</v>
      </c>
      <c r="M1204" s="269">
        <v>11805.4</v>
      </c>
      <c r="N1204" s="269">
        <v>29012.870000000003</v>
      </c>
    </row>
    <row r="1205" spans="1:14" s="259" customFormat="1" ht="12" x14ac:dyDescent="0.2">
      <c r="A1205" s="270" t="s">
        <v>2263</v>
      </c>
      <c r="B1205" s="270" t="s">
        <v>412</v>
      </c>
      <c r="C1205" s="271" t="s">
        <v>852</v>
      </c>
      <c r="D1205" s="269">
        <v>11761.15</v>
      </c>
      <c r="E1205" s="269">
        <v>0</v>
      </c>
      <c r="F1205" s="269">
        <v>1255</v>
      </c>
      <c r="G1205" s="269">
        <v>98.9</v>
      </c>
      <c r="H1205" s="269">
        <v>13115.05</v>
      </c>
      <c r="I1205" s="272"/>
      <c r="J1205" s="269">
        <v>9408.92</v>
      </c>
      <c r="K1205" s="269">
        <v>1976.68</v>
      </c>
      <c r="L1205" s="269">
        <v>15681.53</v>
      </c>
      <c r="M1205" s="269">
        <v>18521.400000000001</v>
      </c>
      <c r="N1205" s="269">
        <v>45588.53</v>
      </c>
    </row>
    <row r="1206" spans="1:14" s="259" customFormat="1" ht="12" x14ac:dyDescent="0.2">
      <c r="A1206" s="270" t="s">
        <v>2264</v>
      </c>
      <c r="B1206" s="270" t="s">
        <v>1184</v>
      </c>
      <c r="C1206" s="271" t="s">
        <v>852</v>
      </c>
      <c r="D1206" s="269">
        <v>8243.2999999999993</v>
      </c>
      <c r="E1206" s="269">
        <v>0</v>
      </c>
      <c r="F1206" s="269">
        <v>1255</v>
      </c>
      <c r="G1206" s="269">
        <v>98.9</v>
      </c>
      <c r="H1206" s="269">
        <v>9597.1999999999989</v>
      </c>
      <c r="I1206" s="272"/>
      <c r="J1206" s="269">
        <v>6594.64</v>
      </c>
      <c r="K1206" s="269">
        <v>1390.37</v>
      </c>
      <c r="L1206" s="269">
        <v>10991.07</v>
      </c>
      <c r="M1206" s="269">
        <v>13010.11</v>
      </c>
      <c r="N1206" s="269">
        <v>31986.190000000002</v>
      </c>
    </row>
    <row r="1207" spans="1:14" s="259" customFormat="1" ht="12" x14ac:dyDescent="0.2">
      <c r="A1207" s="270" t="s">
        <v>1473</v>
      </c>
      <c r="B1207" s="270" t="s">
        <v>1474</v>
      </c>
      <c r="C1207" s="271" t="s">
        <v>852</v>
      </c>
      <c r="D1207" s="269">
        <v>8691.9</v>
      </c>
      <c r="E1207" s="269">
        <v>0</v>
      </c>
      <c r="F1207" s="269">
        <v>1255</v>
      </c>
      <c r="G1207" s="269">
        <v>98.9</v>
      </c>
      <c r="H1207" s="269">
        <v>10045.799999999999</v>
      </c>
      <c r="I1207" s="272"/>
      <c r="J1207" s="269">
        <v>6953.52</v>
      </c>
      <c r="K1207" s="269">
        <v>1465.13</v>
      </c>
      <c r="L1207" s="269">
        <v>11589.2</v>
      </c>
      <c r="M1207" s="269">
        <v>13712.91</v>
      </c>
      <c r="N1207" s="269">
        <v>33720.76</v>
      </c>
    </row>
    <row r="1208" spans="1:14" s="259" customFormat="1" ht="12" x14ac:dyDescent="0.2">
      <c r="A1208" s="270" t="s">
        <v>2265</v>
      </c>
      <c r="B1208" s="270" t="s">
        <v>1218</v>
      </c>
      <c r="C1208" s="271" t="s">
        <v>852</v>
      </c>
      <c r="D1208" s="269">
        <v>9598.69</v>
      </c>
      <c r="E1208" s="269">
        <v>0</v>
      </c>
      <c r="F1208" s="269">
        <v>1255</v>
      </c>
      <c r="G1208" s="269">
        <v>98.9</v>
      </c>
      <c r="H1208" s="269">
        <v>10952.59</v>
      </c>
      <c r="I1208" s="272"/>
      <c r="J1208" s="269">
        <v>7678.95</v>
      </c>
      <c r="K1208" s="269">
        <v>1616.27</v>
      </c>
      <c r="L1208" s="269">
        <v>12798.25</v>
      </c>
      <c r="M1208" s="269">
        <v>15133.55</v>
      </c>
      <c r="N1208" s="269">
        <v>37227.020000000004</v>
      </c>
    </row>
    <row r="1209" spans="1:14" s="259" customFormat="1" ht="12" x14ac:dyDescent="0.2">
      <c r="A1209" s="270" t="s">
        <v>2266</v>
      </c>
      <c r="B1209" s="270" t="s">
        <v>2230</v>
      </c>
      <c r="C1209" s="271" t="s">
        <v>852</v>
      </c>
      <c r="D1209" s="269">
        <v>7838.21</v>
      </c>
      <c r="E1209" s="269">
        <v>0</v>
      </c>
      <c r="F1209" s="269">
        <v>1255</v>
      </c>
      <c r="G1209" s="269">
        <v>98.9</v>
      </c>
      <c r="H1209" s="269">
        <v>9192.1099999999988</v>
      </c>
      <c r="I1209" s="272"/>
      <c r="J1209" s="269">
        <v>6270.57</v>
      </c>
      <c r="K1209" s="269">
        <v>1322.85</v>
      </c>
      <c r="L1209" s="269">
        <v>10450.950000000001</v>
      </c>
      <c r="M1209" s="269">
        <v>12375.47</v>
      </c>
      <c r="N1209" s="269">
        <v>30419.840000000004</v>
      </c>
    </row>
    <row r="1210" spans="1:14" s="259" customFormat="1" ht="12" x14ac:dyDescent="0.2">
      <c r="A1210" s="270" t="s">
        <v>1296</v>
      </c>
      <c r="B1210" s="270" t="s">
        <v>1297</v>
      </c>
      <c r="C1210" s="271" t="s">
        <v>852</v>
      </c>
      <c r="D1210" s="269">
        <v>7148.22</v>
      </c>
      <c r="E1210" s="269">
        <v>0</v>
      </c>
      <c r="F1210" s="269">
        <v>1255</v>
      </c>
      <c r="G1210" s="269">
        <v>98.9</v>
      </c>
      <c r="H1210" s="269">
        <v>8502.1200000000008</v>
      </c>
      <c r="I1210" s="272"/>
      <c r="J1210" s="269">
        <v>5718.58</v>
      </c>
      <c r="K1210" s="269">
        <v>1207.8499999999999</v>
      </c>
      <c r="L1210" s="269">
        <v>9530.9599999999991</v>
      </c>
      <c r="M1210" s="269">
        <v>11294.48</v>
      </c>
      <c r="N1210" s="269">
        <v>27751.87</v>
      </c>
    </row>
    <row r="1211" spans="1:14" s="259" customFormat="1" ht="12" x14ac:dyDescent="0.2">
      <c r="A1211" s="270" t="s">
        <v>1445</v>
      </c>
      <c r="B1211" s="270" t="s">
        <v>1293</v>
      </c>
      <c r="C1211" s="271" t="s">
        <v>852</v>
      </c>
      <c r="D1211" s="269">
        <v>7148.22</v>
      </c>
      <c r="E1211" s="269">
        <v>0</v>
      </c>
      <c r="F1211" s="269">
        <v>1255</v>
      </c>
      <c r="G1211" s="269">
        <v>98.9</v>
      </c>
      <c r="H1211" s="269">
        <v>8502.1200000000008</v>
      </c>
      <c r="I1211" s="272"/>
      <c r="J1211" s="269">
        <v>5718.58</v>
      </c>
      <c r="K1211" s="269">
        <v>1207.8499999999999</v>
      </c>
      <c r="L1211" s="269">
        <v>9530.9599999999991</v>
      </c>
      <c r="M1211" s="269">
        <v>11294.48</v>
      </c>
      <c r="N1211" s="269">
        <v>27751.87</v>
      </c>
    </row>
    <row r="1212" spans="1:14" s="259" customFormat="1" ht="12" x14ac:dyDescent="0.2">
      <c r="A1212" s="270" t="s">
        <v>2267</v>
      </c>
      <c r="B1212" s="270" t="s">
        <v>2236</v>
      </c>
      <c r="C1212" s="271" t="s">
        <v>852</v>
      </c>
      <c r="D1212" s="269">
        <v>7148.22</v>
      </c>
      <c r="E1212" s="269">
        <v>0</v>
      </c>
      <c r="F1212" s="269">
        <v>1255</v>
      </c>
      <c r="G1212" s="269">
        <v>98.9</v>
      </c>
      <c r="H1212" s="269">
        <v>8502.1200000000008</v>
      </c>
      <c r="I1212" s="272"/>
      <c r="J1212" s="269">
        <v>5718.58</v>
      </c>
      <c r="K1212" s="269">
        <v>1207.8499999999999</v>
      </c>
      <c r="L1212" s="269">
        <v>9530.9599999999991</v>
      </c>
      <c r="M1212" s="269">
        <v>11294.48</v>
      </c>
      <c r="N1212" s="269">
        <v>27751.87</v>
      </c>
    </row>
    <row r="1213" spans="1:14" s="259" customFormat="1" ht="12" x14ac:dyDescent="0.2">
      <c r="A1213" s="270" t="s">
        <v>2268</v>
      </c>
      <c r="B1213" s="270" t="s">
        <v>2242</v>
      </c>
      <c r="C1213" s="271" t="s">
        <v>852</v>
      </c>
      <c r="D1213" s="269">
        <v>7474.34</v>
      </c>
      <c r="E1213" s="269">
        <v>0</v>
      </c>
      <c r="F1213" s="269">
        <v>1255</v>
      </c>
      <c r="G1213" s="269">
        <v>98.9</v>
      </c>
      <c r="H1213" s="269">
        <v>8828.24</v>
      </c>
      <c r="I1213" s="272"/>
      <c r="J1213" s="269">
        <v>5979.47</v>
      </c>
      <c r="K1213" s="269">
        <v>1262.21</v>
      </c>
      <c r="L1213" s="269">
        <v>9965.7900000000009</v>
      </c>
      <c r="M1213" s="269">
        <v>11805.4</v>
      </c>
      <c r="N1213" s="269">
        <v>29012.870000000003</v>
      </c>
    </row>
    <row r="1214" spans="1:14" s="259" customFormat="1" ht="12" x14ac:dyDescent="0.2">
      <c r="A1214" s="270" t="s">
        <v>2269</v>
      </c>
      <c r="B1214" s="270" t="s">
        <v>2270</v>
      </c>
      <c r="C1214" s="271" t="s">
        <v>852</v>
      </c>
      <c r="D1214" s="269">
        <v>7838.21</v>
      </c>
      <c r="E1214" s="269">
        <v>0</v>
      </c>
      <c r="F1214" s="269">
        <v>1255</v>
      </c>
      <c r="G1214" s="269">
        <v>98.9</v>
      </c>
      <c r="H1214" s="269">
        <v>9192.1099999999988</v>
      </c>
      <c r="I1214" s="272"/>
      <c r="J1214" s="269">
        <v>6270.57</v>
      </c>
      <c r="K1214" s="269">
        <v>1322.85</v>
      </c>
      <c r="L1214" s="269">
        <v>10450.950000000001</v>
      </c>
      <c r="M1214" s="269">
        <v>12375.47</v>
      </c>
      <c r="N1214" s="269">
        <v>30419.840000000004</v>
      </c>
    </row>
    <row r="1215" spans="1:14" s="259" customFormat="1" ht="12" x14ac:dyDescent="0.2">
      <c r="A1215" s="270" t="s">
        <v>2271</v>
      </c>
      <c r="B1215" s="270" t="s">
        <v>2272</v>
      </c>
      <c r="C1215" s="271" t="s">
        <v>852</v>
      </c>
      <c r="D1215" s="269">
        <v>7838.21</v>
      </c>
      <c r="E1215" s="269">
        <v>0</v>
      </c>
      <c r="F1215" s="269">
        <v>1255</v>
      </c>
      <c r="G1215" s="269">
        <v>98.9</v>
      </c>
      <c r="H1215" s="269">
        <v>9192.1099999999988</v>
      </c>
      <c r="I1215" s="272"/>
      <c r="J1215" s="269">
        <v>6270.57</v>
      </c>
      <c r="K1215" s="269">
        <v>1322.85</v>
      </c>
      <c r="L1215" s="269">
        <v>10450.950000000001</v>
      </c>
      <c r="M1215" s="269">
        <v>12375.47</v>
      </c>
      <c r="N1215" s="269">
        <v>30419.840000000004</v>
      </c>
    </row>
    <row r="1216" spans="1:14" s="259" customFormat="1" ht="12" x14ac:dyDescent="0.2">
      <c r="A1216" s="270" t="s">
        <v>2273</v>
      </c>
      <c r="B1216" s="270" t="s">
        <v>2274</v>
      </c>
      <c r="C1216" s="271" t="s">
        <v>852</v>
      </c>
      <c r="D1216" s="269">
        <v>7838.21</v>
      </c>
      <c r="E1216" s="269">
        <v>0</v>
      </c>
      <c r="F1216" s="269">
        <v>1255</v>
      </c>
      <c r="G1216" s="269">
        <v>98.9</v>
      </c>
      <c r="H1216" s="269">
        <v>9192.1099999999988</v>
      </c>
      <c r="I1216" s="272"/>
      <c r="J1216" s="269">
        <v>6270.57</v>
      </c>
      <c r="K1216" s="269">
        <v>1322.85</v>
      </c>
      <c r="L1216" s="269">
        <v>10450.950000000001</v>
      </c>
      <c r="M1216" s="269">
        <v>12375.47</v>
      </c>
      <c r="N1216" s="269">
        <v>30419.840000000004</v>
      </c>
    </row>
    <row r="1217" spans="1:14" s="259" customFormat="1" ht="12" x14ac:dyDescent="0.2">
      <c r="A1217" s="270" t="s">
        <v>1446</v>
      </c>
      <c r="B1217" s="270" t="s">
        <v>1447</v>
      </c>
      <c r="C1217" s="271" t="s">
        <v>852</v>
      </c>
      <c r="D1217" s="269">
        <v>7838.21</v>
      </c>
      <c r="E1217" s="269">
        <v>0</v>
      </c>
      <c r="F1217" s="269">
        <v>1255</v>
      </c>
      <c r="G1217" s="269">
        <v>98.9</v>
      </c>
      <c r="H1217" s="269">
        <v>9192.1099999999988</v>
      </c>
      <c r="I1217" s="272"/>
      <c r="J1217" s="269">
        <v>6270.57</v>
      </c>
      <c r="K1217" s="269">
        <v>1322.85</v>
      </c>
      <c r="L1217" s="269">
        <v>10450.950000000001</v>
      </c>
      <c r="M1217" s="269">
        <v>12375.47</v>
      </c>
      <c r="N1217" s="269">
        <v>30419.840000000004</v>
      </c>
    </row>
    <row r="1218" spans="1:14" s="259" customFormat="1" ht="12" x14ac:dyDescent="0.2">
      <c r="A1218" s="270" t="s">
        <v>2275</v>
      </c>
      <c r="B1218" s="270" t="s">
        <v>2276</v>
      </c>
      <c r="C1218" s="271" t="s">
        <v>852</v>
      </c>
      <c r="D1218" s="269">
        <v>7148.22</v>
      </c>
      <c r="E1218" s="269">
        <v>0</v>
      </c>
      <c r="F1218" s="269">
        <v>1255</v>
      </c>
      <c r="G1218" s="269">
        <v>98.9</v>
      </c>
      <c r="H1218" s="269">
        <v>8502.1200000000008</v>
      </c>
      <c r="I1218" s="272"/>
      <c r="J1218" s="269">
        <v>5718.58</v>
      </c>
      <c r="K1218" s="269">
        <v>1207.8499999999999</v>
      </c>
      <c r="L1218" s="269">
        <v>9530.9599999999991</v>
      </c>
      <c r="M1218" s="269">
        <v>11294.48</v>
      </c>
      <c r="N1218" s="269">
        <v>27751.87</v>
      </c>
    </row>
    <row r="1219" spans="1:14" s="259" customFormat="1" ht="12" x14ac:dyDescent="0.2">
      <c r="A1219" s="270" t="s">
        <v>2277</v>
      </c>
      <c r="B1219" s="270" t="s">
        <v>2278</v>
      </c>
      <c r="C1219" s="271" t="s">
        <v>852</v>
      </c>
      <c r="D1219" s="269">
        <v>7474.34</v>
      </c>
      <c r="E1219" s="269">
        <v>0</v>
      </c>
      <c r="F1219" s="269">
        <v>1255</v>
      </c>
      <c r="G1219" s="269">
        <v>98.9</v>
      </c>
      <c r="H1219" s="269">
        <v>8828.24</v>
      </c>
      <c r="I1219" s="272"/>
      <c r="J1219" s="269">
        <v>5979.47</v>
      </c>
      <c r="K1219" s="269">
        <v>1262.21</v>
      </c>
      <c r="L1219" s="269">
        <v>9965.7900000000009</v>
      </c>
      <c r="M1219" s="269">
        <v>11805.4</v>
      </c>
      <c r="N1219" s="269">
        <v>29012.870000000003</v>
      </c>
    </row>
    <row r="1220" spans="1:14" s="259" customFormat="1" ht="12" x14ac:dyDescent="0.2">
      <c r="A1220" s="270" t="s">
        <v>1448</v>
      </c>
      <c r="B1220" s="270" t="s">
        <v>1449</v>
      </c>
      <c r="C1220" s="271" t="s">
        <v>852</v>
      </c>
      <c r="D1220" s="269">
        <v>7474.34</v>
      </c>
      <c r="E1220" s="269">
        <v>0</v>
      </c>
      <c r="F1220" s="269">
        <v>1255</v>
      </c>
      <c r="G1220" s="269">
        <v>98.9</v>
      </c>
      <c r="H1220" s="269">
        <v>8828.24</v>
      </c>
      <c r="I1220" s="272"/>
      <c r="J1220" s="269">
        <v>5979.47</v>
      </c>
      <c r="K1220" s="269">
        <v>1262.21</v>
      </c>
      <c r="L1220" s="269">
        <v>9965.7900000000009</v>
      </c>
      <c r="M1220" s="269">
        <v>11805.4</v>
      </c>
      <c r="N1220" s="269">
        <v>29012.870000000003</v>
      </c>
    </row>
    <row r="1221" spans="1:14" s="259" customFormat="1" ht="12" x14ac:dyDescent="0.2">
      <c r="A1221" s="270" t="s">
        <v>1450</v>
      </c>
      <c r="B1221" s="270" t="s">
        <v>505</v>
      </c>
      <c r="C1221" s="271" t="s">
        <v>852</v>
      </c>
      <c r="D1221" s="269">
        <v>7474.34</v>
      </c>
      <c r="E1221" s="269">
        <v>0</v>
      </c>
      <c r="F1221" s="269">
        <v>1255</v>
      </c>
      <c r="G1221" s="269">
        <v>98.9</v>
      </c>
      <c r="H1221" s="269">
        <v>8828.24</v>
      </c>
      <c r="I1221" s="272"/>
      <c r="J1221" s="269">
        <v>5979.47</v>
      </c>
      <c r="K1221" s="269">
        <v>1262.21</v>
      </c>
      <c r="L1221" s="269">
        <v>9965.7900000000009</v>
      </c>
      <c r="M1221" s="269">
        <v>11805.4</v>
      </c>
      <c r="N1221" s="269">
        <v>29012.870000000003</v>
      </c>
    </row>
    <row r="1222" spans="1:14" s="259" customFormat="1" ht="12" x14ac:dyDescent="0.2">
      <c r="A1222" s="270" t="s">
        <v>1475</v>
      </c>
      <c r="B1222" s="270" t="s">
        <v>304</v>
      </c>
      <c r="C1222" s="271" t="s">
        <v>852</v>
      </c>
      <c r="D1222" s="269">
        <v>7474.34</v>
      </c>
      <c r="E1222" s="269">
        <v>0</v>
      </c>
      <c r="F1222" s="269">
        <v>1255</v>
      </c>
      <c r="G1222" s="269">
        <v>98.9</v>
      </c>
      <c r="H1222" s="269">
        <v>8828.24</v>
      </c>
      <c r="I1222" s="272"/>
      <c r="J1222" s="269">
        <v>5979.47</v>
      </c>
      <c r="K1222" s="269">
        <v>1262.21</v>
      </c>
      <c r="L1222" s="269">
        <v>9965.7900000000009</v>
      </c>
      <c r="M1222" s="269">
        <v>11805.4</v>
      </c>
      <c r="N1222" s="269">
        <v>29012.870000000003</v>
      </c>
    </row>
    <row r="1223" spans="1:14" s="259" customFormat="1" ht="12" x14ac:dyDescent="0.2">
      <c r="A1223" s="270" t="s">
        <v>1451</v>
      </c>
      <c r="B1223" s="270" t="s">
        <v>1206</v>
      </c>
      <c r="C1223" s="271" t="s">
        <v>852</v>
      </c>
      <c r="D1223" s="269">
        <v>10086.879999999999</v>
      </c>
      <c r="E1223" s="269">
        <v>0</v>
      </c>
      <c r="F1223" s="269">
        <v>1255</v>
      </c>
      <c r="G1223" s="269">
        <v>98.9</v>
      </c>
      <c r="H1223" s="269">
        <v>11440.779999999999</v>
      </c>
      <c r="I1223" s="272"/>
      <c r="J1223" s="269">
        <v>8069.5</v>
      </c>
      <c r="K1223" s="269">
        <v>1697.63</v>
      </c>
      <c r="L1223" s="269">
        <v>13449.17</v>
      </c>
      <c r="M1223" s="269">
        <v>15898.38</v>
      </c>
      <c r="N1223" s="269">
        <v>39114.68</v>
      </c>
    </row>
    <row r="1224" spans="1:14" s="259" customFormat="1" ht="12" x14ac:dyDescent="0.2">
      <c r="A1224" s="270" t="s">
        <v>2279</v>
      </c>
      <c r="B1224" s="270" t="s">
        <v>1295</v>
      </c>
      <c r="C1224" s="271" t="s">
        <v>852</v>
      </c>
      <c r="D1224" s="269">
        <v>8691.9</v>
      </c>
      <c r="E1224" s="269">
        <v>0</v>
      </c>
      <c r="F1224" s="269">
        <v>1255</v>
      </c>
      <c r="G1224" s="269">
        <v>98.9</v>
      </c>
      <c r="H1224" s="269">
        <v>10045.799999999999</v>
      </c>
      <c r="I1224" s="272"/>
      <c r="J1224" s="269">
        <v>6953.52</v>
      </c>
      <c r="K1224" s="269">
        <v>1465.13</v>
      </c>
      <c r="L1224" s="269">
        <v>11589.2</v>
      </c>
      <c r="M1224" s="269">
        <v>13712.91</v>
      </c>
      <c r="N1224" s="269">
        <v>33720.76</v>
      </c>
    </row>
    <row r="1225" spans="1:14" s="259" customFormat="1" ht="12" x14ac:dyDescent="0.2">
      <c r="A1225" s="270" t="s">
        <v>2280</v>
      </c>
      <c r="B1225" s="270" t="s">
        <v>379</v>
      </c>
      <c r="C1225" s="271" t="s">
        <v>852</v>
      </c>
      <c r="D1225" s="269">
        <v>8243.2999999999993</v>
      </c>
      <c r="E1225" s="269">
        <v>0</v>
      </c>
      <c r="F1225" s="269">
        <v>1255</v>
      </c>
      <c r="G1225" s="269">
        <v>98.9</v>
      </c>
      <c r="H1225" s="269">
        <v>9597.1999999999989</v>
      </c>
      <c r="I1225" s="272"/>
      <c r="J1225" s="269">
        <v>6594.64</v>
      </c>
      <c r="K1225" s="269">
        <v>1390.37</v>
      </c>
      <c r="L1225" s="269">
        <v>10991.07</v>
      </c>
      <c r="M1225" s="269">
        <v>13010.11</v>
      </c>
      <c r="N1225" s="269">
        <v>31986.190000000002</v>
      </c>
    </row>
    <row r="1226" spans="1:14" s="259" customFormat="1" ht="12" x14ac:dyDescent="0.2">
      <c r="A1226" s="270" t="s">
        <v>2281</v>
      </c>
      <c r="B1226" s="270" t="s">
        <v>2262</v>
      </c>
      <c r="C1226" s="271" t="s">
        <v>852</v>
      </c>
      <c r="D1226" s="269">
        <v>9141.7199999999993</v>
      </c>
      <c r="E1226" s="269">
        <v>0</v>
      </c>
      <c r="F1226" s="269">
        <v>1255</v>
      </c>
      <c r="G1226" s="269">
        <v>98.9</v>
      </c>
      <c r="H1226" s="269">
        <v>10495.619999999999</v>
      </c>
      <c r="I1226" s="272"/>
      <c r="J1226" s="269">
        <v>7313.38</v>
      </c>
      <c r="K1226" s="269">
        <v>1540.1</v>
      </c>
      <c r="L1226" s="269">
        <v>12188.96</v>
      </c>
      <c r="M1226" s="269">
        <v>14417.63</v>
      </c>
      <c r="N1226" s="269">
        <v>35460.07</v>
      </c>
    </row>
    <row r="1227" spans="1:14" s="259" customFormat="1" ht="12" x14ac:dyDescent="0.2">
      <c r="A1227" s="270" t="s">
        <v>2282</v>
      </c>
      <c r="B1227" s="270" t="s">
        <v>459</v>
      </c>
      <c r="C1227" s="271" t="s">
        <v>852</v>
      </c>
      <c r="D1227" s="269">
        <v>9141.7199999999993</v>
      </c>
      <c r="E1227" s="269">
        <v>0</v>
      </c>
      <c r="F1227" s="269">
        <v>1255</v>
      </c>
      <c r="G1227" s="269">
        <v>98.9</v>
      </c>
      <c r="H1227" s="269">
        <v>10495.619999999999</v>
      </c>
      <c r="I1227" s="272"/>
      <c r="J1227" s="269">
        <v>7313.38</v>
      </c>
      <c r="K1227" s="269">
        <v>1540.1</v>
      </c>
      <c r="L1227" s="269">
        <v>12188.96</v>
      </c>
      <c r="M1227" s="269">
        <v>14417.63</v>
      </c>
      <c r="N1227" s="269">
        <v>35460.07</v>
      </c>
    </row>
    <row r="1228" spans="1:14" s="259" customFormat="1" ht="12" x14ac:dyDescent="0.2">
      <c r="A1228" s="270" t="s">
        <v>2283</v>
      </c>
      <c r="B1228" s="270" t="s">
        <v>2253</v>
      </c>
      <c r="C1228" s="271" t="s">
        <v>852</v>
      </c>
      <c r="D1228" s="269">
        <v>7838.21</v>
      </c>
      <c r="E1228" s="269">
        <v>0</v>
      </c>
      <c r="F1228" s="269">
        <v>1255</v>
      </c>
      <c r="G1228" s="269">
        <v>98.9</v>
      </c>
      <c r="H1228" s="269">
        <v>9192.1099999999988</v>
      </c>
      <c r="I1228" s="272"/>
      <c r="J1228" s="269">
        <v>6270.57</v>
      </c>
      <c r="K1228" s="269">
        <v>1322.85</v>
      </c>
      <c r="L1228" s="269">
        <v>10450.950000000001</v>
      </c>
      <c r="M1228" s="269">
        <v>12375.47</v>
      </c>
      <c r="N1228" s="269">
        <v>30419.840000000004</v>
      </c>
    </row>
    <row r="1229" spans="1:14" s="259" customFormat="1" ht="12" x14ac:dyDescent="0.2">
      <c r="A1229" s="270" t="s">
        <v>2284</v>
      </c>
      <c r="B1229" s="270" t="s">
        <v>1258</v>
      </c>
      <c r="C1229" s="271" t="s">
        <v>852</v>
      </c>
      <c r="D1229" s="269">
        <v>9141.7199999999993</v>
      </c>
      <c r="E1229" s="269">
        <v>0</v>
      </c>
      <c r="F1229" s="269">
        <v>1255</v>
      </c>
      <c r="G1229" s="269">
        <v>98.9</v>
      </c>
      <c r="H1229" s="269">
        <v>10495.619999999999</v>
      </c>
      <c r="I1229" s="272"/>
      <c r="J1229" s="269">
        <v>7313.38</v>
      </c>
      <c r="K1229" s="269">
        <v>1540.1</v>
      </c>
      <c r="L1229" s="269">
        <v>12188.96</v>
      </c>
      <c r="M1229" s="269">
        <v>14417.63</v>
      </c>
      <c r="N1229" s="269">
        <v>35460.07</v>
      </c>
    </row>
    <row r="1230" spans="1:14" s="259" customFormat="1" ht="12" x14ac:dyDescent="0.2">
      <c r="A1230" s="270" t="s">
        <v>2285</v>
      </c>
      <c r="B1230" s="270" t="s">
        <v>2286</v>
      </c>
      <c r="C1230" s="271" t="s">
        <v>852</v>
      </c>
      <c r="D1230" s="269">
        <v>8691.9</v>
      </c>
      <c r="E1230" s="269">
        <v>0</v>
      </c>
      <c r="F1230" s="269">
        <v>1255</v>
      </c>
      <c r="G1230" s="269">
        <v>98.9</v>
      </c>
      <c r="H1230" s="269">
        <v>10045.799999999999</v>
      </c>
      <c r="I1230" s="272"/>
      <c r="J1230" s="269">
        <v>6953.52</v>
      </c>
      <c r="K1230" s="269">
        <v>1465.13</v>
      </c>
      <c r="L1230" s="269">
        <v>11589.2</v>
      </c>
      <c r="M1230" s="269">
        <v>13712.91</v>
      </c>
      <c r="N1230" s="269">
        <v>33720.76</v>
      </c>
    </row>
    <row r="1231" spans="1:14" s="259" customFormat="1" ht="12" x14ac:dyDescent="0.2">
      <c r="A1231" s="270" t="s">
        <v>2287</v>
      </c>
      <c r="B1231" s="270" t="s">
        <v>1640</v>
      </c>
      <c r="C1231" s="271" t="s">
        <v>852</v>
      </c>
      <c r="D1231" s="269">
        <v>8514.0300000000007</v>
      </c>
      <c r="E1231" s="269">
        <v>0</v>
      </c>
      <c r="F1231" s="269">
        <v>163.85</v>
      </c>
      <c r="G1231" s="269">
        <v>2313.96</v>
      </c>
      <c r="H1231" s="269">
        <v>10991.84</v>
      </c>
      <c r="I1231" s="272"/>
      <c r="J1231" s="269">
        <v>2838.01</v>
      </c>
      <c r="K1231" s="269">
        <v>0</v>
      </c>
      <c r="L1231" s="269">
        <v>11352.04</v>
      </c>
      <c r="M1231" s="269">
        <v>13014.03</v>
      </c>
      <c r="N1231" s="269">
        <v>27204.080000000002</v>
      </c>
    </row>
    <row r="1232" spans="1:14" s="259" customFormat="1" ht="12" x14ac:dyDescent="0.2">
      <c r="A1232" s="270" t="s">
        <v>1215</v>
      </c>
      <c r="B1232" s="270" t="s">
        <v>1216</v>
      </c>
      <c r="C1232" s="271" t="s">
        <v>852</v>
      </c>
      <c r="D1232" s="269">
        <v>8572.2999999999993</v>
      </c>
      <c r="E1232" s="269">
        <v>0</v>
      </c>
      <c r="F1232" s="269">
        <v>163.85</v>
      </c>
      <c r="G1232" s="269">
        <v>3284.3</v>
      </c>
      <c r="H1232" s="269">
        <v>12020.45</v>
      </c>
      <c r="I1232" s="272"/>
      <c r="J1232" s="269">
        <v>2857.43</v>
      </c>
      <c r="K1232" s="269">
        <v>0</v>
      </c>
      <c r="L1232" s="269">
        <v>11429.73</v>
      </c>
      <c r="M1232" s="269">
        <v>13072.3</v>
      </c>
      <c r="N1232" s="269">
        <v>27359.46</v>
      </c>
    </row>
    <row r="1233" spans="1:14" s="259" customFormat="1" ht="12" x14ac:dyDescent="0.2">
      <c r="A1233" s="270" t="s">
        <v>2288</v>
      </c>
      <c r="B1233" s="270" t="s">
        <v>2289</v>
      </c>
      <c r="C1233" s="271" t="s">
        <v>852</v>
      </c>
      <c r="D1233" s="269">
        <v>8572.2999999999993</v>
      </c>
      <c r="E1233" s="269">
        <v>0</v>
      </c>
      <c r="F1233" s="269">
        <v>163.85</v>
      </c>
      <c r="G1233" s="269">
        <v>3284.3</v>
      </c>
      <c r="H1233" s="269">
        <v>12020.45</v>
      </c>
      <c r="I1233" s="272"/>
      <c r="J1233" s="269">
        <v>2857.43</v>
      </c>
      <c r="K1233" s="269">
        <v>0</v>
      </c>
      <c r="L1233" s="269">
        <v>11429.73</v>
      </c>
      <c r="M1233" s="269">
        <v>13072.3</v>
      </c>
      <c r="N1233" s="269">
        <v>27359.46</v>
      </c>
    </row>
    <row r="1234" spans="1:14" s="259" customFormat="1" ht="12" x14ac:dyDescent="0.2">
      <c r="A1234" s="270" t="s">
        <v>2290</v>
      </c>
      <c r="B1234" s="270" t="s">
        <v>2291</v>
      </c>
      <c r="C1234" s="271" t="s">
        <v>852</v>
      </c>
      <c r="D1234" s="269">
        <v>7828.41</v>
      </c>
      <c r="E1234" s="269">
        <v>0</v>
      </c>
      <c r="F1234" s="269">
        <v>163.85</v>
      </c>
      <c r="G1234" s="269">
        <v>1608.15</v>
      </c>
      <c r="H1234" s="269">
        <v>9600.41</v>
      </c>
      <c r="I1234" s="272"/>
      <c r="J1234" s="269">
        <v>2609.4699999999998</v>
      </c>
      <c r="K1234" s="269">
        <v>0</v>
      </c>
      <c r="L1234" s="269">
        <v>10437.879999999999</v>
      </c>
      <c r="M1234" s="269">
        <v>12328.41</v>
      </c>
      <c r="N1234" s="269">
        <v>25375.759999999998</v>
      </c>
    </row>
    <row r="1235" spans="1:14" s="259" customFormat="1" ht="12" x14ac:dyDescent="0.2">
      <c r="A1235" s="270" t="s">
        <v>1217</v>
      </c>
      <c r="B1235" s="270" t="s">
        <v>1218</v>
      </c>
      <c r="C1235" s="271" t="s">
        <v>852</v>
      </c>
      <c r="D1235" s="269">
        <v>8572.2999999999993</v>
      </c>
      <c r="E1235" s="269">
        <v>0</v>
      </c>
      <c r="F1235" s="269">
        <v>163.85</v>
      </c>
      <c r="G1235" s="269">
        <v>3284.3</v>
      </c>
      <c r="H1235" s="269">
        <v>12020.45</v>
      </c>
      <c r="I1235" s="272"/>
      <c r="J1235" s="269">
        <v>2857.43</v>
      </c>
      <c r="K1235" s="269">
        <v>0</v>
      </c>
      <c r="L1235" s="269">
        <v>11429.73</v>
      </c>
      <c r="M1235" s="269">
        <v>13072.3</v>
      </c>
      <c r="N1235" s="269">
        <v>27359.46</v>
      </c>
    </row>
    <row r="1236" spans="1:14" s="259" customFormat="1" ht="12" x14ac:dyDescent="0.2">
      <c r="A1236" s="270" t="s">
        <v>1219</v>
      </c>
      <c r="B1236" s="270" t="s">
        <v>1220</v>
      </c>
      <c r="C1236" s="271" t="s">
        <v>852</v>
      </c>
      <c r="D1236" s="269">
        <v>7273.83</v>
      </c>
      <c r="E1236" s="269">
        <v>0</v>
      </c>
      <c r="F1236" s="269">
        <v>163.85</v>
      </c>
      <c r="G1236" s="269">
        <v>1608.15</v>
      </c>
      <c r="H1236" s="269">
        <v>9045.83</v>
      </c>
      <c r="I1236" s="272"/>
      <c r="J1236" s="269">
        <v>2424.61</v>
      </c>
      <c r="K1236" s="269">
        <v>0</v>
      </c>
      <c r="L1236" s="269">
        <v>9698.44</v>
      </c>
      <c r="M1236" s="269">
        <v>11773.83</v>
      </c>
      <c r="N1236" s="269">
        <v>23896.880000000001</v>
      </c>
    </row>
    <row r="1237" spans="1:14" s="259" customFormat="1" ht="12" x14ac:dyDescent="0.2">
      <c r="A1237" s="270" t="s">
        <v>2292</v>
      </c>
      <c r="B1237" s="270" t="s">
        <v>2293</v>
      </c>
      <c r="C1237" s="271" t="s">
        <v>852</v>
      </c>
      <c r="D1237" s="269">
        <v>7273.83</v>
      </c>
      <c r="E1237" s="269">
        <v>0</v>
      </c>
      <c r="F1237" s="269">
        <v>163.85</v>
      </c>
      <c r="G1237" s="269">
        <v>1608.15</v>
      </c>
      <c r="H1237" s="269">
        <v>9045.83</v>
      </c>
      <c r="I1237" s="272"/>
      <c r="J1237" s="269">
        <v>2424.61</v>
      </c>
      <c r="K1237" s="269">
        <v>0</v>
      </c>
      <c r="L1237" s="269">
        <v>9698.44</v>
      </c>
      <c r="M1237" s="269">
        <v>11773.83</v>
      </c>
      <c r="N1237" s="269">
        <v>23896.880000000001</v>
      </c>
    </row>
    <row r="1238" spans="1:14" s="259" customFormat="1" ht="12" x14ac:dyDescent="0.2">
      <c r="A1238" s="270" t="s">
        <v>1221</v>
      </c>
      <c r="B1238" s="270" t="s">
        <v>1222</v>
      </c>
      <c r="C1238" s="271" t="s">
        <v>852</v>
      </c>
      <c r="D1238" s="269">
        <v>7273.83</v>
      </c>
      <c r="E1238" s="269">
        <v>0</v>
      </c>
      <c r="F1238" s="269">
        <v>163.85</v>
      </c>
      <c r="G1238" s="269">
        <v>1608.15</v>
      </c>
      <c r="H1238" s="269">
        <v>9045.83</v>
      </c>
      <c r="I1238" s="272"/>
      <c r="J1238" s="269">
        <v>2424.61</v>
      </c>
      <c r="K1238" s="269">
        <v>0</v>
      </c>
      <c r="L1238" s="269">
        <v>9698.44</v>
      </c>
      <c r="M1238" s="269">
        <v>11773.83</v>
      </c>
      <c r="N1238" s="269">
        <v>23896.880000000001</v>
      </c>
    </row>
    <row r="1239" spans="1:14" s="259" customFormat="1" ht="12" x14ac:dyDescent="0.2">
      <c r="A1239" s="270" t="s">
        <v>1223</v>
      </c>
      <c r="B1239" s="270" t="s">
        <v>1224</v>
      </c>
      <c r="C1239" s="271" t="s">
        <v>852</v>
      </c>
      <c r="D1239" s="269">
        <v>7273.83</v>
      </c>
      <c r="E1239" s="269">
        <v>0</v>
      </c>
      <c r="F1239" s="269">
        <v>163.85</v>
      </c>
      <c r="G1239" s="269">
        <v>1608.15</v>
      </c>
      <c r="H1239" s="269">
        <v>9045.83</v>
      </c>
      <c r="I1239" s="272"/>
      <c r="J1239" s="269">
        <v>2424.61</v>
      </c>
      <c r="K1239" s="269">
        <v>0</v>
      </c>
      <c r="L1239" s="269">
        <v>9698.44</v>
      </c>
      <c r="M1239" s="269">
        <v>11773.83</v>
      </c>
      <c r="N1239" s="269">
        <v>23896.880000000001</v>
      </c>
    </row>
    <row r="1240" spans="1:14" s="259" customFormat="1" ht="12" x14ac:dyDescent="0.2">
      <c r="A1240" s="270" t="s">
        <v>1225</v>
      </c>
      <c r="B1240" s="270" t="s">
        <v>1226</v>
      </c>
      <c r="C1240" s="271" t="s">
        <v>852</v>
      </c>
      <c r="D1240" s="269">
        <v>7273.83</v>
      </c>
      <c r="E1240" s="269">
        <v>0</v>
      </c>
      <c r="F1240" s="269">
        <v>163.85</v>
      </c>
      <c r="G1240" s="269">
        <v>1608.15</v>
      </c>
      <c r="H1240" s="269">
        <v>9045.83</v>
      </c>
      <c r="I1240" s="272"/>
      <c r="J1240" s="269">
        <v>2424.61</v>
      </c>
      <c r="K1240" s="269">
        <v>0</v>
      </c>
      <c r="L1240" s="269">
        <v>9698.44</v>
      </c>
      <c r="M1240" s="269">
        <v>11773.83</v>
      </c>
      <c r="N1240" s="269">
        <v>23896.880000000001</v>
      </c>
    </row>
    <row r="1241" spans="1:14" s="259" customFormat="1" ht="12" x14ac:dyDescent="0.2">
      <c r="A1241" s="270" t="s">
        <v>2294</v>
      </c>
      <c r="B1241" s="270" t="s">
        <v>2295</v>
      </c>
      <c r="C1241" s="271" t="s">
        <v>852</v>
      </c>
      <c r="D1241" s="269">
        <v>7545.95</v>
      </c>
      <c r="E1241" s="269">
        <v>0</v>
      </c>
      <c r="F1241" s="269">
        <v>163.85</v>
      </c>
      <c r="G1241" s="269">
        <v>1608.15</v>
      </c>
      <c r="H1241" s="269">
        <v>9317.9500000000007</v>
      </c>
      <c r="I1241" s="272"/>
      <c r="J1241" s="269">
        <v>2515.3200000000002</v>
      </c>
      <c r="K1241" s="269">
        <v>0</v>
      </c>
      <c r="L1241" s="269">
        <v>10061.27</v>
      </c>
      <c r="M1241" s="269">
        <v>12045.95</v>
      </c>
      <c r="N1241" s="269">
        <v>24622.54</v>
      </c>
    </row>
    <row r="1242" spans="1:14" s="259" customFormat="1" ht="12" x14ac:dyDescent="0.2">
      <c r="A1242" s="270" t="s">
        <v>1227</v>
      </c>
      <c r="B1242" s="270" t="s">
        <v>1228</v>
      </c>
      <c r="C1242" s="271" t="s">
        <v>852</v>
      </c>
      <c r="D1242" s="269">
        <v>7963.07</v>
      </c>
      <c r="E1242" s="269">
        <v>0</v>
      </c>
      <c r="F1242" s="269">
        <v>163.85</v>
      </c>
      <c r="G1242" s="269">
        <v>1608.15</v>
      </c>
      <c r="H1242" s="269">
        <v>9735.07</v>
      </c>
      <c r="I1242" s="272"/>
      <c r="J1242" s="269">
        <v>2654.36</v>
      </c>
      <c r="K1242" s="269">
        <v>0</v>
      </c>
      <c r="L1242" s="269">
        <v>10617.43</v>
      </c>
      <c r="M1242" s="269">
        <v>12463.07</v>
      </c>
      <c r="N1242" s="269">
        <v>25734.86</v>
      </c>
    </row>
    <row r="1243" spans="1:14" s="259" customFormat="1" ht="12" x14ac:dyDescent="0.2">
      <c r="A1243" s="270" t="s">
        <v>1452</v>
      </c>
      <c r="B1243" s="270" t="s">
        <v>1453</v>
      </c>
      <c r="C1243" s="271" t="s">
        <v>852</v>
      </c>
      <c r="D1243" s="269">
        <v>7963.07</v>
      </c>
      <c r="E1243" s="269">
        <v>0</v>
      </c>
      <c r="F1243" s="269">
        <v>163.85</v>
      </c>
      <c r="G1243" s="269">
        <v>1608.15</v>
      </c>
      <c r="H1243" s="269">
        <v>9735.07</v>
      </c>
      <c r="I1243" s="272"/>
      <c r="J1243" s="269">
        <v>2654.36</v>
      </c>
      <c r="K1243" s="269">
        <v>0</v>
      </c>
      <c r="L1243" s="269">
        <v>10617.43</v>
      </c>
      <c r="M1243" s="269">
        <v>12463.07</v>
      </c>
      <c r="N1243" s="269">
        <v>25734.86</v>
      </c>
    </row>
    <row r="1244" spans="1:14" s="259" customFormat="1" ht="12" x14ac:dyDescent="0.2">
      <c r="A1244" s="270" t="s">
        <v>1229</v>
      </c>
      <c r="B1244" s="270" t="s">
        <v>1230</v>
      </c>
      <c r="C1244" s="271" t="s">
        <v>852</v>
      </c>
      <c r="D1244" s="269">
        <v>7545.95</v>
      </c>
      <c r="E1244" s="269">
        <v>0</v>
      </c>
      <c r="F1244" s="269">
        <v>163.85</v>
      </c>
      <c r="G1244" s="269">
        <v>1608.15</v>
      </c>
      <c r="H1244" s="269">
        <v>9317.9500000000007</v>
      </c>
      <c r="I1244" s="272"/>
      <c r="J1244" s="269">
        <v>2515.3200000000002</v>
      </c>
      <c r="K1244" s="269">
        <v>0</v>
      </c>
      <c r="L1244" s="269">
        <v>10061.27</v>
      </c>
      <c r="M1244" s="269">
        <v>12045.95</v>
      </c>
      <c r="N1244" s="269">
        <v>24622.54</v>
      </c>
    </row>
    <row r="1245" spans="1:14" s="259" customFormat="1" ht="12" x14ac:dyDescent="0.2">
      <c r="A1245" s="270" t="s">
        <v>1231</v>
      </c>
      <c r="B1245" s="270" t="s">
        <v>132</v>
      </c>
      <c r="C1245" s="271" t="s">
        <v>852</v>
      </c>
      <c r="D1245" s="269">
        <v>7828.41</v>
      </c>
      <c r="E1245" s="269">
        <v>0</v>
      </c>
      <c r="F1245" s="269">
        <v>163.85</v>
      </c>
      <c r="G1245" s="269">
        <v>1608.15</v>
      </c>
      <c r="H1245" s="269">
        <v>9600.41</v>
      </c>
      <c r="I1245" s="272"/>
      <c r="J1245" s="269">
        <v>2609.4699999999998</v>
      </c>
      <c r="K1245" s="269">
        <v>0</v>
      </c>
      <c r="L1245" s="269">
        <v>10437.879999999999</v>
      </c>
      <c r="M1245" s="269">
        <v>12328.41</v>
      </c>
      <c r="N1245" s="269">
        <v>25375.759999999998</v>
      </c>
    </row>
    <row r="1246" spans="1:14" s="259" customFormat="1" ht="12" x14ac:dyDescent="0.2">
      <c r="A1246" s="270" t="s">
        <v>2296</v>
      </c>
      <c r="B1246" s="270" t="s">
        <v>2297</v>
      </c>
      <c r="C1246" s="271" t="s">
        <v>852</v>
      </c>
      <c r="D1246" s="269">
        <v>7273.83</v>
      </c>
      <c r="E1246" s="269">
        <v>0</v>
      </c>
      <c r="F1246" s="269">
        <v>163.85</v>
      </c>
      <c r="G1246" s="269">
        <v>1608.15</v>
      </c>
      <c r="H1246" s="269">
        <v>9045.83</v>
      </c>
      <c r="I1246" s="272"/>
      <c r="J1246" s="269">
        <v>2424.61</v>
      </c>
      <c r="K1246" s="269">
        <v>0</v>
      </c>
      <c r="L1246" s="269">
        <v>9698.44</v>
      </c>
      <c r="M1246" s="269">
        <v>11773.83</v>
      </c>
      <c r="N1246" s="269">
        <v>23896.880000000001</v>
      </c>
    </row>
    <row r="1247" spans="1:14" s="259" customFormat="1" ht="12" x14ac:dyDescent="0.2">
      <c r="A1247" s="270" t="s">
        <v>1232</v>
      </c>
      <c r="B1247" s="270" t="s">
        <v>1233</v>
      </c>
      <c r="C1247" s="271" t="s">
        <v>852</v>
      </c>
      <c r="D1247" s="269">
        <v>8240.5300000000007</v>
      </c>
      <c r="E1247" s="269">
        <v>0</v>
      </c>
      <c r="F1247" s="269">
        <v>163.85</v>
      </c>
      <c r="G1247" s="269">
        <v>1608.15</v>
      </c>
      <c r="H1247" s="269">
        <v>10012.530000000001</v>
      </c>
      <c r="I1247" s="272"/>
      <c r="J1247" s="269">
        <v>2746.84</v>
      </c>
      <c r="K1247" s="269">
        <v>0</v>
      </c>
      <c r="L1247" s="269">
        <v>10987.37</v>
      </c>
      <c r="M1247" s="269">
        <v>12740.53</v>
      </c>
      <c r="N1247" s="269">
        <v>26474.74</v>
      </c>
    </row>
    <row r="1248" spans="1:14" s="259" customFormat="1" ht="12" x14ac:dyDescent="0.2">
      <c r="A1248" s="270" t="s">
        <v>1234</v>
      </c>
      <c r="B1248" s="270" t="s">
        <v>1235</v>
      </c>
      <c r="C1248" s="271" t="s">
        <v>852</v>
      </c>
      <c r="D1248" s="269">
        <v>7828.41</v>
      </c>
      <c r="E1248" s="269">
        <v>0</v>
      </c>
      <c r="F1248" s="269">
        <v>163.85</v>
      </c>
      <c r="G1248" s="269">
        <v>1608.15</v>
      </c>
      <c r="H1248" s="269">
        <v>9600.41</v>
      </c>
      <c r="I1248" s="272"/>
      <c r="J1248" s="269">
        <v>2609.4699999999998</v>
      </c>
      <c r="K1248" s="269">
        <v>0</v>
      </c>
      <c r="L1248" s="269">
        <v>10437.879999999999</v>
      </c>
      <c r="M1248" s="269">
        <v>12328.41</v>
      </c>
      <c r="N1248" s="269">
        <v>25375.759999999998</v>
      </c>
    </row>
    <row r="1249" spans="1:14" s="259" customFormat="1" ht="12" x14ac:dyDescent="0.2">
      <c r="A1249" s="270" t="s">
        <v>2298</v>
      </c>
      <c r="B1249" s="270" t="s">
        <v>2242</v>
      </c>
      <c r="C1249" s="271" t="s">
        <v>852</v>
      </c>
      <c r="D1249" s="269">
        <v>7545.95</v>
      </c>
      <c r="E1249" s="269">
        <v>0</v>
      </c>
      <c r="F1249" s="269">
        <v>163.85</v>
      </c>
      <c r="G1249" s="269">
        <v>1608.15</v>
      </c>
      <c r="H1249" s="269">
        <v>9317.9500000000007</v>
      </c>
      <c r="I1249" s="272"/>
      <c r="J1249" s="269">
        <v>2515.3200000000002</v>
      </c>
      <c r="K1249" s="269">
        <v>0</v>
      </c>
      <c r="L1249" s="269">
        <v>10061.27</v>
      </c>
      <c r="M1249" s="269">
        <v>12045.95</v>
      </c>
      <c r="N1249" s="269">
        <v>24622.54</v>
      </c>
    </row>
    <row r="1250" spans="1:14" s="259" customFormat="1" ht="12" x14ac:dyDescent="0.2">
      <c r="A1250" s="270" t="s">
        <v>2299</v>
      </c>
      <c r="B1250" s="270" t="s">
        <v>2300</v>
      </c>
      <c r="C1250" s="271" t="s">
        <v>852</v>
      </c>
      <c r="D1250" s="269">
        <v>7545.95</v>
      </c>
      <c r="E1250" s="269">
        <v>0</v>
      </c>
      <c r="F1250" s="269">
        <v>163.85</v>
      </c>
      <c r="G1250" s="269">
        <v>1608.15</v>
      </c>
      <c r="H1250" s="269">
        <v>9317.9500000000007</v>
      </c>
      <c r="I1250" s="272"/>
      <c r="J1250" s="269">
        <v>2515.3200000000002</v>
      </c>
      <c r="K1250" s="269">
        <v>0</v>
      </c>
      <c r="L1250" s="269">
        <v>10061.27</v>
      </c>
      <c r="M1250" s="269">
        <v>12045.95</v>
      </c>
      <c r="N1250" s="269">
        <v>24622.54</v>
      </c>
    </row>
    <row r="1251" spans="1:14" s="259" customFormat="1" ht="12" x14ac:dyDescent="0.2">
      <c r="A1251" s="270" t="s">
        <v>1236</v>
      </c>
      <c r="B1251" s="270" t="s">
        <v>1237</v>
      </c>
      <c r="C1251" s="271" t="s">
        <v>852</v>
      </c>
      <c r="D1251" s="269">
        <v>8088.06</v>
      </c>
      <c r="E1251" s="269">
        <v>0</v>
      </c>
      <c r="F1251" s="269">
        <v>163.85</v>
      </c>
      <c r="G1251" s="269">
        <v>1608.15</v>
      </c>
      <c r="H1251" s="269">
        <v>9860.06</v>
      </c>
      <c r="I1251" s="272"/>
      <c r="J1251" s="269">
        <v>2696.02</v>
      </c>
      <c r="K1251" s="269">
        <v>0</v>
      </c>
      <c r="L1251" s="269">
        <v>10784.08</v>
      </c>
      <c r="M1251" s="269">
        <v>12588.06</v>
      </c>
      <c r="N1251" s="269">
        <v>26068.16</v>
      </c>
    </row>
    <row r="1252" spans="1:14" s="259" customFormat="1" ht="12" x14ac:dyDescent="0.2">
      <c r="A1252" s="270" t="s">
        <v>1238</v>
      </c>
      <c r="B1252" s="270" t="s">
        <v>1239</v>
      </c>
      <c r="C1252" s="271" t="s">
        <v>852</v>
      </c>
      <c r="D1252" s="269">
        <v>8432.91</v>
      </c>
      <c r="E1252" s="269">
        <v>0</v>
      </c>
      <c r="F1252" s="269">
        <v>163.85</v>
      </c>
      <c r="G1252" s="269">
        <v>1608.15</v>
      </c>
      <c r="H1252" s="269">
        <v>10204.91</v>
      </c>
      <c r="I1252" s="272"/>
      <c r="J1252" s="269">
        <v>2810.97</v>
      </c>
      <c r="K1252" s="269">
        <v>0</v>
      </c>
      <c r="L1252" s="269">
        <v>11243.88</v>
      </c>
      <c r="M1252" s="269">
        <v>12932.91</v>
      </c>
      <c r="N1252" s="269">
        <v>26987.759999999998</v>
      </c>
    </row>
    <row r="1253" spans="1:14" s="259" customFormat="1" ht="12" x14ac:dyDescent="0.2">
      <c r="A1253" s="270" t="s">
        <v>2301</v>
      </c>
      <c r="B1253" s="270" t="s">
        <v>2302</v>
      </c>
      <c r="C1253" s="271" t="s">
        <v>852</v>
      </c>
      <c r="D1253" s="269">
        <v>7273.83</v>
      </c>
      <c r="E1253" s="269">
        <v>0</v>
      </c>
      <c r="F1253" s="269">
        <v>163.85</v>
      </c>
      <c r="G1253" s="269">
        <v>1608.15</v>
      </c>
      <c r="H1253" s="269">
        <v>9045.83</v>
      </c>
      <c r="I1253" s="272"/>
      <c r="J1253" s="269">
        <v>2424.61</v>
      </c>
      <c r="K1253" s="269">
        <v>0</v>
      </c>
      <c r="L1253" s="269">
        <v>9698.44</v>
      </c>
      <c r="M1253" s="269">
        <v>11773.83</v>
      </c>
      <c r="N1253" s="269">
        <v>23896.880000000001</v>
      </c>
    </row>
    <row r="1254" spans="1:14" s="259" customFormat="1" ht="12" x14ac:dyDescent="0.2">
      <c r="A1254" s="270" t="s">
        <v>1240</v>
      </c>
      <c r="B1254" s="270" t="s">
        <v>363</v>
      </c>
      <c r="C1254" s="271" t="s">
        <v>852</v>
      </c>
      <c r="D1254" s="269">
        <v>7273.83</v>
      </c>
      <c r="E1254" s="269">
        <v>0</v>
      </c>
      <c r="F1254" s="269">
        <v>163.85</v>
      </c>
      <c r="G1254" s="269">
        <v>1608.15</v>
      </c>
      <c r="H1254" s="269">
        <v>9045.83</v>
      </c>
      <c r="I1254" s="272"/>
      <c r="J1254" s="269">
        <v>2424.61</v>
      </c>
      <c r="K1254" s="269">
        <v>0</v>
      </c>
      <c r="L1254" s="269">
        <v>9698.44</v>
      </c>
      <c r="M1254" s="269">
        <v>11773.83</v>
      </c>
      <c r="N1254" s="269">
        <v>23896.880000000001</v>
      </c>
    </row>
    <row r="1255" spans="1:14" s="259" customFormat="1" ht="12" x14ac:dyDescent="0.2">
      <c r="A1255" s="270" t="s">
        <v>2303</v>
      </c>
      <c r="B1255" s="270" t="s">
        <v>219</v>
      </c>
      <c r="C1255" s="271" t="s">
        <v>852</v>
      </c>
      <c r="D1255" s="269">
        <v>7273.83</v>
      </c>
      <c r="E1255" s="269">
        <v>0</v>
      </c>
      <c r="F1255" s="269">
        <v>163.85</v>
      </c>
      <c r="G1255" s="269">
        <v>1608.15</v>
      </c>
      <c r="H1255" s="269">
        <v>9045.83</v>
      </c>
      <c r="I1255" s="272"/>
      <c r="J1255" s="269">
        <v>2424.61</v>
      </c>
      <c r="K1255" s="269">
        <v>0</v>
      </c>
      <c r="L1255" s="269">
        <v>9698.44</v>
      </c>
      <c r="M1255" s="269">
        <v>11773.83</v>
      </c>
      <c r="N1255" s="269">
        <v>23896.880000000001</v>
      </c>
    </row>
    <row r="1256" spans="1:14" s="259" customFormat="1" ht="12" x14ac:dyDescent="0.2">
      <c r="A1256" s="270" t="s">
        <v>1241</v>
      </c>
      <c r="B1256" s="270" t="s">
        <v>1208</v>
      </c>
      <c r="C1256" s="271" t="s">
        <v>852</v>
      </c>
      <c r="D1256" s="269">
        <v>7828.41</v>
      </c>
      <c r="E1256" s="269">
        <v>0</v>
      </c>
      <c r="F1256" s="269">
        <v>163.85</v>
      </c>
      <c r="G1256" s="269">
        <v>1608.15</v>
      </c>
      <c r="H1256" s="269">
        <v>9600.41</v>
      </c>
      <c r="I1256" s="272"/>
      <c r="J1256" s="269">
        <v>2609.4699999999998</v>
      </c>
      <c r="K1256" s="269">
        <v>0</v>
      </c>
      <c r="L1256" s="269">
        <v>10437.879999999999</v>
      </c>
      <c r="M1256" s="269">
        <v>12328.41</v>
      </c>
      <c r="N1256" s="269">
        <v>25375.759999999998</v>
      </c>
    </row>
    <row r="1257" spans="1:14" s="259" customFormat="1" ht="12" x14ac:dyDescent="0.2">
      <c r="A1257" s="270" t="s">
        <v>2304</v>
      </c>
      <c r="B1257" s="270" t="s">
        <v>2305</v>
      </c>
      <c r="C1257" s="271" t="s">
        <v>852</v>
      </c>
      <c r="D1257" s="269">
        <v>7273.83</v>
      </c>
      <c r="E1257" s="269">
        <v>0</v>
      </c>
      <c r="F1257" s="269">
        <v>163.85</v>
      </c>
      <c r="G1257" s="269">
        <v>1608.15</v>
      </c>
      <c r="H1257" s="269">
        <v>9045.83</v>
      </c>
      <c r="I1257" s="272"/>
      <c r="J1257" s="269">
        <v>2424.61</v>
      </c>
      <c r="K1257" s="269">
        <v>0</v>
      </c>
      <c r="L1257" s="269">
        <v>9698.44</v>
      </c>
      <c r="M1257" s="269">
        <v>11773.83</v>
      </c>
      <c r="N1257" s="269">
        <v>23896.880000000001</v>
      </c>
    </row>
    <row r="1258" spans="1:14" s="259" customFormat="1" ht="12" x14ac:dyDescent="0.2">
      <c r="A1258" s="270" t="s">
        <v>1242</v>
      </c>
      <c r="B1258" s="270" t="s">
        <v>869</v>
      </c>
      <c r="C1258" s="271" t="s">
        <v>852</v>
      </c>
      <c r="D1258" s="269">
        <v>8240.5300000000007</v>
      </c>
      <c r="E1258" s="269">
        <v>0</v>
      </c>
      <c r="F1258" s="269">
        <v>163.85</v>
      </c>
      <c r="G1258" s="269">
        <v>1608.15</v>
      </c>
      <c r="H1258" s="269">
        <v>10012.530000000001</v>
      </c>
      <c r="I1258" s="272"/>
      <c r="J1258" s="269">
        <v>2746.84</v>
      </c>
      <c r="K1258" s="269">
        <v>0</v>
      </c>
      <c r="L1258" s="269">
        <v>10987.37</v>
      </c>
      <c r="M1258" s="269">
        <v>12740.53</v>
      </c>
      <c r="N1258" s="269">
        <v>26474.74</v>
      </c>
    </row>
    <row r="1259" spans="1:14" s="259" customFormat="1" ht="12" x14ac:dyDescent="0.2">
      <c r="A1259" s="270" t="s">
        <v>1243</v>
      </c>
      <c r="B1259" s="270" t="s">
        <v>1244</v>
      </c>
      <c r="C1259" s="271" t="s">
        <v>852</v>
      </c>
      <c r="D1259" s="269">
        <v>7545.95</v>
      </c>
      <c r="E1259" s="269">
        <v>0</v>
      </c>
      <c r="F1259" s="269">
        <v>163.85</v>
      </c>
      <c r="G1259" s="269">
        <v>1608.15</v>
      </c>
      <c r="H1259" s="269">
        <v>9317.9500000000007</v>
      </c>
      <c r="I1259" s="272"/>
      <c r="J1259" s="269">
        <v>2515.3200000000002</v>
      </c>
      <c r="K1259" s="269">
        <v>0</v>
      </c>
      <c r="L1259" s="269">
        <v>10061.27</v>
      </c>
      <c r="M1259" s="269">
        <v>12045.95</v>
      </c>
      <c r="N1259" s="269">
        <v>24622.54</v>
      </c>
    </row>
    <row r="1260" spans="1:14" s="259" customFormat="1" ht="12" x14ac:dyDescent="0.2">
      <c r="A1260" s="270" t="s">
        <v>1245</v>
      </c>
      <c r="B1260" s="270" t="s">
        <v>1246</v>
      </c>
      <c r="C1260" s="271" t="s">
        <v>852</v>
      </c>
      <c r="D1260" s="269">
        <v>7963.07</v>
      </c>
      <c r="E1260" s="269">
        <v>0</v>
      </c>
      <c r="F1260" s="269">
        <v>163.85</v>
      </c>
      <c r="G1260" s="269">
        <v>1608.15</v>
      </c>
      <c r="H1260" s="269">
        <v>9735.07</v>
      </c>
      <c r="I1260" s="272"/>
      <c r="J1260" s="269">
        <v>2654.36</v>
      </c>
      <c r="K1260" s="269">
        <v>0</v>
      </c>
      <c r="L1260" s="269">
        <v>10617.43</v>
      </c>
      <c r="M1260" s="269">
        <v>12463.07</v>
      </c>
      <c r="N1260" s="269">
        <v>25734.86</v>
      </c>
    </row>
    <row r="1261" spans="1:14" s="259" customFormat="1" ht="12" x14ac:dyDescent="0.2">
      <c r="A1261" s="270" t="s">
        <v>2306</v>
      </c>
      <c r="B1261" s="270" t="s">
        <v>2307</v>
      </c>
      <c r="C1261" s="271" t="s">
        <v>852</v>
      </c>
      <c r="D1261" s="269">
        <v>7828.41</v>
      </c>
      <c r="E1261" s="269">
        <v>0</v>
      </c>
      <c r="F1261" s="269">
        <v>163.85</v>
      </c>
      <c r="G1261" s="269">
        <v>1608.15</v>
      </c>
      <c r="H1261" s="269">
        <v>9600.41</v>
      </c>
      <c r="I1261" s="272"/>
      <c r="J1261" s="269">
        <v>2609.4699999999998</v>
      </c>
      <c r="K1261" s="269">
        <v>0</v>
      </c>
      <c r="L1261" s="269">
        <v>10437.879999999999</v>
      </c>
      <c r="M1261" s="269">
        <v>12328.41</v>
      </c>
      <c r="N1261" s="269">
        <v>25375.759999999998</v>
      </c>
    </row>
    <row r="1262" spans="1:14" s="259" customFormat="1" ht="12" x14ac:dyDescent="0.2">
      <c r="A1262" s="270" t="s">
        <v>1247</v>
      </c>
      <c r="B1262" s="270" t="s">
        <v>1248</v>
      </c>
      <c r="C1262" s="271" t="s">
        <v>852</v>
      </c>
      <c r="D1262" s="269">
        <v>8088.06</v>
      </c>
      <c r="E1262" s="269">
        <v>0</v>
      </c>
      <c r="F1262" s="269">
        <v>163.85</v>
      </c>
      <c r="G1262" s="269">
        <v>1608.15</v>
      </c>
      <c r="H1262" s="269">
        <v>9860.06</v>
      </c>
      <c r="I1262" s="272"/>
      <c r="J1262" s="269">
        <v>2696.02</v>
      </c>
      <c r="K1262" s="269">
        <v>0</v>
      </c>
      <c r="L1262" s="269">
        <v>10784.08</v>
      </c>
      <c r="M1262" s="269">
        <v>12588.06</v>
      </c>
      <c r="N1262" s="269">
        <v>26068.16</v>
      </c>
    </row>
    <row r="1263" spans="1:14" s="259" customFormat="1" ht="12" x14ac:dyDescent="0.2">
      <c r="A1263" s="270" t="s">
        <v>2308</v>
      </c>
      <c r="B1263" s="270" t="s">
        <v>2309</v>
      </c>
      <c r="C1263" s="271" t="s">
        <v>852</v>
      </c>
      <c r="D1263" s="269">
        <v>7273.83</v>
      </c>
      <c r="E1263" s="269">
        <v>0</v>
      </c>
      <c r="F1263" s="269">
        <v>163.85</v>
      </c>
      <c r="G1263" s="269">
        <v>1608.15</v>
      </c>
      <c r="H1263" s="269">
        <v>9045.83</v>
      </c>
      <c r="I1263" s="272"/>
      <c r="J1263" s="269">
        <v>2424.61</v>
      </c>
      <c r="K1263" s="269">
        <v>0</v>
      </c>
      <c r="L1263" s="269">
        <v>9698.44</v>
      </c>
      <c r="M1263" s="269">
        <v>11773.83</v>
      </c>
      <c r="N1263" s="269">
        <v>23896.880000000001</v>
      </c>
    </row>
    <row r="1264" spans="1:14" s="259" customFormat="1" ht="12" x14ac:dyDescent="0.2">
      <c r="A1264" s="270" t="s">
        <v>1249</v>
      </c>
      <c r="B1264" s="270" t="s">
        <v>1250</v>
      </c>
      <c r="C1264" s="271" t="s">
        <v>852</v>
      </c>
      <c r="D1264" s="269">
        <v>7273.83</v>
      </c>
      <c r="E1264" s="269">
        <v>0</v>
      </c>
      <c r="F1264" s="269">
        <v>163.85</v>
      </c>
      <c r="G1264" s="269">
        <v>1608.15</v>
      </c>
      <c r="H1264" s="269">
        <v>9045.83</v>
      </c>
      <c r="I1264" s="272"/>
      <c r="J1264" s="269">
        <v>2424.61</v>
      </c>
      <c r="K1264" s="269">
        <v>0</v>
      </c>
      <c r="L1264" s="269">
        <v>9698.44</v>
      </c>
      <c r="M1264" s="269">
        <v>11773.83</v>
      </c>
      <c r="N1264" s="269">
        <v>23896.880000000001</v>
      </c>
    </row>
    <row r="1265" spans="1:14" s="259" customFormat="1" ht="12" x14ac:dyDescent="0.2">
      <c r="A1265" s="270" t="s">
        <v>2310</v>
      </c>
      <c r="B1265" s="270" t="s">
        <v>2311</v>
      </c>
      <c r="C1265" s="271" t="s">
        <v>852</v>
      </c>
      <c r="D1265" s="269">
        <v>7828.41</v>
      </c>
      <c r="E1265" s="269">
        <v>0</v>
      </c>
      <c r="F1265" s="269">
        <v>163.85</v>
      </c>
      <c r="G1265" s="269">
        <v>1608.15</v>
      </c>
      <c r="H1265" s="269">
        <v>9600.41</v>
      </c>
      <c r="I1265" s="272"/>
      <c r="J1265" s="269">
        <v>2609.4699999999998</v>
      </c>
      <c r="K1265" s="269">
        <v>0</v>
      </c>
      <c r="L1265" s="269">
        <v>10437.879999999999</v>
      </c>
      <c r="M1265" s="269">
        <v>12328.41</v>
      </c>
      <c r="N1265" s="269">
        <v>25375.759999999998</v>
      </c>
    </row>
    <row r="1266" spans="1:14" s="259" customFormat="1" ht="12" x14ac:dyDescent="0.2">
      <c r="A1266" s="270" t="s">
        <v>1251</v>
      </c>
      <c r="B1266" s="270" t="s">
        <v>1252</v>
      </c>
      <c r="C1266" s="271" t="s">
        <v>852</v>
      </c>
      <c r="D1266" s="269">
        <v>8572.2999999999993</v>
      </c>
      <c r="E1266" s="269">
        <v>0</v>
      </c>
      <c r="F1266" s="269">
        <v>163.85</v>
      </c>
      <c r="G1266" s="269">
        <v>3284.3</v>
      </c>
      <c r="H1266" s="269">
        <v>12020.45</v>
      </c>
      <c r="I1266" s="272"/>
      <c r="J1266" s="269">
        <v>2857.43</v>
      </c>
      <c r="K1266" s="269">
        <v>0</v>
      </c>
      <c r="L1266" s="269">
        <v>11429.73</v>
      </c>
      <c r="M1266" s="269">
        <v>13072.3</v>
      </c>
      <c r="N1266" s="269">
        <v>27359.46</v>
      </c>
    </row>
    <row r="1267" spans="1:14" s="259" customFormat="1" ht="12" x14ac:dyDescent="0.2">
      <c r="A1267" s="270" t="s">
        <v>1253</v>
      </c>
      <c r="B1267" s="270" t="s">
        <v>1254</v>
      </c>
      <c r="C1267" s="271" t="s">
        <v>852</v>
      </c>
      <c r="D1267" s="269">
        <v>8088.06</v>
      </c>
      <c r="E1267" s="269">
        <v>0</v>
      </c>
      <c r="F1267" s="269">
        <v>163.85</v>
      </c>
      <c r="G1267" s="269">
        <v>1608.15</v>
      </c>
      <c r="H1267" s="269">
        <v>9860.06</v>
      </c>
      <c r="I1267" s="272"/>
      <c r="J1267" s="269">
        <v>2696.02</v>
      </c>
      <c r="K1267" s="269">
        <v>0</v>
      </c>
      <c r="L1267" s="269">
        <v>10784.08</v>
      </c>
      <c r="M1267" s="269">
        <v>12588.06</v>
      </c>
      <c r="N1267" s="269">
        <v>26068.16</v>
      </c>
    </row>
    <row r="1268" spans="1:14" s="259" customFormat="1" ht="12" x14ac:dyDescent="0.2">
      <c r="A1268" s="270" t="s">
        <v>2312</v>
      </c>
      <c r="B1268" s="270" t="s">
        <v>2313</v>
      </c>
      <c r="C1268" s="271" t="s">
        <v>852</v>
      </c>
      <c r="D1268" s="269">
        <v>7545.95</v>
      </c>
      <c r="E1268" s="269">
        <v>0</v>
      </c>
      <c r="F1268" s="269">
        <v>163.85</v>
      </c>
      <c r="G1268" s="269">
        <v>1608.15</v>
      </c>
      <c r="H1268" s="269">
        <v>9317.9500000000007</v>
      </c>
      <c r="I1268" s="272"/>
      <c r="J1268" s="269">
        <v>2515.3200000000002</v>
      </c>
      <c r="K1268" s="269">
        <v>0</v>
      </c>
      <c r="L1268" s="269">
        <v>10061.27</v>
      </c>
      <c r="M1268" s="269">
        <v>12045.95</v>
      </c>
      <c r="N1268" s="269">
        <v>24622.54</v>
      </c>
    </row>
    <row r="1269" spans="1:14" s="259" customFormat="1" ht="12" x14ac:dyDescent="0.2">
      <c r="A1269" s="270" t="s">
        <v>1255</v>
      </c>
      <c r="B1269" s="270" t="s">
        <v>1256</v>
      </c>
      <c r="C1269" s="271" t="s">
        <v>852</v>
      </c>
      <c r="D1269" s="269">
        <v>7273.83</v>
      </c>
      <c r="E1269" s="269">
        <v>0</v>
      </c>
      <c r="F1269" s="269">
        <v>163.85</v>
      </c>
      <c r="G1269" s="269">
        <v>1608.15</v>
      </c>
      <c r="H1269" s="269">
        <v>9045.83</v>
      </c>
      <c r="I1269" s="272"/>
      <c r="J1269" s="269">
        <v>2424.61</v>
      </c>
      <c r="K1269" s="269">
        <v>0</v>
      </c>
      <c r="L1269" s="269">
        <v>9698.44</v>
      </c>
      <c r="M1269" s="269">
        <v>11773.83</v>
      </c>
      <c r="N1269" s="269">
        <v>23896.880000000001</v>
      </c>
    </row>
    <row r="1270" spans="1:14" s="259" customFormat="1" ht="12" x14ac:dyDescent="0.2">
      <c r="A1270" s="270" t="s">
        <v>2314</v>
      </c>
      <c r="B1270" s="270" t="s">
        <v>2315</v>
      </c>
      <c r="C1270" s="271" t="s">
        <v>852</v>
      </c>
      <c r="D1270" s="269">
        <v>7963.07</v>
      </c>
      <c r="E1270" s="269">
        <v>0</v>
      </c>
      <c r="F1270" s="269">
        <v>163.85</v>
      </c>
      <c r="G1270" s="269">
        <v>1608.15</v>
      </c>
      <c r="H1270" s="269">
        <v>9735.07</v>
      </c>
      <c r="I1270" s="272"/>
      <c r="J1270" s="269">
        <v>2654.36</v>
      </c>
      <c r="K1270" s="269">
        <v>0</v>
      </c>
      <c r="L1270" s="269">
        <v>10617.43</v>
      </c>
      <c r="M1270" s="269">
        <v>12463.07</v>
      </c>
      <c r="N1270" s="269">
        <v>25734.86</v>
      </c>
    </row>
    <row r="1271" spans="1:14" s="259" customFormat="1" ht="12" x14ac:dyDescent="0.2">
      <c r="A1271" s="270" t="s">
        <v>2316</v>
      </c>
      <c r="B1271" s="270" t="s">
        <v>2317</v>
      </c>
      <c r="C1271" s="271" t="s">
        <v>852</v>
      </c>
      <c r="D1271" s="269">
        <v>7273.83</v>
      </c>
      <c r="E1271" s="269">
        <v>0</v>
      </c>
      <c r="F1271" s="269">
        <v>163.85</v>
      </c>
      <c r="G1271" s="269">
        <v>1608.15</v>
      </c>
      <c r="H1271" s="269">
        <v>9045.83</v>
      </c>
      <c r="I1271" s="272"/>
      <c r="J1271" s="269">
        <v>2424.61</v>
      </c>
      <c r="K1271" s="269">
        <v>0</v>
      </c>
      <c r="L1271" s="269">
        <v>9698.44</v>
      </c>
      <c r="M1271" s="269">
        <v>11773.83</v>
      </c>
      <c r="N1271" s="269">
        <v>23896.880000000001</v>
      </c>
    </row>
    <row r="1272" spans="1:14" s="259" customFormat="1" ht="12" x14ac:dyDescent="0.2">
      <c r="A1272" s="270" t="s">
        <v>2318</v>
      </c>
      <c r="B1272" s="270" t="s">
        <v>2319</v>
      </c>
      <c r="C1272" s="271" t="s">
        <v>852</v>
      </c>
      <c r="D1272" s="269">
        <v>7545.95</v>
      </c>
      <c r="E1272" s="269">
        <v>0</v>
      </c>
      <c r="F1272" s="269">
        <v>163.85</v>
      </c>
      <c r="G1272" s="269">
        <v>1608.15</v>
      </c>
      <c r="H1272" s="269">
        <v>9317.9500000000007</v>
      </c>
      <c r="I1272" s="272"/>
      <c r="J1272" s="269">
        <v>2515.3200000000002</v>
      </c>
      <c r="K1272" s="269">
        <v>0</v>
      </c>
      <c r="L1272" s="269">
        <v>10061.27</v>
      </c>
      <c r="M1272" s="269">
        <v>12045.95</v>
      </c>
      <c r="N1272" s="269">
        <v>24622.54</v>
      </c>
    </row>
    <row r="1273" spans="1:14" s="259" customFormat="1" ht="12" x14ac:dyDescent="0.2">
      <c r="A1273" s="270" t="s">
        <v>2320</v>
      </c>
      <c r="B1273" s="270" t="s">
        <v>2321</v>
      </c>
      <c r="C1273" s="271" t="s">
        <v>852</v>
      </c>
      <c r="D1273" s="269">
        <v>7963.07</v>
      </c>
      <c r="E1273" s="269">
        <v>0</v>
      </c>
      <c r="F1273" s="269">
        <v>163.85</v>
      </c>
      <c r="G1273" s="269">
        <v>1608.15</v>
      </c>
      <c r="H1273" s="269">
        <v>9735.07</v>
      </c>
      <c r="I1273" s="272"/>
      <c r="J1273" s="269">
        <v>2654.36</v>
      </c>
      <c r="K1273" s="269">
        <v>0</v>
      </c>
      <c r="L1273" s="269">
        <v>10617.43</v>
      </c>
      <c r="M1273" s="269">
        <v>12463.07</v>
      </c>
      <c r="N1273" s="269">
        <v>25734.86</v>
      </c>
    </row>
    <row r="1274" spans="1:14" s="259" customFormat="1" ht="12" x14ac:dyDescent="0.2">
      <c r="A1274" s="270" t="s">
        <v>2322</v>
      </c>
      <c r="B1274" s="270" t="s">
        <v>2323</v>
      </c>
      <c r="C1274" s="271" t="s">
        <v>852</v>
      </c>
      <c r="D1274" s="269">
        <v>8572.2999999999993</v>
      </c>
      <c r="E1274" s="269">
        <v>0</v>
      </c>
      <c r="F1274" s="269">
        <v>163.85</v>
      </c>
      <c r="G1274" s="269">
        <v>3284.3</v>
      </c>
      <c r="H1274" s="269">
        <v>12020.45</v>
      </c>
      <c r="I1274" s="272"/>
      <c r="J1274" s="269">
        <v>2857.43</v>
      </c>
      <c r="K1274" s="269">
        <v>0</v>
      </c>
      <c r="L1274" s="269">
        <v>11429.73</v>
      </c>
      <c r="M1274" s="269">
        <v>13072.3</v>
      </c>
      <c r="N1274" s="269">
        <v>27359.46</v>
      </c>
    </row>
    <row r="1275" spans="1:14" s="259" customFormat="1" ht="12" x14ac:dyDescent="0.2">
      <c r="A1275" s="270" t="s">
        <v>2324</v>
      </c>
      <c r="B1275" s="270" t="s">
        <v>2325</v>
      </c>
      <c r="C1275" s="271" t="s">
        <v>852</v>
      </c>
      <c r="D1275" s="269">
        <v>7545.95</v>
      </c>
      <c r="E1275" s="269">
        <v>0</v>
      </c>
      <c r="F1275" s="269">
        <v>163.85</v>
      </c>
      <c r="G1275" s="269">
        <v>1608.15</v>
      </c>
      <c r="H1275" s="269">
        <v>9317.9500000000007</v>
      </c>
      <c r="I1275" s="272"/>
      <c r="J1275" s="269">
        <v>2515.3200000000002</v>
      </c>
      <c r="K1275" s="269">
        <v>0</v>
      </c>
      <c r="L1275" s="269">
        <v>10061.27</v>
      </c>
      <c r="M1275" s="269">
        <v>12045.95</v>
      </c>
      <c r="N1275" s="269">
        <v>24622.54</v>
      </c>
    </row>
    <row r="1276" spans="1:14" s="259" customFormat="1" ht="12" x14ac:dyDescent="0.2">
      <c r="A1276" s="270" t="s">
        <v>2326</v>
      </c>
      <c r="B1276" s="270" t="s">
        <v>2327</v>
      </c>
      <c r="C1276" s="271" t="s">
        <v>852</v>
      </c>
      <c r="D1276" s="269">
        <v>7273.83</v>
      </c>
      <c r="E1276" s="269">
        <v>0</v>
      </c>
      <c r="F1276" s="269">
        <v>163.85</v>
      </c>
      <c r="G1276" s="269">
        <v>1608.15</v>
      </c>
      <c r="H1276" s="269">
        <v>9045.83</v>
      </c>
      <c r="I1276" s="272"/>
      <c r="J1276" s="269">
        <v>2424.61</v>
      </c>
      <c r="K1276" s="269">
        <v>0</v>
      </c>
      <c r="L1276" s="269">
        <v>9698.44</v>
      </c>
      <c r="M1276" s="269">
        <v>11773.83</v>
      </c>
      <c r="N1276" s="269">
        <v>23896.880000000001</v>
      </c>
    </row>
    <row r="1277" spans="1:14" s="259" customFormat="1" ht="12" x14ac:dyDescent="0.2">
      <c r="A1277" s="270" t="s">
        <v>2328</v>
      </c>
      <c r="B1277" s="270" t="s">
        <v>2329</v>
      </c>
      <c r="C1277" s="271" t="s">
        <v>852</v>
      </c>
      <c r="D1277" s="269">
        <v>7545.95</v>
      </c>
      <c r="E1277" s="269">
        <v>0</v>
      </c>
      <c r="F1277" s="269">
        <v>163.85</v>
      </c>
      <c r="G1277" s="269">
        <v>1608.15</v>
      </c>
      <c r="H1277" s="269">
        <v>9317.9500000000007</v>
      </c>
      <c r="I1277" s="272"/>
      <c r="J1277" s="269">
        <v>2515.3200000000002</v>
      </c>
      <c r="K1277" s="269">
        <v>0</v>
      </c>
      <c r="L1277" s="269">
        <v>10061.27</v>
      </c>
      <c r="M1277" s="269">
        <v>12045.95</v>
      </c>
      <c r="N1277" s="269">
        <v>24622.54</v>
      </c>
    </row>
    <row r="1278" spans="1:14" s="259" customFormat="1" ht="12" x14ac:dyDescent="0.2">
      <c r="A1278" s="270" t="s">
        <v>2330</v>
      </c>
      <c r="B1278" s="270" t="s">
        <v>2331</v>
      </c>
      <c r="C1278" s="271" t="s">
        <v>852</v>
      </c>
      <c r="D1278" s="269">
        <v>8514.0300000000007</v>
      </c>
      <c r="E1278" s="269">
        <v>0</v>
      </c>
      <c r="F1278" s="269">
        <v>163.85</v>
      </c>
      <c r="G1278" s="269">
        <v>2313.96</v>
      </c>
      <c r="H1278" s="269">
        <v>10991.84</v>
      </c>
      <c r="I1278" s="272"/>
      <c r="J1278" s="269">
        <v>2838.01</v>
      </c>
      <c r="K1278" s="269">
        <v>0</v>
      </c>
      <c r="L1278" s="269">
        <v>11352.04</v>
      </c>
      <c r="M1278" s="269">
        <v>13014.03</v>
      </c>
      <c r="N1278" s="269">
        <v>27204.080000000002</v>
      </c>
    </row>
    <row r="1279" spans="1:14" s="259" customFormat="1" ht="12" x14ac:dyDescent="0.2">
      <c r="A1279" s="270" t="s">
        <v>2332</v>
      </c>
      <c r="B1279" s="270" t="s">
        <v>2333</v>
      </c>
      <c r="C1279" s="271" t="s">
        <v>852</v>
      </c>
      <c r="D1279" s="269">
        <v>8432.91</v>
      </c>
      <c r="E1279" s="269">
        <v>0</v>
      </c>
      <c r="F1279" s="269">
        <v>163.85</v>
      </c>
      <c r="G1279" s="269">
        <v>1608.15</v>
      </c>
      <c r="H1279" s="269">
        <v>10204.91</v>
      </c>
      <c r="I1279" s="272"/>
      <c r="J1279" s="269">
        <v>2810.97</v>
      </c>
      <c r="K1279" s="269">
        <v>0</v>
      </c>
      <c r="L1279" s="269">
        <v>11243.88</v>
      </c>
      <c r="M1279" s="269">
        <v>12932.91</v>
      </c>
      <c r="N1279" s="269">
        <v>26987.759999999998</v>
      </c>
    </row>
    <row r="1280" spans="1:14" s="259" customFormat="1" ht="12" x14ac:dyDescent="0.2">
      <c r="A1280" s="270" t="s">
        <v>1257</v>
      </c>
      <c r="B1280" s="270" t="s">
        <v>1258</v>
      </c>
      <c r="C1280" s="271" t="s">
        <v>852</v>
      </c>
      <c r="D1280" s="269">
        <v>8088.06</v>
      </c>
      <c r="E1280" s="269">
        <v>0</v>
      </c>
      <c r="F1280" s="269">
        <v>163.85</v>
      </c>
      <c r="G1280" s="269">
        <v>1608.15</v>
      </c>
      <c r="H1280" s="269">
        <v>9860.06</v>
      </c>
      <c r="I1280" s="272"/>
      <c r="J1280" s="269">
        <v>2696.02</v>
      </c>
      <c r="K1280" s="269">
        <v>0</v>
      </c>
      <c r="L1280" s="269">
        <v>10784.08</v>
      </c>
      <c r="M1280" s="269">
        <v>12588.06</v>
      </c>
      <c r="N1280" s="269">
        <v>26068.16</v>
      </c>
    </row>
    <row r="1281" spans="1:14" s="259" customFormat="1" ht="12" x14ac:dyDescent="0.2">
      <c r="A1281" s="270" t="s">
        <v>2334</v>
      </c>
      <c r="B1281" s="270" t="s">
        <v>2335</v>
      </c>
      <c r="C1281" s="271" t="s">
        <v>852</v>
      </c>
      <c r="D1281" s="269">
        <v>7545.95</v>
      </c>
      <c r="E1281" s="269">
        <v>0</v>
      </c>
      <c r="F1281" s="269">
        <v>163.85</v>
      </c>
      <c r="G1281" s="269">
        <v>1608.15</v>
      </c>
      <c r="H1281" s="269">
        <v>9317.9500000000007</v>
      </c>
      <c r="I1281" s="272"/>
      <c r="J1281" s="269">
        <v>2515.3200000000002</v>
      </c>
      <c r="K1281" s="269">
        <v>0</v>
      </c>
      <c r="L1281" s="269">
        <v>10061.27</v>
      </c>
      <c r="M1281" s="269">
        <v>12045.95</v>
      </c>
      <c r="N1281" s="269">
        <v>24622.54</v>
      </c>
    </row>
    <row r="1282" spans="1:14" x14ac:dyDescent="0.25">
      <c r="A1282" s="183"/>
      <c r="B1282" s="183"/>
      <c r="C1282" s="183"/>
      <c r="D1282" s="183"/>
      <c r="E1282" s="183"/>
      <c r="F1282" s="183"/>
      <c r="G1282" s="183"/>
      <c r="H1282" s="183"/>
      <c r="I1282" s="183"/>
      <c r="J1282" s="183"/>
      <c r="K1282" s="183"/>
      <c r="L1282" s="183"/>
      <c r="M1282" s="183"/>
      <c r="N1282" s="183"/>
    </row>
    <row r="1283" spans="1:14" ht="15.75" x14ac:dyDescent="0.25">
      <c r="B1283" s="289" t="s">
        <v>2336</v>
      </c>
      <c r="C1283" s="290"/>
      <c r="D1283" s="291"/>
      <c r="E1283" s="291"/>
      <c r="F1283" s="291"/>
      <c r="G1283" s="291"/>
      <c r="H1283" s="260"/>
      <c r="I1283" s="260"/>
      <c r="J1283" s="260"/>
      <c r="K1283" s="260"/>
      <c r="L1283" s="260"/>
      <c r="M1283" s="260"/>
      <c r="N1283" s="260"/>
    </row>
    <row r="1284" spans="1:14" s="260" customFormat="1" x14ac:dyDescent="0.25">
      <c r="B1284" s="292" t="s">
        <v>5</v>
      </c>
      <c r="C1284" s="293" t="s">
        <v>2337</v>
      </c>
      <c r="D1284" s="294"/>
      <c r="E1284" s="294"/>
      <c r="F1284" s="294"/>
      <c r="G1284" s="295"/>
    </row>
    <row r="1285" spans="1:14" x14ac:dyDescent="0.25">
      <c r="B1285" s="296" t="s">
        <v>2338</v>
      </c>
      <c r="C1285" s="297" t="s">
        <v>2339</v>
      </c>
      <c r="D1285" s="298"/>
      <c r="E1285" s="298"/>
      <c r="F1285" s="298"/>
      <c r="G1285" s="299"/>
      <c r="H1285" s="260"/>
      <c r="I1285" s="260"/>
      <c r="J1285" s="260"/>
      <c r="K1285" s="260"/>
      <c r="L1285" s="260"/>
      <c r="M1285" s="260"/>
      <c r="N1285" s="260"/>
    </row>
    <row r="1286" spans="1:14" x14ac:dyDescent="0.25">
      <c r="B1286" s="296" t="s">
        <v>2340</v>
      </c>
      <c r="C1286" s="297" t="s">
        <v>2341</v>
      </c>
      <c r="D1286" s="298"/>
      <c r="E1286" s="298"/>
      <c r="F1286" s="298"/>
      <c r="G1286" s="299"/>
      <c r="H1286" s="260"/>
      <c r="I1286" s="260"/>
      <c r="J1286" s="260"/>
      <c r="K1286" s="260"/>
      <c r="L1286" s="260"/>
      <c r="M1286" s="260"/>
      <c r="N1286" s="260"/>
    </row>
    <row r="1287" spans="1:14" x14ac:dyDescent="0.25">
      <c r="B1287" s="296" t="s">
        <v>2342</v>
      </c>
      <c r="C1287" s="297" t="s">
        <v>2343</v>
      </c>
      <c r="D1287" s="298"/>
      <c r="E1287" s="298"/>
      <c r="F1287" s="298"/>
      <c r="G1287" s="299"/>
      <c r="H1287" s="260"/>
      <c r="I1287" s="260"/>
      <c r="J1287" s="260"/>
      <c r="K1287" s="260"/>
      <c r="L1287" s="260"/>
      <c r="M1287" s="260"/>
      <c r="N1287" s="260"/>
    </row>
    <row r="1288" spans="1:14" x14ac:dyDescent="0.25">
      <c r="B1288" s="296" t="s">
        <v>2344</v>
      </c>
      <c r="C1288" s="297" t="s">
        <v>2345</v>
      </c>
      <c r="D1288" s="298"/>
      <c r="E1288" s="298"/>
      <c r="F1288" s="298"/>
      <c r="G1288" s="299"/>
      <c r="H1288" s="260"/>
      <c r="I1288" s="260"/>
      <c r="J1288" s="260"/>
      <c r="K1288" s="260"/>
      <c r="L1288" s="260"/>
      <c r="M1288" s="260"/>
      <c r="N1288" s="260"/>
    </row>
    <row r="1289" spans="1:14" x14ac:dyDescent="0.25">
      <c r="B1289" s="296" t="s">
        <v>2346</v>
      </c>
      <c r="C1289" s="297" t="s">
        <v>2347</v>
      </c>
      <c r="D1289" s="298"/>
      <c r="E1289" s="298"/>
      <c r="F1289" s="298"/>
      <c r="G1289" s="299"/>
      <c r="H1289" s="260"/>
      <c r="I1289" s="260"/>
      <c r="J1289" s="260"/>
      <c r="K1289" s="260"/>
      <c r="L1289" s="260"/>
      <c r="M1289" s="260"/>
      <c r="N1289" s="260"/>
    </row>
    <row r="1290" spans="1:14" x14ac:dyDescent="0.25">
      <c r="B1290" s="296" t="s">
        <v>2348</v>
      </c>
      <c r="C1290" s="297" t="s">
        <v>2349</v>
      </c>
      <c r="D1290" s="298"/>
      <c r="E1290" s="298"/>
      <c r="F1290" s="298"/>
      <c r="G1290" s="299"/>
      <c r="H1290" s="260"/>
      <c r="I1290" s="260"/>
      <c r="J1290" s="260"/>
      <c r="K1290" s="260"/>
      <c r="L1290" s="260"/>
      <c r="M1290" s="260"/>
      <c r="N1290" s="260"/>
    </row>
    <row r="1291" spans="1:14" x14ac:dyDescent="0.25">
      <c r="B1291" s="296" t="s">
        <v>2350</v>
      </c>
      <c r="C1291" s="297" t="s">
        <v>2351</v>
      </c>
      <c r="D1291" s="298"/>
      <c r="E1291" s="298"/>
      <c r="F1291" s="298"/>
      <c r="G1291" s="299"/>
      <c r="H1291" s="260"/>
      <c r="I1291" s="260"/>
      <c r="J1291" s="260"/>
      <c r="K1291" s="260"/>
      <c r="L1291" s="260"/>
      <c r="M1291" s="260"/>
      <c r="N1291" s="260"/>
    </row>
    <row r="1292" spans="1:14" x14ac:dyDescent="0.25">
      <c r="B1292" s="296" t="s">
        <v>2352</v>
      </c>
      <c r="C1292" s="297" t="s">
        <v>2353</v>
      </c>
      <c r="D1292" s="298"/>
      <c r="E1292" s="298"/>
      <c r="F1292" s="298"/>
      <c r="G1292" s="299"/>
      <c r="H1292" s="260"/>
      <c r="I1292" s="260"/>
      <c r="J1292" s="260"/>
      <c r="K1292" s="260"/>
      <c r="L1292" s="260"/>
      <c r="M1292" s="260"/>
      <c r="N1292" s="260"/>
    </row>
    <row r="1293" spans="1:14" x14ac:dyDescent="0.25">
      <c r="B1293" s="296" t="s">
        <v>2354</v>
      </c>
      <c r="C1293" s="297" t="s">
        <v>2355</v>
      </c>
      <c r="D1293" s="298"/>
      <c r="E1293" s="298"/>
      <c r="F1293" s="298"/>
      <c r="G1293" s="299"/>
      <c r="H1293" s="260"/>
      <c r="I1293" s="260"/>
      <c r="J1293" s="260"/>
      <c r="K1293" s="260"/>
      <c r="L1293" s="260"/>
      <c r="M1293" s="260"/>
      <c r="N1293" s="260"/>
    </row>
    <row r="1294" spans="1:14" x14ac:dyDescent="0.25">
      <c r="B1294" s="300" t="s">
        <v>2356</v>
      </c>
      <c r="C1294" s="297" t="s">
        <v>2357</v>
      </c>
      <c r="D1294" s="298"/>
      <c r="E1294" s="298"/>
      <c r="F1294" s="298"/>
      <c r="G1294" s="299"/>
      <c r="H1294" s="260"/>
      <c r="I1294" s="260"/>
      <c r="J1294" s="260"/>
      <c r="K1294" s="260"/>
      <c r="L1294" s="260"/>
      <c r="M1294" s="260"/>
      <c r="N1294" s="260"/>
    </row>
    <row r="1295" spans="1:14" x14ac:dyDescent="0.25">
      <c r="B1295" s="301" t="s">
        <v>2358</v>
      </c>
      <c r="C1295" s="297" t="s">
        <v>2359</v>
      </c>
      <c r="D1295" s="298"/>
      <c r="E1295" s="298"/>
      <c r="F1295" s="298"/>
      <c r="G1295" s="299"/>
      <c r="H1295" s="260"/>
      <c r="I1295" s="260"/>
      <c r="J1295" s="260"/>
      <c r="K1295" s="260"/>
      <c r="L1295" s="260"/>
      <c r="M1295" s="260"/>
      <c r="N1295" s="260"/>
    </row>
    <row r="1296" spans="1:14" x14ac:dyDescent="0.25">
      <c r="B1296" s="301" t="s">
        <v>2360</v>
      </c>
      <c r="C1296" s="297" t="s">
        <v>2361</v>
      </c>
      <c r="D1296" s="298"/>
      <c r="E1296" s="298"/>
      <c r="F1296" s="298"/>
      <c r="G1296" s="299"/>
      <c r="H1296" s="260"/>
      <c r="I1296" s="260"/>
      <c r="J1296" s="260"/>
      <c r="K1296" s="260"/>
      <c r="L1296" s="260"/>
      <c r="M1296" s="260"/>
      <c r="N1296" s="260"/>
    </row>
    <row r="1297" spans="2:14" x14ac:dyDescent="0.25">
      <c r="B1297" s="296" t="s">
        <v>2362</v>
      </c>
      <c r="C1297" s="297" t="s">
        <v>2363</v>
      </c>
      <c r="D1297" s="298"/>
      <c r="E1297" s="298"/>
      <c r="F1297" s="298"/>
      <c r="G1297" s="299"/>
      <c r="H1297" s="260"/>
      <c r="I1297" s="260"/>
      <c r="J1297" s="260"/>
      <c r="K1297" s="260"/>
      <c r="L1297" s="260"/>
      <c r="M1297" s="260"/>
      <c r="N1297" s="260"/>
    </row>
    <row r="1298" spans="2:14" x14ac:dyDescent="0.25">
      <c r="B1298" s="296" t="s">
        <v>2364</v>
      </c>
      <c r="C1298" s="297" t="s">
        <v>2365</v>
      </c>
      <c r="D1298" s="298"/>
      <c r="E1298" s="298"/>
      <c r="F1298" s="298"/>
      <c r="G1298" s="299"/>
      <c r="H1298" s="260"/>
      <c r="I1298" s="260"/>
      <c r="J1298" s="260"/>
      <c r="K1298" s="260"/>
      <c r="L1298" s="260"/>
      <c r="M1298" s="260"/>
      <c r="N1298" s="260"/>
    </row>
    <row r="1299" spans="2:14" x14ac:dyDescent="0.25">
      <c r="B1299" s="296" t="s">
        <v>2366</v>
      </c>
      <c r="C1299" s="297" t="s">
        <v>2367</v>
      </c>
      <c r="D1299" s="298"/>
      <c r="E1299" s="298"/>
      <c r="F1299" s="298"/>
      <c r="G1299" s="299"/>
      <c r="H1299" s="260"/>
      <c r="I1299" s="260"/>
      <c r="J1299" s="260"/>
      <c r="K1299" s="260"/>
      <c r="L1299" s="260"/>
      <c r="M1299" s="260"/>
      <c r="N1299" s="260"/>
    </row>
  </sheetData>
  <mergeCells count="32">
    <mergeCell ref="C1296:G1296"/>
    <mergeCell ref="C1297:G1297"/>
    <mergeCell ref="C1298:G1298"/>
    <mergeCell ref="C1299:G1299"/>
    <mergeCell ref="C1290:G1290"/>
    <mergeCell ref="C1291:G1291"/>
    <mergeCell ref="C1292:G1292"/>
    <mergeCell ref="C1293:G1293"/>
    <mergeCell ref="C1294:G1294"/>
    <mergeCell ref="C1295:G1295"/>
    <mergeCell ref="C1284:G1284"/>
    <mergeCell ref="C1285:G1285"/>
    <mergeCell ref="C1286:G1286"/>
    <mergeCell ref="C1287:G1287"/>
    <mergeCell ref="C1288:G1288"/>
    <mergeCell ref="C1289:G1289"/>
    <mergeCell ref="A375:A376"/>
    <mergeCell ref="B375:B376"/>
    <mergeCell ref="C375:C376"/>
    <mergeCell ref="D375:H375"/>
    <mergeCell ref="J375:N375"/>
    <mergeCell ref="A1282:N1282"/>
    <mergeCell ref="A1:N1"/>
    <mergeCell ref="A2:N2"/>
    <mergeCell ref="A3:N3"/>
    <mergeCell ref="A4:N4"/>
    <mergeCell ref="C5:G5"/>
    <mergeCell ref="A8:A9"/>
    <mergeCell ref="B8:B9"/>
    <mergeCell ref="C8:C9"/>
    <mergeCell ref="D8:H8"/>
    <mergeCell ref="J8:N8"/>
  </mergeCells>
  <printOptions horizontalCentered="1"/>
  <pageMargins left="0" right="0" top="0.15748031496062992" bottom="0.35433070866141736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AD8A5-956F-40D6-912F-1EC5830E44FA}">
  <dimension ref="B1:J30"/>
  <sheetViews>
    <sheetView showGridLines="0" workbookViewId="0">
      <pane ySplit="6" topLeftCell="A7" activePane="bottomLeft" state="frozen"/>
      <selection activeCell="K23" sqref="K23"/>
      <selection pane="bottomLeft" activeCell="N20" sqref="N20"/>
    </sheetView>
  </sheetViews>
  <sheetFormatPr baseColWidth="10" defaultRowHeight="15" x14ac:dyDescent="0.25"/>
  <cols>
    <col min="1" max="1" width="4.42578125" style="2" customWidth="1"/>
    <col min="2" max="2" width="12.28515625" style="2" bestFit="1" customWidth="1"/>
    <col min="3" max="3" width="51" style="2" customWidth="1"/>
    <col min="4" max="7" width="13.7109375" style="2" customWidth="1"/>
    <col min="8" max="8" width="1.7109375" style="2" customWidth="1"/>
    <col min="9" max="10" width="13.7109375" style="2" customWidth="1"/>
    <col min="11" max="16384" width="11.42578125" style="2"/>
  </cols>
  <sheetData>
    <row r="1" spans="2:10" ht="18.75" x14ac:dyDescent="0.3">
      <c r="B1" s="54" t="s">
        <v>526</v>
      </c>
      <c r="C1" s="54"/>
      <c r="D1" s="54"/>
      <c r="E1" s="54"/>
      <c r="F1" s="54"/>
      <c r="G1" s="54"/>
      <c r="H1" s="54"/>
      <c r="I1" s="54"/>
      <c r="J1" s="54"/>
    </row>
    <row r="2" spans="2:10" ht="18.75" x14ac:dyDescent="0.3"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2:10" ht="18.75" x14ac:dyDescent="0.3">
      <c r="B3" s="54" t="s">
        <v>551</v>
      </c>
      <c r="C3" s="54"/>
      <c r="D3" s="54"/>
      <c r="E3" s="54"/>
      <c r="F3" s="54"/>
      <c r="G3" s="54"/>
      <c r="H3" s="54"/>
      <c r="I3" s="54"/>
      <c r="J3" s="54"/>
    </row>
    <row r="5" spans="2:10" ht="15.75" x14ac:dyDescent="0.25">
      <c r="B5" s="55"/>
      <c r="C5" s="56"/>
      <c r="D5" s="57" t="s">
        <v>552</v>
      </c>
      <c r="E5" s="57"/>
      <c r="F5" s="57"/>
      <c r="G5" s="57"/>
      <c r="H5" s="58"/>
      <c r="I5" s="59" t="s">
        <v>553</v>
      </c>
      <c r="J5" s="59"/>
    </row>
    <row r="6" spans="2:10" ht="40.5" x14ac:dyDescent="0.25">
      <c r="B6" s="60" t="s">
        <v>554</v>
      </c>
      <c r="C6" s="60" t="s">
        <v>555</v>
      </c>
      <c r="D6" s="60" t="s">
        <v>556</v>
      </c>
      <c r="E6" s="60" t="s">
        <v>557</v>
      </c>
      <c r="F6" s="60" t="s">
        <v>558</v>
      </c>
      <c r="G6" s="60" t="s">
        <v>559</v>
      </c>
      <c r="H6" s="58"/>
      <c r="I6" s="60" t="s">
        <v>560</v>
      </c>
      <c r="J6" s="60" t="s">
        <v>561</v>
      </c>
    </row>
    <row r="8" spans="2:10" ht="25.5" customHeight="1" x14ac:dyDescent="0.25">
      <c r="B8" s="61" t="s">
        <v>562</v>
      </c>
      <c r="C8" s="62" t="s">
        <v>563</v>
      </c>
      <c r="D8" s="61">
        <v>274</v>
      </c>
      <c r="E8" s="61">
        <v>200</v>
      </c>
      <c r="F8" s="61"/>
      <c r="G8" s="61">
        <f t="shared" ref="G8:G26" si="0">SUM(D8:F8)</f>
        <v>474</v>
      </c>
      <c r="H8" s="58"/>
      <c r="I8" s="61">
        <v>220</v>
      </c>
      <c r="J8" s="61"/>
    </row>
    <row r="9" spans="2:10" ht="25.5" customHeight="1" x14ac:dyDescent="0.25">
      <c r="B9" s="63" t="s">
        <v>564</v>
      </c>
      <c r="C9" s="64" t="s">
        <v>565</v>
      </c>
      <c r="D9" s="63">
        <v>337</v>
      </c>
      <c r="E9" s="63">
        <v>131</v>
      </c>
      <c r="F9" s="63"/>
      <c r="G9" s="63">
        <f t="shared" si="0"/>
        <v>468</v>
      </c>
      <c r="H9" s="58"/>
      <c r="I9" s="63">
        <v>3</v>
      </c>
      <c r="J9" s="63"/>
    </row>
    <row r="10" spans="2:10" ht="25.5" customHeight="1" x14ac:dyDescent="0.25">
      <c r="B10" s="61" t="s">
        <v>566</v>
      </c>
      <c r="C10" s="62" t="s">
        <v>567</v>
      </c>
      <c r="D10" s="61">
        <v>58</v>
      </c>
      <c r="E10" s="61">
        <v>11</v>
      </c>
      <c r="F10" s="61"/>
      <c r="G10" s="61">
        <f t="shared" si="0"/>
        <v>69</v>
      </c>
      <c r="H10" s="58"/>
      <c r="I10" s="61"/>
      <c r="J10" s="61"/>
    </row>
    <row r="11" spans="2:10" ht="25.5" customHeight="1" x14ac:dyDescent="0.25">
      <c r="B11" s="63" t="s">
        <v>568</v>
      </c>
      <c r="C11" s="64" t="s">
        <v>569</v>
      </c>
      <c r="D11" s="63">
        <v>599</v>
      </c>
      <c r="E11" s="63">
        <v>200</v>
      </c>
      <c r="F11" s="63"/>
      <c r="G11" s="63">
        <f t="shared" si="0"/>
        <v>799</v>
      </c>
      <c r="H11" s="58"/>
      <c r="I11" s="63">
        <v>133</v>
      </c>
      <c r="J11" s="63"/>
    </row>
    <row r="12" spans="2:10" ht="25.5" customHeight="1" x14ac:dyDescent="0.25">
      <c r="B12" s="61" t="s">
        <v>570</v>
      </c>
      <c r="C12" s="62" t="s">
        <v>571</v>
      </c>
      <c r="D12" s="61">
        <v>159</v>
      </c>
      <c r="E12" s="61">
        <v>196</v>
      </c>
      <c r="F12" s="61"/>
      <c r="G12" s="61">
        <f t="shared" si="0"/>
        <v>355</v>
      </c>
      <c r="H12" s="58"/>
      <c r="I12" s="61"/>
      <c r="J12" s="61"/>
    </row>
    <row r="13" spans="2:10" ht="25.5" customHeight="1" x14ac:dyDescent="0.25">
      <c r="B13" s="63" t="s">
        <v>572</v>
      </c>
      <c r="C13" s="64" t="s">
        <v>573</v>
      </c>
      <c r="D13" s="63">
        <v>173</v>
      </c>
      <c r="E13" s="63">
        <v>28</v>
      </c>
      <c r="F13" s="63"/>
      <c r="G13" s="63">
        <f t="shared" si="0"/>
        <v>201</v>
      </c>
      <c r="H13" s="58"/>
      <c r="I13" s="63">
        <v>935</v>
      </c>
      <c r="J13" s="63"/>
    </row>
    <row r="14" spans="2:10" ht="25.5" customHeight="1" x14ac:dyDescent="0.25">
      <c r="B14" s="61" t="s">
        <v>574</v>
      </c>
      <c r="C14" s="62" t="s">
        <v>575</v>
      </c>
      <c r="D14" s="61">
        <v>72</v>
      </c>
      <c r="E14" s="61">
        <v>52</v>
      </c>
      <c r="F14" s="61"/>
      <c r="G14" s="61">
        <f t="shared" si="0"/>
        <v>124</v>
      </c>
      <c r="H14" s="58"/>
      <c r="I14" s="61">
        <v>11</v>
      </c>
      <c r="J14" s="61"/>
    </row>
    <row r="15" spans="2:10" ht="25.5" customHeight="1" x14ac:dyDescent="0.25">
      <c r="B15" s="63" t="s">
        <v>576</v>
      </c>
      <c r="C15" s="64" t="s">
        <v>577</v>
      </c>
      <c r="D15" s="63">
        <v>73</v>
      </c>
      <c r="E15" s="63">
        <v>79</v>
      </c>
      <c r="F15" s="63"/>
      <c r="G15" s="63">
        <f t="shared" si="0"/>
        <v>152</v>
      </c>
      <c r="H15" s="58"/>
      <c r="I15" s="63"/>
      <c r="J15" s="63"/>
    </row>
    <row r="16" spans="2:10" ht="25.5" customHeight="1" x14ac:dyDescent="0.25">
      <c r="B16" s="61" t="s">
        <v>578</v>
      </c>
      <c r="C16" s="62" t="s">
        <v>579</v>
      </c>
      <c r="D16" s="61">
        <v>140</v>
      </c>
      <c r="E16" s="61">
        <v>64</v>
      </c>
      <c r="F16" s="61"/>
      <c r="G16" s="61">
        <f t="shared" si="0"/>
        <v>204</v>
      </c>
      <c r="H16" s="58"/>
      <c r="I16" s="61">
        <v>14</v>
      </c>
      <c r="J16" s="61"/>
    </row>
    <row r="17" spans="2:10" ht="25.5" customHeight="1" x14ac:dyDescent="0.25">
      <c r="B17" s="63" t="s">
        <v>580</v>
      </c>
      <c r="C17" s="64" t="s">
        <v>581</v>
      </c>
      <c r="D17" s="63">
        <v>66</v>
      </c>
      <c r="E17" s="63">
        <v>27</v>
      </c>
      <c r="F17" s="63"/>
      <c r="G17" s="63">
        <f t="shared" si="0"/>
        <v>93</v>
      </c>
      <c r="H17" s="58"/>
      <c r="I17" s="63">
        <v>23</v>
      </c>
      <c r="J17" s="63"/>
    </row>
    <row r="18" spans="2:10" ht="25.5" customHeight="1" x14ac:dyDescent="0.25">
      <c r="B18" s="61" t="s">
        <v>582</v>
      </c>
      <c r="C18" s="62" t="s">
        <v>583</v>
      </c>
      <c r="D18" s="61">
        <v>44</v>
      </c>
      <c r="E18" s="61">
        <v>2</v>
      </c>
      <c r="F18" s="61"/>
      <c r="G18" s="61">
        <f t="shared" si="0"/>
        <v>46</v>
      </c>
      <c r="H18" s="58"/>
      <c r="I18" s="61">
        <v>14</v>
      </c>
      <c r="J18" s="61"/>
    </row>
    <row r="19" spans="2:10" ht="25.5" customHeight="1" x14ac:dyDescent="0.25">
      <c r="B19" s="63" t="s">
        <v>584</v>
      </c>
      <c r="C19" s="64" t="s">
        <v>585</v>
      </c>
      <c r="D19" s="63">
        <v>261</v>
      </c>
      <c r="E19" s="63">
        <v>15</v>
      </c>
      <c r="F19" s="63"/>
      <c r="G19" s="63">
        <f t="shared" si="0"/>
        <v>276</v>
      </c>
      <c r="H19" s="58"/>
      <c r="I19" s="63"/>
      <c r="J19" s="63"/>
    </row>
    <row r="20" spans="2:10" ht="25.5" customHeight="1" x14ac:dyDescent="0.25">
      <c r="B20" s="61" t="s">
        <v>586</v>
      </c>
      <c r="C20" s="62" t="s">
        <v>587</v>
      </c>
      <c r="D20" s="61">
        <v>262</v>
      </c>
      <c r="E20" s="61">
        <v>441</v>
      </c>
      <c r="F20" s="61"/>
      <c r="G20" s="61">
        <f t="shared" si="0"/>
        <v>703</v>
      </c>
      <c r="H20" s="58"/>
      <c r="I20" s="61">
        <v>94</v>
      </c>
      <c r="J20" s="61"/>
    </row>
    <row r="21" spans="2:10" ht="25.5" customHeight="1" x14ac:dyDescent="0.25">
      <c r="B21" s="63" t="s">
        <v>588</v>
      </c>
      <c r="C21" s="64" t="s">
        <v>589</v>
      </c>
      <c r="D21" s="63">
        <v>88</v>
      </c>
      <c r="E21" s="63">
        <v>10</v>
      </c>
      <c r="F21" s="63"/>
      <c r="G21" s="63">
        <f t="shared" si="0"/>
        <v>98</v>
      </c>
      <c r="H21" s="58"/>
      <c r="I21" s="63"/>
      <c r="J21" s="63"/>
    </row>
    <row r="22" spans="2:10" ht="25.5" customHeight="1" x14ac:dyDescent="0.25">
      <c r="B22" s="61" t="s">
        <v>590</v>
      </c>
      <c r="C22" s="62" t="s">
        <v>591</v>
      </c>
      <c r="D22" s="61">
        <v>20</v>
      </c>
      <c r="E22" s="61">
        <v>19</v>
      </c>
      <c r="F22" s="61"/>
      <c r="G22" s="61">
        <f t="shared" si="0"/>
        <v>39</v>
      </c>
      <c r="H22" s="58"/>
      <c r="I22" s="61"/>
      <c r="J22" s="61"/>
    </row>
    <row r="23" spans="2:10" ht="25.5" customHeight="1" x14ac:dyDescent="0.25">
      <c r="B23" s="63" t="s">
        <v>592</v>
      </c>
      <c r="C23" s="64" t="s">
        <v>593</v>
      </c>
      <c r="D23" s="63">
        <v>50</v>
      </c>
      <c r="E23" s="63">
        <v>8</v>
      </c>
      <c r="F23" s="63"/>
      <c r="G23" s="63">
        <f t="shared" si="0"/>
        <v>58</v>
      </c>
      <c r="H23" s="58"/>
      <c r="I23" s="63"/>
      <c r="J23" s="63"/>
    </row>
    <row r="24" spans="2:10" ht="25.5" customHeight="1" x14ac:dyDescent="0.25">
      <c r="B24" s="61" t="s">
        <v>594</v>
      </c>
      <c r="C24" s="62" t="s">
        <v>595</v>
      </c>
      <c r="D24" s="61">
        <v>790</v>
      </c>
      <c r="E24" s="61">
        <v>229</v>
      </c>
      <c r="F24" s="61"/>
      <c r="G24" s="65">
        <f t="shared" si="0"/>
        <v>1019</v>
      </c>
      <c r="H24" s="58"/>
      <c r="I24" s="61">
        <v>285</v>
      </c>
      <c r="J24" s="61"/>
    </row>
    <row r="25" spans="2:10" ht="25.5" customHeight="1" x14ac:dyDescent="0.25">
      <c r="B25" s="63" t="s">
        <v>596</v>
      </c>
      <c r="C25" s="64" t="s">
        <v>597</v>
      </c>
      <c r="D25" s="63">
        <v>1167</v>
      </c>
      <c r="E25" s="63"/>
      <c r="F25" s="63"/>
      <c r="G25" s="66">
        <f t="shared" si="0"/>
        <v>1167</v>
      </c>
      <c r="H25" s="58"/>
      <c r="I25" s="63">
        <v>2</v>
      </c>
      <c r="J25" s="63"/>
    </row>
    <row r="26" spans="2:10" ht="25.5" customHeight="1" x14ac:dyDescent="0.25">
      <c r="B26" s="61" t="s">
        <v>598</v>
      </c>
      <c r="C26" s="62" t="s">
        <v>599</v>
      </c>
      <c r="D26" s="61">
        <v>5566</v>
      </c>
      <c r="E26" s="61"/>
      <c r="F26" s="61"/>
      <c r="G26" s="65">
        <f t="shared" si="0"/>
        <v>5566</v>
      </c>
      <c r="H26" s="58"/>
      <c r="I26" s="61"/>
      <c r="J26" s="61"/>
    </row>
    <row r="28" spans="2:10" s="67" customFormat="1" ht="15.75" x14ac:dyDescent="0.25">
      <c r="C28" s="68" t="s">
        <v>600</v>
      </c>
      <c r="D28" s="69">
        <f>SUM(D8:D26)</f>
        <v>10199</v>
      </c>
      <c r="E28" s="69">
        <f t="shared" ref="E28:J28" si="1">SUM(E8:E26)</f>
        <v>1712</v>
      </c>
      <c r="F28" s="69">
        <f t="shared" si="1"/>
        <v>0</v>
      </c>
      <c r="G28" s="69">
        <f t="shared" si="1"/>
        <v>11911</v>
      </c>
      <c r="I28" s="69">
        <f t="shared" si="1"/>
        <v>1734</v>
      </c>
      <c r="J28" s="69">
        <f t="shared" si="1"/>
        <v>0</v>
      </c>
    </row>
    <row r="30" spans="2:10" x14ac:dyDescent="0.25">
      <c r="D30" s="70"/>
      <c r="E30" s="70"/>
      <c r="F30" s="70"/>
      <c r="G30" s="70"/>
    </row>
  </sheetData>
  <mergeCells count="5">
    <mergeCell ref="B1:J1"/>
    <mergeCell ref="B2:J2"/>
    <mergeCell ref="B3:J3"/>
    <mergeCell ref="D5:G5"/>
    <mergeCell ref="I5:J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8E29E-7B5E-4566-8EDD-4A1A9B0CFDF9}">
  <sheetPr>
    <pageSetUpPr fitToPage="1"/>
  </sheetPr>
  <dimension ref="A1:E61"/>
  <sheetViews>
    <sheetView showGridLines="0" workbookViewId="0">
      <pane ySplit="8" topLeftCell="A43" activePane="bottomLeft" state="frozen"/>
      <selection activeCell="K23" sqref="K23"/>
      <selection pane="bottomLeft" activeCell="K23" sqref="K23"/>
    </sheetView>
  </sheetViews>
  <sheetFormatPr baseColWidth="10" defaultRowHeight="15" x14ac:dyDescent="0.25"/>
  <cols>
    <col min="1" max="1" width="30.7109375" style="2" customWidth="1"/>
    <col min="2" max="2" width="45.7109375" style="2" customWidth="1"/>
    <col min="3" max="5" width="15.7109375" style="2" customWidth="1"/>
    <col min="6" max="16384" width="11.42578125" style="2"/>
  </cols>
  <sheetData>
    <row r="1" spans="1:5" ht="15.75" x14ac:dyDescent="0.25">
      <c r="A1" s="26" t="s">
        <v>563</v>
      </c>
      <c r="B1" s="26"/>
      <c r="C1" s="26"/>
      <c r="D1" s="26"/>
      <c r="E1" s="26"/>
    </row>
    <row r="2" spans="1:5" ht="15.75" x14ac:dyDescent="0.25">
      <c r="A2" s="26" t="s">
        <v>526</v>
      </c>
      <c r="B2" s="26"/>
      <c r="C2" s="26"/>
      <c r="D2" s="26"/>
      <c r="E2" s="26"/>
    </row>
    <row r="3" spans="1:5" ht="15.75" x14ac:dyDescent="0.25">
      <c r="A3" s="26" t="s">
        <v>601</v>
      </c>
      <c r="B3" s="26"/>
      <c r="C3" s="26"/>
      <c r="D3" s="26"/>
      <c r="E3" s="26"/>
    </row>
    <row r="4" spans="1:5" ht="15.75" x14ac:dyDescent="0.25">
      <c r="A4" s="26" t="s">
        <v>602</v>
      </c>
      <c r="B4" s="26"/>
      <c r="C4" s="26"/>
      <c r="D4" s="26"/>
      <c r="E4" s="26"/>
    </row>
    <row r="5" spans="1:5" ht="15.75" x14ac:dyDescent="0.25">
      <c r="A5" s="71"/>
      <c r="B5" s="72"/>
      <c r="C5" s="73"/>
      <c r="D5" s="74"/>
      <c r="E5" s="74"/>
    </row>
    <row r="6" spans="1:5" x14ac:dyDescent="0.25">
      <c r="A6" s="8" t="s">
        <v>603</v>
      </c>
      <c r="B6" s="8" t="s">
        <v>604</v>
      </c>
      <c r="C6" s="8" t="s">
        <v>605</v>
      </c>
      <c r="D6" s="75" t="s">
        <v>606</v>
      </c>
      <c r="E6" s="75"/>
    </row>
    <row r="7" spans="1:5" x14ac:dyDescent="0.25">
      <c r="A7" s="8"/>
      <c r="B7" s="8"/>
      <c r="C7" s="8"/>
      <c r="D7" s="75" t="s">
        <v>607</v>
      </c>
      <c r="E7" s="75" t="s">
        <v>608</v>
      </c>
    </row>
    <row r="8" spans="1:5" x14ac:dyDescent="0.25">
      <c r="A8" s="8"/>
      <c r="B8" s="8"/>
      <c r="C8" s="8"/>
      <c r="D8" s="75"/>
      <c r="E8" s="75"/>
    </row>
    <row r="9" spans="1:5" x14ac:dyDescent="0.25">
      <c r="A9" s="76"/>
      <c r="B9" s="77"/>
      <c r="C9" s="78"/>
      <c r="D9" s="79"/>
      <c r="E9" s="79"/>
    </row>
    <row r="10" spans="1:5" x14ac:dyDescent="0.25">
      <c r="A10" s="80" t="s">
        <v>609</v>
      </c>
      <c r="B10" s="81"/>
      <c r="C10" s="82"/>
      <c r="D10" s="83"/>
      <c r="E10" s="83"/>
    </row>
    <row r="11" spans="1:5" x14ac:dyDescent="0.25">
      <c r="A11" s="84" t="s">
        <v>23</v>
      </c>
      <c r="B11" s="85" t="s">
        <v>24</v>
      </c>
      <c r="C11" s="18">
        <v>1</v>
      </c>
      <c r="D11" s="86">
        <v>111156</v>
      </c>
      <c r="E11" s="86">
        <v>111156</v>
      </c>
    </row>
    <row r="12" spans="1:5" x14ac:dyDescent="0.25">
      <c r="A12" s="84" t="s">
        <v>43</v>
      </c>
      <c r="B12" s="85" t="s">
        <v>44</v>
      </c>
      <c r="C12" s="18">
        <v>2</v>
      </c>
      <c r="D12" s="86">
        <v>79462</v>
      </c>
      <c r="E12" s="86">
        <v>79462</v>
      </c>
    </row>
    <row r="13" spans="1:5" x14ac:dyDescent="0.25">
      <c r="A13" s="84" t="s">
        <v>610</v>
      </c>
      <c r="B13" s="85" t="s">
        <v>58</v>
      </c>
      <c r="C13" s="18">
        <v>5</v>
      </c>
      <c r="D13" s="86">
        <v>49386</v>
      </c>
      <c r="E13" s="86">
        <v>49386</v>
      </c>
    </row>
    <row r="14" spans="1:5" x14ac:dyDescent="0.25">
      <c r="A14" s="84" t="s">
        <v>611</v>
      </c>
      <c r="B14" s="85" t="s">
        <v>77</v>
      </c>
      <c r="C14" s="18">
        <v>23</v>
      </c>
      <c r="D14" s="86">
        <v>24328</v>
      </c>
      <c r="E14" s="86">
        <v>32868</v>
      </c>
    </row>
    <row r="15" spans="1:5" x14ac:dyDescent="0.25">
      <c r="A15" s="84" t="s">
        <v>612</v>
      </c>
      <c r="B15" s="85" t="s">
        <v>109</v>
      </c>
      <c r="C15" s="18">
        <v>6</v>
      </c>
      <c r="D15" s="86">
        <v>17632</v>
      </c>
      <c r="E15" s="86">
        <v>21048</v>
      </c>
    </row>
    <row r="16" spans="1:5" x14ac:dyDescent="0.25">
      <c r="A16" s="84" t="s">
        <v>613</v>
      </c>
      <c r="B16" s="85" t="s">
        <v>135</v>
      </c>
      <c r="C16" s="18">
        <v>4</v>
      </c>
      <c r="D16" s="86">
        <v>8652</v>
      </c>
      <c r="E16" s="86">
        <v>17400</v>
      </c>
    </row>
    <row r="17" spans="1:5" ht="22.5" x14ac:dyDescent="0.25">
      <c r="A17" s="84" t="s">
        <v>614</v>
      </c>
      <c r="B17" s="85" t="s">
        <v>139</v>
      </c>
      <c r="C17" s="18">
        <v>60</v>
      </c>
      <c r="D17" s="86">
        <v>10316</v>
      </c>
      <c r="E17" s="86">
        <v>17318</v>
      </c>
    </row>
    <row r="18" spans="1:5" x14ac:dyDescent="0.25">
      <c r="A18" s="84" t="s">
        <v>615</v>
      </c>
      <c r="B18" s="85" t="s">
        <v>132</v>
      </c>
      <c r="C18" s="18">
        <v>2</v>
      </c>
      <c r="D18" s="86">
        <v>8652</v>
      </c>
      <c r="E18" s="86">
        <v>16586</v>
      </c>
    </row>
    <row r="19" spans="1:5" ht="22.5" x14ac:dyDescent="0.25">
      <c r="A19" s="84" t="s">
        <v>616</v>
      </c>
      <c r="B19" s="85" t="s">
        <v>271</v>
      </c>
      <c r="C19" s="18">
        <v>22</v>
      </c>
      <c r="D19" s="86">
        <v>6896</v>
      </c>
      <c r="E19" s="86">
        <v>9168</v>
      </c>
    </row>
    <row r="20" spans="1:5" x14ac:dyDescent="0.25">
      <c r="A20" s="84" t="s">
        <v>305</v>
      </c>
      <c r="B20" s="85" t="s">
        <v>306</v>
      </c>
      <c r="C20" s="18">
        <v>2</v>
      </c>
      <c r="D20" s="86">
        <v>8888</v>
      </c>
      <c r="E20" s="86">
        <v>8888</v>
      </c>
    </row>
    <row r="21" spans="1:5" x14ac:dyDescent="0.25">
      <c r="A21" s="84" t="s">
        <v>617</v>
      </c>
      <c r="B21" s="85" t="s">
        <v>261</v>
      </c>
      <c r="C21" s="18">
        <v>82</v>
      </c>
      <c r="D21" s="86">
        <v>5960</v>
      </c>
      <c r="E21" s="86">
        <v>8652</v>
      </c>
    </row>
    <row r="22" spans="1:5" x14ac:dyDescent="0.25">
      <c r="A22" s="84" t="s">
        <v>618</v>
      </c>
      <c r="B22" s="85" t="s">
        <v>352</v>
      </c>
      <c r="C22" s="18">
        <v>61</v>
      </c>
      <c r="D22" s="86">
        <v>5714</v>
      </c>
      <c r="E22" s="86">
        <v>7568</v>
      </c>
    </row>
    <row r="23" spans="1:5" x14ac:dyDescent="0.25">
      <c r="A23" s="84" t="s">
        <v>442</v>
      </c>
      <c r="B23" s="85" t="s">
        <v>443</v>
      </c>
      <c r="C23" s="18">
        <v>1</v>
      </c>
      <c r="D23" s="86">
        <v>6194</v>
      </c>
      <c r="E23" s="86">
        <v>6194</v>
      </c>
    </row>
    <row r="24" spans="1:5" x14ac:dyDescent="0.25">
      <c r="A24" s="84" t="s">
        <v>619</v>
      </c>
      <c r="B24" s="85" t="s">
        <v>435</v>
      </c>
      <c r="C24" s="18">
        <v>2</v>
      </c>
      <c r="D24" s="86">
        <v>5406</v>
      </c>
      <c r="E24" s="86">
        <v>5792</v>
      </c>
    </row>
    <row r="25" spans="1:5" x14ac:dyDescent="0.25">
      <c r="A25" s="84" t="s">
        <v>484</v>
      </c>
      <c r="B25" s="85" t="s">
        <v>223</v>
      </c>
      <c r="C25" s="18">
        <v>1</v>
      </c>
      <c r="D25" s="86">
        <v>5792</v>
      </c>
      <c r="E25" s="86">
        <v>5792</v>
      </c>
    </row>
    <row r="26" spans="1:5" x14ac:dyDescent="0.25">
      <c r="A26" s="87"/>
      <c r="B26" s="88" t="s">
        <v>620</v>
      </c>
      <c r="C26" s="89">
        <f>SUM(C11:C25)</f>
        <v>274</v>
      </c>
      <c r="D26" s="90"/>
      <c r="E26" s="87"/>
    </row>
    <row r="27" spans="1:5" x14ac:dyDescent="0.25">
      <c r="A27" s="91"/>
      <c r="B27" s="72"/>
      <c r="C27" s="73"/>
      <c r="D27" s="92"/>
      <c r="E27" s="92"/>
    </row>
    <row r="28" spans="1:5" x14ac:dyDescent="0.25">
      <c r="A28" s="80" t="s">
        <v>621</v>
      </c>
      <c r="B28" s="81"/>
      <c r="C28" s="73"/>
      <c r="D28" s="92"/>
      <c r="E28" s="92"/>
    </row>
    <row r="29" spans="1:5" x14ac:dyDescent="0.25">
      <c r="A29" s="85" t="s">
        <v>208</v>
      </c>
      <c r="B29" s="85" t="s">
        <v>139</v>
      </c>
      <c r="C29" s="18">
        <v>1</v>
      </c>
      <c r="D29" s="86">
        <v>12966</v>
      </c>
      <c r="E29" s="86">
        <v>12966</v>
      </c>
    </row>
    <row r="30" spans="1:5" ht="22.5" x14ac:dyDescent="0.25">
      <c r="A30" s="84" t="s">
        <v>622</v>
      </c>
      <c r="B30" s="85" t="s">
        <v>223</v>
      </c>
      <c r="C30" s="18">
        <v>10</v>
      </c>
      <c r="D30" s="86">
        <v>6032</v>
      </c>
      <c r="E30" s="86">
        <v>11512</v>
      </c>
    </row>
    <row r="31" spans="1:5" ht="22.5" x14ac:dyDescent="0.25">
      <c r="A31" s="84" t="s">
        <v>623</v>
      </c>
      <c r="B31" s="85" t="s">
        <v>271</v>
      </c>
      <c r="C31" s="18">
        <v>99</v>
      </c>
      <c r="D31" s="86">
        <v>6638</v>
      </c>
      <c r="E31" s="86">
        <v>10762</v>
      </c>
    </row>
    <row r="32" spans="1:5" x14ac:dyDescent="0.25">
      <c r="A32" s="84" t="s">
        <v>624</v>
      </c>
      <c r="B32" s="85" t="s">
        <v>135</v>
      </c>
      <c r="C32" s="18">
        <v>10</v>
      </c>
      <c r="D32" s="86">
        <v>6896</v>
      </c>
      <c r="E32" s="86">
        <v>9190</v>
      </c>
    </row>
    <row r="33" spans="1:5" x14ac:dyDescent="0.25">
      <c r="A33" s="84" t="s">
        <v>317</v>
      </c>
      <c r="B33" s="85" t="s">
        <v>261</v>
      </c>
      <c r="C33" s="18">
        <v>3</v>
      </c>
      <c r="D33" s="86">
        <v>8652</v>
      </c>
      <c r="E33" s="86">
        <v>8652</v>
      </c>
    </row>
    <row r="34" spans="1:5" x14ac:dyDescent="0.25">
      <c r="A34" s="84" t="s">
        <v>353</v>
      </c>
      <c r="B34" s="85" t="s">
        <v>132</v>
      </c>
      <c r="C34" s="18">
        <v>4</v>
      </c>
      <c r="D34" s="86">
        <v>7568</v>
      </c>
      <c r="E34" s="86">
        <v>7568</v>
      </c>
    </row>
    <row r="35" spans="1:5" x14ac:dyDescent="0.25">
      <c r="A35" s="84" t="s">
        <v>372</v>
      </c>
      <c r="B35" s="85" t="s">
        <v>373</v>
      </c>
      <c r="C35" s="18">
        <v>2</v>
      </c>
      <c r="D35" s="86">
        <v>7184</v>
      </c>
      <c r="E35" s="86">
        <v>7184</v>
      </c>
    </row>
    <row r="36" spans="1:5" x14ac:dyDescent="0.25">
      <c r="A36" s="84" t="s">
        <v>625</v>
      </c>
      <c r="B36" s="85" t="s">
        <v>402</v>
      </c>
      <c r="C36" s="18">
        <v>7</v>
      </c>
      <c r="D36" s="86">
        <v>5372</v>
      </c>
      <c r="E36" s="86">
        <v>6726</v>
      </c>
    </row>
    <row r="37" spans="1:5" x14ac:dyDescent="0.25">
      <c r="A37" s="84" t="s">
        <v>626</v>
      </c>
      <c r="B37" s="85" t="s">
        <v>412</v>
      </c>
      <c r="C37" s="18">
        <v>5</v>
      </c>
      <c r="D37" s="86">
        <v>6638</v>
      </c>
      <c r="E37" s="86">
        <v>6642</v>
      </c>
    </row>
    <row r="38" spans="1:5" ht="22.5" x14ac:dyDescent="0.25">
      <c r="A38" s="84" t="s">
        <v>627</v>
      </c>
      <c r="B38" s="85" t="s">
        <v>435</v>
      </c>
      <c r="C38" s="18">
        <v>45</v>
      </c>
      <c r="D38" s="86">
        <v>5406</v>
      </c>
      <c r="E38" s="86">
        <v>6352</v>
      </c>
    </row>
    <row r="39" spans="1:5" x14ac:dyDescent="0.25">
      <c r="A39" s="84" t="s">
        <v>442</v>
      </c>
      <c r="B39" s="85" t="s">
        <v>443</v>
      </c>
      <c r="C39" s="18">
        <v>2</v>
      </c>
      <c r="D39" s="86">
        <v>6194</v>
      </c>
      <c r="E39" s="86">
        <v>6194</v>
      </c>
    </row>
    <row r="40" spans="1:5" x14ac:dyDescent="0.25">
      <c r="A40" s="84" t="s">
        <v>628</v>
      </c>
      <c r="B40" s="85" t="s">
        <v>352</v>
      </c>
      <c r="C40" s="18">
        <v>3</v>
      </c>
      <c r="D40" s="86">
        <v>5714</v>
      </c>
      <c r="E40" s="86">
        <v>5960</v>
      </c>
    </row>
    <row r="41" spans="1:5" x14ac:dyDescent="0.25">
      <c r="A41" s="84" t="s">
        <v>463</v>
      </c>
      <c r="B41" s="85" t="s">
        <v>441</v>
      </c>
      <c r="C41" s="18">
        <v>2</v>
      </c>
      <c r="D41" s="86">
        <v>5960</v>
      </c>
      <c r="E41" s="86">
        <v>5960</v>
      </c>
    </row>
    <row r="42" spans="1:5" x14ac:dyDescent="0.25">
      <c r="A42" s="84" t="s">
        <v>479</v>
      </c>
      <c r="B42" s="85" t="s">
        <v>459</v>
      </c>
      <c r="C42" s="18">
        <v>3</v>
      </c>
      <c r="D42" s="86">
        <v>5792</v>
      </c>
      <c r="E42" s="86">
        <v>5792</v>
      </c>
    </row>
    <row r="43" spans="1:5" x14ac:dyDescent="0.25">
      <c r="A43" s="84" t="s">
        <v>492</v>
      </c>
      <c r="B43" s="85" t="s">
        <v>493</v>
      </c>
      <c r="C43" s="18">
        <v>4</v>
      </c>
      <c r="D43" s="86">
        <v>5630</v>
      </c>
      <c r="E43" s="86">
        <v>5630</v>
      </c>
    </row>
    <row r="44" spans="1:5" x14ac:dyDescent="0.25">
      <c r="A44" s="87"/>
      <c r="B44" s="93" t="s">
        <v>629</v>
      </c>
      <c r="C44" s="89">
        <f>SUM(C29:C43)</f>
        <v>200</v>
      </c>
      <c r="D44" s="90"/>
      <c r="E44" s="87"/>
    </row>
    <row r="45" spans="1:5" x14ac:dyDescent="0.25">
      <c r="A45" s="94"/>
      <c r="B45" s="95"/>
      <c r="C45" s="94"/>
      <c r="D45" s="96"/>
      <c r="E45" s="96"/>
    </row>
    <row r="46" spans="1:5" x14ac:dyDescent="0.25">
      <c r="A46" s="91"/>
      <c r="B46" s="68" t="s">
        <v>630</v>
      </c>
      <c r="C46" s="97">
        <f>+C26+C44</f>
        <v>474</v>
      </c>
      <c r="D46" s="92"/>
      <c r="E46" s="92"/>
    </row>
    <row r="47" spans="1:5" x14ac:dyDescent="0.25">
      <c r="A47" s="91"/>
      <c r="B47" s="72"/>
      <c r="C47" s="73"/>
      <c r="D47" s="92"/>
      <c r="E47" s="92"/>
    </row>
    <row r="48" spans="1:5" x14ac:dyDescent="0.25">
      <c r="A48" s="91"/>
      <c r="B48" s="72"/>
      <c r="C48" s="73"/>
      <c r="D48" s="92"/>
      <c r="E48" s="92"/>
    </row>
    <row r="49" spans="1:5" x14ac:dyDescent="0.25">
      <c r="A49" s="68" t="s">
        <v>631</v>
      </c>
      <c r="B49" s="98"/>
      <c r="C49" s="73"/>
      <c r="D49" s="92"/>
      <c r="E49" s="92"/>
    </row>
    <row r="50" spans="1:5" x14ac:dyDescent="0.25">
      <c r="A50" s="99" t="s">
        <v>560</v>
      </c>
      <c r="B50" s="98"/>
      <c r="C50" s="73"/>
      <c r="D50" s="92"/>
      <c r="E50" s="92"/>
    </row>
    <row r="51" spans="1:5" x14ac:dyDescent="0.25">
      <c r="A51" s="18"/>
      <c r="B51" s="19" t="s">
        <v>632</v>
      </c>
      <c r="C51" s="18">
        <v>15</v>
      </c>
      <c r="D51" s="86">
        <v>5000</v>
      </c>
      <c r="E51" s="86">
        <v>14022</v>
      </c>
    </row>
    <row r="52" spans="1:5" x14ac:dyDescent="0.25">
      <c r="A52" s="18"/>
      <c r="B52" s="19" t="s">
        <v>633</v>
      </c>
      <c r="C52" s="18">
        <v>49</v>
      </c>
      <c r="D52" s="86">
        <v>5304</v>
      </c>
      <c r="E52" s="86">
        <v>13000</v>
      </c>
    </row>
    <row r="53" spans="1:5" x14ac:dyDescent="0.25">
      <c r="A53" s="18"/>
      <c r="B53" s="19" t="s">
        <v>634</v>
      </c>
      <c r="C53" s="18">
        <v>5</v>
      </c>
      <c r="D53" s="86">
        <v>13666.1</v>
      </c>
      <c r="E53" s="86">
        <v>21836</v>
      </c>
    </row>
    <row r="54" spans="1:5" x14ac:dyDescent="0.25">
      <c r="A54" s="18"/>
      <c r="B54" s="19" t="s">
        <v>635</v>
      </c>
      <c r="C54" s="18">
        <v>127</v>
      </c>
      <c r="D54" s="86">
        <v>5500</v>
      </c>
      <c r="E54" s="86">
        <v>7500</v>
      </c>
    </row>
    <row r="55" spans="1:5" x14ac:dyDescent="0.25">
      <c r="A55" s="18"/>
      <c r="B55" s="19" t="s">
        <v>636</v>
      </c>
      <c r="C55" s="18">
        <v>10</v>
      </c>
      <c r="D55" s="86">
        <v>10000</v>
      </c>
      <c r="E55" s="86">
        <v>21210</v>
      </c>
    </row>
    <row r="56" spans="1:5" x14ac:dyDescent="0.25">
      <c r="A56" s="18"/>
      <c r="B56" s="19" t="s">
        <v>637</v>
      </c>
      <c r="C56" s="18">
        <v>4</v>
      </c>
      <c r="D56" s="86">
        <v>5500</v>
      </c>
      <c r="E56" s="86">
        <v>11000</v>
      </c>
    </row>
    <row r="57" spans="1:5" x14ac:dyDescent="0.25">
      <c r="A57" s="18"/>
      <c r="B57" s="19" t="s">
        <v>638</v>
      </c>
      <c r="C57" s="18">
        <v>2</v>
      </c>
      <c r="D57" s="86">
        <v>9004</v>
      </c>
      <c r="E57" s="86">
        <v>11808</v>
      </c>
    </row>
    <row r="58" spans="1:5" x14ac:dyDescent="0.25">
      <c r="A58" s="18"/>
      <c r="B58" s="19" t="s">
        <v>639</v>
      </c>
      <c r="C58" s="18">
        <v>2</v>
      </c>
      <c r="D58" s="86">
        <v>23809.200000000001</v>
      </c>
      <c r="E58" s="86">
        <v>37407</v>
      </c>
    </row>
    <row r="59" spans="1:5" x14ac:dyDescent="0.25">
      <c r="A59" s="18"/>
      <c r="B59" s="19" t="s">
        <v>640</v>
      </c>
      <c r="C59" s="18">
        <v>6</v>
      </c>
      <c r="D59" s="86">
        <v>4000</v>
      </c>
      <c r="E59" s="86">
        <v>7800</v>
      </c>
    </row>
    <row r="60" spans="1:5" x14ac:dyDescent="0.25">
      <c r="B60" s="80" t="s">
        <v>641</v>
      </c>
      <c r="C60" s="100">
        <f>SUM(C51:C59)</f>
        <v>220</v>
      </c>
      <c r="D60" s="101"/>
      <c r="E60" s="102"/>
    </row>
    <row r="61" spans="1:5" x14ac:dyDescent="0.25">
      <c r="A61" s="91"/>
      <c r="B61" s="72"/>
      <c r="C61" s="73"/>
      <c r="D61" s="92"/>
      <c r="E61" s="92"/>
    </row>
  </sheetData>
  <mergeCells count="10"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scale="89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1A5FC-6919-4A31-A4F6-6FE0446B194A}">
  <sheetPr>
    <pageSetUpPr fitToPage="1"/>
  </sheetPr>
  <dimension ref="A1:E45"/>
  <sheetViews>
    <sheetView showGridLines="0" workbookViewId="0">
      <pane ySplit="8" topLeftCell="A9" activePane="bottomLeft" state="frozen"/>
      <selection activeCell="K23" sqref="K23"/>
      <selection pane="bottomLeft" activeCell="K23" sqref="K23"/>
    </sheetView>
  </sheetViews>
  <sheetFormatPr baseColWidth="10" defaultRowHeight="15" x14ac:dyDescent="0.25"/>
  <cols>
    <col min="1" max="1" width="30.7109375" style="2" customWidth="1"/>
    <col min="2" max="2" width="45.7109375" style="2" customWidth="1"/>
    <col min="3" max="5" width="15.7109375" style="2" customWidth="1"/>
    <col min="6" max="16384" width="11.42578125" style="2"/>
  </cols>
  <sheetData>
    <row r="1" spans="1:5" ht="15.75" x14ac:dyDescent="0.25">
      <c r="A1" s="26" t="s">
        <v>565</v>
      </c>
      <c r="B1" s="26"/>
      <c r="C1" s="26"/>
      <c r="D1" s="26"/>
      <c r="E1" s="26"/>
    </row>
    <row r="2" spans="1:5" ht="15.75" x14ac:dyDescent="0.25">
      <c r="A2" s="26" t="s">
        <v>526</v>
      </c>
      <c r="B2" s="26"/>
      <c r="C2" s="26"/>
      <c r="D2" s="26"/>
      <c r="E2" s="26"/>
    </row>
    <row r="3" spans="1:5" ht="15.75" x14ac:dyDescent="0.25">
      <c r="A3" s="26" t="s">
        <v>601</v>
      </c>
      <c r="B3" s="26"/>
      <c r="C3" s="26"/>
      <c r="D3" s="26"/>
      <c r="E3" s="26"/>
    </row>
    <row r="4" spans="1:5" ht="15.75" x14ac:dyDescent="0.25">
      <c r="A4" s="26" t="s">
        <v>602</v>
      </c>
      <c r="B4" s="26"/>
      <c r="C4" s="26"/>
      <c r="D4" s="26"/>
      <c r="E4" s="26"/>
    </row>
    <row r="5" spans="1:5" ht="15.75" x14ac:dyDescent="0.25">
      <c r="A5" s="71"/>
      <c r="B5" s="72"/>
      <c r="C5" s="73"/>
      <c r="D5" s="74"/>
      <c r="E5" s="74"/>
    </row>
    <row r="6" spans="1:5" x14ac:dyDescent="0.25">
      <c r="A6" s="8" t="s">
        <v>603</v>
      </c>
      <c r="B6" s="8" t="s">
        <v>604</v>
      </c>
      <c r="C6" s="8" t="s">
        <v>605</v>
      </c>
      <c r="D6" s="75" t="s">
        <v>606</v>
      </c>
      <c r="E6" s="75"/>
    </row>
    <row r="7" spans="1:5" x14ac:dyDescent="0.25">
      <c r="A7" s="8"/>
      <c r="B7" s="8"/>
      <c r="C7" s="8"/>
      <c r="D7" s="75" t="s">
        <v>607</v>
      </c>
      <c r="E7" s="75" t="s">
        <v>608</v>
      </c>
    </row>
    <row r="8" spans="1:5" x14ac:dyDescent="0.25">
      <c r="A8" s="8"/>
      <c r="B8" s="8"/>
      <c r="C8" s="8"/>
      <c r="D8" s="75"/>
      <c r="E8" s="75"/>
    </row>
    <row r="9" spans="1:5" x14ac:dyDescent="0.25">
      <c r="A9" s="77"/>
      <c r="B9" s="77"/>
      <c r="C9" s="78"/>
      <c r="D9" s="79"/>
      <c r="E9" s="79"/>
    </row>
    <row r="10" spans="1:5" x14ac:dyDescent="0.25">
      <c r="A10" s="80" t="s">
        <v>609</v>
      </c>
      <c r="B10" s="103"/>
      <c r="C10" s="104"/>
      <c r="D10" s="105"/>
      <c r="E10" s="105"/>
    </row>
    <row r="11" spans="1:5" x14ac:dyDescent="0.25">
      <c r="A11" s="84" t="s">
        <v>25</v>
      </c>
      <c r="B11" s="19" t="s">
        <v>26</v>
      </c>
      <c r="C11" s="18">
        <v>1</v>
      </c>
      <c r="D11" s="86">
        <v>103278</v>
      </c>
      <c r="E11" s="86">
        <v>103278</v>
      </c>
    </row>
    <row r="12" spans="1:5" x14ac:dyDescent="0.25">
      <c r="A12" s="84" t="s">
        <v>41</v>
      </c>
      <c r="B12" s="85" t="s">
        <v>42</v>
      </c>
      <c r="C12" s="18">
        <v>2</v>
      </c>
      <c r="D12" s="86">
        <v>79462</v>
      </c>
      <c r="E12" s="86">
        <v>79462</v>
      </c>
    </row>
    <row r="13" spans="1:5" x14ac:dyDescent="0.25">
      <c r="A13" s="84" t="s">
        <v>57</v>
      </c>
      <c r="B13" s="85" t="s">
        <v>58</v>
      </c>
      <c r="C13" s="18">
        <v>11</v>
      </c>
      <c r="D13" s="86">
        <v>49386</v>
      </c>
      <c r="E13" s="86">
        <v>49386</v>
      </c>
    </row>
    <row r="14" spans="1:5" x14ac:dyDescent="0.25">
      <c r="A14" s="84" t="s">
        <v>642</v>
      </c>
      <c r="B14" s="85" t="s">
        <v>77</v>
      </c>
      <c r="C14" s="18">
        <v>21</v>
      </c>
      <c r="D14" s="86">
        <v>17518</v>
      </c>
      <c r="E14" s="86">
        <v>32868</v>
      </c>
    </row>
    <row r="15" spans="1:5" x14ac:dyDescent="0.25">
      <c r="A15" s="84" t="s">
        <v>612</v>
      </c>
      <c r="B15" s="85" t="s">
        <v>109</v>
      </c>
      <c r="C15" s="18">
        <v>16</v>
      </c>
      <c r="D15" s="86">
        <v>17632</v>
      </c>
      <c r="E15" s="86">
        <v>21048</v>
      </c>
    </row>
    <row r="16" spans="1:5" ht="22.5" x14ac:dyDescent="0.25">
      <c r="A16" s="84" t="s">
        <v>643</v>
      </c>
      <c r="B16" s="85" t="s">
        <v>139</v>
      </c>
      <c r="C16" s="18">
        <v>40</v>
      </c>
      <c r="D16" s="86">
        <v>10316</v>
      </c>
      <c r="E16" s="86">
        <v>17258</v>
      </c>
    </row>
    <row r="17" spans="1:5" ht="20.25" customHeight="1" x14ac:dyDescent="0.25">
      <c r="A17" s="84" t="s">
        <v>644</v>
      </c>
      <c r="B17" s="85" t="s">
        <v>190</v>
      </c>
      <c r="C17" s="18">
        <v>52</v>
      </c>
      <c r="D17" s="86">
        <v>10106</v>
      </c>
      <c r="E17" s="86">
        <v>14184</v>
      </c>
    </row>
    <row r="18" spans="1:5" x14ac:dyDescent="0.25">
      <c r="A18" s="84" t="s">
        <v>645</v>
      </c>
      <c r="B18" s="85" t="s">
        <v>195</v>
      </c>
      <c r="C18" s="18">
        <v>39</v>
      </c>
      <c r="D18" s="86">
        <v>12288</v>
      </c>
      <c r="E18" s="86">
        <v>13688</v>
      </c>
    </row>
    <row r="19" spans="1:5" x14ac:dyDescent="0.25">
      <c r="A19" s="84" t="s">
        <v>646</v>
      </c>
      <c r="B19" s="85" t="s">
        <v>197</v>
      </c>
      <c r="C19" s="18">
        <v>15</v>
      </c>
      <c r="D19" s="86">
        <v>12288</v>
      </c>
      <c r="E19" s="86">
        <v>13688</v>
      </c>
    </row>
    <row r="20" spans="1:5" x14ac:dyDescent="0.25">
      <c r="A20" s="84" t="s">
        <v>647</v>
      </c>
      <c r="B20" s="85" t="s">
        <v>213</v>
      </c>
      <c r="C20" s="18">
        <v>3</v>
      </c>
      <c r="D20" s="86">
        <v>11148</v>
      </c>
      <c r="E20" s="86">
        <v>12470</v>
      </c>
    </row>
    <row r="21" spans="1:5" x14ac:dyDescent="0.25">
      <c r="A21" s="84" t="s">
        <v>305</v>
      </c>
      <c r="B21" s="85" t="s">
        <v>306</v>
      </c>
      <c r="C21" s="18">
        <v>1</v>
      </c>
      <c r="D21" s="86">
        <v>8888</v>
      </c>
      <c r="E21" s="86">
        <v>8888</v>
      </c>
    </row>
    <row r="22" spans="1:5" x14ac:dyDescent="0.25">
      <c r="A22" s="84" t="s">
        <v>648</v>
      </c>
      <c r="B22" s="85" t="s">
        <v>271</v>
      </c>
      <c r="C22" s="18">
        <v>8</v>
      </c>
      <c r="D22" s="86">
        <v>6638</v>
      </c>
      <c r="E22" s="86">
        <v>8502</v>
      </c>
    </row>
    <row r="23" spans="1:5" x14ac:dyDescent="0.25">
      <c r="A23" s="84" t="s">
        <v>649</v>
      </c>
      <c r="B23" s="85" t="s">
        <v>371</v>
      </c>
      <c r="C23" s="18">
        <v>125</v>
      </c>
      <c r="D23" s="86">
        <v>6292</v>
      </c>
      <c r="E23" s="86">
        <v>7206</v>
      </c>
    </row>
    <row r="24" spans="1:5" x14ac:dyDescent="0.25">
      <c r="A24" s="84" t="s">
        <v>434</v>
      </c>
      <c r="B24" s="85" t="s">
        <v>435</v>
      </c>
      <c r="C24" s="18">
        <v>3</v>
      </c>
      <c r="D24" s="86">
        <v>6352</v>
      </c>
      <c r="E24" s="86">
        <v>6352</v>
      </c>
    </row>
    <row r="25" spans="1:5" x14ac:dyDescent="0.25">
      <c r="A25" s="106"/>
      <c r="B25" s="93" t="s">
        <v>620</v>
      </c>
      <c r="C25" s="89">
        <f>SUM(C11:C24)</f>
        <v>337</v>
      </c>
      <c r="D25" s="90"/>
      <c r="E25" s="87"/>
    </row>
    <row r="26" spans="1:5" x14ac:dyDescent="0.25">
      <c r="A26" s="91"/>
      <c r="B26" s="72"/>
      <c r="C26" s="73"/>
      <c r="D26" s="92"/>
      <c r="E26" s="92"/>
    </row>
    <row r="27" spans="1:5" x14ac:dyDescent="0.25">
      <c r="A27" s="80" t="s">
        <v>621</v>
      </c>
      <c r="B27" s="81"/>
      <c r="C27" s="73"/>
      <c r="D27" s="92"/>
      <c r="E27" s="92"/>
    </row>
    <row r="28" spans="1:5" x14ac:dyDescent="0.25">
      <c r="A28" s="85" t="s">
        <v>650</v>
      </c>
      <c r="B28" s="85" t="s">
        <v>135</v>
      </c>
      <c r="C28" s="18">
        <v>4</v>
      </c>
      <c r="D28" s="86">
        <v>6896</v>
      </c>
      <c r="E28" s="86">
        <v>12966</v>
      </c>
    </row>
    <row r="29" spans="1:5" x14ac:dyDescent="0.25">
      <c r="A29" s="84" t="s">
        <v>265</v>
      </c>
      <c r="B29" s="85" t="s">
        <v>139</v>
      </c>
      <c r="C29" s="18">
        <v>1</v>
      </c>
      <c r="D29" s="86">
        <v>11148</v>
      </c>
      <c r="E29" s="86">
        <v>11148</v>
      </c>
    </row>
    <row r="30" spans="1:5" ht="22.5" x14ac:dyDescent="0.25">
      <c r="A30" s="84" t="s">
        <v>651</v>
      </c>
      <c r="B30" s="85" t="s">
        <v>271</v>
      </c>
      <c r="C30" s="18">
        <v>76</v>
      </c>
      <c r="D30" s="86">
        <v>6638</v>
      </c>
      <c r="E30" s="86">
        <v>9168</v>
      </c>
    </row>
    <row r="31" spans="1:5" x14ac:dyDescent="0.25">
      <c r="A31" s="84" t="s">
        <v>353</v>
      </c>
      <c r="B31" s="85" t="s">
        <v>132</v>
      </c>
      <c r="C31" s="18">
        <v>1</v>
      </c>
      <c r="D31" s="86">
        <v>7568</v>
      </c>
      <c r="E31" s="86">
        <v>7568</v>
      </c>
    </row>
    <row r="32" spans="1:5" x14ac:dyDescent="0.25">
      <c r="A32" s="84" t="s">
        <v>652</v>
      </c>
      <c r="B32" s="85" t="s">
        <v>402</v>
      </c>
      <c r="C32" s="18">
        <v>3</v>
      </c>
      <c r="D32" s="86">
        <v>5540</v>
      </c>
      <c r="E32" s="86">
        <v>6726</v>
      </c>
    </row>
    <row r="33" spans="1:5" x14ac:dyDescent="0.25">
      <c r="A33" s="84" t="s">
        <v>653</v>
      </c>
      <c r="B33" s="85" t="s">
        <v>223</v>
      </c>
      <c r="C33" s="18">
        <v>4</v>
      </c>
      <c r="D33" s="86">
        <v>5868</v>
      </c>
      <c r="E33" s="86">
        <v>6726</v>
      </c>
    </row>
    <row r="34" spans="1:5" x14ac:dyDescent="0.25">
      <c r="A34" s="84" t="s">
        <v>654</v>
      </c>
      <c r="B34" s="85" t="s">
        <v>435</v>
      </c>
      <c r="C34" s="18">
        <v>40</v>
      </c>
      <c r="D34" s="86">
        <v>5406</v>
      </c>
      <c r="E34" s="86">
        <v>6352</v>
      </c>
    </row>
    <row r="35" spans="1:5" x14ac:dyDescent="0.25">
      <c r="A35" s="84" t="s">
        <v>438</v>
      </c>
      <c r="B35" s="85" t="s">
        <v>371</v>
      </c>
      <c r="C35" s="18">
        <v>2</v>
      </c>
      <c r="D35" s="86">
        <v>6292</v>
      </c>
      <c r="E35" s="86">
        <v>6292</v>
      </c>
    </row>
    <row r="36" spans="1:5" x14ac:dyDescent="0.25">
      <c r="A36" s="87"/>
      <c r="B36" s="93" t="s">
        <v>629</v>
      </c>
      <c r="C36" s="89">
        <f>SUM(C28:C35)</f>
        <v>131</v>
      </c>
      <c r="D36" s="90"/>
      <c r="E36" s="87"/>
    </row>
    <row r="37" spans="1:5" x14ac:dyDescent="0.25">
      <c r="A37" s="94"/>
      <c r="B37" s="95"/>
      <c r="C37" s="94"/>
      <c r="D37" s="96"/>
      <c r="E37" s="96"/>
    </row>
    <row r="38" spans="1:5" x14ac:dyDescent="0.25">
      <c r="A38" s="94"/>
      <c r="B38" s="68" t="s">
        <v>630</v>
      </c>
      <c r="C38" s="97">
        <f>+C25+C36</f>
        <v>468</v>
      </c>
      <c r="D38" s="96"/>
      <c r="E38" s="96"/>
    </row>
    <row r="39" spans="1:5" x14ac:dyDescent="0.25">
      <c r="A39" s="94"/>
      <c r="B39" s="95"/>
      <c r="C39" s="94"/>
      <c r="D39" s="96"/>
      <c r="E39" s="96"/>
    </row>
    <row r="40" spans="1:5" x14ac:dyDescent="0.25">
      <c r="A40" s="94"/>
      <c r="B40" s="95"/>
      <c r="C40" s="94"/>
      <c r="D40" s="96"/>
      <c r="E40" s="96"/>
    </row>
    <row r="41" spans="1:5" x14ac:dyDescent="0.25">
      <c r="A41" s="68" t="s">
        <v>631</v>
      </c>
      <c r="B41" s="98"/>
      <c r="C41" s="73"/>
      <c r="D41" s="92"/>
      <c r="E41" s="92"/>
    </row>
    <row r="42" spans="1:5" x14ac:dyDescent="0.25">
      <c r="A42" s="80" t="s">
        <v>560</v>
      </c>
      <c r="B42" s="80"/>
      <c r="C42" s="73"/>
      <c r="D42" s="92"/>
      <c r="E42" s="92"/>
    </row>
    <row r="43" spans="1:5" x14ac:dyDescent="0.25">
      <c r="A43" s="18"/>
      <c r="B43" s="19" t="s">
        <v>655</v>
      </c>
      <c r="C43" s="18">
        <v>2</v>
      </c>
      <c r="D43" s="86">
        <v>5500</v>
      </c>
      <c r="E43" s="86">
        <v>7000</v>
      </c>
    </row>
    <row r="44" spans="1:5" x14ac:dyDescent="0.25">
      <c r="A44" s="18"/>
      <c r="B44" s="19" t="s">
        <v>632</v>
      </c>
      <c r="C44" s="18">
        <v>1</v>
      </c>
      <c r="D44" s="86">
        <v>11028</v>
      </c>
      <c r="E44" s="86">
        <v>11028</v>
      </c>
    </row>
    <row r="45" spans="1:5" x14ac:dyDescent="0.25">
      <c r="B45" s="80" t="s">
        <v>641</v>
      </c>
      <c r="C45" s="89">
        <f>SUM(C43:C44)</f>
        <v>3</v>
      </c>
      <c r="D45" s="90"/>
      <c r="E45" s="87"/>
    </row>
  </sheetData>
  <mergeCells count="10"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scale="89" fitToHeight="0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8C7AF-C15C-4899-AAC1-023CB715D130}">
  <sheetPr>
    <pageSetUpPr fitToPage="1"/>
  </sheetPr>
  <dimension ref="A1:E32"/>
  <sheetViews>
    <sheetView showGridLines="0" workbookViewId="0">
      <pane ySplit="8" topLeftCell="A9" activePane="bottomLeft" state="frozen"/>
      <selection activeCell="K23" sqref="K23"/>
      <selection pane="bottomLeft" activeCell="K23" sqref="K23"/>
    </sheetView>
  </sheetViews>
  <sheetFormatPr baseColWidth="10" defaultRowHeight="15" x14ac:dyDescent="0.25"/>
  <cols>
    <col min="1" max="1" width="30.7109375" style="2" customWidth="1"/>
    <col min="2" max="2" width="45.7109375" style="2" customWidth="1"/>
    <col min="3" max="5" width="15.7109375" style="2" customWidth="1"/>
    <col min="6" max="16384" width="11.42578125" style="2"/>
  </cols>
  <sheetData>
    <row r="1" spans="1:5" ht="15.75" x14ac:dyDescent="0.25">
      <c r="A1" s="26" t="s">
        <v>567</v>
      </c>
      <c r="B1" s="26"/>
      <c r="C1" s="26"/>
      <c r="D1" s="26"/>
      <c r="E1" s="26"/>
    </row>
    <row r="2" spans="1:5" ht="15.75" x14ac:dyDescent="0.25">
      <c r="A2" s="26" t="s">
        <v>526</v>
      </c>
      <c r="B2" s="26"/>
      <c r="C2" s="26"/>
      <c r="D2" s="26"/>
      <c r="E2" s="26"/>
    </row>
    <row r="3" spans="1:5" ht="15.75" x14ac:dyDescent="0.25">
      <c r="A3" s="26" t="s">
        <v>601</v>
      </c>
      <c r="B3" s="26"/>
      <c r="C3" s="26"/>
      <c r="D3" s="26"/>
      <c r="E3" s="26"/>
    </row>
    <row r="4" spans="1:5" ht="15.75" x14ac:dyDescent="0.25">
      <c r="A4" s="26" t="s">
        <v>602</v>
      </c>
      <c r="B4" s="26"/>
      <c r="C4" s="26"/>
      <c r="D4" s="26"/>
      <c r="E4" s="26"/>
    </row>
    <row r="5" spans="1:5" ht="15.75" x14ac:dyDescent="0.25">
      <c r="A5" s="71"/>
      <c r="B5" s="72"/>
      <c r="C5" s="73"/>
      <c r="D5" s="74"/>
      <c r="E5" s="74"/>
    </row>
    <row r="6" spans="1:5" x14ac:dyDescent="0.25">
      <c r="A6" s="107" t="s">
        <v>603</v>
      </c>
      <c r="B6" s="107" t="s">
        <v>604</v>
      </c>
      <c r="C6" s="107" t="s">
        <v>605</v>
      </c>
      <c r="D6" s="108" t="s">
        <v>606</v>
      </c>
      <c r="E6" s="108"/>
    </row>
    <row r="7" spans="1:5" x14ac:dyDescent="0.25">
      <c r="A7" s="107"/>
      <c r="B7" s="107"/>
      <c r="C7" s="107"/>
      <c r="D7" s="108" t="s">
        <v>607</v>
      </c>
      <c r="E7" s="108" t="s">
        <v>608</v>
      </c>
    </row>
    <row r="8" spans="1:5" x14ac:dyDescent="0.25">
      <c r="A8" s="107"/>
      <c r="B8" s="107"/>
      <c r="C8" s="107"/>
      <c r="D8" s="108"/>
      <c r="E8" s="108"/>
    </row>
    <row r="9" spans="1:5" x14ac:dyDescent="0.25">
      <c r="A9" s="77"/>
      <c r="B9" s="77"/>
      <c r="C9" s="78"/>
      <c r="D9" s="79"/>
      <c r="E9" s="79"/>
    </row>
    <row r="10" spans="1:5" x14ac:dyDescent="0.25">
      <c r="A10" s="80" t="s">
        <v>609</v>
      </c>
      <c r="B10" s="103"/>
      <c r="C10" s="104"/>
      <c r="D10" s="105"/>
      <c r="E10" s="105"/>
    </row>
    <row r="11" spans="1:5" x14ac:dyDescent="0.25">
      <c r="A11" s="84" t="s">
        <v>17</v>
      </c>
      <c r="B11" s="19" t="s">
        <v>18</v>
      </c>
      <c r="C11" s="18">
        <v>1</v>
      </c>
      <c r="D11" s="86">
        <v>141152</v>
      </c>
      <c r="E11" s="86">
        <v>141152</v>
      </c>
    </row>
    <row r="12" spans="1:5" x14ac:dyDescent="0.25">
      <c r="A12" s="84" t="s">
        <v>27</v>
      </c>
      <c r="B12" s="85" t="s">
        <v>28</v>
      </c>
      <c r="C12" s="18">
        <v>1</v>
      </c>
      <c r="D12" s="86">
        <v>103278</v>
      </c>
      <c r="E12" s="86">
        <v>103278</v>
      </c>
    </row>
    <row r="13" spans="1:5" x14ac:dyDescent="0.25">
      <c r="A13" s="84" t="s">
        <v>29</v>
      </c>
      <c r="B13" s="85" t="s">
        <v>30</v>
      </c>
      <c r="C13" s="18">
        <v>1</v>
      </c>
      <c r="D13" s="86">
        <v>103278</v>
      </c>
      <c r="E13" s="86">
        <v>103278</v>
      </c>
    </row>
    <row r="14" spans="1:5" x14ac:dyDescent="0.25">
      <c r="A14" s="84" t="s">
        <v>50</v>
      </c>
      <c r="B14" s="85" t="s">
        <v>40</v>
      </c>
      <c r="C14" s="18">
        <v>4</v>
      </c>
      <c r="D14" s="86">
        <v>66140</v>
      </c>
      <c r="E14" s="86">
        <v>66140</v>
      </c>
    </row>
    <row r="15" spans="1:5" x14ac:dyDescent="0.25">
      <c r="A15" s="84" t="s">
        <v>55</v>
      </c>
      <c r="B15" s="85" t="s">
        <v>56</v>
      </c>
      <c r="C15" s="18">
        <v>1</v>
      </c>
      <c r="D15" s="86">
        <v>49386</v>
      </c>
      <c r="E15" s="86">
        <v>49386</v>
      </c>
    </row>
    <row r="16" spans="1:5" x14ac:dyDescent="0.25">
      <c r="A16" s="109" t="s">
        <v>57</v>
      </c>
      <c r="B16" s="110" t="s">
        <v>58</v>
      </c>
      <c r="C16" s="111">
        <v>2</v>
      </c>
      <c r="D16" s="112">
        <v>49386</v>
      </c>
      <c r="E16" s="112">
        <v>49386</v>
      </c>
    </row>
    <row r="17" spans="1:5" x14ac:dyDescent="0.25">
      <c r="A17" s="84" t="s">
        <v>611</v>
      </c>
      <c r="B17" s="85" t="s">
        <v>77</v>
      </c>
      <c r="C17" s="18">
        <v>14</v>
      </c>
      <c r="D17" s="86">
        <v>24328</v>
      </c>
      <c r="E17" s="86">
        <v>32868</v>
      </c>
    </row>
    <row r="18" spans="1:5" x14ac:dyDescent="0.25">
      <c r="A18" s="84" t="s">
        <v>612</v>
      </c>
      <c r="B18" s="85" t="s">
        <v>109</v>
      </c>
      <c r="C18" s="18">
        <v>3</v>
      </c>
      <c r="D18" s="86">
        <v>17632</v>
      </c>
      <c r="E18" s="86">
        <v>21048</v>
      </c>
    </row>
    <row r="19" spans="1:5" x14ac:dyDescent="0.25">
      <c r="A19" s="84" t="s">
        <v>656</v>
      </c>
      <c r="B19" s="85" t="s">
        <v>132</v>
      </c>
      <c r="C19" s="18">
        <v>4</v>
      </c>
      <c r="D19" s="86">
        <v>11148</v>
      </c>
      <c r="E19" s="86">
        <v>17450</v>
      </c>
    </row>
    <row r="20" spans="1:5" ht="22.5" x14ac:dyDescent="0.25">
      <c r="A20" s="84" t="s">
        <v>657</v>
      </c>
      <c r="B20" s="85" t="s">
        <v>139</v>
      </c>
      <c r="C20" s="18">
        <v>20</v>
      </c>
      <c r="D20" s="86">
        <v>11148</v>
      </c>
      <c r="E20" s="86">
        <v>17318</v>
      </c>
    </row>
    <row r="21" spans="1:5" x14ac:dyDescent="0.25">
      <c r="A21" s="84" t="s">
        <v>243</v>
      </c>
      <c r="B21" s="85" t="s">
        <v>223</v>
      </c>
      <c r="C21" s="18">
        <v>2</v>
      </c>
      <c r="D21" s="86">
        <v>11512</v>
      </c>
      <c r="E21" s="86">
        <v>11512</v>
      </c>
    </row>
    <row r="22" spans="1:5" x14ac:dyDescent="0.25">
      <c r="A22" s="84" t="s">
        <v>658</v>
      </c>
      <c r="B22" s="85" t="s">
        <v>271</v>
      </c>
      <c r="C22" s="18">
        <v>5</v>
      </c>
      <c r="D22" s="86">
        <v>8386</v>
      </c>
      <c r="E22" s="86">
        <v>9168</v>
      </c>
    </row>
    <row r="23" spans="1:5" x14ac:dyDescent="0.25">
      <c r="A23" s="106"/>
      <c r="B23" s="88" t="s">
        <v>620</v>
      </c>
      <c r="C23" s="89">
        <f>SUM(C11:C22)</f>
        <v>58</v>
      </c>
      <c r="D23" s="90"/>
      <c r="E23" s="87"/>
    </row>
    <row r="24" spans="1:5" x14ac:dyDescent="0.25">
      <c r="A24" s="91"/>
      <c r="B24" s="72"/>
      <c r="C24" s="73"/>
      <c r="D24" s="92"/>
      <c r="E24" s="92"/>
    </row>
    <row r="25" spans="1:5" x14ac:dyDescent="0.25">
      <c r="A25" s="113" t="s">
        <v>621</v>
      </c>
      <c r="B25" s="103"/>
      <c r="C25" s="73"/>
      <c r="D25" s="92"/>
      <c r="E25" s="92"/>
    </row>
    <row r="26" spans="1:5" x14ac:dyDescent="0.25">
      <c r="A26" s="85" t="s">
        <v>659</v>
      </c>
      <c r="B26" s="85" t="s">
        <v>271</v>
      </c>
      <c r="C26" s="18">
        <v>7</v>
      </c>
      <c r="D26" s="86">
        <v>7568</v>
      </c>
      <c r="E26" s="86">
        <v>10762</v>
      </c>
    </row>
    <row r="27" spans="1:5" x14ac:dyDescent="0.25">
      <c r="A27" s="84" t="s">
        <v>416</v>
      </c>
      <c r="B27" s="85" t="s">
        <v>417</v>
      </c>
      <c r="C27" s="18">
        <v>1</v>
      </c>
      <c r="D27" s="86">
        <v>6638</v>
      </c>
      <c r="E27" s="86">
        <v>6638</v>
      </c>
    </row>
    <row r="28" spans="1:5" x14ac:dyDescent="0.25">
      <c r="A28" s="84" t="s">
        <v>437</v>
      </c>
      <c r="B28" s="85" t="s">
        <v>223</v>
      </c>
      <c r="C28" s="18">
        <v>1</v>
      </c>
      <c r="D28" s="86">
        <v>6352</v>
      </c>
      <c r="E28" s="86">
        <v>6352</v>
      </c>
    </row>
    <row r="29" spans="1:5" x14ac:dyDescent="0.25">
      <c r="A29" s="84" t="s">
        <v>453</v>
      </c>
      <c r="B29" s="85" t="s">
        <v>402</v>
      </c>
      <c r="C29" s="18">
        <v>2</v>
      </c>
      <c r="D29" s="86">
        <v>6032</v>
      </c>
      <c r="E29" s="86">
        <v>6032</v>
      </c>
    </row>
    <row r="30" spans="1:5" x14ac:dyDescent="0.25">
      <c r="A30" s="114"/>
      <c r="B30" s="115" t="s">
        <v>629</v>
      </c>
      <c r="C30" s="116">
        <f>SUM(C26:C29)</f>
        <v>11</v>
      </c>
      <c r="D30" s="101"/>
      <c r="E30" s="102"/>
    </row>
    <row r="31" spans="1:5" x14ac:dyDescent="0.25">
      <c r="A31" s="94"/>
      <c r="B31" s="95"/>
      <c r="C31" s="94"/>
      <c r="D31" s="96"/>
      <c r="E31" s="96"/>
    </row>
    <row r="32" spans="1:5" x14ac:dyDescent="0.25">
      <c r="B32" s="68" t="s">
        <v>630</v>
      </c>
      <c r="C32" s="97">
        <f>+C30+C23</f>
        <v>69</v>
      </c>
    </row>
  </sheetData>
  <mergeCells count="10"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scale="89" fitToHeight="0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5BF46-D419-4AA2-8AD5-B9B0F73A5845}">
  <sheetPr>
    <pageSetUpPr fitToPage="1"/>
  </sheetPr>
  <dimension ref="A1:E58"/>
  <sheetViews>
    <sheetView showGridLines="0" workbookViewId="0">
      <selection activeCell="K23" sqref="K23"/>
    </sheetView>
  </sheetViews>
  <sheetFormatPr baseColWidth="10" defaultRowHeight="15" x14ac:dyDescent="0.25"/>
  <cols>
    <col min="1" max="1" width="30.7109375" style="2" customWidth="1"/>
    <col min="2" max="2" width="45.7109375" style="2" customWidth="1"/>
    <col min="3" max="5" width="15.7109375" style="2" customWidth="1"/>
    <col min="6" max="16384" width="11.42578125" style="2"/>
  </cols>
  <sheetData>
    <row r="1" spans="1:5" ht="15.75" x14ac:dyDescent="0.25">
      <c r="A1" s="26" t="s">
        <v>569</v>
      </c>
      <c r="B1" s="26"/>
      <c r="C1" s="26"/>
      <c r="D1" s="26"/>
      <c r="E1" s="26"/>
    </row>
    <row r="2" spans="1:5" ht="15.75" x14ac:dyDescent="0.25">
      <c r="A2" s="26" t="s">
        <v>526</v>
      </c>
      <c r="B2" s="26"/>
      <c r="C2" s="26"/>
      <c r="D2" s="26"/>
      <c r="E2" s="26"/>
    </row>
    <row r="3" spans="1:5" ht="15.75" x14ac:dyDescent="0.25">
      <c r="A3" s="26" t="s">
        <v>601</v>
      </c>
      <c r="B3" s="26"/>
      <c r="C3" s="26"/>
      <c r="D3" s="26"/>
      <c r="E3" s="26"/>
    </row>
    <row r="4" spans="1:5" ht="15.75" x14ac:dyDescent="0.25">
      <c r="A4" s="26" t="s">
        <v>602</v>
      </c>
      <c r="B4" s="26"/>
      <c r="C4" s="26"/>
      <c r="D4" s="26"/>
      <c r="E4" s="26"/>
    </row>
    <row r="5" spans="1:5" ht="15.75" x14ac:dyDescent="0.25">
      <c r="A5" s="71"/>
      <c r="B5" s="72"/>
      <c r="C5" s="73"/>
      <c r="D5" s="74"/>
      <c r="E5" s="74"/>
    </row>
    <row r="6" spans="1:5" ht="15" customHeight="1" x14ac:dyDescent="0.25">
      <c r="A6" s="8" t="s">
        <v>603</v>
      </c>
      <c r="B6" s="8" t="s">
        <v>604</v>
      </c>
      <c r="C6" s="8" t="s">
        <v>605</v>
      </c>
      <c r="D6" s="75" t="s">
        <v>606</v>
      </c>
      <c r="E6" s="75"/>
    </row>
    <row r="7" spans="1:5" x14ac:dyDescent="0.25">
      <c r="A7" s="8"/>
      <c r="B7" s="8"/>
      <c r="C7" s="8"/>
      <c r="D7" s="75" t="s">
        <v>607</v>
      </c>
      <c r="E7" s="75" t="s">
        <v>608</v>
      </c>
    </row>
    <row r="8" spans="1:5" x14ac:dyDescent="0.25">
      <c r="A8" s="8"/>
      <c r="B8" s="8"/>
      <c r="C8" s="8"/>
      <c r="D8" s="75"/>
      <c r="E8" s="75"/>
    </row>
    <row r="9" spans="1:5" x14ac:dyDescent="0.25">
      <c r="A9" s="77"/>
      <c r="B9" s="77"/>
      <c r="C9" s="78"/>
      <c r="D9" s="79"/>
      <c r="E9" s="79"/>
    </row>
    <row r="10" spans="1:5" x14ac:dyDescent="0.25">
      <c r="A10" s="113" t="s">
        <v>609</v>
      </c>
      <c r="B10" s="103"/>
      <c r="C10" s="104"/>
      <c r="D10" s="105"/>
      <c r="E10" s="105"/>
    </row>
    <row r="11" spans="1:5" x14ac:dyDescent="0.25">
      <c r="A11" s="84" t="s">
        <v>23</v>
      </c>
      <c r="B11" s="85" t="s">
        <v>24</v>
      </c>
      <c r="C11" s="18">
        <v>1</v>
      </c>
      <c r="D11" s="86">
        <v>111156</v>
      </c>
      <c r="E11" s="86">
        <v>111156</v>
      </c>
    </row>
    <row r="12" spans="1:5" x14ac:dyDescent="0.25">
      <c r="A12" s="84" t="s">
        <v>660</v>
      </c>
      <c r="B12" s="85" t="s">
        <v>40</v>
      </c>
      <c r="C12" s="18">
        <v>8</v>
      </c>
      <c r="D12" s="86">
        <v>66140</v>
      </c>
      <c r="E12" s="86">
        <v>79462</v>
      </c>
    </row>
    <row r="13" spans="1:5" x14ac:dyDescent="0.25">
      <c r="A13" s="84" t="s">
        <v>45</v>
      </c>
      <c r="B13" s="85" t="s">
        <v>46</v>
      </c>
      <c r="C13" s="18">
        <v>6</v>
      </c>
      <c r="D13" s="86">
        <v>79462</v>
      </c>
      <c r="E13" s="86">
        <v>79462</v>
      </c>
    </row>
    <row r="14" spans="1:5" x14ac:dyDescent="0.25">
      <c r="A14" s="84" t="s">
        <v>661</v>
      </c>
      <c r="B14" s="85" t="s">
        <v>58</v>
      </c>
      <c r="C14" s="18">
        <v>36</v>
      </c>
      <c r="D14" s="86">
        <v>39508</v>
      </c>
      <c r="E14" s="86">
        <v>49386</v>
      </c>
    </row>
    <row r="15" spans="1:5" x14ac:dyDescent="0.25">
      <c r="A15" s="84" t="s">
        <v>66</v>
      </c>
      <c r="B15" s="85" t="s">
        <v>67</v>
      </c>
      <c r="C15" s="18">
        <v>1</v>
      </c>
      <c r="D15" s="86">
        <v>40090</v>
      </c>
      <c r="E15" s="86">
        <v>40090</v>
      </c>
    </row>
    <row r="16" spans="1:5" ht="22.5" x14ac:dyDescent="0.25">
      <c r="A16" s="84" t="s">
        <v>662</v>
      </c>
      <c r="B16" s="85" t="s">
        <v>77</v>
      </c>
      <c r="C16" s="18">
        <v>117</v>
      </c>
      <c r="D16" s="86">
        <v>17518</v>
      </c>
      <c r="E16" s="86">
        <v>32868</v>
      </c>
    </row>
    <row r="17" spans="1:5" x14ac:dyDescent="0.25">
      <c r="A17" s="84" t="s">
        <v>97</v>
      </c>
      <c r="B17" s="85" t="s">
        <v>64</v>
      </c>
      <c r="C17" s="18">
        <v>2</v>
      </c>
      <c r="D17" s="86">
        <v>24328</v>
      </c>
      <c r="E17" s="86">
        <v>24328</v>
      </c>
    </row>
    <row r="18" spans="1:5" x14ac:dyDescent="0.25">
      <c r="A18" s="84" t="s">
        <v>612</v>
      </c>
      <c r="B18" s="85" t="s">
        <v>109</v>
      </c>
      <c r="C18" s="18">
        <v>105</v>
      </c>
      <c r="D18" s="86">
        <v>17632</v>
      </c>
      <c r="E18" s="86">
        <v>21048</v>
      </c>
    </row>
    <row r="19" spans="1:5" x14ac:dyDescent="0.25">
      <c r="A19" s="84" t="s">
        <v>663</v>
      </c>
      <c r="B19" s="85" t="s">
        <v>135</v>
      </c>
      <c r="C19" s="18">
        <v>7</v>
      </c>
      <c r="D19" s="86">
        <v>9190</v>
      </c>
      <c r="E19" s="86">
        <v>17400</v>
      </c>
    </row>
    <row r="20" spans="1:5" ht="22.5" x14ac:dyDescent="0.25">
      <c r="A20" s="84" t="s">
        <v>664</v>
      </c>
      <c r="B20" s="85" t="s">
        <v>139</v>
      </c>
      <c r="C20" s="18">
        <v>229</v>
      </c>
      <c r="D20" s="86">
        <v>10316</v>
      </c>
      <c r="E20" s="86">
        <v>17318</v>
      </c>
    </row>
    <row r="21" spans="1:5" x14ac:dyDescent="0.25">
      <c r="A21" s="84" t="s">
        <v>665</v>
      </c>
      <c r="B21" s="85" t="s">
        <v>132</v>
      </c>
      <c r="C21" s="18">
        <v>11</v>
      </c>
      <c r="D21" s="86">
        <v>8750</v>
      </c>
      <c r="E21" s="86">
        <v>16586</v>
      </c>
    </row>
    <row r="22" spans="1:5" x14ac:dyDescent="0.25">
      <c r="A22" s="84" t="s">
        <v>243</v>
      </c>
      <c r="B22" s="85" t="s">
        <v>223</v>
      </c>
      <c r="C22" s="18">
        <v>1</v>
      </c>
      <c r="D22" s="86">
        <v>11512</v>
      </c>
      <c r="E22" s="86">
        <v>11512</v>
      </c>
    </row>
    <row r="23" spans="1:5" x14ac:dyDescent="0.25">
      <c r="A23" s="84" t="s">
        <v>262</v>
      </c>
      <c r="B23" s="85" t="s">
        <v>263</v>
      </c>
      <c r="C23" s="18">
        <v>11</v>
      </c>
      <c r="D23" s="86">
        <v>11148</v>
      </c>
      <c r="E23" s="86">
        <v>11148</v>
      </c>
    </row>
    <row r="24" spans="1:5" ht="22.5" x14ac:dyDescent="0.25">
      <c r="A24" s="84" t="s">
        <v>666</v>
      </c>
      <c r="B24" s="85" t="s">
        <v>271</v>
      </c>
      <c r="C24" s="18">
        <v>48</v>
      </c>
      <c r="D24" s="86">
        <v>6896</v>
      </c>
      <c r="E24" s="86">
        <v>10762</v>
      </c>
    </row>
    <row r="25" spans="1:5" x14ac:dyDescent="0.25">
      <c r="A25" s="84" t="s">
        <v>285</v>
      </c>
      <c r="B25" s="85" t="s">
        <v>261</v>
      </c>
      <c r="C25" s="18">
        <v>2</v>
      </c>
      <c r="D25" s="86">
        <v>9532</v>
      </c>
      <c r="E25" s="86">
        <v>9532</v>
      </c>
    </row>
    <row r="26" spans="1:5" x14ac:dyDescent="0.25">
      <c r="A26" s="84" t="s">
        <v>305</v>
      </c>
      <c r="B26" s="85" t="s">
        <v>306</v>
      </c>
      <c r="C26" s="18">
        <v>7</v>
      </c>
      <c r="D26" s="86">
        <v>8888</v>
      </c>
      <c r="E26" s="86">
        <v>8888</v>
      </c>
    </row>
    <row r="27" spans="1:5" x14ac:dyDescent="0.25">
      <c r="A27" s="84" t="s">
        <v>351</v>
      </c>
      <c r="B27" s="85" t="s">
        <v>352</v>
      </c>
      <c r="C27" s="18">
        <v>1</v>
      </c>
      <c r="D27" s="86">
        <v>7568</v>
      </c>
      <c r="E27" s="86">
        <v>7568</v>
      </c>
    </row>
    <row r="28" spans="1:5" x14ac:dyDescent="0.25">
      <c r="A28" s="84" t="s">
        <v>667</v>
      </c>
      <c r="B28" s="85" t="s">
        <v>435</v>
      </c>
      <c r="C28" s="18">
        <v>2</v>
      </c>
      <c r="D28" s="86">
        <v>5868</v>
      </c>
      <c r="E28" s="86">
        <v>6352</v>
      </c>
    </row>
    <row r="29" spans="1:5" x14ac:dyDescent="0.25">
      <c r="A29" s="84" t="s">
        <v>492</v>
      </c>
      <c r="B29" s="85" t="s">
        <v>493</v>
      </c>
      <c r="C29" s="18">
        <v>1</v>
      </c>
      <c r="D29" s="86">
        <v>5630</v>
      </c>
      <c r="E29" s="86">
        <v>5630</v>
      </c>
    </row>
    <row r="30" spans="1:5" x14ac:dyDescent="0.25">
      <c r="A30" s="84" t="s">
        <v>668</v>
      </c>
      <c r="B30" s="85" t="s">
        <v>402</v>
      </c>
      <c r="C30" s="18">
        <v>3</v>
      </c>
      <c r="D30" s="86">
        <v>5372</v>
      </c>
      <c r="E30" s="86">
        <v>6032</v>
      </c>
    </row>
    <row r="31" spans="1:5" x14ac:dyDescent="0.25">
      <c r="A31" s="106"/>
      <c r="B31" s="117" t="s">
        <v>620</v>
      </c>
      <c r="C31" s="89">
        <f>SUM(C11:C30)</f>
        <v>599</v>
      </c>
      <c r="D31" s="90"/>
      <c r="E31" s="87"/>
    </row>
    <row r="32" spans="1:5" x14ac:dyDescent="0.25">
      <c r="A32" s="91"/>
      <c r="B32" s="72"/>
      <c r="C32" s="73"/>
      <c r="D32" s="92"/>
      <c r="E32" s="92"/>
    </row>
    <row r="33" spans="1:5" x14ac:dyDescent="0.25">
      <c r="A33" s="113" t="s">
        <v>621</v>
      </c>
      <c r="B33" s="103"/>
      <c r="C33" s="73"/>
      <c r="D33" s="92"/>
      <c r="E33" s="92"/>
    </row>
    <row r="34" spans="1:5" x14ac:dyDescent="0.25">
      <c r="A34" s="85" t="s">
        <v>208</v>
      </c>
      <c r="B34" s="85" t="s">
        <v>139</v>
      </c>
      <c r="C34" s="18">
        <v>2</v>
      </c>
      <c r="D34" s="86">
        <v>12966</v>
      </c>
      <c r="E34" s="86">
        <v>12966</v>
      </c>
    </row>
    <row r="35" spans="1:5" x14ac:dyDescent="0.25">
      <c r="A35" s="84" t="s">
        <v>262</v>
      </c>
      <c r="B35" s="85" t="s">
        <v>263</v>
      </c>
      <c r="C35" s="18">
        <v>1</v>
      </c>
      <c r="D35" s="86">
        <v>11148</v>
      </c>
      <c r="E35" s="86">
        <v>11148</v>
      </c>
    </row>
    <row r="36" spans="1:5" ht="22.5" x14ac:dyDescent="0.25">
      <c r="A36" s="84" t="s">
        <v>669</v>
      </c>
      <c r="B36" s="85" t="s">
        <v>132</v>
      </c>
      <c r="C36" s="18">
        <v>43</v>
      </c>
      <c r="D36" s="86">
        <v>6896</v>
      </c>
      <c r="E36" s="86">
        <v>11148</v>
      </c>
    </row>
    <row r="37" spans="1:5" ht="22.5" x14ac:dyDescent="0.25">
      <c r="A37" s="84" t="s">
        <v>670</v>
      </c>
      <c r="B37" s="85" t="s">
        <v>271</v>
      </c>
      <c r="C37" s="18">
        <v>123</v>
      </c>
      <c r="D37" s="86">
        <v>6032</v>
      </c>
      <c r="E37" s="86">
        <v>10762</v>
      </c>
    </row>
    <row r="38" spans="1:5" x14ac:dyDescent="0.25">
      <c r="A38" s="84" t="s">
        <v>310</v>
      </c>
      <c r="B38" s="85" t="s">
        <v>311</v>
      </c>
      <c r="C38" s="18">
        <v>1</v>
      </c>
      <c r="D38" s="86">
        <v>8884</v>
      </c>
      <c r="E38" s="86">
        <v>8884</v>
      </c>
    </row>
    <row r="39" spans="1:5" x14ac:dyDescent="0.25">
      <c r="A39" s="84" t="s">
        <v>671</v>
      </c>
      <c r="B39" s="85" t="s">
        <v>223</v>
      </c>
      <c r="C39" s="18">
        <v>2</v>
      </c>
      <c r="D39" s="86">
        <v>6032</v>
      </c>
      <c r="E39" s="86">
        <v>8652</v>
      </c>
    </row>
    <row r="40" spans="1:5" x14ac:dyDescent="0.25">
      <c r="A40" s="84" t="s">
        <v>351</v>
      </c>
      <c r="B40" s="85" t="s">
        <v>352</v>
      </c>
      <c r="C40" s="18">
        <v>1</v>
      </c>
      <c r="D40" s="86">
        <v>7568</v>
      </c>
      <c r="E40" s="86">
        <v>7568</v>
      </c>
    </row>
    <row r="41" spans="1:5" x14ac:dyDescent="0.25">
      <c r="A41" s="84" t="s">
        <v>672</v>
      </c>
      <c r="B41" s="85" t="s">
        <v>402</v>
      </c>
      <c r="C41" s="18">
        <v>22</v>
      </c>
      <c r="D41" s="86">
        <v>5372</v>
      </c>
      <c r="E41" s="86">
        <v>6726</v>
      </c>
    </row>
    <row r="42" spans="1:5" x14ac:dyDescent="0.25">
      <c r="A42" s="84" t="s">
        <v>673</v>
      </c>
      <c r="B42" s="85" t="s">
        <v>435</v>
      </c>
      <c r="C42" s="18">
        <v>4</v>
      </c>
      <c r="D42" s="86">
        <v>5630</v>
      </c>
      <c r="E42" s="86">
        <v>6352</v>
      </c>
    </row>
    <row r="43" spans="1:5" x14ac:dyDescent="0.25">
      <c r="A43" s="118" t="s">
        <v>454</v>
      </c>
      <c r="B43" s="85" t="s">
        <v>412</v>
      </c>
      <c r="C43" s="18">
        <v>1</v>
      </c>
      <c r="D43" s="86">
        <v>6032</v>
      </c>
      <c r="E43" s="86">
        <v>6032</v>
      </c>
    </row>
    <row r="44" spans="1:5" x14ac:dyDescent="0.25">
      <c r="A44" s="106"/>
      <c r="B44" s="88" t="s">
        <v>629</v>
      </c>
      <c r="C44" s="89">
        <f>SUM(C34:C43)</f>
        <v>200</v>
      </c>
      <c r="D44" s="90"/>
      <c r="E44" s="87"/>
    </row>
    <row r="45" spans="1:5" x14ac:dyDescent="0.25">
      <c r="A45" s="94"/>
      <c r="B45" s="95"/>
      <c r="C45" s="94"/>
      <c r="D45" s="96"/>
      <c r="E45" s="96"/>
    </row>
    <row r="46" spans="1:5" x14ac:dyDescent="0.25">
      <c r="A46" s="94"/>
      <c r="B46" s="68" t="s">
        <v>630</v>
      </c>
      <c r="C46" s="97">
        <f>+C31+C44</f>
        <v>799</v>
      </c>
      <c r="D46" s="96"/>
      <c r="E46" s="96"/>
    </row>
    <row r="47" spans="1:5" x14ac:dyDescent="0.25">
      <c r="A47" s="94"/>
      <c r="B47" s="95"/>
      <c r="C47" s="94"/>
      <c r="D47" s="96"/>
      <c r="E47" s="96"/>
    </row>
    <row r="48" spans="1:5" x14ac:dyDescent="0.25">
      <c r="A48" s="94"/>
      <c r="B48" s="95"/>
      <c r="C48" s="94"/>
      <c r="D48" s="96"/>
      <c r="E48" s="96"/>
    </row>
    <row r="49" spans="1:5" x14ac:dyDescent="0.25">
      <c r="A49" s="68" t="s">
        <v>631</v>
      </c>
      <c r="B49" s="103"/>
      <c r="C49" s="73"/>
      <c r="D49" s="92"/>
      <c r="E49" s="92"/>
    </row>
    <row r="50" spans="1:5" x14ac:dyDescent="0.25">
      <c r="A50" s="99" t="s">
        <v>560</v>
      </c>
      <c r="B50" s="98"/>
      <c r="C50" s="73"/>
      <c r="D50" s="92"/>
      <c r="E50" s="92"/>
    </row>
    <row r="51" spans="1:5" x14ac:dyDescent="0.25">
      <c r="A51" s="85"/>
      <c r="B51" s="19" t="s">
        <v>674</v>
      </c>
      <c r="C51" s="18">
        <v>34</v>
      </c>
      <c r="D51" s="86">
        <v>5000</v>
      </c>
      <c r="E51" s="86">
        <v>26390.38</v>
      </c>
    </row>
    <row r="52" spans="1:5" x14ac:dyDescent="0.25">
      <c r="A52" s="85"/>
      <c r="B52" s="19" t="s">
        <v>633</v>
      </c>
      <c r="C52" s="18">
        <v>20</v>
      </c>
      <c r="D52" s="86">
        <v>6000</v>
      </c>
      <c r="E52" s="86">
        <v>18600</v>
      </c>
    </row>
    <row r="53" spans="1:5" x14ac:dyDescent="0.25">
      <c r="A53" s="85"/>
      <c r="B53" s="119" t="s">
        <v>675</v>
      </c>
      <c r="C53" s="18">
        <v>3</v>
      </c>
      <c r="D53" s="86">
        <v>11500</v>
      </c>
      <c r="E53" s="86">
        <v>24328</v>
      </c>
    </row>
    <row r="54" spans="1:5" x14ac:dyDescent="0.25">
      <c r="A54" s="85"/>
      <c r="B54" s="119" t="s">
        <v>676</v>
      </c>
      <c r="C54" s="18">
        <v>44</v>
      </c>
      <c r="D54" s="86">
        <v>11140</v>
      </c>
      <c r="E54" s="86">
        <v>20000</v>
      </c>
    </row>
    <row r="55" spans="1:5" x14ac:dyDescent="0.25">
      <c r="A55" s="85"/>
      <c r="B55" s="119" t="s">
        <v>635</v>
      </c>
      <c r="C55" s="18">
        <v>31</v>
      </c>
      <c r="D55" s="86">
        <v>10824</v>
      </c>
      <c r="E55" s="86">
        <v>16000</v>
      </c>
    </row>
    <row r="56" spans="1:5" x14ac:dyDescent="0.25">
      <c r="A56" s="85"/>
      <c r="B56" s="119" t="s">
        <v>632</v>
      </c>
      <c r="C56" s="18">
        <v>1</v>
      </c>
      <c r="D56" s="86">
        <v>13000</v>
      </c>
      <c r="E56" s="86">
        <v>13000</v>
      </c>
    </row>
    <row r="57" spans="1:5" x14ac:dyDescent="0.25">
      <c r="B57" s="80" t="s">
        <v>641</v>
      </c>
      <c r="C57" s="100">
        <f>SUM(C48:C56)</f>
        <v>133</v>
      </c>
      <c r="D57" s="101"/>
      <c r="E57" s="102"/>
    </row>
    <row r="58" spans="1:5" x14ac:dyDescent="0.25">
      <c r="A58" s="91"/>
      <c r="B58" s="72"/>
      <c r="C58" s="73"/>
      <c r="D58" s="92"/>
      <c r="E58" s="92"/>
    </row>
  </sheetData>
  <mergeCells count="10"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scale="89" fitToHeight="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C288E-FB9D-4E7A-8EFD-3B65675A3218}">
  <sheetPr>
    <pageSetUpPr fitToPage="1"/>
  </sheetPr>
  <dimension ref="A1:E43"/>
  <sheetViews>
    <sheetView showGridLines="0" workbookViewId="0">
      <pane ySplit="8" topLeftCell="A9" activePane="bottomLeft" state="frozen"/>
      <selection activeCell="K23" sqref="K23"/>
      <selection pane="bottomLeft" activeCell="K23" sqref="K23"/>
    </sheetView>
  </sheetViews>
  <sheetFormatPr baseColWidth="10" defaultRowHeight="15" x14ac:dyDescent="0.25"/>
  <cols>
    <col min="1" max="1" width="30.7109375" style="2" customWidth="1"/>
    <col min="2" max="2" width="45.7109375" style="2" customWidth="1"/>
    <col min="3" max="5" width="15.7109375" style="2" customWidth="1"/>
    <col min="6" max="16384" width="11.42578125" style="2"/>
  </cols>
  <sheetData>
    <row r="1" spans="1:5" ht="15.75" x14ac:dyDescent="0.25">
      <c r="A1" s="26" t="s">
        <v>571</v>
      </c>
      <c r="B1" s="26"/>
      <c r="C1" s="26"/>
      <c r="D1" s="26"/>
      <c r="E1" s="26"/>
    </row>
    <row r="2" spans="1:5" ht="15.75" x14ac:dyDescent="0.25">
      <c r="A2" s="26" t="s">
        <v>526</v>
      </c>
      <c r="B2" s="26"/>
      <c r="C2" s="26"/>
      <c r="D2" s="26"/>
      <c r="E2" s="26"/>
    </row>
    <row r="3" spans="1:5" ht="15.75" x14ac:dyDescent="0.25">
      <c r="A3" s="26" t="s">
        <v>601</v>
      </c>
      <c r="B3" s="26"/>
      <c r="C3" s="26"/>
      <c r="D3" s="26"/>
      <c r="E3" s="26"/>
    </row>
    <row r="4" spans="1:5" ht="15.75" x14ac:dyDescent="0.25">
      <c r="A4" s="26" t="s">
        <v>602</v>
      </c>
      <c r="B4" s="26"/>
      <c r="C4" s="26"/>
      <c r="D4" s="26"/>
      <c r="E4" s="26"/>
    </row>
    <row r="5" spans="1:5" ht="15.75" x14ac:dyDescent="0.25">
      <c r="A5" s="71"/>
      <c r="B5" s="72"/>
      <c r="C5" s="73"/>
      <c r="D5" s="74"/>
      <c r="E5" s="74"/>
    </row>
    <row r="6" spans="1:5" x14ac:dyDescent="0.25">
      <c r="A6" s="107" t="s">
        <v>603</v>
      </c>
      <c r="B6" s="107" t="s">
        <v>604</v>
      </c>
      <c r="C6" s="107" t="s">
        <v>605</v>
      </c>
      <c r="D6" s="108" t="s">
        <v>606</v>
      </c>
      <c r="E6" s="108"/>
    </row>
    <row r="7" spans="1:5" x14ac:dyDescent="0.25">
      <c r="A7" s="107"/>
      <c r="B7" s="107"/>
      <c r="C7" s="107"/>
      <c r="D7" s="108" t="s">
        <v>607</v>
      </c>
      <c r="E7" s="108" t="s">
        <v>608</v>
      </c>
    </row>
    <row r="8" spans="1:5" x14ac:dyDescent="0.25">
      <c r="A8" s="107"/>
      <c r="B8" s="107"/>
      <c r="C8" s="107"/>
      <c r="D8" s="108"/>
      <c r="E8" s="108"/>
    </row>
    <row r="9" spans="1:5" x14ac:dyDescent="0.25">
      <c r="A9" s="77"/>
      <c r="B9" s="77"/>
      <c r="C9" s="78"/>
      <c r="D9" s="79"/>
      <c r="E9" s="79"/>
    </row>
    <row r="10" spans="1:5" x14ac:dyDescent="0.25">
      <c r="A10" s="113" t="s">
        <v>609</v>
      </c>
      <c r="B10" s="103"/>
      <c r="C10" s="104"/>
      <c r="D10" s="105"/>
      <c r="E10" s="105"/>
    </row>
    <row r="11" spans="1:5" x14ac:dyDescent="0.25">
      <c r="A11" s="84" t="s">
        <v>31</v>
      </c>
      <c r="B11" s="85" t="s">
        <v>24</v>
      </c>
      <c r="C11" s="18">
        <v>1</v>
      </c>
      <c r="D11" s="86">
        <v>103278</v>
      </c>
      <c r="E11" s="86">
        <v>103278</v>
      </c>
    </row>
    <row r="12" spans="1:5" x14ac:dyDescent="0.25">
      <c r="A12" s="84" t="s">
        <v>45</v>
      </c>
      <c r="B12" s="85" t="s">
        <v>46</v>
      </c>
      <c r="C12" s="18">
        <v>1</v>
      </c>
      <c r="D12" s="86">
        <v>79462</v>
      </c>
      <c r="E12" s="86">
        <v>79462</v>
      </c>
    </row>
    <row r="13" spans="1:5" x14ac:dyDescent="0.25">
      <c r="A13" s="84" t="s">
        <v>55</v>
      </c>
      <c r="B13" s="85" t="s">
        <v>56</v>
      </c>
      <c r="C13" s="18">
        <v>1</v>
      </c>
      <c r="D13" s="86">
        <v>49386</v>
      </c>
      <c r="E13" s="86">
        <v>49386</v>
      </c>
    </row>
    <row r="14" spans="1:5" x14ac:dyDescent="0.25">
      <c r="A14" s="84" t="s">
        <v>57</v>
      </c>
      <c r="B14" s="85" t="s">
        <v>58</v>
      </c>
      <c r="C14" s="18">
        <v>11</v>
      </c>
      <c r="D14" s="86">
        <v>49386</v>
      </c>
      <c r="E14" s="86">
        <v>49386</v>
      </c>
    </row>
    <row r="15" spans="1:5" x14ac:dyDescent="0.25">
      <c r="A15" s="84" t="s">
        <v>642</v>
      </c>
      <c r="B15" s="85" t="s">
        <v>77</v>
      </c>
      <c r="C15" s="18">
        <v>24</v>
      </c>
      <c r="D15" s="86">
        <v>17518</v>
      </c>
      <c r="E15" s="86">
        <v>32868</v>
      </c>
    </row>
    <row r="16" spans="1:5" x14ac:dyDescent="0.25">
      <c r="A16" s="84" t="s">
        <v>612</v>
      </c>
      <c r="B16" s="85" t="s">
        <v>109</v>
      </c>
      <c r="C16" s="18">
        <v>5</v>
      </c>
      <c r="D16" s="86">
        <v>17632</v>
      </c>
      <c r="E16" s="86">
        <v>21048</v>
      </c>
    </row>
    <row r="17" spans="1:5" ht="22.5" x14ac:dyDescent="0.25">
      <c r="A17" s="84" t="s">
        <v>677</v>
      </c>
      <c r="B17" s="85" t="s">
        <v>139</v>
      </c>
      <c r="C17" s="18">
        <v>77</v>
      </c>
      <c r="D17" s="86">
        <v>10316</v>
      </c>
      <c r="E17" s="86">
        <v>17318</v>
      </c>
    </row>
    <row r="18" spans="1:5" x14ac:dyDescent="0.25">
      <c r="A18" s="84" t="s">
        <v>153</v>
      </c>
      <c r="B18" s="85" t="s">
        <v>154</v>
      </c>
      <c r="C18" s="18">
        <v>1</v>
      </c>
      <c r="D18" s="86">
        <v>16586</v>
      </c>
      <c r="E18" s="86">
        <v>16586</v>
      </c>
    </row>
    <row r="19" spans="1:5" x14ac:dyDescent="0.25">
      <c r="A19" s="84" t="s">
        <v>211</v>
      </c>
      <c r="B19" s="85" t="s">
        <v>135</v>
      </c>
      <c r="C19" s="18">
        <v>1</v>
      </c>
      <c r="D19" s="86">
        <v>12966</v>
      </c>
      <c r="E19" s="86">
        <v>12966</v>
      </c>
    </row>
    <row r="20" spans="1:5" ht="22.5" x14ac:dyDescent="0.25">
      <c r="A20" s="84" t="s">
        <v>678</v>
      </c>
      <c r="B20" s="85" t="s">
        <v>271</v>
      </c>
      <c r="C20" s="18">
        <v>12</v>
      </c>
      <c r="D20" s="86">
        <v>6896</v>
      </c>
      <c r="E20" s="86">
        <v>10762</v>
      </c>
    </row>
    <row r="21" spans="1:5" x14ac:dyDescent="0.25">
      <c r="A21" s="84" t="s">
        <v>305</v>
      </c>
      <c r="B21" s="85" t="s">
        <v>306</v>
      </c>
      <c r="C21" s="18">
        <v>11</v>
      </c>
      <c r="D21" s="86">
        <v>8888</v>
      </c>
      <c r="E21" s="86">
        <v>8888</v>
      </c>
    </row>
    <row r="22" spans="1:5" x14ac:dyDescent="0.25">
      <c r="A22" s="84" t="s">
        <v>488</v>
      </c>
      <c r="B22" s="85" t="s">
        <v>72</v>
      </c>
      <c r="C22" s="18">
        <v>5</v>
      </c>
      <c r="D22" s="86">
        <v>5714</v>
      </c>
      <c r="E22" s="86">
        <v>5714</v>
      </c>
    </row>
    <row r="23" spans="1:5" x14ac:dyDescent="0.25">
      <c r="A23" s="84" t="s">
        <v>679</v>
      </c>
      <c r="B23" s="85" t="s">
        <v>505</v>
      </c>
      <c r="C23" s="18">
        <v>9</v>
      </c>
      <c r="D23" s="86">
        <v>5242</v>
      </c>
      <c r="E23" s="86">
        <v>5476</v>
      </c>
    </row>
    <row r="24" spans="1:5" x14ac:dyDescent="0.25">
      <c r="B24" s="80" t="s">
        <v>620</v>
      </c>
      <c r="C24" s="89">
        <f>SUM(C11:C23)</f>
        <v>159</v>
      </c>
      <c r="D24" s="90"/>
      <c r="E24" s="87"/>
    </row>
    <row r="25" spans="1:5" x14ac:dyDescent="0.25">
      <c r="A25" s="91"/>
      <c r="B25" s="72"/>
      <c r="C25" s="73"/>
      <c r="D25" s="92"/>
      <c r="E25" s="92"/>
    </row>
    <row r="26" spans="1:5" x14ac:dyDescent="0.25">
      <c r="A26" s="113" t="s">
        <v>621</v>
      </c>
      <c r="B26" s="103"/>
      <c r="C26" s="104"/>
      <c r="D26" s="105"/>
      <c r="E26" s="105"/>
    </row>
    <row r="27" spans="1:5" x14ac:dyDescent="0.25">
      <c r="A27" s="85" t="s">
        <v>680</v>
      </c>
      <c r="B27" s="85" t="s">
        <v>139</v>
      </c>
      <c r="C27" s="18">
        <v>2</v>
      </c>
      <c r="D27" s="86">
        <v>11148</v>
      </c>
      <c r="E27" s="86">
        <v>14762</v>
      </c>
    </row>
    <row r="28" spans="1:5" ht="22.5" x14ac:dyDescent="0.25">
      <c r="A28" s="84" t="s">
        <v>623</v>
      </c>
      <c r="B28" s="85" t="s">
        <v>271</v>
      </c>
      <c r="C28" s="18">
        <v>45</v>
      </c>
      <c r="D28" s="86">
        <v>6638</v>
      </c>
      <c r="E28" s="86">
        <v>10762</v>
      </c>
    </row>
    <row r="29" spans="1:5" x14ac:dyDescent="0.25">
      <c r="A29" s="84" t="s">
        <v>305</v>
      </c>
      <c r="B29" s="85" t="s">
        <v>306</v>
      </c>
      <c r="C29" s="18">
        <v>3</v>
      </c>
      <c r="D29" s="86">
        <v>8888</v>
      </c>
      <c r="E29" s="86">
        <v>8888</v>
      </c>
    </row>
    <row r="30" spans="1:5" x14ac:dyDescent="0.25">
      <c r="A30" s="84" t="s">
        <v>681</v>
      </c>
      <c r="B30" s="85" t="s">
        <v>135</v>
      </c>
      <c r="C30" s="18">
        <v>4</v>
      </c>
      <c r="D30" s="86">
        <v>6896</v>
      </c>
      <c r="E30" s="86">
        <v>8652</v>
      </c>
    </row>
    <row r="31" spans="1:5" x14ac:dyDescent="0.25">
      <c r="A31" s="84" t="s">
        <v>372</v>
      </c>
      <c r="B31" s="85" t="s">
        <v>373</v>
      </c>
      <c r="C31" s="18">
        <v>19</v>
      </c>
      <c r="D31" s="86">
        <v>7184</v>
      </c>
      <c r="E31" s="86">
        <v>7184</v>
      </c>
    </row>
    <row r="32" spans="1:5" x14ac:dyDescent="0.25">
      <c r="A32" s="84" t="s">
        <v>682</v>
      </c>
      <c r="B32" s="85" t="s">
        <v>412</v>
      </c>
      <c r="C32" s="18">
        <v>14</v>
      </c>
      <c r="D32" s="86">
        <v>6352</v>
      </c>
      <c r="E32" s="86">
        <v>6638</v>
      </c>
    </row>
    <row r="33" spans="1:5" x14ac:dyDescent="0.25">
      <c r="A33" s="84" t="s">
        <v>683</v>
      </c>
      <c r="B33" s="85" t="s">
        <v>223</v>
      </c>
      <c r="C33" s="18">
        <v>19</v>
      </c>
      <c r="D33" s="86">
        <v>5792</v>
      </c>
      <c r="E33" s="86">
        <v>6638</v>
      </c>
    </row>
    <row r="34" spans="1:5" x14ac:dyDescent="0.25">
      <c r="A34" s="84" t="s">
        <v>416</v>
      </c>
      <c r="B34" s="85" t="s">
        <v>417</v>
      </c>
      <c r="C34" s="18">
        <v>4</v>
      </c>
      <c r="D34" s="86">
        <v>6638</v>
      </c>
      <c r="E34" s="86">
        <v>6638</v>
      </c>
    </row>
    <row r="35" spans="1:5" ht="22.5" x14ac:dyDescent="0.25">
      <c r="A35" s="84" t="s">
        <v>684</v>
      </c>
      <c r="B35" s="85" t="s">
        <v>435</v>
      </c>
      <c r="C35" s="18">
        <v>60</v>
      </c>
      <c r="D35" s="86">
        <v>5406</v>
      </c>
      <c r="E35" s="86">
        <v>6352</v>
      </c>
    </row>
    <row r="36" spans="1:5" x14ac:dyDescent="0.25">
      <c r="A36" s="84" t="s">
        <v>440</v>
      </c>
      <c r="B36" s="85" t="s">
        <v>441</v>
      </c>
      <c r="C36" s="18">
        <v>1</v>
      </c>
      <c r="D36" s="86">
        <v>6272</v>
      </c>
      <c r="E36" s="86">
        <v>6272</v>
      </c>
    </row>
    <row r="37" spans="1:5" x14ac:dyDescent="0.25">
      <c r="A37" s="84" t="s">
        <v>685</v>
      </c>
      <c r="B37" s="85" t="s">
        <v>402</v>
      </c>
      <c r="C37" s="18">
        <v>14</v>
      </c>
      <c r="D37" s="86">
        <v>5540</v>
      </c>
      <c r="E37" s="86">
        <v>6032</v>
      </c>
    </row>
    <row r="38" spans="1:5" x14ac:dyDescent="0.25">
      <c r="A38" s="84" t="s">
        <v>465</v>
      </c>
      <c r="B38" s="85" t="s">
        <v>132</v>
      </c>
      <c r="C38" s="18">
        <v>6</v>
      </c>
      <c r="D38" s="86">
        <v>5868</v>
      </c>
      <c r="E38" s="86">
        <v>5868</v>
      </c>
    </row>
    <row r="39" spans="1:5" x14ac:dyDescent="0.25">
      <c r="A39" s="84" t="s">
        <v>474</v>
      </c>
      <c r="B39" s="85" t="s">
        <v>475</v>
      </c>
      <c r="C39" s="18">
        <v>3</v>
      </c>
      <c r="D39" s="86">
        <v>5822</v>
      </c>
      <c r="E39" s="86">
        <v>5822</v>
      </c>
    </row>
    <row r="40" spans="1:5" x14ac:dyDescent="0.25">
      <c r="A40" s="84" t="s">
        <v>479</v>
      </c>
      <c r="B40" s="85" t="s">
        <v>459</v>
      </c>
      <c r="C40" s="18">
        <v>2</v>
      </c>
      <c r="D40" s="86">
        <v>5792</v>
      </c>
      <c r="E40" s="86">
        <v>5792</v>
      </c>
    </row>
    <row r="41" spans="1:5" x14ac:dyDescent="0.25">
      <c r="B41" s="120" t="s">
        <v>629</v>
      </c>
      <c r="C41" s="89">
        <f>SUM(C27:C40)</f>
        <v>196</v>
      </c>
      <c r="D41" s="90"/>
      <c r="E41" s="87"/>
    </row>
    <row r="42" spans="1:5" x14ac:dyDescent="0.25">
      <c r="A42" s="94"/>
      <c r="B42" s="95"/>
      <c r="C42" s="94"/>
      <c r="D42" s="96"/>
      <c r="E42" s="96"/>
    </row>
    <row r="43" spans="1:5" x14ac:dyDescent="0.25">
      <c r="B43" s="68" t="s">
        <v>630</v>
      </c>
      <c r="C43" s="97">
        <f>+C41+C24</f>
        <v>355</v>
      </c>
    </row>
  </sheetData>
  <mergeCells count="10"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scale="89" fitToHeight="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DF0A2-D527-41A7-AD1D-94B6146AE239}">
  <sheetPr>
    <pageSetUpPr fitToPage="1"/>
  </sheetPr>
  <dimension ref="A1:E49"/>
  <sheetViews>
    <sheetView showGridLines="0" workbookViewId="0">
      <pane ySplit="8" topLeftCell="A9" activePane="bottomLeft" state="frozen"/>
      <selection activeCell="K23" sqref="K23"/>
      <selection pane="bottomLeft" activeCell="K23" sqref="K23"/>
    </sheetView>
  </sheetViews>
  <sheetFormatPr baseColWidth="10" defaultRowHeight="15" x14ac:dyDescent="0.25"/>
  <cols>
    <col min="1" max="1" width="30.7109375" style="2" customWidth="1"/>
    <col min="2" max="2" width="45.7109375" style="2" customWidth="1"/>
    <col min="3" max="5" width="15.7109375" style="2" customWidth="1"/>
    <col min="6" max="16384" width="11.42578125" style="2"/>
  </cols>
  <sheetData>
    <row r="1" spans="1:5" ht="15.75" x14ac:dyDescent="0.25">
      <c r="A1" s="26" t="s">
        <v>573</v>
      </c>
      <c r="B1" s="26"/>
      <c r="C1" s="26"/>
      <c r="D1" s="26"/>
      <c r="E1" s="26"/>
    </row>
    <row r="2" spans="1:5" ht="15.75" x14ac:dyDescent="0.25">
      <c r="A2" s="26" t="s">
        <v>526</v>
      </c>
      <c r="B2" s="26"/>
      <c r="C2" s="26"/>
      <c r="D2" s="26"/>
      <c r="E2" s="26"/>
    </row>
    <row r="3" spans="1:5" ht="15.75" x14ac:dyDescent="0.25">
      <c r="A3" s="26" t="s">
        <v>601</v>
      </c>
      <c r="B3" s="26"/>
      <c r="C3" s="26"/>
      <c r="D3" s="26"/>
      <c r="E3" s="26"/>
    </row>
    <row r="4" spans="1:5" ht="15.75" x14ac:dyDescent="0.25">
      <c r="A4" s="26" t="s">
        <v>602</v>
      </c>
      <c r="B4" s="26"/>
      <c r="C4" s="26"/>
      <c r="D4" s="26"/>
      <c r="E4" s="26"/>
    </row>
    <row r="5" spans="1:5" ht="15.75" x14ac:dyDescent="0.25">
      <c r="A5" s="71"/>
      <c r="B5" s="72"/>
      <c r="C5" s="73"/>
      <c r="D5" s="74"/>
      <c r="E5" s="74"/>
    </row>
    <row r="6" spans="1:5" x14ac:dyDescent="0.25">
      <c r="A6" s="107" t="s">
        <v>603</v>
      </c>
      <c r="B6" s="107" t="s">
        <v>604</v>
      </c>
      <c r="C6" s="107" t="s">
        <v>605</v>
      </c>
      <c r="D6" s="108" t="s">
        <v>606</v>
      </c>
      <c r="E6" s="108"/>
    </row>
    <row r="7" spans="1:5" x14ac:dyDescent="0.25">
      <c r="A7" s="107"/>
      <c r="B7" s="107"/>
      <c r="C7" s="107"/>
      <c r="D7" s="108" t="s">
        <v>607</v>
      </c>
      <c r="E7" s="108" t="s">
        <v>608</v>
      </c>
    </row>
    <row r="8" spans="1:5" x14ac:dyDescent="0.25">
      <c r="A8" s="107"/>
      <c r="B8" s="107"/>
      <c r="C8" s="107"/>
      <c r="D8" s="108"/>
      <c r="E8" s="108"/>
    </row>
    <row r="9" spans="1:5" x14ac:dyDescent="0.25">
      <c r="A9" s="77"/>
      <c r="B9" s="77"/>
      <c r="C9" s="78"/>
      <c r="D9" s="79"/>
      <c r="E9" s="79"/>
    </row>
    <row r="10" spans="1:5" x14ac:dyDescent="0.25">
      <c r="A10" s="113" t="s">
        <v>609</v>
      </c>
      <c r="B10" s="103"/>
      <c r="C10" s="104"/>
      <c r="D10" s="105"/>
      <c r="E10" s="105"/>
    </row>
    <row r="11" spans="1:5" x14ac:dyDescent="0.25">
      <c r="A11" s="84" t="s">
        <v>31</v>
      </c>
      <c r="B11" s="85" t="s">
        <v>24</v>
      </c>
      <c r="C11" s="18">
        <v>1</v>
      </c>
      <c r="D11" s="86">
        <v>103278</v>
      </c>
      <c r="E11" s="86">
        <v>103278</v>
      </c>
    </row>
    <row r="12" spans="1:5" x14ac:dyDescent="0.25">
      <c r="A12" s="84" t="s">
        <v>45</v>
      </c>
      <c r="B12" s="85" t="s">
        <v>46</v>
      </c>
      <c r="C12" s="18">
        <v>3</v>
      </c>
      <c r="D12" s="86">
        <v>79462</v>
      </c>
      <c r="E12" s="86">
        <v>79462</v>
      </c>
    </row>
    <row r="13" spans="1:5" x14ac:dyDescent="0.25">
      <c r="A13" s="84" t="s">
        <v>686</v>
      </c>
      <c r="B13" s="85" t="s">
        <v>58</v>
      </c>
      <c r="C13" s="18">
        <v>11</v>
      </c>
      <c r="D13" s="86">
        <v>32868</v>
      </c>
      <c r="E13" s="86">
        <v>49386</v>
      </c>
    </row>
    <row r="14" spans="1:5" x14ac:dyDescent="0.25">
      <c r="A14" s="84" t="s">
        <v>687</v>
      </c>
      <c r="B14" s="85" t="s">
        <v>77</v>
      </c>
      <c r="C14" s="18">
        <v>30</v>
      </c>
      <c r="D14" s="86">
        <v>17518</v>
      </c>
      <c r="E14" s="86">
        <v>32868</v>
      </c>
    </row>
    <row r="15" spans="1:5" x14ac:dyDescent="0.25">
      <c r="A15" s="84" t="s">
        <v>108</v>
      </c>
      <c r="B15" s="85" t="s">
        <v>109</v>
      </c>
      <c r="C15" s="18">
        <v>4</v>
      </c>
      <c r="D15" s="86">
        <v>21048</v>
      </c>
      <c r="E15" s="86">
        <v>21048</v>
      </c>
    </row>
    <row r="16" spans="1:5" ht="22.5" x14ac:dyDescent="0.25">
      <c r="A16" s="84" t="s">
        <v>688</v>
      </c>
      <c r="B16" s="85" t="s">
        <v>139</v>
      </c>
      <c r="C16" s="18">
        <v>91</v>
      </c>
      <c r="D16" s="86">
        <v>10316</v>
      </c>
      <c r="E16" s="86">
        <v>17318</v>
      </c>
    </row>
    <row r="17" spans="1:5" x14ac:dyDescent="0.25">
      <c r="A17" s="84" t="s">
        <v>211</v>
      </c>
      <c r="B17" s="85" t="s">
        <v>135</v>
      </c>
      <c r="C17" s="18">
        <v>1</v>
      </c>
      <c r="D17" s="86">
        <v>12966</v>
      </c>
      <c r="E17" s="86">
        <v>12966</v>
      </c>
    </row>
    <row r="18" spans="1:5" x14ac:dyDescent="0.25">
      <c r="A18" s="84" t="s">
        <v>689</v>
      </c>
      <c r="B18" s="85" t="s">
        <v>271</v>
      </c>
      <c r="C18" s="18">
        <v>11</v>
      </c>
      <c r="D18" s="86">
        <v>6896</v>
      </c>
      <c r="E18" s="86">
        <v>9168</v>
      </c>
    </row>
    <row r="19" spans="1:5" x14ac:dyDescent="0.25">
      <c r="A19" s="84" t="s">
        <v>305</v>
      </c>
      <c r="B19" s="85" t="s">
        <v>306</v>
      </c>
      <c r="C19" s="18">
        <v>21</v>
      </c>
      <c r="D19" s="86">
        <v>8888</v>
      </c>
      <c r="E19" s="86">
        <v>8888</v>
      </c>
    </row>
    <row r="20" spans="1:5" x14ac:dyDescent="0.25">
      <c r="B20" s="80" t="s">
        <v>620</v>
      </c>
      <c r="C20" s="89">
        <f>SUM(C11:C19)</f>
        <v>173</v>
      </c>
      <c r="D20" s="90"/>
      <c r="E20" s="87"/>
    </row>
    <row r="21" spans="1:5" x14ac:dyDescent="0.25">
      <c r="A21" s="91"/>
      <c r="B21" s="72"/>
      <c r="C21" s="73"/>
      <c r="D21" s="92"/>
      <c r="E21" s="92"/>
    </row>
    <row r="22" spans="1:5" x14ac:dyDescent="0.25">
      <c r="A22" s="113" t="s">
        <v>621</v>
      </c>
      <c r="B22" s="103"/>
      <c r="C22" s="73"/>
      <c r="D22" s="92"/>
      <c r="E22" s="92"/>
    </row>
    <row r="23" spans="1:5" x14ac:dyDescent="0.25">
      <c r="A23" s="85" t="s">
        <v>235</v>
      </c>
      <c r="B23" s="85" t="s">
        <v>236</v>
      </c>
      <c r="C23" s="18">
        <v>1</v>
      </c>
      <c r="D23" s="86">
        <v>11938</v>
      </c>
      <c r="E23" s="86">
        <v>11938</v>
      </c>
    </row>
    <row r="24" spans="1:5" x14ac:dyDescent="0.25">
      <c r="A24" s="84" t="s">
        <v>265</v>
      </c>
      <c r="B24" s="85" t="s">
        <v>139</v>
      </c>
      <c r="C24" s="18">
        <v>2</v>
      </c>
      <c r="D24" s="86">
        <v>11148</v>
      </c>
      <c r="E24" s="86">
        <v>11148</v>
      </c>
    </row>
    <row r="25" spans="1:5" x14ac:dyDescent="0.25">
      <c r="A25" s="84" t="s">
        <v>690</v>
      </c>
      <c r="B25" s="85" t="s">
        <v>271</v>
      </c>
      <c r="C25" s="18">
        <v>16</v>
      </c>
      <c r="D25" s="86">
        <v>7568</v>
      </c>
      <c r="E25" s="86">
        <v>10762</v>
      </c>
    </row>
    <row r="26" spans="1:5" x14ac:dyDescent="0.25">
      <c r="A26" s="84" t="s">
        <v>305</v>
      </c>
      <c r="B26" s="85" t="s">
        <v>306</v>
      </c>
      <c r="C26" s="18">
        <v>1</v>
      </c>
      <c r="D26" s="86">
        <v>8888</v>
      </c>
      <c r="E26" s="86">
        <v>8888</v>
      </c>
    </row>
    <row r="27" spans="1:5" x14ac:dyDescent="0.25">
      <c r="A27" s="84" t="s">
        <v>360</v>
      </c>
      <c r="B27" s="85" t="s">
        <v>223</v>
      </c>
      <c r="C27" s="18">
        <v>2</v>
      </c>
      <c r="D27" s="86">
        <v>7324</v>
      </c>
      <c r="E27" s="86">
        <v>7324</v>
      </c>
    </row>
    <row r="28" spans="1:5" x14ac:dyDescent="0.25">
      <c r="A28" s="84" t="s">
        <v>372</v>
      </c>
      <c r="B28" s="85" t="s">
        <v>373</v>
      </c>
      <c r="C28" s="18">
        <v>1</v>
      </c>
      <c r="D28" s="86">
        <v>7184</v>
      </c>
      <c r="E28" s="86">
        <v>7184</v>
      </c>
    </row>
    <row r="29" spans="1:5" x14ac:dyDescent="0.25">
      <c r="A29" s="84" t="s">
        <v>388</v>
      </c>
      <c r="B29" s="85" t="s">
        <v>389</v>
      </c>
      <c r="C29" s="18">
        <v>3</v>
      </c>
      <c r="D29" s="86">
        <v>6932</v>
      </c>
      <c r="E29" s="86">
        <v>6932</v>
      </c>
    </row>
    <row r="30" spans="1:5" x14ac:dyDescent="0.25">
      <c r="A30" s="84" t="s">
        <v>446</v>
      </c>
      <c r="B30" s="85" t="s">
        <v>435</v>
      </c>
      <c r="C30" s="18">
        <v>1</v>
      </c>
      <c r="D30" s="86">
        <v>6132</v>
      </c>
      <c r="E30" s="86">
        <v>6132</v>
      </c>
    </row>
    <row r="31" spans="1:5" x14ac:dyDescent="0.25">
      <c r="A31" s="84" t="s">
        <v>453</v>
      </c>
      <c r="B31" s="85" t="s">
        <v>402</v>
      </c>
      <c r="C31" s="18">
        <v>1</v>
      </c>
      <c r="D31" s="86">
        <v>6032</v>
      </c>
      <c r="E31" s="86">
        <v>6032</v>
      </c>
    </row>
    <row r="32" spans="1:5" x14ac:dyDescent="0.25">
      <c r="B32" s="120" t="s">
        <v>629</v>
      </c>
      <c r="C32" s="89">
        <f>SUM(C23:C31)</f>
        <v>28</v>
      </c>
      <c r="D32" s="90"/>
      <c r="E32" s="87"/>
    </row>
    <row r="33" spans="1:5" x14ac:dyDescent="0.25">
      <c r="A33" s="94"/>
      <c r="B33" s="95"/>
      <c r="C33" s="94"/>
      <c r="D33" s="96"/>
      <c r="E33" s="96"/>
    </row>
    <row r="34" spans="1:5" x14ac:dyDescent="0.25">
      <c r="A34" s="94"/>
      <c r="B34" s="68" t="s">
        <v>630</v>
      </c>
      <c r="C34" s="97">
        <f>+C20+C32</f>
        <v>201</v>
      </c>
      <c r="D34" s="96"/>
      <c r="E34" s="96"/>
    </row>
    <row r="35" spans="1:5" x14ac:dyDescent="0.25">
      <c r="A35" s="94"/>
      <c r="B35" s="95"/>
      <c r="C35" s="94"/>
      <c r="D35" s="96"/>
      <c r="E35" s="96"/>
    </row>
    <row r="36" spans="1:5" x14ac:dyDescent="0.25">
      <c r="A36" s="94"/>
      <c r="B36" s="95"/>
      <c r="C36" s="94"/>
      <c r="D36" s="96"/>
      <c r="E36" s="96"/>
    </row>
    <row r="37" spans="1:5" x14ac:dyDescent="0.25">
      <c r="A37" s="68" t="s">
        <v>631</v>
      </c>
      <c r="B37" s="103"/>
      <c r="C37" s="73"/>
      <c r="D37" s="92"/>
      <c r="E37" s="92"/>
    </row>
    <row r="38" spans="1:5" x14ac:dyDescent="0.25">
      <c r="A38" s="99" t="s">
        <v>560</v>
      </c>
      <c r="B38" s="103"/>
      <c r="C38" s="73"/>
      <c r="D38" s="92"/>
      <c r="E38" s="92"/>
    </row>
    <row r="39" spans="1:5" x14ac:dyDescent="0.25">
      <c r="A39" s="85"/>
      <c r="B39" s="19" t="s">
        <v>691</v>
      </c>
      <c r="C39" s="121">
        <v>478</v>
      </c>
      <c r="D39" s="86">
        <v>10702</v>
      </c>
      <c r="E39" s="86">
        <v>36850.61</v>
      </c>
    </row>
    <row r="40" spans="1:5" x14ac:dyDescent="0.25">
      <c r="A40" s="85"/>
      <c r="B40" s="19" t="s">
        <v>692</v>
      </c>
      <c r="C40" s="121">
        <f>30</f>
        <v>30</v>
      </c>
      <c r="D40" s="86">
        <v>7802</v>
      </c>
      <c r="E40" s="86">
        <v>7802</v>
      </c>
    </row>
    <row r="41" spans="1:5" x14ac:dyDescent="0.25">
      <c r="A41" s="85"/>
      <c r="B41" s="19" t="s">
        <v>637</v>
      </c>
      <c r="C41" s="121">
        <v>46</v>
      </c>
      <c r="D41" s="86">
        <v>3177.44</v>
      </c>
      <c r="E41" s="86">
        <v>21880.14</v>
      </c>
    </row>
    <row r="42" spans="1:5" x14ac:dyDescent="0.25">
      <c r="A42" s="85"/>
      <c r="B42" s="19" t="s">
        <v>675</v>
      </c>
      <c r="C42" s="121">
        <v>104</v>
      </c>
      <c r="D42" s="86">
        <v>6456.58</v>
      </c>
      <c r="E42" s="86">
        <v>20788</v>
      </c>
    </row>
    <row r="43" spans="1:5" x14ac:dyDescent="0.25">
      <c r="A43" s="85"/>
      <c r="B43" s="19" t="s">
        <v>633</v>
      </c>
      <c r="C43" s="121">
        <v>78</v>
      </c>
      <c r="D43" s="86">
        <v>5334.49</v>
      </c>
      <c r="E43" s="86">
        <v>14250.44</v>
      </c>
    </row>
    <row r="44" spans="1:5" x14ac:dyDescent="0.25">
      <c r="A44" s="85"/>
      <c r="B44" s="19" t="s">
        <v>693</v>
      </c>
      <c r="C44" s="121">
        <v>15</v>
      </c>
      <c r="D44" s="86">
        <v>8705.1</v>
      </c>
      <c r="E44" s="86">
        <v>17429</v>
      </c>
    </row>
    <row r="45" spans="1:5" x14ac:dyDescent="0.25">
      <c r="A45" s="85"/>
      <c r="B45" s="19" t="s">
        <v>694</v>
      </c>
      <c r="C45" s="121">
        <v>118</v>
      </c>
      <c r="D45" s="86">
        <v>6457</v>
      </c>
      <c r="E45" s="86">
        <v>7579</v>
      </c>
    </row>
    <row r="46" spans="1:5" x14ac:dyDescent="0.25">
      <c r="A46" s="85"/>
      <c r="B46" s="19" t="s">
        <v>695</v>
      </c>
      <c r="C46" s="121">
        <v>15</v>
      </c>
      <c r="D46" s="86">
        <v>6456.58</v>
      </c>
      <c r="E46" s="86">
        <v>6456.58</v>
      </c>
    </row>
    <row r="47" spans="1:5" x14ac:dyDescent="0.25">
      <c r="A47" s="85"/>
      <c r="B47" s="19" t="s">
        <v>696</v>
      </c>
      <c r="C47" s="121">
        <v>24</v>
      </c>
      <c r="D47" s="86">
        <v>6456.58</v>
      </c>
      <c r="E47" s="86">
        <v>6456.58</v>
      </c>
    </row>
    <row r="48" spans="1:5" x14ac:dyDescent="0.25">
      <c r="A48" s="85"/>
      <c r="B48" s="19" t="s">
        <v>697</v>
      </c>
      <c r="C48" s="121">
        <v>27</v>
      </c>
      <c r="D48" s="86">
        <v>2500</v>
      </c>
      <c r="E48" s="86">
        <v>2500</v>
      </c>
    </row>
    <row r="49" spans="2:5" x14ac:dyDescent="0.25">
      <c r="B49" s="120" t="s">
        <v>641</v>
      </c>
      <c r="C49" s="89">
        <f>SUM(C39:C48)</f>
        <v>935</v>
      </c>
      <c r="D49" s="90"/>
      <c r="E49" s="87"/>
    </row>
  </sheetData>
  <mergeCells count="10">
    <mergeCell ref="A1:E1"/>
    <mergeCell ref="A2:E2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scale="89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5</vt:i4>
      </vt:variant>
    </vt:vector>
  </HeadingPairs>
  <TitlesOfParts>
    <vt:vector size="30" baseType="lpstr">
      <vt:lpstr>Tabulador Poder Ejecutivo </vt:lpstr>
      <vt:lpstr>Sueldos netos de funcionarios</vt:lpstr>
      <vt:lpstr>Plazas Poder Ejecutivo</vt:lpstr>
      <vt:lpstr>AAFY</vt:lpstr>
      <vt:lpstr>CJ</vt:lpstr>
      <vt:lpstr>DG</vt:lpstr>
      <vt:lpstr>SAF</vt:lpstr>
      <vt:lpstr>SEDER</vt:lpstr>
      <vt:lpstr>SEDESOL</vt:lpstr>
      <vt:lpstr>SDS</vt:lpstr>
      <vt:lpstr>SEGEY</vt:lpstr>
      <vt:lpstr>SEFOET</vt:lpstr>
      <vt:lpstr>SEFOTUR</vt:lpstr>
      <vt:lpstr>SIIES</vt:lpstr>
      <vt:lpstr>SECOGEY</vt:lpstr>
      <vt:lpstr>SEDECULTA</vt:lpstr>
      <vt:lpstr>SEMUJERES</vt:lpstr>
      <vt:lpstr>SOP</vt:lpstr>
      <vt:lpstr>SEPASY</vt:lpstr>
      <vt:lpstr>SGG</vt:lpstr>
      <vt:lpstr>FGE</vt:lpstr>
      <vt:lpstr>SSP</vt:lpstr>
      <vt:lpstr>Resumen Plazas Magisterio</vt:lpstr>
      <vt:lpstr>Analítico Plazas Magisterio</vt:lpstr>
      <vt:lpstr>Tabulador Magisterio</vt:lpstr>
      <vt:lpstr>'Analítico Plazas Magisterio'!Área_de_impresión</vt:lpstr>
      <vt:lpstr>'Resumen Plazas Magisterio'!Área_de_impresión</vt:lpstr>
      <vt:lpstr>'Tabulador Magisterio'!Área_de_impresión</vt:lpstr>
      <vt:lpstr>'Tabulador Poder Ejecutivo '!Área_de_impresión</vt:lpstr>
      <vt:lpstr>'Analítico Plazas Magisterio'!PELANA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 Abelardo Cauich Castilla</dc:creator>
  <cp:lastModifiedBy>Gabriel Abelardo Cauich Castilla</cp:lastModifiedBy>
  <dcterms:created xsi:type="dcterms:W3CDTF">2021-01-09T05:08:49Z</dcterms:created>
  <dcterms:modified xsi:type="dcterms:W3CDTF">2021-01-09T05:16:20Z</dcterms:modified>
</cp:coreProperties>
</file>