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pacheco\Documents\2022\2do trimestre 2022\cifras 2T2022\publicación 2T2022\Respaldo\"/>
    </mc:Choice>
  </mc:AlternateContent>
  <bookViews>
    <workbookView xWindow="0" yWindow="0" windowWidth="15300" windowHeight="6405" firstSheet="7"/>
  </bookViews>
  <sheets>
    <sheet name="Análitico Ingresos" sheetId="8" r:id="rId1"/>
    <sheet name="Clasif Admtva Dependencias" sheetId="10" r:id="rId2"/>
    <sheet name="Clasif Admtva Poderes" sheetId="11" r:id="rId3"/>
    <sheet name="Clasif Admtva Entidades" sheetId="12" r:id="rId4"/>
    <sheet name="Clasificación Económica" sheetId="17" r:id="rId5"/>
    <sheet name="Objeto del Gasto" sheetId="18" r:id="rId6"/>
    <sheet name="Clasificación Funcional" sheetId="19" r:id="rId7"/>
    <sheet name="Intereses de la Deuda" sheetId="15" r:id="rId8"/>
    <sheet name="Endeudamiento Neto" sheetId="16" r:id="rId9"/>
    <sheet name="Categoría Programática" sheetId="20" r:id="rId10"/>
    <sheet name="Postura Fiscal" sheetId="21" r:id="rId11"/>
  </sheets>
  <definedNames>
    <definedName name="_xlnm.Print_Titles" localSheetId="9">'Categoría Programática'!$1:$6</definedName>
    <definedName name="_xlnm.Print_Titles" localSheetId="6">'Clasificación Funcional'!$1:$8</definedName>
    <definedName name="_xlnm.Print_Titles" localSheetId="5">'Objeto del Gasto'!$1:$8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6" l="1"/>
  <c r="B25" i="16" s="1"/>
  <c r="D17" i="16"/>
  <c r="D16" i="16"/>
  <c r="D15" i="16"/>
  <c r="C15" i="16"/>
  <c r="D14" i="16"/>
  <c r="C13" i="16"/>
  <c r="D13" i="16" s="1"/>
  <c r="D12" i="16"/>
  <c r="D11" i="16"/>
  <c r="D10" i="16"/>
  <c r="D9" i="16"/>
  <c r="C29" i="15"/>
  <c r="C22" i="15"/>
  <c r="B22" i="15"/>
  <c r="B29" i="15" s="1"/>
  <c r="C18" i="16" l="1"/>
  <c r="C25" i="16" s="1"/>
  <c r="D18" i="16"/>
  <c r="D25" i="16" s="1"/>
  <c r="G14" i="11"/>
  <c r="F14" i="11"/>
  <c r="E14" i="11"/>
  <c r="D14" i="11"/>
  <c r="C14" i="11"/>
  <c r="B14" i="11"/>
  <c r="G33" i="10"/>
  <c r="F33" i="10"/>
  <c r="E33" i="10"/>
  <c r="D33" i="10"/>
  <c r="C33" i="10"/>
  <c r="B33" i="10"/>
</calcChain>
</file>

<file path=xl/sharedStrings.xml><?xml version="1.0" encoding="utf-8"?>
<sst xmlns="http://schemas.openxmlformats.org/spreadsheetml/2006/main" count="416" uniqueCount="268">
  <si>
    <t>Del  1o. de enero al 30 de junio de 2022</t>
  </si>
  <si>
    <t>Ente Público: PODER EJECUTIVO</t>
  </si>
  <si>
    <t>Devengado</t>
  </si>
  <si>
    <t>Concepto</t>
  </si>
  <si>
    <t>Egresos</t>
  </si>
  <si>
    <t>Aprobado</t>
  </si>
  <si>
    <t>Ampliaciones/ (Reducciones)</t>
  </si>
  <si>
    <t>Modificado</t>
  </si>
  <si>
    <t>Pagado</t>
  </si>
  <si>
    <t>3 = (1 + 2)</t>
  </si>
  <si>
    <t>Subejercicio</t>
  </si>
  <si>
    <t>6 = (3 - 4)</t>
  </si>
  <si>
    <t>Total del Gasto</t>
  </si>
  <si>
    <t>Estado Analítico del Ejercicio del Presupuesto de Egresos</t>
  </si>
  <si>
    <t>Clasificación Administrativa</t>
  </si>
  <si>
    <t>PODER EJECUTIVO</t>
  </si>
  <si>
    <t>Estado Analítico de Ingresos</t>
  </si>
  <si>
    <t>Ingreso</t>
  </si>
  <si>
    <t>Estimado</t>
  </si>
  <si>
    <t>Ampliaciones y Reducciones</t>
  </si>
  <si>
    <t>Recaudado</t>
  </si>
  <si>
    <t>Diferencia</t>
  </si>
  <si>
    <t>6 = (5 - 1)</t>
  </si>
  <si>
    <t>Rubro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</si>
  <si>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</si>
  <si>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</si>
  <si>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</si>
  <si>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</si>
  <si>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</si>
  <si>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</si>
  <si>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</si>
  <si>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</si>
  <si>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</si>
  <si>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</si>
  <si>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</si>
  <si>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</si>
  <si>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</si>
  <si>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</si>
  <si>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</si>
  <si>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</si>
  <si>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</si>
  <si>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</si>
  <si>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</si>
  <si>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</si>
  <si>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</si>
  <si>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</si>
  <si>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</si>
  <si>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</si>
  <si>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</si>
  <si>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</si>
  <si>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</si>
  <si>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</si>
  <si>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</si>
  <si>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</si>
  <si>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</si>
  <si>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</si>
  <si>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</si>
  <si>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</si>
  <si>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</si>
  <si>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</si>
  <si>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</si>
  <si>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</si>
  <si>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GOBIERNO ESTATAL DE YUCATAN</t>
  </si>
  <si>
    <t>1</t>
  </si>
  <si>
    <t>2</t>
  </si>
  <si>
    <t>4</t>
  </si>
  <si>
    <t>5</t>
  </si>
  <si>
    <t>Poder Ejecutivo</t>
  </si>
  <si>
    <t>Poder Legislativo</t>
  </si>
  <si>
    <t>Poder Judicial</t>
  </si>
  <si>
    <t>Órganos Autónomos</t>
  </si>
  <si>
    <t>SECTOR PARAESTATAL DEL GOBIERNO ESTATAL DE YUCATAN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</si>
  <si>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</si>
  <si>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</si>
  <si>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</si>
  <si>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</si>
  <si>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</si>
  <si>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</si>
  <si>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</si>
  <si>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Intereses de la deuda</t>
  </si>
  <si>
    <t>Identificación de Crédito o Instrumento</t>
  </si>
  <si>
    <t>Créditos Bancarios</t>
  </si>
  <si>
    <t>BANOBRAS PROFISE</t>
  </si>
  <si>
    <t>BANAMEX Yucatán Seguro</t>
  </si>
  <si>
    <t>BANOBRAS Refinanciamiento 2020/C1</t>
  </si>
  <si>
    <t>BANOBRAS Refinanciamiento 2020/C2</t>
  </si>
  <si>
    <t>BANOBRAS Refinanciamiento 2020/C3</t>
  </si>
  <si>
    <r>
      <t>HSBC MEXICO, S.A.</t>
    </r>
    <r>
      <rPr>
        <vertAlign val="superscript"/>
        <sz val="10"/>
        <color indexed="8"/>
        <rFont val="Barlow"/>
      </rPr>
      <t>1</t>
    </r>
  </si>
  <si>
    <r>
      <t>BBVA BANCOMER, S.A.</t>
    </r>
    <r>
      <rPr>
        <vertAlign val="superscript"/>
        <sz val="10"/>
        <color indexed="8"/>
        <rFont val="Barlow"/>
      </rPr>
      <t>1</t>
    </r>
  </si>
  <si>
    <r>
      <t>BANORTE.</t>
    </r>
    <r>
      <rPr>
        <vertAlign val="superscript"/>
        <sz val="10"/>
        <color indexed="8"/>
        <rFont val="Barlow"/>
      </rPr>
      <t>1</t>
    </r>
  </si>
  <si>
    <r>
      <t>SCOTIABANK INVERLAT.</t>
    </r>
    <r>
      <rPr>
        <vertAlign val="superscript"/>
        <sz val="10"/>
        <color indexed="8"/>
        <rFont val="Barlow"/>
      </rPr>
      <t>1</t>
    </r>
  </si>
  <si>
    <r>
      <t>BANCO AZTECA.</t>
    </r>
    <r>
      <rPr>
        <vertAlign val="superscript"/>
        <sz val="10"/>
        <color indexed="8"/>
        <rFont val="Barlow"/>
      </rPr>
      <t>1</t>
    </r>
  </si>
  <si>
    <r>
      <t>BANCO MULTIVA.</t>
    </r>
    <r>
      <rPr>
        <vertAlign val="superscript"/>
        <sz val="10"/>
        <color indexed="8"/>
        <rFont val="Barlow"/>
      </rPr>
      <t>1</t>
    </r>
  </si>
  <si>
    <r>
      <t>SANTANDER.</t>
    </r>
    <r>
      <rPr>
        <vertAlign val="superscript"/>
        <sz val="10"/>
        <color indexed="8"/>
        <rFont val="Barlow"/>
      </rPr>
      <t>1</t>
    </r>
  </si>
  <si>
    <t>Total de intereses de Créditos Bancarios</t>
  </si>
  <si>
    <t>Otros Instrumentos de Deuda</t>
  </si>
  <si>
    <t>Total de Intereses de Otros Instrumentos de Deuda</t>
  </si>
  <si>
    <t>TOTAL</t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</si>
  <si>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Obligaciones a corto plazo contratadas en 2020 y 2021</t>
    </r>
  </si>
  <si>
    <t>Endeudamiento Neto</t>
  </si>
  <si>
    <t>Contratación / Colocación</t>
  </si>
  <si>
    <t>Amortización</t>
  </si>
  <si>
    <t>A</t>
  </si>
  <si>
    <t>B</t>
  </si>
  <si>
    <t>C = A - B</t>
  </si>
  <si>
    <r>
      <t>BANCO SANTANDER.</t>
    </r>
    <r>
      <rPr>
        <vertAlign val="superscript"/>
        <sz val="10"/>
        <color indexed="8"/>
        <rFont val="Barlow"/>
      </rPr>
      <t>1</t>
    </r>
  </si>
  <si>
    <t>Total Créditos Bancarios</t>
  </si>
  <si>
    <t>Total Otros Instrumentos  de Deuda</t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</si>
  <si>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Obligaciones a corto plazo contratadas en 2021</t>
    </r>
  </si>
  <si>
    <t xml:space="preserve"> del 1o.  de Enero al 30 de junio de 2022</t>
  </si>
  <si>
    <t>del 1o. de Enero al 30 de junio de 2022</t>
  </si>
  <si>
    <t>Clasificación Económica (por Tipo de Gasto)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</si>
  <si>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</si>
  <si>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</si>
  <si>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</si>
  <si>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</si>
  <si>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</si>
  <si>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</si>
  <si>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</si>
  <si>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</si>
  <si>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</si>
  <si>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</si>
  <si>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</si>
  <si>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</si>
  <si>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</si>
  <si>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</si>
  <si>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</si>
  <si>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</si>
  <si>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</si>
  <si>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</si>
  <si>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</si>
  <si>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</si>
  <si>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</si>
  <si>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</si>
  <si>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</si>
  <si>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</si>
  <si>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</si>
  <si>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</si>
  <si>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</si>
  <si>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</si>
  <si>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</si>
  <si>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</si>
  <si>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</si>
  <si>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</si>
  <si>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</si>
  <si>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</si>
  <si>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</si>
  <si>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</si>
  <si>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</si>
  <si>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</si>
  <si>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</si>
  <si>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</si>
  <si>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</si>
  <si>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</si>
  <si>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</si>
  <si>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</si>
  <si>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</si>
  <si>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</si>
  <si>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</si>
  <si>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</si>
  <si>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</si>
  <si>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</si>
  <si>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</si>
  <si>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</si>
  <si>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</si>
  <si>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</si>
  <si>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</si>
  <si>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</si>
  <si>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</si>
  <si>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</si>
  <si>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</si>
  <si>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</si>
  <si>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</si>
  <si>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</si>
  <si>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</si>
  <si>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</si>
  <si>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</si>
  <si>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</si>
  <si>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</si>
  <si>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</si>
  <si>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</si>
  <si>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</si>
  <si>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</si>
  <si>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</si>
  <si>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</si>
  <si>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</si>
  <si>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</si>
  <si>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</si>
  <si>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Funcional (Finalidad y Función)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</si>
  <si>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</si>
  <si>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</si>
  <si>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</si>
  <si>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</si>
  <si>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</si>
  <si>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</si>
  <si>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</si>
  <si>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Seguridad Interior</t>
  </si>
  <si>
    <t>Desarrollo Social</t>
  </si>
  <si>
    <t>Protección Ambiental</t>
  </si>
  <si>
    <t>Vivienda y Servicios a la Comunidad</t>
  </si>
  <si>
    <t>Salud</t>
  </si>
  <si>
    <t>Recreacion,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</si>
  <si>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</si>
  <si>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</si>
  <si>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</si>
  <si>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</si>
  <si>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</si>
  <si>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</si>
  <si>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 y Energía</t>
  </si>
  <si>
    <t>Mineria,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</si>
  <si>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</si>
  <si>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</si>
  <si>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</si>
  <si>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</si>
  <si>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</si>
  <si>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</si>
  <si>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</si>
  <si>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</si>
  <si>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</si>
  <si>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</si>
  <si>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Gasto por Categoría Programática</t>
  </si>
  <si>
    <t>Programas</t>
  </si>
  <si>
    <t>Subsidio: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</si>
  <si>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</si>
  <si>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</si>
  <si>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</si>
  <si>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</si>
  <si>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</si>
  <si>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</si>
  <si>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</si>
  <si>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</si>
  <si>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</si>
  <si>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</si>
  <si>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</si>
  <si>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</si>
  <si>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</si>
  <si>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</si>
  <si>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</si>
  <si>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</si>
  <si>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</si>
  <si>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</si>
  <si>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</si>
  <si>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</si>
  <si>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</si>
  <si>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</si>
  <si>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</si>
  <si>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</si>
  <si>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</si>
  <si>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</si>
  <si>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</si>
  <si>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</si>
  <si>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Indicadores de Postura Fiscal</t>
  </si>
  <si>
    <t>(Cifras en Pesos)</t>
  </si>
  <si>
    <t>Estimado/Aprobado</t>
  </si>
  <si>
    <t>Recaudado/Pagado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</si>
  <si>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</si>
  <si>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</si>
  <si>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</si>
  <si>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</si>
  <si>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</si>
  <si>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</si>
  <si>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I- II)</t>
  </si>
  <si>
    <t>III. Balance Presupuestario (Superávit o Déficit)</t>
  </si>
  <si>
    <t>IV. Intereses, Comisiones y Gastos de la Deuda</t>
  </si>
  <si>
    <t>A. Financiamiento</t>
  </si>
  <si>
    <t>B. Amortización de la Deuda</t>
  </si>
  <si>
    <t>C. Endeudamiento ó Desendeudamiento (C = A- B)</t>
  </si>
  <si>
    <t>V. Balance Primario (Superávit o Déficit) (V= III+ 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</si>
</sst>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color rgb="FF000000"/>
      <name val="Barlow"/>
    </font>
    <font>
      <sz val="11"/>
      <color theme="1"/>
      <name val="Calibri"/>
      <family val="2"/>
      <scheme val="minor"/>
    </font>
    <font>
      <sz val="10"/>
      <color indexed="8"/>
      <name val="Barlow"/>
    </font>
    <font>
      <b/>
      <sz val="10"/>
      <color indexed="8"/>
      <name val="Barlow"/>
    </font>
    <font>
      <vertAlign val="superscript"/>
      <sz val="10"/>
      <color indexed="8"/>
      <name val="Barlow"/>
    </font>
    <font>
      <sz val="10"/>
      <color indexed="8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arlow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1"/>
    </xf>
    <xf numFmtId="164" fontId="2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top" wrapText="1" indent="5"/>
    </xf>
    <xf numFmtId="164" fontId="4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top" wrapText="1" indent="1"/>
    </xf>
    <xf numFmtId="164" fontId="2" fillId="0" borderId="4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164" fontId="4" fillId="0" borderId="5" xfId="0" applyNumberFormat="1" applyFont="1" applyBorder="1" applyAlignment="1">
      <alignment horizontal="right"/>
    </xf>
    <xf numFmtId="0" fontId="4" fillId="0" borderId="0" xfId="0" applyFont="1"/>
    <xf numFmtId="164" fontId="4" fillId="0" borderId="6" xfId="0" applyNumberFormat="1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 indent="5"/>
    </xf>
    <xf numFmtId="0" fontId="4" fillId="0" borderId="6" xfId="0" applyFont="1" applyBorder="1" applyAlignment="1">
      <alignment horizontal="left" vertical="top" wrapText="1" indent="1"/>
    </xf>
    <xf numFmtId="0" fontId="2" fillId="0" borderId="3" xfId="0" applyFont="1" applyBorder="1"/>
    <xf numFmtId="0" fontId="2" fillId="0" borderId="5" xfId="0" applyFont="1" applyBorder="1"/>
    <xf numFmtId="164" fontId="2" fillId="0" borderId="5" xfId="0" applyNumberFormat="1" applyFont="1" applyBorder="1"/>
    <xf numFmtId="0" fontId="5" fillId="0" borderId="14" xfId="0" applyFont="1" applyBorder="1" applyAlignment="1">
      <alignment vertical="center"/>
    </xf>
    <xf numFmtId="164" fontId="4" fillId="0" borderId="4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164" fontId="2" fillId="0" borderId="3" xfId="0" applyNumberFormat="1" applyFont="1" applyBorder="1"/>
    <xf numFmtId="0" fontId="3" fillId="2" borderId="11" xfId="0" applyFont="1" applyFill="1" applyBorder="1" applyAlignment="1">
      <alignment horizontal="center" wrapText="1"/>
    </xf>
    <xf numFmtId="0" fontId="4" fillId="0" borderId="5" xfId="0" applyFont="1" applyBorder="1"/>
    <xf numFmtId="164" fontId="4" fillId="0" borderId="5" xfId="0" applyNumberFormat="1" applyFont="1" applyBorder="1"/>
    <xf numFmtId="0" fontId="4" fillId="0" borderId="4" xfId="0" applyFont="1" applyBorder="1"/>
    <xf numFmtId="164" fontId="4" fillId="0" borderId="0" xfId="0" applyNumberFormat="1" applyFont="1"/>
    <xf numFmtId="0" fontId="2" fillId="0" borderId="5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right" vertical="top"/>
    </xf>
    <xf numFmtId="4" fontId="7" fillId="0" borderId="3" xfId="0" applyNumberFormat="1" applyFont="1" applyFill="1" applyBorder="1" applyAlignment="1">
      <alignment horizontal="right" vertical="top"/>
    </xf>
    <xf numFmtId="0" fontId="8" fillId="0" borderId="3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right" vertical="top"/>
    </xf>
    <xf numFmtId="4" fontId="7" fillId="0" borderId="3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/>
    </xf>
    <xf numFmtId="4" fontId="8" fillId="0" borderId="0" xfId="0" applyNumberFormat="1" applyFont="1" applyBorder="1" applyAlignment="1">
      <alignment horizontal="right" vertical="top"/>
    </xf>
    <xf numFmtId="4" fontId="7" fillId="0" borderId="0" xfId="0" applyNumberFormat="1" applyFont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4" fontId="7" fillId="0" borderId="0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/>
    </xf>
    <xf numFmtId="4" fontId="13" fillId="0" borderId="3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top"/>
    </xf>
    <xf numFmtId="44" fontId="10" fillId="0" borderId="0" xfId="1" applyFont="1" applyAlignment="1">
      <alignment vertical="top"/>
    </xf>
    <xf numFmtId="44" fontId="10" fillId="0" borderId="0" xfId="0" applyNumberFormat="1" applyFont="1" applyAlignment="1">
      <alignment vertical="top"/>
    </xf>
    <xf numFmtId="0" fontId="7" fillId="0" borderId="3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4" fontId="14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top"/>
    </xf>
    <xf numFmtId="0" fontId="7" fillId="0" borderId="16" xfId="0" applyFont="1" applyBorder="1" applyAlignment="1">
      <alignment vertical="top"/>
    </xf>
    <xf numFmtId="4" fontId="15" fillId="0" borderId="3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top"/>
    </xf>
    <xf numFmtId="4" fontId="10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top" wrapText="1" indent="1"/>
    </xf>
    <xf numFmtId="164" fontId="2" fillId="0" borderId="6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66676</xdr:rowOff>
    </xdr:from>
    <xdr:to>
      <xdr:col>0</xdr:col>
      <xdr:colOff>2653365</xdr:colOff>
      <xdr:row>2</xdr:row>
      <xdr:rowOff>161926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66676"/>
          <a:ext cx="938865" cy="476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1743075</xdr:colOff>
      <xdr:row>0</xdr:row>
      <xdr:rowOff>0</xdr:rowOff>
    </xdr:from>
    <xdr:to>
      <xdr:col>0</xdr:col>
      <xdr:colOff>2681940</xdr:colOff>
      <xdr:row>2</xdr:row>
      <xdr:rowOff>185977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0"/>
          <a:ext cx="938865" cy="5669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0</xdr:row>
      <xdr:rowOff>142875</xdr:rowOff>
    </xdr:from>
    <xdr:to>
      <xdr:col>0</xdr:col>
      <xdr:colOff>2510490</xdr:colOff>
      <xdr:row>3</xdr:row>
      <xdr:rowOff>138352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142875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1743075</xdr:colOff>
      <xdr:row>1</xdr:row>
      <xdr:rowOff>19050</xdr:rowOff>
    </xdr:from>
    <xdr:to>
      <xdr:col>0</xdr:col>
      <xdr:colOff>2681940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3075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161925</xdr:rowOff>
    </xdr:from>
    <xdr:to>
      <xdr:col>0</xdr:col>
      <xdr:colOff>2158065</xdr:colOff>
      <xdr:row>4</xdr:row>
      <xdr:rowOff>43102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0</xdr:row>
      <xdr:rowOff>133350</xdr:rowOff>
    </xdr:from>
    <xdr:to>
      <xdr:col>0</xdr:col>
      <xdr:colOff>3329640</xdr:colOff>
      <xdr:row>4</xdr:row>
      <xdr:rowOff>14527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133350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</xdr:row>
      <xdr:rowOff>0</xdr:rowOff>
    </xdr:from>
    <xdr:to>
      <xdr:col>0</xdr:col>
      <xdr:colOff>2615265</xdr:colOff>
      <xdr:row>3</xdr:row>
      <xdr:rowOff>185977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190500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1</xdr:row>
      <xdr:rowOff>9525</xdr:rowOff>
    </xdr:from>
    <xdr:to>
      <xdr:col>0</xdr:col>
      <xdr:colOff>2596215</xdr:colOff>
      <xdr:row>4</xdr:row>
      <xdr:rowOff>5002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1800225</xdr:colOff>
      <xdr:row>0</xdr:row>
      <xdr:rowOff>171450</xdr:rowOff>
    </xdr:from>
    <xdr:to>
      <xdr:col>0</xdr:col>
      <xdr:colOff>2739090</xdr:colOff>
      <xdr:row>3</xdr:row>
      <xdr:rowOff>166927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225" y="171450"/>
          <a:ext cx="938865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1666875</xdr:colOff>
      <xdr:row>0</xdr:row>
      <xdr:rowOff>133350</xdr:rowOff>
    </xdr:from>
    <xdr:to>
      <xdr:col>0</xdr:col>
      <xdr:colOff>2605740</xdr:colOff>
      <xdr:row>4</xdr:row>
      <xdr:rowOff>43102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133350"/>
          <a:ext cx="938865" cy="5669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1419225</xdr:colOff>
      <xdr:row>0</xdr:row>
      <xdr:rowOff>57150</xdr:rowOff>
    </xdr:from>
    <xdr:to>
      <xdr:col>0</xdr:col>
      <xdr:colOff>2358090</xdr:colOff>
      <xdr:row>3</xdr:row>
      <xdr:rowOff>109777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225" y="57150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7" sqref="A7"/>
    </sheetView>
  </sheetViews>
  <sheetFormatPr baseColWidth="10" defaultRowHeight="15" x14ac:dyDescent="0.25"/>
  <cols>
    <col min="1" max="1" width="64.7109375" customWidth="1"/>
    <col min="2" max="2" width="17.5703125" customWidth="1"/>
    <col min="3" max="3" width="15.7109375" customWidth="1"/>
    <col min="4" max="4" width="17.5703125" customWidth="1"/>
    <col min="5" max="6" width="15.7109375" customWidth="1"/>
    <col min="7" max="7" width="16.85546875" customWidth="1"/>
  </cols>
  <sheetData>
    <row r="1" spans="1:7" x14ac:dyDescent="0.25">
      <c r="A1" s="86" t="s">
        <v>1</v>
      </c>
      <c r="B1" s="86"/>
      <c r="C1" s="86"/>
      <c r="D1" s="86"/>
      <c r="E1" s="86"/>
      <c r="F1" s="86"/>
      <c r="G1" s="86"/>
    </row>
    <row r="2" spans="1:7" x14ac:dyDescent="0.25">
      <c r="A2" s="86" t="s">
        <v>16</v>
      </c>
      <c r="B2" s="86"/>
      <c r="C2" s="86"/>
      <c r="D2" s="86"/>
      <c r="E2" s="86"/>
      <c r="F2" s="86"/>
      <c r="G2" s="86"/>
    </row>
    <row r="3" spans="1:7" x14ac:dyDescent="0.25">
      <c r="A3" s="86" t="s">
        <v>0</v>
      </c>
      <c r="B3" s="86"/>
      <c r="C3" s="86"/>
      <c r="D3" s="86"/>
      <c r="E3" s="86"/>
      <c r="F3" s="86"/>
      <c r="G3" s="86"/>
    </row>
    <row r="4" spans="1:7" x14ac:dyDescent="0.25">
      <c r="A4" s="90" t="s">
        <v>23</v>
      </c>
      <c r="B4" s="87" t="s">
        <v>17</v>
      </c>
      <c r="C4" s="88"/>
      <c r="D4" s="88"/>
      <c r="E4" s="88"/>
      <c r="F4" s="89"/>
      <c r="G4" s="90" t="s">
        <v>21</v>
      </c>
    </row>
    <row r="5" spans="1:7" ht="27" x14ac:dyDescent="0.25">
      <c r="A5" s="92"/>
      <c r="B5" s="2" t="s">
        <v>18</v>
      </c>
      <c r="C5" s="2" t="s">
        <v>19</v>
      </c>
      <c r="D5" s="2" t="s">
        <v>7</v>
      </c>
      <c r="E5" s="2" t="s">
        <v>2</v>
      </c>
      <c r="F5" s="2" t="s">
        <v>20</v>
      </c>
      <c r="G5" s="91"/>
    </row>
    <row r="6" spans="1:7" x14ac:dyDescent="0.25">
      <c r="A6" s="91"/>
      <c r="B6" s="9">
        <v>1</v>
      </c>
      <c r="C6" s="9">
        <v>2</v>
      </c>
      <c r="D6" s="9" t="s">
        <v>9</v>
      </c>
      <c r="E6" s="9">
        <v>4</v>
      </c>
      <c r="F6" s="9">
        <v>5</v>
      </c>
      <c r="G6" s="9" t="s">
        <v>22</v>
      </c>
    </row>
    <row r="7" spans="1:7" x14ac:dyDescent="0.25">
      <c r="A7" s="11" t="s">
        <v>24</v>
      </c>
      <c r="B7" s="12">
        <v>2785616196</v>
      </c>
      <c r="C7" s="12">
        <v>0</v>
      </c>
      <c r="D7" s="12">
        <v>2785616196</v>
      </c>
      <c r="E7" s="12">
        <v>1523391064.04</v>
      </c>
      <c r="F7" s="12">
        <v>1523391064.04</v>
      </c>
      <c r="G7" s="12">
        <v>-1262225131.96</v>
      </c>
    </row>
    <row r="8" spans="1:7" x14ac:dyDescent="0.25">
      <c r="A8" s="10" t="s">
        <v>25</v>
      </c>
      <c r="B8" s="6">
        <v>1375950420</v>
      </c>
      <c r="C8" s="6">
        <v>0</v>
      </c>
      <c r="D8" s="6">
        <v>1375950420</v>
      </c>
      <c r="E8" s="6">
        <v>0</v>
      </c>
      <c r="F8" s="6">
        <v>0</v>
      </c>
      <c r="G8" s="6">
        <v>-1375950420</v>
      </c>
    </row>
    <row r="9" spans="1:7" x14ac:dyDescent="0.25">
      <c r="A9" s="10" t="s">
        <v>26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5">
      <c r="A10" s="10" t="s">
        <v>27</v>
      </c>
      <c r="B10" s="6">
        <v>1722038175</v>
      </c>
      <c r="C10" s="6">
        <v>0</v>
      </c>
      <c r="D10" s="6">
        <v>1722038175</v>
      </c>
      <c r="E10" s="6">
        <v>1014737980.8200001</v>
      </c>
      <c r="F10" s="6">
        <v>1014737980.8200001</v>
      </c>
      <c r="G10" s="6">
        <v>-707300194.17999995</v>
      </c>
    </row>
    <row r="11" spans="1:7" x14ac:dyDescent="0.25">
      <c r="A11" s="10" t="s">
        <v>28</v>
      </c>
      <c r="B11" s="6">
        <v>323996640</v>
      </c>
      <c r="C11" s="6">
        <v>0</v>
      </c>
      <c r="D11" s="6">
        <v>323996640</v>
      </c>
      <c r="E11" s="6">
        <v>81032055.870000005</v>
      </c>
      <c r="F11" s="6">
        <v>81032055.870000005</v>
      </c>
      <c r="G11" s="6">
        <v>-242964584.13</v>
      </c>
    </row>
    <row r="12" spans="1:7" x14ac:dyDescent="0.25">
      <c r="A12" s="10" t="s">
        <v>29</v>
      </c>
      <c r="B12" s="6">
        <v>279105662</v>
      </c>
      <c r="C12" s="6">
        <v>0</v>
      </c>
      <c r="D12" s="6">
        <v>279105662</v>
      </c>
      <c r="E12" s="6">
        <v>83097815.290000007</v>
      </c>
      <c r="F12" s="6">
        <v>83097815.290000007</v>
      </c>
      <c r="G12" s="6">
        <v>-196007846.71000001</v>
      </c>
    </row>
    <row r="13" spans="1:7" x14ac:dyDescent="0.25">
      <c r="A13" s="10" t="s">
        <v>30</v>
      </c>
      <c r="B13" s="6">
        <v>2026363842</v>
      </c>
      <c r="C13" s="6">
        <v>0</v>
      </c>
      <c r="D13" s="6">
        <v>2026363842</v>
      </c>
      <c r="E13" s="6">
        <v>0</v>
      </c>
      <c r="F13" s="6">
        <v>0</v>
      </c>
      <c r="G13" s="6">
        <v>-2026363842</v>
      </c>
    </row>
    <row r="14" spans="1:7" ht="27" x14ac:dyDescent="0.25">
      <c r="A14" s="10" t="s">
        <v>31</v>
      </c>
      <c r="B14" s="6">
        <v>35350884840</v>
      </c>
      <c r="C14" s="6">
        <v>0</v>
      </c>
      <c r="D14" s="6">
        <v>35350884840</v>
      </c>
      <c r="E14" s="6">
        <v>18450170484.900002</v>
      </c>
      <c r="F14" s="6">
        <v>18450170484.900002</v>
      </c>
      <c r="G14" s="6">
        <v>-16900714355.1</v>
      </c>
    </row>
    <row r="15" spans="1:7" ht="27" x14ac:dyDescent="0.25">
      <c r="A15" s="10" t="s">
        <v>32</v>
      </c>
      <c r="B15" s="6">
        <v>2174094546</v>
      </c>
      <c r="C15" s="6">
        <v>0</v>
      </c>
      <c r="D15" s="6">
        <v>2174094546</v>
      </c>
      <c r="E15" s="6">
        <v>1166932269</v>
      </c>
      <c r="F15" s="6">
        <v>1166932269</v>
      </c>
      <c r="G15" s="6">
        <v>-1007162277</v>
      </c>
    </row>
    <row r="16" spans="1:7" x14ac:dyDescent="0.25">
      <c r="A16" s="18" t="s">
        <v>33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8" x14ac:dyDescent="0.25">
      <c r="A17" s="15" t="s">
        <v>34</v>
      </c>
      <c r="B17" s="16">
        <v>46038050321</v>
      </c>
      <c r="C17" s="16">
        <v>0</v>
      </c>
      <c r="D17" s="16">
        <v>46038050321</v>
      </c>
      <c r="E17" s="16">
        <v>22319361669.919998</v>
      </c>
      <c r="F17" s="16">
        <v>22319361669.919998</v>
      </c>
      <c r="G17" s="82">
        <v>0</v>
      </c>
      <c r="H17" s="1"/>
    </row>
    <row r="18" spans="1:8" x14ac:dyDescent="0.25">
      <c r="A18" s="13"/>
      <c r="B18" s="13"/>
      <c r="C18" s="13"/>
      <c r="D18" s="13"/>
      <c r="E18" s="93" t="s">
        <v>35</v>
      </c>
      <c r="F18" s="94"/>
      <c r="G18" s="83"/>
    </row>
    <row r="19" spans="1:8" x14ac:dyDescent="0.25">
      <c r="A19" s="90" t="s">
        <v>36</v>
      </c>
      <c r="B19" s="95" t="s">
        <v>17</v>
      </c>
      <c r="C19" s="96"/>
      <c r="D19" s="96"/>
      <c r="E19" s="96"/>
      <c r="F19" s="97"/>
      <c r="G19" s="90" t="s">
        <v>21</v>
      </c>
    </row>
    <row r="20" spans="1:8" ht="27" x14ac:dyDescent="0.25">
      <c r="A20" s="92"/>
      <c r="B20" s="9" t="s">
        <v>18</v>
      </c>
      <c r="C20" s="9" t="s">
        <v>19</v>
      </c>
      <c r="D20" s="9" t="s">
        <v>7</v>
      </c>
      <c r="E20" s="9" t="s">
        <v>2</v>
      </c>
      <c r="F20" s="9" t="s">
        <v>20</v>
      </c>
      <c r="G20" s="91"/>
    </row>
    <row r="21" spans="1:8" x14ac:dyDescent="0.25">
      <c r="A21" s="91"/>
      <c r="B21" s="9">
        <v>1</v>
      </c>
      <c r="C21" s="9">
        <v>2</v>
      </c>
      <c r="D21" s="9" t="s">
        <v>9</v>
      </c>
      <c r="E21" s="9">
        <v>4</v>
      </c>
      <c r="F21" s="9">
        <v>5</v>
      </c>
      <c r="G21" s="9" t="s">
        <v>22</v>
      </c>
    </row>
    <row r="22" spans="1:8" x14ac:dyDescent="0.25">
      <c r="A22" s="3" t="s">
        <v>37</v>
      </c>
      <c r="B22" s="4">
        <v>42635736059</v>
      </c>
      <c r="C22" s="4">
        <v>0</v>
      </c>
      <c r="D22" s="4">
        <v>42635736059</v>
      </c>
      <c r="E22" s="4">
        <v>22319361669.919998</v>
      </c>
      <c r="F22" s="4">
        <v>22319361669.919998</v>
      </c>
      <c r="G22" s="4">
        <v>-20316374389.080002</v>
      </c>
      <c r="H22" s="1"/>
    </row>
    <row r="23" spans="1:8" x14ac:dyDescent="0.25">
      <c r="A23" s="5" t="s">
        <v>24</v>
      </c>
      <c r="B23" s="6">
        <v>2785616196</v>
      </c>
      <c r="C23" s="6">
        <v>0</v>
      </c>
      <c r="D23" s="6">
        <v>2785616196</v>
      </c>
      <c r="E23" s="6">
        <v>1523391064.04</v>
      </c>
      <c r="F23" s="6">
        <v>1523391064.04</v>
      </c>
      <c r="G23" s="6">
        <v>-1262225131.96</v>
      </c>
    </row>
    <row r="24" spans="1:8" x14ac:dyDescent="0.25">
      <c r="A24" s="5" t="s">
        <v>25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8" x14ac:dyDescent="0.25">
      <c r="A25" s="5" t="s">
        <v>26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8" x14ac:dyDescent="0.25">
      <c r="A26" s="5" t="s">
        <v>27</v>
      </c>
      <c r="B26" s="6">
        <v>1722038175</v>
      </c>
      <c r="C26" s="6">
        <v>0</v>
      </c>
      <c r="D26" s="6">
        <v>1722038175</v>
      </c>
      <c r="E26" s="6">
        <v>1014737980.8200001</v>
      </c>
      <c r="F26" s="6">
        <v>1014737980.8200001</v>
      </c>
      <c r="G26" s="6">
        <v>-707300194.17999995</v>
      </c>
    </row>
    <row r="27" spans="1:8" x14ac:dyDescent="0.25">
      <c r="A27" s="5" t="s">
        <v>28</v>
      </c>
      <c r="B27" s="6">
        <v>323996640</v>
      </c>
      <c r="C27" s="6">
        <v>0</v>
      </c>
      <c r="D27" s="6">
        <v>323996640</v>
      </c>
      <c r="E27" s="6">
        <v>81032055.870000005</v>
      </c>
      <c r="F27" s="6">
        <v>81032055.870000005</v>
      </c>
      <c r="G27" s="6">
        <v>-242964584.13</v>
      </c>
    </row>
    <row r="28" spans="1:8" x14ac:dyDescent="0.25">
      <c r="A28" s="5" t="s">
        <v>29</v>
      </c>
      <c r="B28" s="6">
        <v>279105662</v>
      </c>
      <c r="C28" s="6">
        <v>0</v>
      </c>
      <c r="D28" s="6">
        <v>279105662</v>
      </c>
      <c r="E28" s="6">
        <v>83097815.290000007</v>
      </c>
      <c r="F28" s="6">
        <v>83097815.290000007</v>
      </c>
      <c r="G28" s="6">
        <v>-196007846.71000001</v>
      </c>
    </row>
    <row r="29" spans="1:8" ht="27" x14ac:dyDescent="0.25">
      <c r="A29" s="5" t="s">
        <v>31</v>
      </c>
      <c r="B29" s="6">
        <v>35350884840</v>
      </c>
      <c r="C29" s="6">
        <v>0</v>
      </c>
      <c r="D29" s="6">
        <v>35350884840</v>
      </c>
      <c r="E29" s="6">
        <v>18450170484.900002</v>
      </c>
      <c r="F29" s="6">
        <v>18450170484.900002</v>
      </c>
      <c r="G29" s="6">
        <v>-16900714355.1</v>
      </c>
    </row>
    <row r="30" spans="1:8" ht="27" x14ac:dyDescent="0.25">
      <c r="A30" s="5" t="s">
        <v>32</v>
      </c>
      <c r="B30" s="6">
        <v>2174094546</v>
      </c>
      <c r="C30" s="6">
        <v>0</v>
      </c>
      <c r="D30" s="6">
        <v>2174094546</v>
      </c>
      <c r="E30" s="6">
        <v>1166932269</v>
      </c>
      <c r="F30" s="6">
        <v>1166932269</v>
      </c>
      <c r="G30" s="6">
        <v>-1007162277</v>
      </c>
    </row>
    <row r="31" spans="1:8" ht="40.5" x14ac:dyDescent="0.25">
      <c r="A31" s="7" t="s">
        <v>38</v>
      </c>
      <c r="B31" s="8">
        <v>3402314262</v>
      </c>
      <c r="C31" s="8">
        <v>0</v>
      </c>
      <c r="D31" s="8">
        <v>3402314262</v>
      </c>
      <c r="E31" s="8">
        <v>0</v>
      </c>
      <c r="F31" s="8">
        <v>0</v>
      </c>
      <c r="G31" s="8">
        <v>-3402314262</v>
      </c>
      <c r="H31" s="1"/>
    </row>
    <row r="32" spans="1:8" x14ac:dyDescent="0.25">
      <c r="A32" s="5" t="s">
        <v>25</v>
      </c>
      <c r="B32" s="6">
        <v>1375950420</v>
      </c>
      <c r="C32" s="6">
        <v>0</v>
      </c>
      <c r="D32" s="6">
        <v>1375950420</v>
      </c>
      <c r="E32" s="6">
        <v>0</v>
      </c>
      <c r="F32" s="6">
        <v>0</v>
      </c>
      <c r="G32" s="6">
        <v>-1375950420</v>
      </c>
    </row>
    <row r="33" spans="1:8" x14ac:dyDescent="0.25">
      <c r="A33" s="5" t="s">
        <v>28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8" ht="17.25" customHeight="1" x14ac:dyDescent="0.25">
      <c r="A34" s="5" t="s">
        <v>30</v>
      </c>
      <c r="B34" s="6">
        <v>2026363842</v>
      </c>
      <c r="C34" s="6">
        <v>0</v>
      </c>
      <c r="D34" s="6">
        <v>2026363842</v>
      </c>
      <c r="E34" s="6">
        <v>0</v>
      </c>
      <c r="F34" s="6">
        <v>0</v>
      </c>
      <c r="G34" s="6">
        <v>-2026363842</v>
      </c>
    </row>
    <row r="35" spans="1:8" ht="27" x14ac:dyDescent="0.25">
      <c r="A35" s="5" t="s">
        <v>32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8" x14ac:dyDescent="0.25">
      <c r="A36" s="7" t="s">
        <v>39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1"/>
    </row>
    <row r="37" spans="1:8" x14ac:dyDescent="0.25">
      <c r="A37" s="17" t="s">
        <v>33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8" x14ac:dyDescent="0.25">
      <c r="A38" s="15" t="s">
        <v>34</v>
      </c>
      <c r="B38" s="16">
        <v>46038050321</v>
      </c>
      <c r="C38" s="16">
        <v>0</v>
      </c>
      <c r="D38" s="16">
        <v>46038050321</v>
      </c>
      <c r="E38" s="16">
        <v>22319361669.919998</v>
      </c>
      <c r="F38" s="16">
        <v>22319361669.919998</v>
      </c>
      <c r="G38" s="82">
        <v>0</v>
      </c>
      <c r="H38" s="1"/>
    </row>
    <row r="39" spans="1:8" x14ac:dyDescent="0.25">
      <c r="A39" s="13"/>
      <c r="B39" s="13"/>
      <c r="C39" s="13"/>
      <c r="D39" s="13"/>
      <c r="E39" s="84" t="s">
        <v>35</v>
      </c>
      <c r="F39" s="85"/>
      <c r="G39" s="83"/>
    </row>
    <row r="40" spans="1:8" x14ac:dyDescent="0.25">
      <c r="A40" s="13"/>
      <c r="B40" s="13"/>
      <c r="C40" s="13"/>
      <c r="D40" s="13"/>
      <c r="E40" s="13"/>
      <c r="F40" s="13"/>
      <c r="G40" s="13"/>
    </row>
    <row r="41" spans="1:8" x14ac:dyDescent="0.25">
      <c r="A41" s="13"/>
      <c r="B41" s="13"/>
      <c r="C41" s="13"/>
      <c r="D41" s="13"/>
      <c r="E41" s="13"/>
      <c r="F41" s="13"/>
      <c r="G41" s="13"/>
    </row>
    <row r="42" spans="1:8" x14ac:dyDescent="0.25">
      <c r="A42" s="13"/>
      <c r="B42" s="13"/>
      <c r="C42" s="13"/>
      <c r="D42" s="13"/>
      <c r="E42" s="13"/>
      <c r="F42" s="13"/>
      <c r="G42" s="13"/>
    </row>
    <row r="43" spans="1:8" x14ac:dyDescent="0.25">
      <c r="A43" s="13"/>
      <c r="B43" s="13"/>
      <c r="C43" s="13"/>
      <c r="D43" s="13"/>
      <c r="E43" s="13"/>
      <c r="F43" s="13"/>
      <c r="G43" s="13"/>
    </row>
    <row r="44" spans="1:8" x14ac:dyDescent="0.25">
      <c r="A44" s="13"/>
      <c r="B44" s="13"/>
      <c r="C44" s="13"/>
      <c r="D44" s="13"/>
      <c r="E44" s="13"/>
      <c r="F44" s="13"/>
      <c r="G44" s="13"/>
    </row>
    <row r="45" spans="1:8" x14ac:dyDescent="0.25">
      <c r="A45" s="13"/>
      <c r="B45" s="13"/>
      <c r="C45" s="13"/>
      <c r="D45" s="13"/>
      <c r="E45" s="13"/>
      <c r="F45" s="13"/>
      <c r="G45" s="13"/>
    </row>
    <row r="46" spans="1:8" x14ac:dyDescent="0.25">
      <c r="A46" s="13"/>
      <c r="B46" s="13"/>
      <c r="C46" s="13"/>
      <c r="D46" s="13"/>
      <c r="E46" s="13"/>
      <c r="F46" s="13"/>
      <c r="G46" s="13"/>
    </row>
    <row r="47" spans="1:8" x14ac:dyDescent="0.25">
      <c r="A47" s="13"/>
      <c r="B47" s="13"/>
      <c r="C47" s="13"/>
      <c r="D47" s="13"/>
      <c r="E47" s="13"/>
      <c r="F47" s="13"/>
      <c r="G47" s="13"/>
    </row>
    <row r="48" spans="1:8" x14ac:dyDescent="0.25">
      <c r="A48" s="13"/>
      <c r="B48" s="13"/>
      <c r="C48" s="13"/>
      <c r="D48" s="13"/>
      <c r="E48" s="13"/>
      <c r="F48" s="13"/>
      <c r="G48" s="13"/>
    </row>
    <row r="49" spans="1:7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3"/>
      <c r="C50" s="13"/>
      <c r="D50" s="13"/>
      <c r="E50" s="13"/>
      <c r="F50" s="13"/>
      <c r="G50" s="13"/>
    </row>
  </sheetData>
  <mergeCells count="13">
    <mergeCell ref="G38:G39"/>
    <mergeCell ref="E39:F39"/>
    <mergeCell ref="A1:G1"/>
    <mergeCell ref="A2:G2"/>
    <mergeCell ref="A3:G3"/>
    <mergeCell ref="B4:F4"/>
    <mergeCell ref="G4:G5"/>
    <mergeCell ref="A4:A6"/>
    <mergeCell ref="G17:G18"/>
    <mergeCell ref="E18:F18"/>
    <mergeCell ref="A19:A21"/>
    <mergeCell ref="B19:F19"/>
    <mergeCell ref="G19:G20"/>
  </mergeCells>
  <pageMargins left="0.7" right="0.7" top="0.75" bottom="0.75" header="0.3" footer="0.3"/>
  <pageSetup scale="74" fitToHeight="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workbookViewId="0">
      <selection activeCell="A7" sqref="A7"/>
    </sheetView>
  </sheetViews>
  <sheetFormatPr baseColWidth="10" defaultRowHeight="15" x14ac:dyDescent="0.25"/>
  <cols>
    <col min="1" max="1" width="64.7109375" customWidth="1"/>
    <col min="2" max="2" width="17.7109375" customWidth="1"/>
    <col min="3" max="3" width="15.7109375" customWidth="1"/>
    <col min="4" max="4" width="17" customWidth="1"/>
    <col min="5" max="5" width="17.42578125" customWidth="1"/>
    <col min="6" max="6" width="16.85546875" customWidth="1"/>
    <col min="7" max="7" width="17.28515625" customWidth="1"/>
  </cols>
  <sheetData>
    <row r="1" spans="1:8" x14ac:dyDescent="0.25">
      <c r="A1" s="86" t="s">
        <v>1</v>
      </c>
      <c r="B1" s="86"/>
      <c r="C1" s="86"/>
      <c r="D1" s="86"/>
      <c r="E1" s="86"/>
      <c r="F1" s="86"/>
      <c r="G1" s="86"/>
    </row>
    <row r="2" spans="1:8" x14ac:dyDescent="0.25">
      <c r="A2" s="86" t="s">
        <v>220</v>
      </c>
      <c r="B2" s="86"/>
      <c r="C2" s="86"/>
      <c r="D2" s="86"/>
      <c r="E2" s="86"/>
      <c r="F2" s="86"/>
      <c r="G2" s="86"/>
    </row>
    <row r="3" spans="1:8" x14ac:dyDescent="0.25">
      <c r="A3" s="86" t="s">
        <v>0</v>
      </c>
      <c r="B3" s="86"/>
      <c r="C3" s="86"/>
      <c r="D3" s="86"/>
      <c r="E3" s="86"/>
      <c r="F3" s="86"/>
      <c r="G3" s="86"/>
    </row>
    <row r="4" spans="1:8" x14ac:dyDescent="0.25">
      <c r="A4" s="90" t="s">
        <v>3</v>
      </c>
      <c r="B4" s="95" t="s">
        <v>4</v>
      </c>
      <c r="C4" s="96"/>
      <c r="D4" s="96"/>
      <c r="E4" s="96"/>
      <c r="F4" s="97"/>
      <c r="G4" s="90" t="s">
        <v>10</v>
      </c>
    </row>
    <row r="5" spans="1:8" ht="27" x14ac:dyDescent="0.25">
      <c r="A5" s="92"/>
      <c r="B5" s="2" t="s">
        <v>5</v>
      </c>
      <c r="C5" s="2" t="s">
        <v>6</v>
      </c>
      <c r="D5" s="2" t="s">
        <v>7</v>
      </c>
      <c r="E5" s="2" t="s">
        <v>2</v>
      </c>
      <c r="F5" s="2" t="s">
        <v>8</v>
      </c>
      <c r="G5" s="91"/>
    </row>
    <row r="6" spans="1:8" x14ac:dyDescent="0.25">
      <c r="A6" s="91"/>
      <c r="B6" s="9">
        <v>1</v>
      </c>
      <c r="C6" s="9">
        <v>2</v>
      </c>
      <c r="D6" s="9" t="s">
        <v>9</v>
      </c>
      <c r="E6" s="9">
        <v>4</v>
      </c>
      <c r="F6" s="9">
        <v>5</v>
      </c>
      <c r="G6" s="9" t="s">
        <v>11</v>
      </c>
    </row>
    <row r="7" spans="1:8" x14ac:dyDescent="0.25">
      <c r="A7" s="75" t="s">
        <v>221</v>
      </c>
      <c r="B7" s="4">
        <v>40370590013</v>
      </c>
      <c r="C7" s="4">
        <v>1768529950.5999999</v>
      </c>
      <c r="D7" s="4">
        <v>42139119963.599998</v>
      </c>
      <c r="E7" s="4">
        <v>16537521364.25</v>
      </c>
      <c r="F7" s="4">
        <v>16212127764.01</v>
      </c>
      <c r="G7" s="4">
        <v>25601598599.349998</v>
      </c>
      <c r="H7" s="1"/>
    </row>
    <row r="8" spans="1:8" x14ac:dyDescent="0.25">
      <c r="A8" s="7" t="s">
        <v>222</v>
      </c>
      <c r="B8" s="8">
        <v>2155425478</v>
      </c>
      <c r="C8" s="8">
        <v>130024735.83</v>
      </c>
      <c r="D8" s="8">
        <v>2285450213.8299999</v>
      </c>
      <c r="E8" s="8">
        <v>816396393.44000006</v>
      </c>
      <c r="F8" s="8">
        <v>785502616.25</v>
      </c>
      <c r="G8" s="8">
        <v>1469053820.3900001</v>
      </c>
      <c r="H8" s="1"/>
    </row>
    <row r="9" spans="1:8" x14ac:dyDescent="0.25">
      <c r="A9" s="5" t="s">
        <v>223</v>
      </c>
      <c r="B9" s="6">
        <v>2155425478</v>
      </c>
      <c r="C9" s="6">
        <v>130024735.83</v>
      </c>
      <c r="D9" s="6">
        <v>2285450213.8299999</v>
      </c>
      <c r="E9" s="6">
        <v>816396393.44000006</v>
      </c>
      <c r="F9" s="6">
        <v>785502616.25</v>
      </c>
      <c r="G9" s="6">
        <v>1469053820.3900001</v>
      </c>
    </row>
    <row r="10" spans="1:8" x14ac:dyDescent="0.25">
      <c r="A10" s="5" t="s">
        <v>224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8" x14ac:dyDescent="0.25">
      <c r="A11" s="7" t="s">
        <v>225</v>
      </c>
      <c r="B11" s="8">
        <v>25862556158</v>
      </c>
      <c r="C11" s="8">
        <v>1166418563.02</v>
      </c>
      <c r="D11" s="8">
        <v>27028974721.02</v>
      </c>
      <c r="E11" s="8">
        <v>10749703233.9</v>
      </c>
      <c r="F11" s="8">
        <v>10539322987.15</v>
      </c>
      <c r="G11" s="8">
        <v>16279271487.120001</v>
      </c>
      <c r="H11" s="1"/>
    </row>
    <row r="12" spans="1:8" x14ac:dyDescent="0.25">
      <c r="A12" s="5" t="s">
        <v>226</v>
      </c>
      <c r="B12" s="6">
        <v>22702735732</v>
      </c>
      <c r="C12" s="6">
        <v>813571500.64999998</v>
      </c>
      <c r="D12" s="6">
        <v>23516307232.650002</v>
      </c>
      <c r="E12" s="6">
        <v>9702582457.1100006</v>
      </c>
      <c r="F12" s="6">
        <v>9529335762.1900005</v>
      </c>
      <c r="G12" s="6">
        <v>13813724775.540001</v>
      </c>
    </row>
    <row r="13" spans="1:8" x14ac:dyDescent="0.25">
      <c r="A13" s="5" t="s">
        <v>227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8" x14ac:dyDescent="0.25">
      <c r="A14" s="5" t="s">
        <v>228</v>
      </c>
      <c r="B14" s="6">
        <v>296225254</v>
      </c>
      <c r="C14" s="6">
        <v>36206258.939999998</v>
      </c>
      <c r="D14" s="6">
        <v>332431512.94</v>
      </c>
      <c r="E14" s="6">
        <v>111759902.92</v>
      </c>
      <c r="F14" s="6">
        <v>97084856.540000007</v>
      </c>
      <c r="G14" s="6">
        <v>220671610.02000001</v>
      </c>
    </row>
    <row r="15" spans="1:8" x14ac:dyDescent="0.25">
      <c r="A15" s="5" t="s">
        <v>229</v>
      </c>
      <c r="B15" s="6">
        <v>1041723070</v>
      </c>
      <c r="C15" s="6">
        <v>196675765.5</v>
      </c>
      <c r="D15" s="6">
        <v>1238398835.5</v>
      </c>
      <c r="E15" s="6">
        <v>254134730.13999999</v>
      </c>
      <c r="F15" s="6">
        <v>244655722.84</v>
      </c>
      <c r="G15" s="6">
        <v>984264105.36000001</v>
      </c>
    </row>
    <row r="16" spans="1:8" x14ac:dyDescent="0.25">
      <c r="A16" s="5" t="s">
        <v>230</v>
      </c>
      <c r="B16" s="6">
        <v>515352791</v>
      </c>
      <c r="C16" s="6">
        <v>25335277.129999999</v>
      </c>
      <c r="D16" s="6">
        <v>540688068.13</v>
      </c>
      <c r="E16" s="6">
        <v>189116877.86000001</v>
      </c>
      <c r="F16" s="6">
        <v>185352122.21000001</v>
      </c>
      <c r="G16" s="6">
        <v>351571190.26999998</v>
      </c>
    </row>
    <row r="17" spans="1:8" x14ac:dyDescent="0.25">
      <c r="A17" s="5" t="s">
        <v>231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</row>
    <row r="18" spans="1:8" x14ac:dyDescent="0.25">
      <c r="A18" s="5" t="s">
        <v>232</v>
      </c>
      <c r="B18" s="6">
        <v>495967691</v>
      </c>
      <c r="C18" s="6">
        <v>-15614346.529999999</v>
      </c>
      <c r="D18" s="6">
        <v>480353344.47000003</v>
      </c>
      <c r="E18" s="6">
        <v>188572389.83000001</v>
      </c>
      <c r="F18" s="6">
        <v>180079065.27000001</v>
      </c>
      <c r="G18" s="6">
        <v>291780954.63999999</v>
      </c>
    </row>
    <row r="19" spans="1:8" x14ac:dyDescent="0.25">
      <c r="A19" s="5" t="s">
        <v>233</v>
      </c>
      <c r="B19" s="6">
        <v>810551620</v>
      </c>
      <c r="C19" s="6">
        <v>110244107.33</v>
      </c>
      <c r="D19" s="6">
        <v>920795727.33000004</v>
      </c>
      <c r="E19" s="6">
        <v>303536876.04000002</v>
      </c>
      <c r="F19" s="6">
        <v>302815458.10000002</v>
      </c>
      <c r="G19" s="6">
        <v>617258851.28999996</v>
      </c>
    </row>
    <row r="20" spans="1:8" x14ac:dyDescent="0.25">
      <c r="A20" s="7" t="s">
        <v>234</v>
      </c>
      <c r="B20" s="8">
        <v>6703670268</v>
      </c>
      <c r="C20" s="8">
        <v>224103962.62</v>
      </c>
      <c r="D20" s="8">
        <v>6927774230.6199999</v>
      </c>
      <c r="E20" s="8">
        <v>2892435716.1300001</v>
      </c>
      <c r="F20" s="8">
        <v>2808316139.8299999</v>
      </c>
      <c r="G20" s="8">
        <v>4035338514.4899998</v>
      </c>
      <c r="H20" s="1"/>
    </row>
    <row r="21" spans="1:8" ht="27" x14ac:dyDescent="0.25">
      <c r="A21" s="5" t="s">
        <v>235</v>
      </c>
      <c r="B21" s="6">
        <v>6551461769</v>
      </c>
      <c r="C21" s="6">
        <v>220830545.91</v>
      </c>
      <c r="D21" s="6">
        <v>6772292314.9099998</v>
      </c>
      <c r="E21" s="6">
        <v>2827061756.8400002</v>
      </c>
      <c r="F21" s="6">
        <v>2744227065.9400001</v>
      </c>
      <c r="G21" s="6">
        <v>3945230558.0700002</v>
      </c>
    </row>
    <row r="22" spans="1:8" x14ac:dyDescent="0.25">
      <c r="A22" s="5" t="s">
        <v>236</v>
      </c>
      <c r="B22" s="6">
        <v>152208499</v>
      </c>
      <c r="C22" s="6">
        <v>3273416.71</v>
      </c>
      <c r="D22" s="6">
        <v>155481915.71000001</v>
      </c>
      <c r="E22" s="6">
        <v>65373959.289999999</v>
      </c>
      <c r="F22" s="6">
        <v>64089073.890000001</v>
      </c>
      <c r="G22" s="6">
        <v>90107956.420000002</v>
      </c>
    </row>
    <row r="23" spans="1:8" x14ac:dyDescent="0.25">
      <c r="A23" s="5" t="s">
        <v>237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8" x14ac:dyDescent="0.25">
      <c r="A24" s="7" t="s">
        <v>238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1"/>
    </row>
    <row r="25" spans="1:8" x14ac:dyDescent="0.25">
      <c r="A25" s="5" t="s">
        <v>239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8" x14ac:dyDescent="0.25">
      <c r="A26" s="5" t="s">
        <v>240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8" x14ac:dyDescent="0.25">
      <c r="A27" s="7" t="s">
        <v>241</v>
      </c>
      <c r="B27" s="8">
        <v>2154778766</v>
      </c>
      <c r="C27" s="8">
        <v>4087061.26</v>
      </c>
      <c r="D27" s="8">
        <v>2158865827.2600002</v>
      </c>
      <c r="E27" s="8">
        <v>352181695.91000003</v>
      </c>
      <c r="F27" s="8">
        <v>352181695.91000003</v>
      </c>
      <c r="G27" s="8">
        <v>1806684131.3499999</v>
      </c>
      <c r="H27" s="1"/>
    </row>
    <row r="28" spans="1:8" x14ac:dyDescent="0.25">
      <c r="A28" s="5" t="s">
        <v>242</v>
      </c>
      <c r="B28" s="6">
        <v>2154778766</v>
      </c>
      <c r="C28" s="6">
        <v>4087061.26</v>
      </c>
      <c r="D28" s="6">
        <v>2158865827.2600002</v>
      </c>
      <c r="E28" s="6">
        <v>352181695.91000003</v>
      </c>
      <c r="F28" s="6">
        <v>352181695.91000003</v>
      </c>
      <c r="G28" s="6">
        <v>1806684131.3499999</v>
      </c>
    </row>
    <row r="29" spans="1:8" x14ac:dyDescent="0.25">
      <c r="A29" s="5" t="s">
        <v>243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8" x14ac:dyDescent="0.25">
      <c r="A30" s="5" t="s">
        <v>244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8" x14ac:dyDescent="0.25">
      <c r="A31" s="5" t="s">
        <v>245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8" x14ac:dyDescent="0.25">
      <c r="A32" s="7" t="s">
        <v>246</v>
      </c>
      <c r="B32" s="8">
        <v>3494159343</v>
      </c>
      <c r="C32" s="8">
        <v>243895627.87</v>
      </c>
      <c r="D32" s="8">
        <v>3738054970.8699999</v>
      </c>
      <c r="E32" s="8">
        <v>1726804324.8699999</v>
      </c>
      <c r="F32" s="8">
        <v>1726804324.8699999</v>
      </c>
      <c r="G32" s="8">
        <v>2011250646</v>
      </c>
      <c r="H32" s="1"/>
    </row>
    <row r="33" spans="1:8" x14ac:dyDescent="0.25">
      <c r="A33" s="5" t="s">
        <v>247</v>
      </c>
      <c r="B33" s="6">
        <v>3494159343</v>
      </c>
      <c r="C33" s="6">
        <v>243895627.87</v>
      </c>
      <c r="D33" s="6">
        <v>3738054970.8699999</v>
      </c>
      <c r="E33" s="6">
        <v>1726804324.8699999</v>
      </c>
      <c r="F33" s="6">
        <v>1726804324.8699999</v>
      </c>
      <c r="G33" s="6">
        <v>2011250646</v>
      </c>
    </row>
    <row r="34" spans="1:8" x14ac:dyDescent="0.25">
      <c r="A34" s="76" t="s">
        <v>248</v>
      </c>
      <c r="B34" s="6">
        <v>4092168930</v>
      </c>
      <c r="C34" s="6">
        <v>689719.57</v>
      </c>
      <c r="D34" s="6">
        <v>4092858649.5700002</v>
      </c>
      <c r="E34" s="6">
        <v>2273289435.46</v>
      </c>
      <c r="F34" s="6">
        <v>2273289435.46</v>
      </c>
      <c r="G34" s="6">
        <v>1819569214.1099999</v>
      </c>
    </row>
    <row r="35" spans="1:8" x14ac:dyDescent="0.25">
      <c r="A35" s="76" t="s">
        <v>249</v>
      </c>
      <c r="B35" s="6">
        <v>1370291378</v>
      </c>
      <c r="C35" s="6">
        <v>-138912234.5</v>
      </c>
      <c r="D35" s="6">
        <v>1231379143.5</v>
      </c>
      <c r="E35" s="6">
        <v>517385502.85000002</v>
      </c>
      <c r="F35" s="6">
        <v>517385502.85000002</v>
      </c>
      <c r="G35" s="6">
        <v>713993640.64999998</v>
      </c>
    </row>
    <row r="36" spans="1:8" x14ac:dyDescent="0.25">
      <c r="A36" s="77" t="s">
        <v>250</v>
      </c>
      <c r="B36" s="14">
        <v>205000000</v>
      </c>
      <c r="C36" s="14">
        <v>178700000</v>
      </c>
      <c r="D36" s="14">
        <v>383700000</v>
      </c>
      <c r="E36" s="14">
        <v>234000000</v>
      </c>
      <c r="F36" s="14">
        <v>234000000</v>
      </c>
      <c r="G36" s="14">
        <v>149700000</v>
      </c>
    </row>
    <row r="37" spans="1:8" x14ac:dyDescent="0.25">
      <c r="A37" s="15" t="s">
        <v>12</v>
      </c>
      <c r="B37" s="16">
        <v>46038050321</v>
      </c>
      <c r="C37" s="16">
        <v>1809007435.6700001</v>
      </c>
      <c r="D37" s="16">
        <v>47847057756.669998</v>
      </c>
      <c r="E37" s="16">
        <v>19562196302.560001</v>
      </c>
      <c r="F37" s="16">
        <v>19236802702.32</v>
      </c>
      <c r="G37" s="16">
        <v>28284861454.110001</v>
      </c>
      <c r="H37" s="1"/>
    </row>
    <row r="38" spans="1:8" x14ac:dyDescent="0.25">
      <c r="A38" s="13"/>
      <c r="B38" s="13"/>
      <c r="C38" s="13"/>
      <c r="D38" s="13"/>
      <c r="E38" s="13"/>
      <c r="F38" s="13"/>
      <c r="G38" s="13"/>
    </row>
    <row r="39" spans="1:8" x14ac:dyDescent="0.25">
      <c r="A39" s="13"/>
      <c r="B39" s="31"/>
      <c r="C39" s="31"/>
      <c r="D39" s="31"/>
      <c r="E39" s="31"/>
      <c r="F39" s="31"/>
      <c r="G39" s="31"/>
    </row>
    <row r="40" spans="1:8" x14ac:dyDescent="0.25">
      <c r="A40" s="13"/>
      <c r="B40" s="13"/>
      <c r="C40" s="13"/>
      <c r="D40" s="13"/>
      <c r="E40" s="13"/>
      <c r="F40" s="13"/>
      <c r="G40" s="13"/>
    </row>
    <row r="41" spans="1:8" x14ac:dyDescent="0.25">
      <c r="A41" s="13"/>
      <c r="B41" s="13"/>
      <c r="C41" s="13"/>
      <c r="D41" s="13"/>
      <c r="E41" s="13"/>
      <c r="F41" s="13"/>
      <c r="G41" s="13"/>
    </row>
    <row r="42" spans="1:8" x14ac:dyDescent="0.25">
      <c r="A42" s="13"/>
      <c r="B42" s="13"/>
      <c r="C42" s="13"/>
      <c r="D42" s="13"/>
      <c r="E42" s="13"/>
      <c r="F42" s="13"/>
      <c r="G42" s="13"/>
    </row>
    <row r="43" spans="1:8" x14ac:dyDescent="0.25">
      <c r="A43" s="13"/>
      <c r="B43" s="13"/>
      <c r="C43" s="13"/>
      <c r="D43" s="13"/>
      <c r="E43" s="13"/>
      <c r="F43" s="13"/>
      <c r="G43" s="13"/>
    </row>
    <row r="44" spans="1:8" x14ac:dyDescent="0.25">
      <c r="A44" s="13"/>
      <c r="B44" s="13"/>
      <c r="C44" s="13"/>
      <c r="D44" s="13"/>
      <c r="E44" s="13"/>
      <c r="F44" s="13"/>
      <c r="G44" s="13"/>
    </row>
    <row r="45" spans="1:8" x14ac:dyDescent="0.25">
      <c r="A45" s="13"/>
      <c r="B45" s="13"/>
      <c r="C45" s="13"/>
      <c r="D45" s="13"/>
      <c r="E45" s="13"/>
      <c r="F45" s="13"/>
      <c r="G45" s="13"/>
    </row>
    <row r="46" spans="1:8" x14ac:dyDescent="0.25">
      <c r="A46" s="13"/>
      <c r="B46" s="13"/>
      <c r="C46" s="13"/>
      <c r="D46" s="13"/>
      <c r="E46" s="13"/>
      <c r="F46" s="13"/>
      <c r="G46" s="13"/>
    </row>
    <row r="47" spans="1:8" x14ac:dyDescent="0.25">
      <c r="A47" s="13"/>
      <c r="B47" s="13"/>
      <c r="C47" s="13"/>
      <c r="D47" s="13"/>
      <c r="E47" s="13"/>
      <c r="F47" s="13"/>
      <c r="G47" s="13"/>
    </row>
    <row r="48" spans="1:8" x14ac:dyDescent="0.25">
      <c r="A48" s="13"/>
      <c r="B48" s="13"/>
      <c r="C48" s="13"/>
      <c r="D48" s="13"/>
      <c r="E48" s="13"/>
      <c r="F48" s="13"/>
      <c r="G48" s="13"/>
    </row>
  </sheetData>
  <mergeCells count="6">
    <mergeCell ref="A1:G1"/>
    <mergeCell ref="A2:G2"/>
    <mergeCell ref="A3:G3"/>
    <mergeCell ref="A4:A6"/>
    <mergeCell ref="B4:F4"/>
    <mergeCell ref="G4:G5"/>
  </mergeCells>
  <printOptions horizontalCentered="1"/>
  <pageMargins left="0.78740157480314965" right="0.78740157480314965" top="1.9685039370078741" bottom="1.1811023622047245" header="0.39370078740157483" footer="0.39370078740157483"/>
  <pageSetup scale="72" fitToHeight="0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tabSelected="1" workbookViewId="0">
      <selection activeCell="A7" sqref="A7"/>
    </sheetView>
  </sheetViews>
  <sheetFormatPr baseColWidth="10" defaultRowHeight="15" x14ac:dyDescent="0.25"/>
  <cols>
    <col min="1" max="1" width="64.7109375" customWidth="1"/>
    <col min="2" max="4" width="20.7109375" customWidth="1"/>
    <col min="5" max="7" width="15.7109375" customWidth="1"/>
  </cols>
  <sheetData>
    <row r="1" spans="1:7" x14ac:dyDescent="0.25">
      <c r="A1" s="86" t="s">
        <v>1</v>
      </c>
      <c r="B1" s="86"/>
      <c r="C1" s="86"/>
      <c r="D1" s="86"/>
      <c r="E1" s="78"/>
      <c r="F1" s="78"/>
      <c r="G1" s="78"/>
    </row>
    <row r="2" spans="1:7" x14ac:dyDescent="0.25">
      <c r="A2" s="86" t="s">
        <v>251</v>
      </c>
      <c r="B2" s="86"/>
      <c r="C2" s="86"/>
      <c r="D2" s="86"/>
      <c r="E2" s="78"/>
      <c r="F2" s="78"/>
      <c r="G2" s="78"/>
    </row>
    <row r="3" spans="1:7" x14ac:dyDescent="0.25">
      <c r="A3" s="86" t="s">
        <v>0</v>
      </c>
      <c r="B3" s="86"/>
      <c r="C3" s="86"/>
      <c r="D3" s="86"/>
      <c r="E3" s="78"/>
      <c r="F3" s="78"/>
      <c r="G3" s="78"/>
    </row>
    <row r="4" spans="1:7" x14ac:dyDescent="0.25">
      <c r="A4" s="86" t="s">
        <v>252</v>
      </c>
      <c r="B4" s="86"/>
      <c r="C4" s="86"/>
      <c r="D4" s="86"/>
      <c r="E4" s="78"/>
      <c r="F4" s="78"/>
      <c r="G4" s="78"/>
    </row>
    <row r="5" spans="1:7" x14ac:dyDescent="0.25">
      <c r="A5" s="74"/>
      <c r="B5" s="74"/>
      <c r="C5" s="74"/>
      <c r="D5" s="74"/>
      <c r="E5" s="78"/>
      <c r="F5" s="78"/>
      <c r="G5" s="78"/>
    </row>
    <row r="6" spans="1:7" x14ac:dyDescent="0.25">
      <c r="A6" s="2" t="s">
        <v>3</v>
      </c>
      <c r="B6" s="2" t="s">
        <v>253</v>
      </c>
      <c r="C6" s="2" t="s">
        <v>2</v>
      </c>
      <c r="D6" s="2" t="s">
        <v>254</v>
      </c>
      <c r="E6" s="78"/>
      <c r="F6" s="78"/>
      <c r="G6" s="78"/>
    </row>
    <row r="7" spans="1:7" x14ac:dyDescent="0.25">
      <c r="A7" s="3" t="s">
        <v>255</v>
      </c>
      <c r="B7" s="4">
        <v>46038050321</v>
      </c>
      <c r="C7" s="4">
        <v>22319361669.919998</v>
      </c>
      <c r="D7" s="4">
        <v>22319361669.919998</v>
      </c>
      <c r="E7" s="1"/>
    </row>
    <row r="8" spans="1:7" x14ac:dyDescent="0.25">
      <c r="A8" s="5" t="s">
        <v>256</v>
      </c>
      <c r="B8" s="6">
        <v>46038050321</v>
      </c>
      <c r="C8" s="6">
        <v>22319361669.919998</v>
      </c>
      <c r="D8" s="6">
        <v>22319361669.919998</v>
      </c>
    </row>
    <row r="9" spans="1:7" x14ac:dyDescent="0.25">
      <c r="A9" s="5" t="s">
        <v>257</v>
      </c>
      <c r="B9" s="6">
        <v>0</v>
      </c>
      <c r="C9" s="6">
        <v>0</v>
      </c>
      <c r="D9" s="6">
        <v>0</v>
      </c>
    </row>
    <row r="10" spans="1:7" x14ac:dyDescent="0.25">
      <c r="A10" s="7" t="s">
        <v>258</v>
      </c>
      <c r="B10" s="8">
        <v>45422104014</v>
      </c>
      <c r="C10" s="8">
        <v>19337577456.689999</v>
      </c>
      <c r="D10" s="8">
        <v>19012183856.450001</v>
      </c>
      <c r="E10" s="1"/>
    </row>
    <row r="11" spans="1:7" x14ac:dyDescent="0.25">
      <c r="A11" s="5" t="s">
        <v>259</v>
      </c>
      <c r="B11" s="6">
        <v>45422104014</v>
      </c>
      <c r="C11" s="6">
        <v>19337577456.689999</v>
      </c>
      <c r="D11" s="6">
        <v>19012183856.450001</v>
      </c>
    </row>
    <row r="12" spans="1:7" x14ac:dyDescent="0.25">
      <c r="A12" s="5" t="s">
        <v>260</v>
      </c>
      <c r="B12" s="6">
        <v>0</v>
      </c>
      <c r="C12" s="6">
        <v>0</v>
      </c>
      <c r="D12" s="6">
        <v>0</v>
      </c>
    </row>
    <row r="13" spans="1:7" x14ac:dyDescent="0.25">
      <c r="A13" s="79" t="s">
        <v>261</v>
      </c>
      <c r="B13" s="80">
        <v>615946307</v>
      </c>
      <c r="C13" s="80">
        <v>2981784213.23</v>
      </c>
      <c r="D13" s="80">
        <v>3307177813.4699998</v>
      </c>
      <c r="E13" s="1"/>
    </row>
    <row r="14" spans="1:7" x14ac:dyDescent="0.25">
      <c r="A14" s="81" t="s">
        <v>3</v>
      </c>
      <c r="B14" s="9" t="s">
        <v>253</v>
      </c>
      <c r="C14" s="9" t="s">
        <v>2</v>
      </c>
      <c r="D14" s="9" t="s">
        <v>254</v>
      </c>
    </row>
    <row r="15" spans="1:7" x14ac:dyDescent="0.25">
      <c r="A15" s="3" t="s">
        <v>262</v>
      </c>
      <c r="B15" s="4">
        <v>615946307</v>
      </c>
      <c r="C15" s="4">
        <v>2981784213.23</v>
      </c>
      <c r="D15" s="4">
        <v>3307177813.4699998</v>
      </c>
      <c r="E15" s="1"/>
    </row>
    <row r="16" spans="1:7" x14ac:dyDescent="0.25">
      <c r="A16" s="10" t="s">
        <v>263</v>
      </c>
      <c r="B16" s="6">
        <v>629630340</v>
      </c>
      <c r="C16" s="6">
        <v>225664854.62</v>
      </c>
      <c r="D16" s="6">
        <v>225664854.62</v>
      </c>
    </row>
    <row r="17" spans="1:5" x14ac:dyDescent="0.25">
      <c r="A17" s="79" t="s">
        <v>267</v>
      </c>
      <c r="B17" s="80">
        <v>1245576647</v>
      </c>
      <c r="C17" s="80">
        <v>3207449067.8499999</v>
      </c>
      <c r="D17" s="80">
        <v>3532842668.0900002</v>
      </c>
      <c r="E17" s="1"/>
    </row>
    <row r="18" spans="1:5" x14ac:dyDescent="0.25">
      <c r="A18" s="81" t="s">
        <v>3</v>
      </c>
      <c r="B18" s="9" t="s">
        <v>253</v>
      </c>
      <c r="C18" s="9" t="s">
        <v>2</v>
      </c>
      <c r="D18" s="9" t="s">
        <v>254</v>
      </c>
    </row>
    <row r="19" spans="1:5" x14ac:dyDescent="0.25">
      <c r="A19" s="11" t="s">
        <v>264</v>
      </c>
      <c r="B19" s="12">
        <v>0</v>
      </c>
      <c r="C19" s="12">
        <v>0</v>
      </c>
      <c r="D19" s="12">
        <v>0</v>
      </c>
    </row>
    <row r="20" spans="1:5" x14ac:dyDescent="0.25">
      <c r="A20" s="10" t="s">
        <v>265</v>
      </c>
      <c r="B20" s="6">
        <v>615946307</v>
      </c>
      <c r="C20" s="6">
        <v>224618845.87</v>
      </c>
      <c r="D20" s="6">
        <v>224618845.87</v>
      </c>
    </row>
    <row r="21" spans="1:5" x14ac:dyDescent="0.25">
      <c r="A21" s="79" t="s">
        <v>266</v>
      </c>
      <c r="B21" s="80">
        <v>-615946307</v>
      </c>
      <c r="C21" s="80">
        <v>-224618845.87</v>
      </c>
      <c r="D21" s="80">
        <v>-224618845.87</v>
      </c>
      <c r="E21" s="1"/>
    </row>
    <row r="22" spans="1:5" x14ac:dyDescent="0.25">
      <c r="A22" s="13"/>
      <c r="B22" s="13"/>
      <c r="C22" s="13"/>
      <c r="D22" s="13"/>
    </row>
    <row r="23" spans="1:5" x14ac:dyDescent="0.25">
      <c r="A23" s="13"/>
      <c r="B23" s="13"/>
      <c r="C23" s="13"/>
      <c r="D23" s="13"/>
    </row>
    <row r="24" spans="1:5" x14ac:dyDescent="0.25">
      <c r="A24" s="13"/>
      <c r="B24" s="13"/>
      <c r="C24" s="13"/>
      <c r="D24" s="13"/>
    </row>
    <row r="25" spans="1:5" x14ac:dyDescent="0.25">
      <c r="A25" s="13"/>
      <c r="B25" s="13"/>
      <c r="C25" s="13"/>
      <c r="D25" s="13"/>
    </row>
    <row r="26" spans="1:5" x14ac:dyDescent="0.25">
      <c r="A26" s="13"/>
      <c r="B26" s="13"/>
      <c r="C26" s="13"/>
      <c r="D26" s="13"/>
    </row>
    <row r="27" spans="1:5" x14ac:dyDescent="0.25">
      <c r="A27" s="13"/>
      <c r="B27" s="13"/>
      <c r="C27" s="13"/>
      <c r="D27" s="13"/>
    </row>
    <row r="28" spans="1:5" x14ac:dyDescent="0.25">
      <c r="A28" s="13"/>
      <c r="B28" s="13"/>
      <c r="C28" s="13"/>
      <c r="D28" s="13"/>
    </row>
    <row r="29" spans="1:5" x14ac:dyDescent="0.25">
      <c r="A29" s="13"/>
      <c r="B29" s="13"/>
      <c r="C29" s="13"/>
      <c r="D29" s="13"/>
    </row>
    <row r="30" spans="1:5" x14ac:dyDescent="0.25">
      <c r="A30" s="13"/>
      <c r="B30" s="13"/>
      <c r="C30" s="13"/>
      <c r="D30" s="13"/>
    </row>
    <row r="31" spans="1:5" x14ac:dyDescent="0.25">
      <c r="A31" s="13"/>
      <c r="B31" s="13"/>
      <c r="C31" s="13"/>
      <c r="D31" s="13"/>
    </row>
    <row r="32" spans="1:5" x14ac:dyDescent="0.25">
      <c r="A32" s="13"/>
      <c r="B32" s="13"/>
      <c r="C32" s="13"/>
      <c r="D32" s="13"/>
    </row>
  </sheetData>
  <mergeCells count="4">
    <mergeCell ref="A1:D1"/>
    <mergeCell ref="A2:D2"/>
    <mergeCell ref="A3:D3"/>
    <mergeCell ref="A4:D4"/>
  </mergeCells>
  <printOptions horizontalCentered="1"/>
  <pageMargins left="0.78740157479861095" right="0.78740157479861095" top="1.9685039369986113" bottom="1.181102362198611" header="0.39370078739861114" footer="0.39370078739861114"/>
  <pageSetup scale="94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abSelected="1" workbookViewId="0">
      <selection activeCell="A7" sqref="A7"/>
    </sheetView>
  </sheetViews>
  <sheetFormatPr baseColWidth="10" defaultRowHeight="15" x14ac:dyDescent="0.25"/>
  <cols>
    <col min="1" max="1" width="64.7109375" customWidth="1"/>
    <col min="2" max="2" width="19.42578125" customWidth="1"/>
    <col min="3" max="3" width="18.140625" customWidth="1"/>
    <col min="4" max="4" width="19.28515625" customWidth="1"/>
    <col min="5" max="7" width="17.85546875" customWidth="1"/>
  </cols>
  <sheetData>
    <row r="1" spans="1:7" x14ac:dyDescent="0.25">
      <c r="A1" s="86" t="s">
        <v>1</v>
      </c>
      <c r="B1" s="86"/>
      <c r="C1" s="86"/>
      <c r="D1" s="86"/>
      <c r="E1" s="86"/>
      <c r="F1" s="86"/>
      <c r="G1" s="86"/>
    </row>
    <row r="2" spans="1:7" x14ac:dyDescent="0.25">
      <c r="A2" s="86" t="s">
        <v>13</v>
      </c>
      <c r="B2" s="86"/>
      <c r="C2" s="86"/>
      <c r="D2" s="86"/>
      <c r="E2" s="86"/>
      <c r="F2" s="86"/>
      <c r="G2" s="86"/>
    </row>
    <row r="3" spans="1:7" x14ac:dyDescent="0.25">
      <c r="A3" s="86" t="s">
        <v>14</v>
      </c>
      <c r="B3" s="86"/>
      <c r="C3" s="86"/>
      <c r="D3" s="86"/>
      <c r="E3" s="86"/>
      <c r="F3" s="86"/>
      <c r="G3" s="86"/>
    </row>
    <row r="4" spans="1:7" x14ac:dyDescent="0.25">
      <c r="A4" s="86" t="s">
        <v>0</v>
      </c>
      <c r="B4" s="86"/>
      <c r="C4" s="86"/>
      <c r="D4" s="86"/>
      <c r="E4" s="86"/>
      <c r="F4" s="86"/>
      <c r="G4" s="86"/>
    </row>
    <row r="5" spans="1:7" x14ac:dyDescent="0.25">
      <c r="A5" s="98"/>
      <c r="B5" s="98"/>
      <c r="C5" s="98"/>
      <c r="D5" s="98"/>
      <c r="E5" s="98"/>
      <c r="F5" s="98"/>
      <c r="G5" s="98"/>
    </row>
    <row r="6" spans="1:7" x14ac:dyDescent="0.25">
      <c r="A6" s="90" t="s">
        <v>3</v>
      </c>
      <c r="B6" s="95" t="s">
        <v>4</v>
      </c>
      <c r="C6" s="96"/>
      <c r="D6" s="96"/>
      <c r="E6" s="96"/>
      <c r="F6" s="97"/>
      <c r="G6" s="90" t="s">
        <v>10</v>
      </c>
    </row>
    <row r="7" spans="1:7" ht="27" x14ac:dyDescent="0.25">
      <c r="A7" s="92"/>
      <c r="B7" s="2" t="s">
        <v>5</v>
      </c>
      <c r="C7" s="2" t="s">
        <v>6</v>
      </c>
      <c r="D7" s="2" t="s">
        <v>7</v>
      </c>
      <c r="E7" s="2" t="s">
        <v>2</v>
      </c>
      <c r="F7" s="2" t="s">
        <v>8</v>
      </c>
      <c r="G7" s="91"/>
    </row>
    <row r="8" spans="1:7" x14ac:dyDescent="0.25">
      <c r="A8" s="91"/>
      <c r="B8" s="9">
        <v>1</v>
      </c>
      <c r="C8" s="9">
        <v>2</v>
      </c>
      <c r="D8" s="9" t="s">
        <v>9</v>
      </c>
      <c r="E8" s="9">
        <v>4</v>
      </c>
      <c r="F8" s="9">
        <v>5</v>
      </c>
      <c r="G8" s="9" t="s">
        <v>11</v>
      </c>
    </row>
    <row r="9" spans="1:7" x14ac:dyDescent="0.25">
      <c r="A9" s="20" t="s">
        <v>15</v>
      </c>
      <c r="B9" s="21">
        <v>29177227838</v>
      </c>
      <c r="C9" s="21">
        <v>1196085866.6099999</v>
      </c>
      <c r="D9" s="21">
        <v>30373313704.610001</v>
      </c>
      <c r="E9" s="21">
        <v>12573095755.560003</v>
      </c>
      <c r="F9" s="21">
        <v>12284419313.26</v>
      </c>
      <c r="G9" s="21">
        <v>17800217949.050003</v>
      </c>
    </row>
    <row r="10" spans="1:7" x14ac:dyDescent="0.25">
      <c r="A10" s="22" t="s">
        <v>40</v>
      </c>
      <c r="B10" s="23">
        <v>28767200</v>
      </c>
      <c r="C10" s="23">
        <v>720384</v>
      </c>
      <c r="D10" s="23">
        <v>29487584</v>
      </c>
      <c r="E10" s="23">
        <v>13760272.199999999</v>
      </c>
      <c r="F10" s="23">
        <v>13287045.98</v>
      </c>
      <c r="G10" s="23">
        <v>15727311.800000001</v>
      </c>
    </row>
    <row r="11" spans="1:7" x14ac:dyDescent="0.25">
      <c r="A11" s="22" t="s">
        <v>41</v>
      </c>
      <c r="B11" s="23">
        <v>1520291378</v>
      </c>
      <c r="C11" s="23">
        <v>-139212234.5</v>
      </c>
      <c r="D11" s="23">
        <v>1381079143.5</v>
      </c>
      <c r="E11" s="23">
        <v>517385502.85000002</v>
      </c>
      <c r="F11" s="23">
        <v>517385502.85000002</v>
      </c>
      <c r="G11" s="23">
        <v>863693640.64999998</v>
      </c>
    </row>
    <row r="12" spans="1:7" x14ac:dyDescent="0.25">
      <c r="A12" s="22" t="s">
        <v>42</v>
      </c>
      <c r="B12" s="23">
        <v>11349238775</v>
      </c>
      <c r="C12" s="23">
        <v>-95910976.049999997</v>
      </c>
      <c r="D12" s="23">
        <v>11253327798.950001</v>
      </c>
      <c r="E12" s="23">
        <v>4775292158.5699997</v>
      </c>
      <c r="F12" s="23">
        <v>4712730067.3699999</v>
      </c>
      <c r="G12" s="23">
        <v>6478035640.3800001</v>
      </c>
    </row>
    <row r="13" spans="1:7" x14ac:dyDescent="0.25">
      <c r="A13" s="22" t="s">
        <v>43</v>
      </c>
      <c r="B13" s="23">
        <v>7586328273</v>
      </c>
      <c r="C13" s="23">
        <v>246985347.44</v>
      </c>
      <c r="D13" s="23">
        <v>7833313620.4399996</v>
      </c>
      <c r="E13" s="23">
        <v>4002493760.3299999</v>
      </c>
      <c r="F13" s="23">
        <v>4002493760.3299999</v>
      </c>
      <c r="G13" s="23">
        <v>3830819860.1100001</v>
      </c>
    </row>
    <row r="14" spans="1:7" x14ac:dyDescent="0.25">
      <c r="A14" s="22" t="s">
        <v>44</v>
      </c>
      <c r="B14" s="23">
        <v>803870620</v>
      </c>
      <c r="C14" s="23">
        <v>3989018.26</v>
      </c>
      <c r="D14" s="23">
        <v>807859638.25999999</v>
      </c>
      <c r="E14" s="23">
        <v>352083653.12</v>
      </c>
      <c r="F14" s="23">
        <v>352083653.12</v>
      </c>
      <c r="G14" s="23">
        <v>455775985.13999999</v>
      </c>
    </row>
    <row r="15" spans="1:7" x14ac:dyDescent="0.25">
      <c r="A15" s="22" t="s">
        <v>45</v>
      </c>
      <c r="B15" s="23">
        <v>460721055</v>
      </c>
      <c r="C15" s="23">
        <v>9707985</v>
      </c>
      <c r="D15" s="23">
        <v>470429040</v>
      </c>
      <c r="E15" s="23">
        <v>182405956.83000001</v>
      </c>
      <c r="F15" s="23">
        <v>162685801.97</v>
      </c>
      <c r="G15" s="23">
        <v>288023083.17000002</v>
      </c>
    </row>
    <row r="16" spans="1:7" x14ac:dyDescent="0.25">
      <c r="A16" s="22" t="s">
        <v>46</v>
      </c>
      <c r="B16" s="23">
        <v>401038367</v>
      </c>
      <c r="C16" s="23">
        <v>8801467</v>
      </c>
      <c r="D16" s="23">
        <v>409839834</v>
      </c>
      <c r="E16" s="23">
        <v>94289568.760000005</v>
      </c>
      <c r="F16" s="23">
        <v>73973073.120000005</v>
      </c>
      <c r="G16" s="23">
        <v>315550265.24000001</v>
      </c>
    </row>
    <row r="17" spans="1:7" x14ac:dyDescent="0.25">
      <c r="A17" s="22" t="s">
        <v>47</v>
      </c>
      <c r="B17" s="23">
        <v>113386551</v>
      </c>
      <c r="C17" s="23">
        <v>1888594.71</v>
      </c>
      <c r="D17" s="23">
        <v>115275145.70999999</v>
      </c>
      <c r="E17" s="23">
        <v>41973636.509999998</v>
      </c>
      <c r="F17" s="23">
        <v>40435985.590000004</v>
      </c>
      <c r="G17" s="23">
        <v>73301509.200000003</v>
      </c>
    </row>
    <row r="18" spans="1:7" x14ac:dyDescent="0.25">
      <c r="A18" s="22" t="s">
        <v>48</v>
      </c>
      <c r="B18" s="23">
        <v>483675016</v>
      </c>
      <c r="C18" s="23">
        <v>3860626</v>
      </c>
      <c r="D18" s="23">
        <v>487535642</v>
      </c>
      <c r="E18" s="23">
        <v>70677773.450000003</v>
      </c>
      <c r="F18" s="23">
        <v>67072829.799999997</v>
      </c>
      <c r="G18" s="23">
        <v>416857868.55000001</v>
      </c>
    </row>
    <row r="19" spans="1:7" x14ac:dyDescent="0.25">
      <c r="A19" s="22" t="s">
        <v>49</v>
      </c>
      <c r="B19" s="23">
        <v>79640459</v>
      </c>
      <c r="C19" s="23">
        <v>37173607</v>
      </c>
      <c r="D19" s="23">
        <v>116814066</v>
      </c>
      <c r="E19" s="23">
        <v>38942181.869999997</v>
      </c>
      <c r="F19" s="23">
        <v>36122470.380000003</v>
      </c>
      <c r="G19" s="23">
        <v>77871884.129999995</v>
      </c>
    </row>
    <row r="20" spans="1:7" x14ac:dyDescent="0.25">
      <c r="A20" s="22" t="s">
        <v>50</v>
      </c>
      <c r="B20" s="23">
        <v>496838529</v>
      </c>
      <c r="C20" s="23">
        <v>16418120</v>
      </c>
      <c r="D20" s="23">
        <v>513256649</v>
      </c>
      <c r="E20" s="23">
        <v>194936069.44</v>
      </c>
      <c r="F20" s="23">
        <v>188613291.40000001</v>
      </c>
      <c r="G20" s="23">
        <v>318320579.56</v>
      </c>
    </row>
    <row r="21" spans="1:7" x14ac:dyDescent="0.25">
      <c r="A21" s="22" t="s">
        <v>51</v>
      </c>
      <c r="B21" s="23">
        <v>472815187</v>
      </c>
      <c r="C21" s="23">
        <v>14529358.99</v>
      </c>
      <c r="D21" s="23">
        <v>487344545.99000001</v>
      </c>
      <c r="E21" s="23">
        <v>198657046.63</v>
      </c>
      <c r="F21" s="23">
        <v>187951188.19999999</v>
      </c>
      <c r="G21" s="23">
        <v>288687499.36000001</v>
      </c>
    </row>
    <row r="22" spans="1:7" x14ac:dyDescent="0.25">
      <c r="A22" s="22" t="s">
        <v>52</v>
      </c>
      <c r="B22" s="23">
        <v>13960172</v>
      </c>
      <c r="C22" s="23">
        <v>25695272.399999999</v>
      </c>
      <c r="D22" s="23">
        <v>39655444.399999999</v>
      </c>
      <c r="E22" s="23">
        <v>21547241.379999999</v>
      </c>
      <c r="F22" s="23">
        <v>21261574.440000001</v>
      </c>
      <c r="G22" s="23">
        <v>18108203.02</v>
      </c>
    </row>
    <row r="23" spans="1:7" x14ac:dyDescent="0.25">
      <c r="A23" s="22" t="s">
        <v>53</v>
      </c>
      <c r="B23" s="23">
        <v>3250124321</v>
      </c>
      <c r="C23" s="23">
        <v>772477932.01999998</v>
      </c>
      <c r="D23" s="23">
        <v>4022602253.02</v>
      </c>
      <c r="E23" s="23">
        <v>1269129159.8299999</v>
      </c>
      <c r="F23" s="23">
        <v>1180710495.02</v>
      </c>
      <c r="G23" s="23">
        <v>2753473093.1900001</v>
      </c>
    </row>
    <row r="24" spans="1:7" x14ac:dyDescent="0.25">
      <c r="A24" s="22" t="s">
        <v>54</v>
      </c>
      <c r="B24" s="23">
        <v>152159912</v>
      </c>
      <c r="C24" s="23">
        <v>20876260</v>
      </c>
      <c r="D24" s="23">
        <v>173036172</v>
      </c>
      <c r="E24" s="23">
        <v>26688192.739999998</v>
      </c>
      <c r="F24" s="23">
        <v>24090301.940000001</v>
      </c>
      <c r="G24" s="23">
        <v>146347979.25999999</v>
      </c>
    </row>
    <row r="25" spans="1:7" x14ac:dyDescent="0.25">
      <c r="A25" s="22" t="s">
        <v>55</v>
      </c>
      <c r="B25" s="23">
        <v>79110</v>
      </c>
      <c r="C25" s="23">
        <v>0</v>
      </c>
      <c r="D25" s="23">
        <v>79110</v>
      </c>
      <c r="E25" s="23">
        <v>0</v>
      </c>
      <c r="F25" s="23">
        <v>0</v>
      </c>
      <c r="G25" s="23">
        <v>79110</v>
      </c>
    </row>
    <row r="26" spans="1:7" x14ac:dyDescent="0.25">
      <c r="A26" s="22" t="s">
        <v>56</v>
      </c>
      <c r="B26" s="23">
        <v>119499553</v>
      </c>
      <c r="C26" s="23">
        <v>2796442.15</v>
      </c>
      <c r="D26" s="23">
        <v>122295995.15000001</v>
      </c>
      <c r="E26" s="23">
        <v>48162832.82</v>
      </c>
      <c r="F26" s="23">
        <v>45900407.590000004</v>
      </c>
      <c r="G26" s="23">
        <v>74133162.329999998</v>
      </c>
    </row>
    <row r="27" spans="1:7" x14ac:dyDescent="0.25">
      <c r="A27" s="22" t="s">
        <v>57</v>
      </c>
      <c r="B27" s="23">
        <v>409529213</v>
      </c>
      <c r="C27" s="23">
        <v>10035607</v>
      </c>
      <c r="D27" s="23">
        <v>419564820</v>
      </c>
      <c r="E27" s="23">
        <v>187915147.81</v>
      </c>
      <c r="F27" s="23">
        <v>181839096.50999999</v>
      </c>
      <c r="G27" s="23">
        <v>231649672.19</v>
      </c>
    </row>
    <row r="28" spans="1:7" x14ac:dyDescent="0.25">
      <c r="A28" s="22" t="s">
        <v>58</v>
      </c>
      <c r="B28" s="23">
        <v>1107035512</v>
      </c>
      <c r="C28" s="23">
        <v>216677096.22999999</v>
      </c>
      <c r="D28" s="23">
        <v>1323712608.23</v>
      </c>
      <c r="E28" s="23">
        <v>432223129.79000002</v>
      </c>
      <c r="F28" s="23">
        <v>377317056.95999998</v>
      </c>
      <c r="G28" s="23">
        <v>891489478.44000006</v>
      </c>
    </row>
    <row r="29" spans="1:7" x14ac:dyDescent="0.25">
      <c r="A29" s="22" t="s">
        <v>59</v>
      </c>
      <c r="B29" s="23">
        <v>140149133</v>
      </c>
      <c r="C29" s="23">
        <v>33596461.960000001</v>
      </c>
      <c r="D29" s="23">
        <v>173745594.96000001</v>
      </c>
      <c r="E29" s="23">
        <v>57424393.119999997</v>
      </c>
      <c r="F29" s="23">
        <v>53194483.869999997</v>
      </c>
      <c r="G29" s="23">
        <v>116321201.84</v>
      </c>
    </row>
    <row r="30" spans="1:7" x14ac:dyDescent="0.25">
      <c r="A30" s="22" t="s">
        <v>60</v>
      </c>
      <c r="B30" s="23">
        <v>82531406</v>
      </c>
      <c r="C30" s="23">
        <v>2885356</v>
      </c>
      <c r="D30" s="23">
        <v>85416762</v>
      </c>
      <c r="E30" s="23">
        <v>29236774.940000001</v>
      </c>
      <c r="F30" s="23">
        <v>28435130.640000001</v>
      </c>
      <c r="G30" s="23">
        <v>56179987.060000002</v>
      </c>
    </row>
    <row r="31" spans="1:7" x14ac:dyDescent="0.25">
      <c r="A31" s="22" t="s">
        <v>61</v>
      </c>
      <c r="B31" s="23">
        <v>105548096</v>
      </c>
      <c r="C31" s="23">
        <v>2094141</v>
      </c>
      <c r="D31" s="23">
        <v>107642237</v>
      </c>
      <c r="E31" s="23">
        <v>17871302.57</v>
      </c>
      <c r="F31" s="23">
        <v>16836096.18</v>
      </c>
      <c r="G31" s="23">
        <v>89770934.430000007</v>
      </c>
    </row>
    <row r="32" spans="1:7" x14ac:dyDescent="0.25">
      <c r="A32" s="24"/>
      <c r="B32" s="25"/>
      <c r="C32" s="25"/>
      <c r="D32" s="25"/>
      <c r="E32" s="25"/>
      <c r="F32" s="25"/>
      <c r="G32" s="25"/>
    </row>
    <row r="33" spans="1:7" x14ac:dyDescent="0.25">
      <c r="A33" s="19" t="s">
        <v>12</v>
      </c>
      <c r="B33" s="26">
        <f t="shared" ref="B33:G33" si="0">SUM(B10:B31)</f>
        <v>29177227838</v>
      </c>
      <c r="C33" s="26">
        <f t="shared" si="0"/>
        <v>1196085866.6099999</v>
      </c>
      <c r="D33" s="26">
        <f t="shared" si="0"/>
        <v>30373313704.610001</v>
      </c>
      <c r="E33" s="26">
        <f t="shared" si="0"/>
        <v>12573095755.560003</v>
      </c>
      <c r="F33" s="26">
        <f t="shared" si="0"/>
        <v>12284419313.26</v>
      </c>
      <c r="G33" s="26">
        <f t="shared" si="0"/>
        <v>17800217949.050003</v>
      </c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9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tabSelected="1" workbookViewId="0">
      <selection activeCell="A7" sqref="A7"/>
    </sheetView>
  </sheetViews>
  <sheetFormatPr baseColWidth="10" defaultRowHeight="13.5" x14ac:dyDescent="0.25"/>
  <cols>
    <col min="1" max="1" width="47.140625" style="13" customWidth="1"/>
    <col min="2" max="2" width="20.140625" style="13" bestFit="1" customWidth="1"/>
    <col min="3" max="3" width="19.85546875" style="13" bestFit="1" customWidth="1"/>
    <col min="4" max="4" width="20" style="13" bestFit="1" customWidth="1"/>
    <col min="5" max="5" width="20.28515625" style="13" bestFit="1" customWidth="1"/>
    <col min="6" max="6" width="20" style="13" bestFit="1" customWidth="1"/>
    <col min="7" max="7" width="19.85546875" style="13" bestFit="1" customWidth="1"/>
    <col min="8" max="16384" width="11.42578125" style="13"/>
  </cols>
  <sheetData>
    <row r="1" spans="1:7" x14ac:dyDescent="0.25">
      <c r="A1" s="86" t="s">
        <v>62</v>
      </c>
      <c r="B1" s="86"/>
      <c r="C1" s="86"/>
      <c r="D1" s="86"/>
      <c r="E1" s="86"/>
      <c r="F1" s="86"/>
      <c r="G1" s="86"/>
    </row>
    <row r="2" spans="1:7" x14ac:dyDescent="0.25">
      <c r="A2" s="86" t="s">
        <v>13</v>
      </c>
      <c r="B2" s="86"/>
      <c r="C2" s="86"/>
      <c r="D2" s="86"/>
      <c r="E2" s="86"/>
      <c r="F2" s="86"/>
      <c r="G2" s="86"/>
    </row>
    <row r="3" spans="1:7" x14ac:dyDescent="0.25">
      <c r="A3" s="86" t="s">
        <v>14</v>
      </c>
      <c r="B3" s="86"/>
      <c r="C3" s="86"/>
      <c r="D3" s="86"/>
      <c r="E3" s="86"/>
      <c r="F3" s="86"/>
      <c r="G3" s="86"/>
    </row>
    <row r="4" spans="1:7" x14ac:dyDescent="0.25">
      <c r="A4" s="86" t="s">
        <v>0</v>
      </c>
      <c r="B4" s="86"/>
      <c r="C4" s="86"/>
      <c r="D4" s="86"/>
      <c r="E4" s="86"/>
      <c r="F4" s="86"/>
      <c r="G4" s="86"/>
    </row>
    <row r="5" spans="1:7" x14ac:dyDescent="0.25">
      <c r="A5" s="86"/>
      <c r="B5" s="86"/>
      <c r="C5" s="86"/>
      <c r="D5" s="86"/>
      <c r="E5" s="86"/>
      <c r="F5" s="86"/>
      <c r="G5" s="86"/>
    </row>
    <row r="6" spans="1:7" x14ac:dyDescent="0.25">
      <c r="A6" s="92" t="s">
        <v>3</v>
      </c>
      <c r="B6" s="99" t="s">
        <v>4</v>
      </c>
      <c r="C6" s="100"/>
      <c r="D6" s="100"/>
      <c r="E6" s="100"/>
      <c r="F6" s="100"/>
      <c r="G6" s="101" t="s">
        <v>10</v>
      </c>
    </row>
    <row r="7" spans="1:7" ht="27" x14ac:dyDescent="0.25">
      <c r="A7" s="92"/>
      <c r="B7" s="9" t="s">
        <v>5</v>
      </c>
      <c r="C7" s="9" t="s">
        <v>6</v>
      </c>
      <c r="D7" s="9" t="s">
        <v>7</v>
      </c>
      <c r="E7" s="9" t="s">
        <v>2</v>
      </c>
      <c r="F7" s="27" t="s">
        <v>8</v>
      </c>
      <c r="G7" s="102"/>
    </row>
    <row r="8" spans="1:7" x14ac:dyDescent="0.25">
      <c r="A8" s="91"/>
      <c r="B8" s="9" t="s">
        <v>63</v>
      </c>
      <c r="C8" s="9" t="s">
        <v>64</v>
      </c>
      <c r="D8" s="9" t="s">
        <v>9</v>
      </c>
      <c r="E8" s="9" t="s">
        <v>65</v>
      </c>
      <c r="F8" s="9" t="s">
        <v>66</v>
      </c>
      <c r="G8" s="9" t="s">
        <v>11</v>
      </c>
    </row>
    <row r="9" spans="1:7" x14ac:dyDescent="0.25">
      <c r="A9" s="28" t="s">
        <v>67</v>
      </c>
      <c r="B9" s="29">
        <v>42359897665</v>
      </c>
      <c r="C9" s="29">
        <v>1770434006.1700001</v>
      </c>
      <c r="D9" s="29">
        <v>44130331671.169998</v>
      </c>
      <c r="E9" s="29">
        <v>17529694465.810001</v>
      </c>
      <c r="F9" s="29">
        <v>17212300865.57</v>
      </c>
      <c r="G9" s="29">
        <v>26600637205.360001</v>
      </c>
    </row>
    <row r="10" spans="1:7" x14ac:dyDescent="0.25">
      <c r="A10" s="30" t="s">
        <v>68</v>
      </c>
      <c r="B10" s="23">
        <v>225583450</v>
      </c>
      <c r="C10" s="23">
        <v>5498276</v>
      </c>
      <c r="D10" s="23">
        <v>231081726</v>
      </c>
      <c r="E10" s="23">
        <v>116945728</v>
      </c>
      <c r="F10" s="23">
        <v>116945728</v>
      </c>
      <c r="G10" s="23">
        <v>114135998</v>
      </c>
    </row>
    <row r="11" spans="1:7" x14ac:dyDescent="0.25">
      <c r="A11" s="30" t="s">
        <v>69</v>
      </c>
      <c r="B11" s="23">
        <v>633836980</v>
      </c>
      <c r="C11" s="23">
        <v>23977727.190000001</v>
      </c>
      <c r="D11" s="23">
        <v>657814707.19000006</v>
      </c>
      <c r="E11" s="23">
        <v>338149965.44</v>
      </c>
      <c r="F11" s="23">
        <v>338149965.44</v>
      </c>
      <c r="G11" s="23">
        <v>319664741.75</v>
      </c>
    </row>
    <row r="12" spans="1:7" x14ac:dyDescent="0.25">
      <c r="A12" s="30" t="s">
        <v>70</v>
      </c>
      <c r="B12" s="23">
        <v>2818732226</v>
      </c>
      <c r="C12" s="23">
        <v>9097426.3100000005</v>
      </c>
      <c r="D12" s="23">
        <v>2827829652.3099999</v>
      </c>
      <c r="E12" s="23">
        <v>1577406143.3099999</v>
      </c>
      <c r="F12" s="23">
        <v>1569406143.3099999</v>
      </c>
      <c r="G12" s="23">
        <v>1250423509</v>
      </c>
    </row>
    <row r="13" spans="1:7" x14ac:dyDescent="0.25">
      <c r="A13" s="24"/>
      <c r="B13" s="25"/>
      <c r="C13" s="25"/>
      <c r="D13" s="25"/>
      <c r="E13" s="25"/>
      <c r="F13" s="25"/>
      <c r="G13" s="25"/>
    </row>
    <row r="14" spans="1:7" x14ac:dyDescent="0.25">
      <c r="A14" s="19" t="s">
        <v>12</v>
      </c>
      <c r="B14" s="26">
        <f t="shared" ref="B14:G14" si="0">SUM(B9:B12)</f>
        <v>46038050321</v>
      </c>
      <c r="C14" s="26">
        <f t="shared" si="0"/>
        <v>1809007435.6700001</v>
      </c>
      <c r="D14" s="26">
        <f t="shared" si="0"/>
        <v>47847057756.669998</v>
      </c>
      <c r="E14" s="26">
        <f t="shared" si="0"/>
        <v>19562196302.560001</v>
      </c>
      <c r="F14" s="26">
        <f t="shared" si="0"/>
        <v>19236802702.32</v>
      </c>
      <c r="G14" s="26">
        <f t="shared" si="0"/>
        <v>28284861454.110001</v>
      </c>
    </row>
    <row r="15" spans="1:7" x14ac:dyDescent="0.25">
      <c r="D15" s="31"/>
      <c r="G15" s="31"/>
    </row>
    <row r="16" spans="1:7" x14ac:dyDescent="0.25">
      <c r="G16" s="31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tabSelected="1" workbookViewId="0">
      <selection activeCell="A7" sqref="A7"/>
    </sheetView>
  </sheetViews>
  <sheetFormatPr baseColWidth="10" defaultRowHeight="13.5" x14ac:dyDescent="0.25"/>
  <cols>
    <col min="1" max="1" width="86.5703125" style="13" customWidth="1"/>
    <col min="2" max="2" width="17" style="13" customWidth="1"/>
    <col min="3" max="3" width="20.5703125" style="13" customWidth="1"/>
    <col min="4" max="4" width="17" style="13" customWidth="1"/>
    <col min="5" max="5" width="16.7109375" style="13" customWidth="1"/>
    <col min="6" max="6" width="17.7109375" style="13" customWidth="1"/>
    <col min="7" max="7" width="16.42578125" style="13" customWidth="1"/>
    <col min="8" max="16384" width="11.42578125" style="13"/>
  </cols>
  <sheetData>
    <row r="1" spans="1:7" x14ac:dyDescent="0.25">
      <c r="A1" s="86" t="s">
        <v>71</v>
      </c>
      <c r="B1" s="86"/>
      <c r="C1" s="86"/>
      <c r="D1" s="86"/>
      <c r="E1" s="86"/>
      <c r="F1" s="86"/>
      <c r="G1" s="86"/>
    </row>
    <row r="2" spans="1:7" x14ac:dyDescent="0.25">
      <c r="A2" s="86" t="s">
        <v>13</v>
      </c>
      <c r="B2" s="86"/>
      <c r="C2" s="86"/>
      <c r="D2" s="86"/>
      <c r="E2" s="86"/>
      <c r="F2" s="86"/>
      <c r="G2" s="86"/>
    </row>
    <row r="3" spans="1:7" x14ac:dyDescent="0.25">
      <c r="A3" s="86" t="s">
        <v>14</v>
      </c>
      <c r="B3" s="86"/>
      <c r="C3" s="86"/>
      <c r="D3" s="86"/>
      <c r="E3" s="86"/>
      <c r="F3" s="86"/>
      <c r="G3" s="86"/>
    </row>
    <row r="4" spans="1:7" x14ac:dyDescent="0.25">
      <c r="A4" s="86" t="s">
        <v>0</v>
      </c>
      <c r="B4" s="86"/>
      <c r="C4" s="86"/>
      <c r="D4" s="86"/>
      <c r="E4" s="86"/>
      <c r="F4" s="86"/>
      <c r="G4" s="86"/>
    </row>
    <row r="5" spans="1:7" x14ac:dyDescent="0.25">
      <c r="A5" s="86"/>
      <c r="B5" s="86"/>
      <c r="C5" s="86"/>
      <c r="D5" s="86"/>
      <c r="E5" s="86"/>
      <c r="F5" s="86"/>
      <c r="G5" s="86"/>
    </row>
    <row r="6" spans="1:7" x14ac:dyDescent="0.25">
      <c r="A6" s="92" t="s">
        <v>3</v>
      </c>
      <c r="B6" s="99" t="s">
        <v>4</v>
      </c>
      <c r="C6" s="100"/>
      <c r="D6" s="100"/>
      <c r="E6" s="100"/>
      <c r="F6" s="100"/>
      <c r="G6" s="101" t="s">
        <v>10</v>
      </c>
    </row>
    <row r="7" spans="1:7" ht="27" x14ac:dyDescent="0.25">
      <c r="A7" s="92"/>
      <c r="B7" s="9" t="s">
        <v>5</v>
      </c>
      <c r="C7" s="9" t="s">
        <v>6</v>
      </c>
      <c r="D7" s="9" t="s">
        <v>7</v>
      </c>
      <c r="E7" s="9" t="s">
        <v>2</v>
      </c>
      <c r="F7" s="27" t="s">
        <v>8</v>
      </c>
      <c r="G7" s="102"/>
    </row>
    <row r="8" spans="1:7" x14ac:dyDescent="0.25">
      <c r="A8" s="91"/>
      <c r="B8" s="9" t="s">
        <v>63</v>
      </c>
      <c r="C8" s="9" t="s">
        <v>64</v>
      </c>
      <c r="D8" s="9" t="s">
        <v>9</v>
      </c>
      <c r="E8" s="9" t="s">
        <v>65</v>
      </c>
      <c r="F8" s="9" t="s">
        <v>66</v>
      </c>
      <c r="G8" s="9" t="s">
        <v>11</v>
      </c>
    </row>
    <row r="9" spans="1:7" x14ac:dyDescent="0.25">
      <c r="A9" s="32"/>
      <c r="B9" s="33"/>
      <c r="C9" s="34"/>
      <c r="D9" s="34"/>
      <c r="E9" s="34"/>
      <c r="F9" s="34"/>
      <c r="G9" s="34"/>
    </row>
    <row r="10" spans="1:7" x14ac:dyDescent="0.25">
      <c r="A10" s="22" t="s">
        <v>72</v>
      </c>
      <c r="B10" s="23">
        <v>11009104469</v>
      </c>
      <c r="C10" s="23">
        <v>574140096.55999994</v>
      </c>
      <c r="D10" s="23">
        <v>11583244565.559999</v>
      </c>
      <c r="E10" s="23">
        <v>4948439377.46</v>
      </c>
      <c r="F10" s="23">
        <v>4919832219.5200005</v>
      </c>
      <c r="G10" s="23">
        <v>6634805188.1000004</v>
      </c>
    </row>
    <row r="11" spans="1:7" x14ac:dyDescent="0.25">
      <c r="A11" s="22" t="s">
        <v>73</v>
      </c>
      <c r="B11" s="23">
        <v>2139437335</v>
      </c>
      <c r="C11" s="23">
        <v>98043</v>
      </c>
      <c r="D11" s="23">
        <v>2139535378</v>
      </c>
      <c r="E11" s="23">
        <v>98042.79</v>
      </c>
      <c r="F11" s="23">
        <v>98042.79</v>
      </c>
      <c r="G11" s="23">
        <v>2139437335.21</v>
      </c>
    </row>
    <row r="12" spans="1:7" x14ac:dyDescent="0.25">
      <c r="A12" s="22" t="s">
        <v>74</v>
      </c>
      <c r="B12" s="23">
        <v>34128023</v>
      </c>
      <c r="C12" s="23">
        <v>110000</v>
      </c>
      <c r="D12" s="23">
        <v>34238023</v>
      </c>
      <c r="E12" s="23">
        <v>8061290</v>
      </c>
      <c r="F12" s="23">
        <v>7951290</v>
      </c>
      <c r="G12" s="23">
        <v>26176733</v>
      </c>
    </row>
    <row r="13" spans="1:7" x14ac:dyDescent="0.25">
      <c r="A13" s="22" t="s">
        <v>75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2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2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/>
      <c r="B17" s="25"/>
      <c r="C17" s="25"/>
      <c r="D17" s="25"/>
      <c r="E17" s="25"/>
      <c r="F17" s="25"/>
      <c r="G17" s="25"/>
    </row>
    <row r="18" spans="1:7" x14ac:dyDescent="0.25">
      <c r="A18" s="19" t="s">
        <v>12</v>
      </c>
      <c r="B18" s="26">
        <v>13182669827</v>
      </c>
      <c r="C18" s="26">
        <v>574348139.55999994</v>
      </c>
      <c r="D18" s="26">
        <v>13757017966.559999</v>
      </c>
      <c r="E18" s="26">
        <v>4956598710.25</v>
      </c>
      <c r="F18" s="26">
        <v>4927881552.3100004</v>
      </c>
      <c r="G18" s="26">
        <v>8800419256.3099995</v>
      </c>
    </row>
    <row r="20" spans="1:7" x14ac:dyDescent="0.25">
      <c r="B20" s="31"/>
      <c r="C20" s="31"/>
      <c r="D20" s="31"/>
      <c r="E20" s="31"/>
      <c r="F20" s="31"/>
      <c r="G20" s="31"/>
    </row>
    <row r="21" spans="1:7" x14ac:dyDescent="0.25">
      <c r="B21" s="31"/>
      <c r="C21" s="31"/>
      <c r="D21" s="31"/>
      <c r="E21" s="31"/>
      <c r="F21" s="31"/>
      <c r="G21" s="31"/>
    </row>
    <row r="22" spans="1:7" x14ac:dyDescent="0.25">
      <c r="B22" s="31"/>
      <c r="C22" s="31"/>
      <c r="D22" s="31"/>
      <c r="E22" s="31"/>
      <c r="F22" s="31"/>
      <c r="G22" s="31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3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7" sqref="A7"/>
    </sheetView>
  </sheetViews>
  <sheetFormatPr baseColWidth="10" defaultRowHeight="15" x14ac:dyDescent="0.25"/>
  <cols>
    <col min="1" max="1" width="64.7109375" customWidth="1"/>
    <col min="2" max="2" width="20.7109375" customWidth="1"/>
    <col min="3" max="3" width="15.7109375" customWidth="1"/>
    <col min="4" max="4" width="17.7109375" customWidth="1"/>
    <col min="5" max="5" width="18.85546875" customWidth="1"/>
    <col min="6" max="6" width="19.42578125" customWidth="1"/>
    <col min="7" max="7" width="18.5703125" customWidth="1"/>
  </cols>
  <sheetData>
    <row r="1" spans="1:8" x14ac:dyDescent="0.25">
      <c r="A1" s="86" t="s">
        <v>1</v>
      </c>
      <c r="B1" s="86"/>
      <c r="C1" s="86"/>
      <c r="D1" s="86"/>
      <c r="E1" s="86"/>
      <c r="F1" s="86"/>
      <c r="G1" s="86"/>
    </row>
    <row r="2" spans="1:8" x14ac:dyDescent="0.25">
      <c r="A2" s="86" t="s">
        <v>13</v>
      </c>
      <c r="B2" s="86"/>
      <c r="C2" s="86"/>
      <c r="D2" s="86"/>
      <c r="E2" s="86"/>
      <c r="F2" s="86"/>
      <c r="G2" s="86"/>
    </row>
    <row r="3" spans="1:8" x14ac:dyDescent="0.25">
      <c r="A3" s="86" t="s">
        <v>111</v>
      </c>
      <c r="B3" s="86"/>
      <c r="C3" s="86"/>
      <c r="D3" s="86"/>
      <c r="E3" s="86"/>
      <c r="F3" s="86"/>
      <c r="G3" s="86"/>
    </row>
    <row r="4" spans="1:8" x14ac:dyDescent="0.25">
      <c r="A4" s="86" t="s">
        <v>0</v>
      </c>
      <c r="B4" s="86"/>
      <c r="C4" s="86"/>
      <c r="D4" s="86"/>
      <c r="E4" s="86"/>
      <c r="F4" s="86"/>
      <c r="G4" s="86"/>
    </row>
    <row r="5" spans="1:8" x14ac:dyDescent="0.25">
      <c r="A5" s="98"/>
      <c r="B5" s="98"/>
      <c r="C5" s="98"/>
      <c r="D5" s="98"/>
      <c r="E5" s="98"/>
      <c r="F5" s="98"/>
      <c r="G5" s="98"/>
    </row>
    <row r="6" spans="1:8" x14ac:dyDescent="0.25">
      <c r="A6" s="90" t="s">
        <v>3</v>
      </c>
      <c r="B6" s="95" t="s">
        <v>4</v>
      </c>
      <c r="C6" s="96"/>
      <c r="D6" s="96"/>
      <c r="E6" s="96"/>
      <c r="F6" s="97"/>
      <c r="G6" s="90" t="s">
        <v>10</v>
      </c>
    </row>
    <row r="7" spans="1:8" ht="27" x14ac:dyDescent="0.25">
      <c r="A7" s="92"/>
      <c r="B7" s="2" t="s">
        <v>5</v>
      </c>
      <c r="C7" s="2" t="s">
        <v>6</v>
      </c>
      <c r="D7" s="2" t="s">
        <v>7</v>
      </c>
      <c r="E7" s="2" t="s">
        <v>2</v>
      </c>
      <c r="F7" s="2" t="s">
        <v>8</v>
      </c>
      <c r="G7" s="91"/>
    </row>
    <row r="8" spans="1:8" x14ac:dyDescent="0.25">
      <c r="A8" s="91"/>
      <c r="B8" s="9">
        <v>1</v>
      </c>
      <c r="C8" s="9">
        <v>2</v>
      </c>
      <c r="D8" s="9" t="s">
        <v>9</v>
      </c>
      <c r="E8" s="9">
        <v>4</v>
      </c>
      <c r="F8" s="9">
        <v>5</v>
      </c>
      <c r="G8" s="9" t="s">
        <v>11</v>
      </c>
    </row>
    <row r="9" spans="1:8" x14ac:dyDescent="0.25">
      <c r="A9" s="11" t="s">
        <v>112</v>
      </c>
      <c r="B9" s="12">
        <v>37932882768</v>
      </c>
      <c r="C9" s="12">
        <v>786199546.90999997</v>
      </c>
      <c r="D9" s="12">
        <v>38719082314.910004</v>
      </c>
      <c r="E9" s="12">
        <v>16027548470.08</v>
      </c>
      <c r="F9" s="12">
        <v>15727893698.530001</v>
      </c>
      <c r="G9" s="12">
        <v>22691533844.830002</v>
      </c>
    </row>
    <row r="10" spans="1:8" x14ac:dyDescent="0.25">
      <c r="A10" s="10" t="s">
        <v>113</v>
      </c>
      <c r="B10" s="6">
        <v>1341370968</v>
      </c>
      <c r="C10" s="6">
        <v>1058610072.5</v>
      </c>
      <c r="D10" s="6">
        <v>2399981040.5</v>
      </c>
      <c r="E10" s="6">
        <v>685147822.84000003</v>
      </c>
      <c r="F10" s="6">
        <v>659408994.14999998</v>
      </c>
      <c r="G10" s="6">
        <v>1714833217.6600001</v>
      </c>
    </row>
    <row r="11" spans="1:8" x14ac:dyDescent="0.25">
      <c r="A11" s="10" t="s">
        <v>114</v>
      </c>
      <c r="B11" s="6">
        <v>615946307</v>
      </c>
      <c r="C11" s="6">
        <v>-39981638.57</v>
      </c>
      <c r="D11" s="6">
        <v>575964668.42999995</v>
      </c>
      <c r="E11" s="6">
        <v>224618845.87</v>
      </c>
      <c r="F11" s="6">
        <v>224618845.87</v>
      </c>
      <c r="G11" s="6">
        <v>351345822.56</v>
      </c>
    </row>
    <row r="12" spans="1:8" x14ac:dyDescent="0.25">
      <c r="A12" s="10" t="s">
        <v>115</v>
      </c>
      <c r="B12" s="6">
        <v>2055681348</v>
      </c>
      <c r="C12" s="6">
        <v>3489735.26</v>
      </c>
      <c r="D12" s="6">
        <v>2059171083.26</v>
      </c>
      <c r="E12" s="6">
        <v>351591728.31</v>
      </c>
      <c r="F12" s="6">
        <v>351591728.31</v>
      </c>
      <c r="G12" s="6">
        <v>1707579354.95</v>
      </c>
    </row>
    <row r="13" spans="1:8" x14ac:dyDescent="0.25">
      <c r="A13" s="18" t="s">
        <v>116</v>
      </c>
      <c r="B13" s="14">
        <v>4092168930</v>
      </c>
      <c r="C13" s="14">
        <v>689719.57</v>
      </c>
      <c r="D13" s="14">
        <v>4092858649.5700002</v>
      </c>
      <c r="E13" s="14">
        <v>2273289435.46</v>
      </c>
      <c r="F13" s="14">
        <v>2273289435.46</v>
      </c>
      <c r="G13" s="14">
        <v>1819569214.1099999</v>
      </c>
    </row>
    <row r="14" spans="1:8" x14ac:dyDescent="0.25">
      <c r="A14" s="15" t="s">
        <v>12</v>
      </c>
      <c r="B14" s="16">
        <v>46038050321</v>
      </c>
      <c r="C14" s="16">
        <v>1809007435.6700001</v>
      </c>
      <c r="D14" s="16">
        <v>47847057756.669998</v>
      </c>
      <c r="E14" s="16">
        <v>19562196302.560001</v>
      </c>
      <c r="F14" s="16">
        <v>19236802702.32</v>
      </c>
      <c r="G14" s="16">
        <v>28284861454.110001</v>
      </c>
      <c r="H14" s="1"/>
    </row>
    <row r="15" spans="1:8" x14ac:dyDescent="0.25">
      <c r="A15" s="13"/>
      <c r="B15" s="13"/>
      <c r="C15" s="13"/>
      <c r="D15" s="13"/>
      <c r="E15" s="13"/>
      <c r="F15" s="13"/>
      <c r="G15" s="13"/>
    </row>
    <row r="16" spans="1:8" x14ac:dyDescent="0.25">
      <c r="A16" s="13"/>
      <c r="B16" s="13"/>
      <c r="C16" s="13"/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8740157479861095" right="0.78740157479861095" top="1.9685039369986113" bottom="1.181102362198611" header="0.39370078739861114" footer="0.39370078739861114"/>
  <pageSetup scale="68" fitToHeight="0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tabSelected="1" workbookViewId="0">
      <selection activeCell="A7" sqref="A7"/>
    </sheetView>
  </sheetViews>
  <sheetFormatPr baseColWidth="10" defaultRowHeight="15" x14ac:dyDescent="0.25"/>
  <cols>
    <col min="1" max="1" width="64.7109375" customWidth="1"/>
    <col min="2" max="2" width="17" customWidth="1"/>
    <col min="3" max="3" width="15.7109375" customWidth="1"/>
    <col min="4" max="4" width="17.5703125" customWidth="1"/>
    <col min="5" max="5" width="15.7109375" customWidth="1"/>
    <col min="6" max="6" width="18" customWidth="1"/>
    <col min="7" max="7" width="15.7109375" customWidth="1"/>
  </cols>
  <sheetData>
    <row r="1" spans="1:8" x14ac:dyDescent="0.25">
      <c r="A1" s="86" t="s">
        <v>1</v>
      </c>
      <c r="B1" s="86"/>
      <c r="C1" s="86"/>
      <c r="D1" s="86"/>
      <c r="E1" s="86"/>
      <c r="F1" s="86"/>
      <c r="G1" s="86"/>
    </row>
    <row r="2" spans="1:8" x14ac:dyDescent="0.25">
      <c r="A2" s="86" t="s">
        <v>13</v>
      </c>
      <c r="B2" s="86"/>
      <c r="C2" s="86"/>
      <c r="D2" s="86"/>
      <c r="E2" s="86"/>
      <c r="F2" s="86"/>
      <c r="G2" s="86"/>
    </row>
    <row r="3" spans="1:8" x14ac:dyDescent="0.25">
      <c r="A3" s="86" t="s">
        <v>117</v>
      </c>
      <c r="B3" s="86"/>
      <c r="C3" s="86"/>
      <c r="D3" s="86"/>
      <c r="E3" s="86"/>
      <c r="F3" s="86"/>
      <c r="G3" s="86"/>
    </row>
    <row r="4" spans="1:8" x14ac:dyDescent="0.25">
      <c r="A4" s="86" t="s">
        <v>0</v>
      </c>
      <c r="B4" s="86"/>
      <c r="C4" s="86"/>
      <c r="D4" s="86"/>
      <c r="E4" s="86"/>
      <c r="F4" s="86"/>
      <c r="G4" s="86"/>
    </row>
    <row r="5" spans="1:8" x14ac:dyDescent="0.25">
      <c r="A5" s="98"/>
      <c r="B5" s="98"/>
      <c r="C5" s="98"/>
      <c r="D5" s="98"/>
      <c r="E5" s="98"/>
      <c r="F5" s="98"/>
      <c r="G5" s="98"/>
    </row>
    <row r="6" spans="1:8" x14ac:dyDescent="0.25">
      <c r="A6" s="90" t="s">
        <v>3</v>
      </c>
      <c r="B6" s="95" t="s">
        <v>4</v>
      </c>
      <c r="C6" s="96"/>
      <c r="D6" s="96"/>
      <c r="E6" s="96"/>
      <c r="F6" s="97"/>
      <c r="G6" s="90" t="s">
        <v>10</v>
      </c>
    </row>
    <row r="7" spans="1:8" ht="27" x14ac:dyDescent="0.25">
      <c r="A7" s="92"/>
      <c r="B7" s="2" t="s">
        <v>5</v>
      </c>
      <c r="C7" s="2" t="s">
        <v>6</v>
      </c>
      <c r="D7" s="2" t="s">
        <v>7</v>
      </c>
      <c r="E7" s="2" t="s">
        <v>2</v>
      </c>
      <c r="F7" s="2" t="s">
        <v>8</v>
      </c>
      <c r="G7" s="91"/>
    </row>
    <row r="8" spans="1:8" x14ac:dyDescent="0.25">
      <c r="A8" s="91"/>
      <c r="B8" s="9">
        <v>1</v>
      </c>
      <c r="C8" s="9">
        <v>2</v>
      </c>
      <c r="D8" s="9" t="s">
        <v>9</v>
      </c>
      <c r="E8" s="9">
        <v>4</v>
      </c>
      <c r="F8" s="9">
        <v>5</v>
      </c>
      <c r="G8" s="9" t="s">
        <v>11</v>
      </c>
    </row>
    <row r="9" spans="1:8" x14ac:dyDescent="0.25">
      <c r="A9" s="3" t="s">
        <v>118</v>
      </c>
      <c r="B9" s="4">
        <v>13777619327</v>
      </c>
      <c r="C9" s="4">
        <v>6711011.4699999997</v>
      </c>
      <c r="D9" s="4">
        <v>13784330338.469999</v>
      </c>
      <c r="E9" s="4">
        <v>5940412620.1400003</v>
      </c>
      <c r="F9" s="4">
        <v>5896740064.8000002</v>
      </c>
      <c r="G9" s="4">
        <v>7843917718.3299999</v>
      </c>
      <c r="H9" s="1"/>
    </row>
    <row r="10" spans="1:8" x14ac:dyDescent="0.25">
      <c r="A10" s="5" t="s">
        <v>119</v>
      </c>
      <c r="B10" s="6">
        <v>6978020778</v>
      </c>
      <c r="C10" s="6">
        <v>-182834015.84</v>
      </c>
      <c r="D10" s="6">
        <v>6795186762.1599998</v>
      </c>
      <c r="E10" s="6">
        <v>3285326448.3099999</v>
      </c>
      <c r="F10" s="6">
        <v>3285326448.3099999</v>
      </c>
      <c r="G10" s="6">
        <v>3509860313.8499999</v>
      </c>
    </row>
    <row r="11" spans="1:8" x14ac:dyDescent="0.25">
      <c r="A11" s="5" t="s">
        <v>120</v>
      </c>
      <c r="B11" s="6">
        <v>1060753446</v>
      </c>
      <c r="C11" s="6">
        <v>93505375.840000004</v>
      </c>
      <c r="D11" s="6">
        <v>1154258821.8399999</v>
      </c>
      <c r="E11" s="6">
        <v>568520382.58000004</v>
      </c>
      <c r="F11" s="6">
        <v>568374181.58000004</v>
      </c>
      <c r="G11" s="6">
        <v>585738439.25999999</v>
      </c>
    </row>
    <row r="12" spans="1:8" x14ac:dyDescent="0.25">
      <c r="A12" s="5" t="s">
        <v>121</v>
      </c>
      <c r="B12" s="6">
        <v>1868103551</v>
      </c>
      <c r="C12" s="6">
        <v>13270035.279999999</v>
      </c>
      <c r="D12" s="6">
        <v>1881373586.28</v>
      </c>
      <c r="E12" s="6">
        <v>622427919.92999995</v>
      </c>
      <c r="F12" s="6">
        <v>622427919.92999995</v>
      </c>
      <c r="G12" s="6">
        <v>1258945666.3499999</v>
      </c>
    </row>
    <row r="13" spans="1:8" x14ac:dyDescent="0.25">
      <c r="A13" s="5" t="s">
        <v>122</v>
      </c>
      <c r="B13" s="6">
        <v>1296562641</v>
      </c>
      <c r="C13" s="6">
        <v>184013127.40000001</v>
      </c>
      <c r="D13" s="6">
        <v>1480575768.4000001</v>
      </c>
      <c r="E13" s="6">
        <v>589475401.17999995</v>
      </c>
      <c r="F13" s="6">
        <v>555792646.84000003</v>
      </c>
      <c r="G13" s="6">
        <v>891100367.22000003</v>
      </c>
    </row>
    <row r="14" spans="1:8" x14ac:dyDescent="0.25">
      <c r="A14" s="5" t="s">
        <v>123</v>
      </c>
      <c r="B14" s="6">
        <v>1090157559</v>
      </c>
      <c r="C14" s="6">
        <v>-1131261.22</v>
      </c>
      <c r="D14" s="6">
        <v>1089026297.78</v>
      </c>
      <c r="E14" s="6">
        <v>460495163.73000002</v>
      </c>
      <c r="F14" s="6">
        <v>450651563.73000002</v>
      </c>
      <c r="G14" s="6">
        <v>628531134.04999995</v>
      </c>
    </row>
    <row r="15" spans="1:8" x14ac:dyDescent="0.25">
      <c r="A15" s="5" t="s">
        <v>124</v>
      </c>
      <c r="B15" s="6">
        <v>245942764</v>
      </c>
      <c r="C15" s="6">
        <v>-107255264</v>
      </c>
      <c r="D15" s="6">
        <v>138687500</v>
      </c>
      <c r="E15" s="6">
        <v>0</v>
      </c>
      <c r="F15" s="6">
        <v>0</v>
      </c>
      <c r="G15" s="6">
        <v>138687500</v>
      </c>
    </row>
    <row r="16" spans="1:8" x14ac:dyDescent="0.25">
      <c r="A16" s="5" t="s">
        <v>125</v>
      </c>
      <c r="B16" s="6">
        <v>1238078588</v>
      </c>
      <c r="C16" s="6">
        <v>7143014.0099999998</v>
      </c>
      <c r="D16" s="6">
        <v>1245221602.01</v>
      </c>
      <c r="E16" s="6">
        <v>414167304.41000003</v>
      </c>
      <c r="F16" s="6">
        <v>414167304.41000003</v>
      </c>
      <c r="G16" s="6">
        <v>831054297.60000002</v>
      </c>
    </row>
    <row r="17" spans="1:8" x14ac:dyDescent="0.25">
      <c r="A17" s="7" t="s">
        <v>126</v>
      </c>
      <c r="B17" s="8">
        <v>1234440690</v>
      </c>
      <c r="C17" s="8">
        <v>-57298477.890000001</v>
      </c>
      <c r="D17" s="8">
        <v>1177142212.1099999</v>
      </c>
      <c r="E17" s="8">
        <v>319347973.23000002</v>
      </c>
      <c r="F17" s="8">
        <v>288552399.44999999</v>
      </c>
      <c r="G17" s="8">
        <v>857794238.88</v>
      </c>
      <c r="H17" s="1"/>
    </row>
    <row r="18" spans="1:8" ht="27" x14ac:dyDescent="0.25">
      <c r="A18" s="5" t="s">
        <v>127</v>
      </c>
      <c r="B18" s="6">
        <v>337322632</v>
      </c>
      <c r="C18" s="6">
        <v>-62885242.729999997</v>
      </c>
      <c r="D18" s="6">
        <v>274437389.26999998</v>
      </c>
      <c r="E18" s="6">
        <v>62601824.009999998</v>
      </c>
      <c r="F18" s="6">
        <v>55986627.170000002</v>
      </c>
      <c r="G18" s="6">
        <v>211835565.25999999</v>
      </c>
    </row>
    <row r="19" spans="1:8" x14ac:dyDescent="0.25">
      <c r="A19" s="5" t="s">
        <v>128</v>
      </c>
      <c r="B19" s="6">
        <v>180841821</v>
      </c>
      <c r="C19" s="6">
        <v>-30057920.449999999</v>
      </c>
      <c r="D19" s="6">
        <v>150783900.55000001</v>
      </c>
      <c r="E19" s="6">
        <v>70493405.700000003</v>
      </c>
      <c r="F19" s="6">
        <v>69439692.859999999</v>
      </c>
      <c r="G19" s="6">
        <v>80290494.849999994</v>
      </c>
    </row>
    <row r="20" spans="1:8" x14ac:dyDescent="0.25">
      <c r="A20" s="5" t="s">
        <v>129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8" x14ac:dyDescent="0.25">
      <c r="A21" s="5" t="s">
        <v>130</v>
      </c>
      <c r="B21" s="6">
        <v>69236379</v>
      </c>
      <c r="C21" s="6">
        <v>-12380383.15</v>
      </c>
      <c r="D21" s="6">
        <v>56855995.850000001</v>
      </c>
      <c r="E21" s="6">
        <v>9301808.8900000006</v>
      </c>
      <c r="F21" s="6">
        <v>6505343.75</v>
      </c>
      <c r="G21" s="6">
        <v>47554186.960000001</v>
      </c>
    </row>
    <row r="22" spans="1:8" x14ac:dyDescent="0.25">
      <c r="A22" s="5" t="s">
        <v>131</v>
      </c>
      <c r="B22" s="6">
        <v>44132993</v>
      </c>
      <c r="C22" s="6">
        <v>4930625.33</v>
      </c>
      <c r="D22" s="6">
        <v>49063618.329999998</v>
      </c>
      <c r="E22" s="6">
        <v>10305883.67</v>
      </c>
      <c r="F22" s="6">
        <v>4398501.67</v>
      </c>
      <c r="G22" s="6">
        <v>38757734.659999996</v>
      </c>
    </row>
    <row r="23" spans="1:8" x14ac:dyDescent="0.25">
      <c r="A23" s="5" t="s">
        <v>132</v>
      </c>
      <c r="B23" s="6">
        <v>361147153</v>
      </c>
      <c r="C23" s="6">
        <v>49030908.600000001</v>
      </c>
      <c r="D23" s="6">
        <v>410178061.60000002</v>
      </c>
      <c r="E23" s="6">
        <v>122890915.78</v>
      </c>
      <c r="F23" s="6">
        <v>121168797.54000001</v>
      </c>
      <c r="G23" s="6">
        <v>287287145.81999999</v>
      </c>
    </row>
    <row r="24" spans="1:8" x14ac:dyDescent="0.25">
      <c r="A24" s="5" t="s">
        <v>133</v>
      </c>
      <c r="B24" s="6">
        <v>81833739</v>
      </c>
      <c r="C24" s="6">
        <v>-12503063.119999999</v>
      </c>
      <c r="D24" s="6">
        <v>69330675.879999995</v>
      </c>
      <c r="E24" s="6">
        <v>13790821.32</v>
      </c>
      <c r="F24" s="6">
        <v>12274749.57</v>
      </c>
      <c r="G24" s="6">
        <v>55539854.560000002</v>
      </c>
    </row>
    <row r="25" spans="1:8" x14ac:dyDescent="0.25">
      <c r="A25" s="5" t="s">
        <v>134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8" x14ac:dyDescent="0.25">
      <c r="A26" s="5" t="s">
        <v>135</v>
      </c>
      <c r="B26" s="6">
        <v>159925973</v>
      </c>
      <c r="C26" s="6">
        <v>6566597.6299999999</v>
      </c>
      <c r="D26" s="6">
        <v>166492570.63</v>
      </c>
      <c r="E26" s="6">
        <v>29963313.859999999</v>
      </c>
      <c r="F26" s="6">
        <v>18778686.890000001</v>
      </c>
      <c r="G26" s="6">
        <v>136529256.77000001</v>
      </c>
    </row>
    <row r="27" spans="1:8" x14ac:dyDescent="0.25">
      <c r="A27" s="7" t="s">
        <v>136</v>
      </c>
      <c r="B27" s="8">
        <v>3146113205</v>
      </c>
      <c r="C27" s="8">
        <v>315861239.08999997</v>
      </c>
      <c r="D27" s="8">
        <v>3461974444.0900002</v>
      </c>
      <c r="E27" s="8">
        <v>1073065893.02</v>
      </c>
      <c r="F27" s="8">
        <v>907835022.80999994</v>
      </c>
      <c r="G27" s="8">
        <v>2388908551.0700002</v>
      </c>
      <c r="H27" s="1"/>
    </row>
    <row r="28" spans="1:8" x14ac:dyDescent="0.25">
      <c r="A28" s="5" t="s">
        <v>137</v>
      </c>
      <c r="B28" s="6">
        <v>258111101</v>
      </c>
      <c r="C28" s="6">
        <v>15006852.939999999</v>
      </c>
      <c r="D28" s="6">
        <v>273117953.94</v>
      </c>
      <c r="E28" s="6">
        <v>107407191.09999999</v>
      </c>
      <c r="F28" s="6">
        <v>106196399.8</v>
      </c>
      <c r="G28" s="6">
        <v>165710762.84</v>
      </c>
    </row>
    <row r="29" spans="1:8" x14ac:dyDescent="0.25">
      <c r="A29" s="5" t="s">
        <v>138</v>
      </c>
      <c r="B29" s="6">
        <v>860263259</v>
      </c>
      <c r="C29" s="6">
        <v>-48914280.140000001</v>
      </c>
      <c r="D29" s="6">
        <v>811348978.86000001</v>
      </c>
      <c r="E29" s="6">
        <v>275153424.44999999</v>
      </c>
      <c r="F29" s="6">
        <v>249125718.34</v>
      </c>
      <c r="G29" s="6">
        <v>536195554.41000003</v>
      </c>
    </row>
    <row r="30" spans="1:8" x14ac:dyDescent="0.25">
      <c r="A30" s="5" t="s">
        <v>139</v>
      </c>
      <c r="B30" s="6">
        <v>409072161</v>
      </c>
      <c r="C30" s="6">
        <v>37328382.509999998</v>
      </c>
      <c r="D30" s="6">
        <v>446400543.50999999</v>
      </c>
      <c r="E30" s="6">
        <v>117621132</v>
      </c>
      <c r="F30" s="6">
        <v>93336239.609999999</v>
      </c>
      <c r="G30" s="6">
        <v>328779411.50999999</v>
      </c>
    </row>
    <row r="31" spans="1:8" x14ac:dyDescent="0.25">
      <c r="A31" s="5" t="s">
        <v>140</v>
      </c>
      <c r="B31" s="6">
        <v>209275458</v>
      </c>
      <c r="C31" s="6">
        <v>-1243226.53</v>
      </c>
      <c r="D31" s="6">
        <v>208032231.47</v>
      </c>
      <c r="E31" s="6">
        <v>50583583.07</v>
      </c>
      <c r="F31" s="6">
        <v>50484310.200000003</v>
      </c>
      <c r="G31" s="6">
        <v>157448648.40000001</v>
      </c>
    </row>
    <row r="32" spans="1:8" x14ac:dyDescent="0.25">
      <c r="A32" s="5" t="s">
        <v>141</v>
      </c>
      <c r="B32" s="6">
        <v>669144244</v>
      </c>
      <c r="C32" s="6">
        <v>42423691.18</v>
      </c>
      <c r="D32" s="6">
        <v>711567935.17999995</v>
      </c>
      <c r="E32" s="6">
        <v>166291195.55000001</v>
      </c>
      <c r="F32" s="6">
        <v>142908240.96000001</v>
      </c>
      <c r="G32" s="6">
        <v>545276739.63</v>
      </c>
    </row>
    <row r="33" spans="1:8" x14ac:dyDescent="0.25">
      <c r="A33" s="5" t="s">
        <v>142</v>
      </c>
      <c r="B33" s="6">
        <v>83936130</v>
      </c>
      <c r="C33" s="6">
        <v>192612324.44999999</v>
      </c>
      <c r="D33" s="6">
        <v>276548454.44999999</v>
      </c>
      <c r="E33" s="6">
        <v>92389405.329999998</v>
      </c>
      <c r="F33" s="6">
        <v>77378498.040000007</v>
      </c>
      <c r="G33" s="6">
        <v>184159049.12</v>
      </c>
    </row>
    <row r="34" spans="1:8" x14ac:dyDescent="0.25">
      <c r="A34" s="5" t="s">
        <v>143</v>
      </c>
      <c r="B34" s="6">
        <v>40416199</v>
      </c>
      <c r="C34" s="6">
        <v>-1521931.71</v>
      </c>
      <c r="D34" s="6">
        <v>38894267.289999999</v>
      </c>
      <c r="E34" s="6">
        <v>11671356.77</v>
      </c>
      <c r="F34" s="6">
        <v>9419670.9199999999</v>
      </c>
      <c r="G34" s="6">
        <v>27222910.52</v>
      </c>
    </row>
    <row r="35" spans="1:8" x14ac:dyDescent="0.25">
      <c r="A35" s="5" t="s">
        <v>144</v>
      </c>
      <c r="B35" s="6">
        <v>48961277</v>
      </c>
      <c r="C35" s="6">
        <v>70774988.519999996</v>
      </c>
      <c r="D35" s="6">
        <v>119736265.52</v>
      </c>
      <c r="E35" s="6">
        <v>48539461.189999998</v>
      </c>
      <c r="F35" s="6">
        <v>46945796.039999999</v>
      </c>
      <c r="G35" s="6">
        <v>71196804.329999998</v>
      </c>
    </row>
    <row r="36" spans="1:8" x14ac:dyDescent="0.25">
      <c r="A36" s="5" t="s">
        <v>145</v>
      </c>
      <c r="B36" s="6">
        <v>566933376</v>
      </c>
      <c r="C36" s="6">
        <v>9394437.8699999992</v>
      </c>
      <c r="D36" s="6">
        <v>576327813.87</v>
      </c>
      <c r="E36" s="6">
        <v>203409143.56</v>
      </c>
      <c r="F36" s="6">
        <v>132040148.90000001</v>
      </c>
      <c r="G36" s="6">
        <v>372918670.31</v>
      </c>
    </row>
    <row r="37" spans="1:8" x14ac:dyDescent="0.25">
      <c r="A37" s="7" t="s">
        <v>146</v>
      </c>
      <c r="B37" s="8">
        <v>18647214509</v>
      </c>
      <c r="C37" s="8">
        <v>744058826.66999996</v>
      </c>
      <c r="D37" s="8">
        <v>19391273335.669998</v>
      </c>
      <c r="E37" s="8">
        <v>7625193147.4399996</v>
      </c>
      <c r="F37" s="8">
        <v>7564512113.2799997</v>
      </c>
      <c r="G37" s="8">
        <v>11766080188.23</v>
      </c>
      <c r="H37" s="1"/>
    </row>
    <row r="38" spans="1:8" x14ac:dyDescent="0.25">
      <c r="A38" s="5" t="s">
        <v>147</v>
      </c>
      <c r="B38" s="6">
        <v>15051906761</v>
      </c>
      <c r="C38" s="6">
        <v>602039705.65999997</v>
      </c>
      <c r="D38" s="6">
        <v>15653946466.66</v>
      </c>
      <c r="E38" s="6">
        <v>6881802706.21</v>
      </c>
      <c r="F38" s="6">
        <v>6845263548.2700005</v>
      </c>
      <c r="G38" s="6">
        <v>8772143760.4500008</v>
      </c>
    </row>
    <row r="39" spans="1:8" x14ac:dyDescent="0.25">
      <c r="A39" s="5" t="s">
        <v>148</v>
      </c>
      <c r="B39" s="6">
        <v>453786800</v>
      </c>
      <c r="C39" s="6">
        <v>0</v>
      </c>
      <c r="D39" s="6">
        <v>453786800</v>
      </c>
      <c r="E39" s="6">
        <v>1381875</v>
      </c>
      <c r="F39" s="6">
        <v>1381875</v>
      </c>
      <c r="G39" s="6">
        <v>452404925</v>
      </c>
    </row>
    <row r="40" spans="1:8" x14ac:dyDescent="0.25">
      <c r="A40" s="5" t="s">
        <v>149</v>
      </c>
      <c r="B40" s="6">
        <v>642203224</v>
      </c>
      <c r="C40" s="6">
        <v>43901696</v>
      </c>
      <c r="D40" s="6">
        <v>686104920</v>
      </c>
      <c r="E40" s="6">
        <v>154909768</v>
      </c>
      <c r="F40" s="6">
        <v>136870747</v>
      </c>
      <c r="G40" s="6">
        <v>531195152</v>
      </c>
    </row>
    <row r="41" spans="1:8" x14ac:dyDescent="0.25">
      <c r="A41" s="5" t="s">
        <v>150</v>
      </c>
      <c r="B41" s="6">
        <v>421967735</v>
      </c>
      <c r="C41" s="6">
        <v>30021527.75</v>
      </c>
      <c r="D41" s="6">
        <v>451989262.75</v>
      </c>
      <c r="E41" s="6">
        <v>186466352.41999999</v>
      </c>
      <c r="F41" s="6">
        <v>183541497.19999999</v>
      </c>
      <c r="G41" s="6">
        <v>265522910.33000001</v>
      </c>
    </row>
    <row r="42" spans="1:8" x14ac:dyDescent="0.25">
      <c r="A42" s="5" t="s">
        <v>115</v>
      </c>
      <c r="B42" s="6">
        <v>2055681348</v>
      </c>
      <c r="C42" s="6">
        <v>3489735.26</v>
      </c>
      <c r="D42" s="6">
        <v>2059171083.26</v>
      </c>
      <c r="E42" s="6">
        <v>351591728.31</v>
      </c>
      <c r="F42" s="6">
        <v>351591728.31</v>
      </c>
      <c r="G42" s="6">
        <v>1707579354.95</v>
      </c>
    </row>
    <row r="43" spans="1:8" x14ac:dyDescent="0.25">
      <c r="A43" s="5" t="s">
        <v>151</v>
      </c>
      <c r="B43" s="6">
        <v>0</v>
      </c>
      <c r="C43" s="6">
        <v>56226162</v>
      </c>
      <c r="D43" s="6">
        <v>56226162</v>
      </c>
      <c r="E43" s="6">
        <v>28582715.5</v>
      </c>
      <c r="F43" s="6">
        <v>25582715.5</v>
      </c>
      <c r="G43" s="6">
        <v>27643446.5</v>
      </c>
    </row>
    <row r="44" spans="1:8" x14ac:dyDescent="0.25">
      <c r="A44" s="5" t="s">
        <v>152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</row>
    <row r="45" spans="1:8" x14ac:dyDescent="0.25">
      <c r="A45" s="5" t="s">
        <v>153</v>
      </c>
      <c r="B45" s="6">
        <v>21668641</v>
      </c>
      <c r="C45" s="6">
        <v>8380000</v>
      </c>
      <c r="D45" s="6">
        <v>30048641</v>
      </c>
      <c r="E45" s="6">
        <v>20458002</v>
      </c>
      <c r="F45" s="6">
        <v>20280002</v>
      </c>
      <c r="G45" s="6">
        <v>9590639</v>
      </c>
    </row>
    <row r="46" spans="1:8" x14ac:dyDescent="0.25">
      <c r="A46" s="5" t="s">
        <v>154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8" x14ac:dyDescent="0.25">
      <c r="A47" s="7" t="s">
        <v>155</v>
      </c>
      <c r="B47" s="8">
        <v>117611114</v>
      </c>
      <c r="C47" s="8">
        <v>96631290.640000001</v>
      </c>
      <c r="D47" s="8">
        <v>214242404.63999999</v>
      </c>
      <c r="E47" s="8">
        <v>52474414.119999997</v>
      </c>
      <c r="F47" s="8">
        <v>27460847.370000001</v>
      </c>
      <c r="G47" s="8">
        <v>161767990.52000001</v>
      </c>
      <c r="H47" s="1"/>
    </row>
    <row r="48" spans="1:8" x14ac:dyDescent="0.25">
      <c r="A48" s="5" t="s">
        <v>156</v>
      </c>
      <c r="B48" s="6">
        <v>30763819</v>
      </c>
      <c r="C48" s="6">
        <v>29360899.010000002</v>
      </c>
      <c r="D48" s="6">
        <v>60124718.009999998</v>
      </c>
      <c r="E48" s="6">
        <v>15109675.859999999</v>
      </c>
      <c r="F48" s="6">
        <v>14299173.189999999</v>
      </c>
      <c r="G48" s="6">
        <v>45015042.149999999</v>
      </c>
    </row>
    <row r="49" spans="1:8" x14ac:dyDescent="0.25">
      <c r="A49" s="5" t="s">
        <v>157</v>
      </c>
      <c r="B49" s="6">
        <v>736451</v>
      </c>
      <c r="C49" s="6">
        <v>7142334</v>
      </c>
      <c r="D49" s="6">
        <v>7878785</v>
      </c>
      <c r="E49" s="6">
        <v>1375307.6</v>
      </c>
      <c r="F49" s="6">
        <v>960222.48</v>
      </c>
      <c r="G49" s="6">
        <v>6503477.4000000004</v>
      </c>
    </row>
    <row r="50" spans="1:8" x14ac:dyDescent="0.25">
      <c r="A50" s="5" t="s">
        <v>158</v>
      </c>
      <c r="B50" s="6">
        <v>88896</v>
      </c>
      <c r="C50" s="6">
        <v>2428587.5699999998</v>
      </c>
      <c r="D50" s="6">
        <v>2517483.5699999998</v>
      </c>
      <c r="E50" s="6">
        <v>765600</v>
      </c>
      <c r="F50" s="6">
        <v>765600</v>
      </c>
      <c r="G50" s="6">
        <v>1751883.57</v>
      </c>
    </row>
    <row r="51" spans="1:8" x14ac:dyDescent="0.25">
      <c r="A51" s="5" t="s">
        <v>159</v>
      </c>
      <c r="B51" s="6">
        <v>70240000</v>
      </c>
      <c r="C51" s="6">
        <v>11854569</v>
      </c>
      <c r="D51" s="6">
        <v>82094569</v>
      </c>
      <c r="E51" s="6">
        <v>13014568.5</v>
      </c>
      <c r="F51" s="6">
        <v>1514568.5</v>
      </c>
      <c r="G51" s="6">
        <v>69080000.5</v>
      </c>
    </row>
    <row r="52" spans="1:8" x14ac:dyDescent="0.25">
      <c r="A52" s="5" t="s">
        <v>160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8" x14ac:dyDescent="0.25">
      <c r="A53" s="5" t="s">
        <v>161</v>
      </c>
      <c r="B53" s="6">
        <v>1781948</v>
      </c>
      <c r="C53" s="6">
        <v>32866157.059999999</v>
      </c>
      <c r="D53" s="6">
        <v>34648105.060000002</v>
      </c>
      <c r="E53" s="6">
        <v>10981958.65</v>
      </c>
      <c r="F53" s="6">
        <v>9921283.1999999993</v>
      </c>
      <c r="G53" s="6">
        <v>23666146.41</v>
      </c>
    </row>
    <row r="54" spans="1:8" x14ac:dyDescent="0.25">
      <c r="A54" s="5" t="s">
        <v>162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8" x14ac:dyDescent="0.25">
      <c r="A55" s="5" t="s">
        <v>163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8" x14ac:dyDescent="0.25">
      <c r="A56" s="5" t="s">
        <v>164</v>
      </c>
      <c r="B56" s="6">
        <v>14000000</v>
      </c>
      <c r="C56" s="6">
        <v>12978744</v>
      </c>
      <c r="D56" s="6">
        <v>26978744</v>
      </c>
      <c r="E56" s="6">
        <v>11227303.51</v>
      </c>
      <c r="F56" s="6">
        <v>0</v>
      </c>
      <c r="G56" s="6">
        <v>15751440.49</v>
      </c>
    </row>
    <row r="57" spans="1:8" x14ac:dyDescent="0.25">
      <c r="A57" s="7" t="s">
        <v>165</v>
      </c>
      <c r="B57" s="8">
        <v>111846456</v>
      </c>
      <c r="C57" s="8">
        <v>637943316.75</v>
      </c>
      <c r="D57" s="8">
        <v>749789772.75</v>
      </c>
      <c r="E57" s="8">
        <v>102279989.79000001</v>
      </c>
      <c r="F57" s="8">
        <v>102279989.79000001</v>
      </c>
      <c r="G57" s="8">
        <v>647509782.96000004</v>
      </c>
      <c r="H57" s="1"/>
    </row>
    <row r="58" spans="1:8" x14ac:dyDescent="0.25">
      <c r="A58" s="5" t="s">
        <v>166</v>
      </c>
      <c r="B58" s="6">
        <v>0</v>
      </c>
      <c r="C58" s="6">
        <v>732141675.20000005</v>
      </c>
      <c r="D58" s="6">
        <v>732141675.20000005</v>
      </c>
      <c r="E58" s="6">
        <v>102279989.79000001</v>
      </c>
      <c r="F58" s="6">
        <v>102279989.79000001</v>
      </c>
      <c r="G58" s="6">
        <v>629861685.40999997</v>
      </c>
    </row>
    <row r="59" spans="1:8" x14ac:dyDescent="0.25">
      <c r="A59" s="5" t="s">
        <v>167</v>
      </c>
      <c r="B59" s="6">
        <v>111846456</v>
      </c>
      <c r="C59" s="6">
        <v>-94198358.450000003</v>
      </c>
      <c r="D59" s="6">
        <v>17648097.550000001</v>
      </c>
      <c r="E59" s="6">
        <v>0</v>
      </c>
      <c r="F59" s="6">
        <v>0</v>
      </c>
      <c r="G59" s="6">
        <v>17648097.550000001</v>
      </c>
    </row>
    <row r="60" spans="1:8" x14ac:dyDescent="0.25">
      <c r="A60" s="5" t="s">
        <v>168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8" x14ac:dyDescent="0.25">
      <c r="A61" s="7" t="s">
        <v>169</v>
      </c>
      <c r="B61" s="8">
        <v>21300100</v>
      </c>
      <c r="C61" s="8">
        <v>5000000</v>
      </c>
      <c r="D61" s="8">
        <v>26300100</v>
      </c>
      <c r="E61" s="8">
        <v>4360000</v>
      </c>
      <c r="F61" s="8">
        <v>4360000</v>
      </c>
      <c r="G61" s="8">
        <v>21940100</v>
      </c>
      <c r="H61" s="1"/>
    </row>
    <row r="62" spans="1:8" x14ac:dyDescent="0.25">
      <c r="A62" s="5" t="s">
        <v>170</v>
      </c>
      <c r="B62" s="6">
        <v>3700100</v>
      </c>
      <c r="C62" s="6">
        <v>0</v>
      </c>
      <c r="D62" s="6">
        <v>3700100</v>
      </c>
      <c r="E62" s="6">
        <v>2700000</v>
      </c>
      <c r="F62" s="6">
        <v>2700000</v>
      </c>
      <c r="G62" s="6">
        <v>1000100</v>
      </c>
    </row>
    <row r="63" spans="1:8" x14ac:dyDescent="0.25">
      <c r="A63" s="5" t="s">
        <v>171</v>
      </c>
      <c r="B63" s="6">
        <v>1100000</v>
      </c>
      <c r="C63" s="6">
        <v>0</v>
      </c>
      <c r="D63" s="6">
        <v>1100000</v>
      </c>
      <c r="E63" s="6">
        <v>0</v>
      </c>
      <c r="F63" s="6">
        <v>0</v>
      </c>
      <c r="G63" s="6">
        <v>1100000</v>
      </c>
    </row>
    <row r="64" spans="1:8" x14ac:dyDescent="0.25">
      <c r="A64" s="5" t="s">
        <v>172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8" x14ac:dyDescent="0.25">
      <c r="A65" s="5" t="s">
        <v>173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</row>
    <row r="66" spans="1:8" x14ac:dyDescent="0.25">
      <c r="A66" s="5" t="s">
        <v>174</v>
      </c>
      <c r="B66" s="6">
        <v>500000</v>
      </c>
      <c r="C66" s="6">
        <v>0</v>
      </c>
      <c r="D66" s="6">
        <v>500000</v>
      </c>
      <c r="E66" s="6">
        <v>500000</v>
      </c>
      <c r="F66" s="6">
        <v>500000</v>
      </c>
      <c r="G66" s="6">
        <v>0</v>
      </c>
    </row>
    <row r="67" spans="1:8" x14ac:dyDescent="0.25">
      <c r="A67" s="5" t="s">
        <v>175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8" x14ac:dyDescent="0.25">
      <c r="A68" s="5" t="s">
        <v>176</v>
      </c>
      <c r="B68" s="6">
        <v>16000000</v>
      </c>
      <c r="C68" s="6">
        <v>5000000</v>
      </c>
      <c r="D68" s="6">
        <v>21000000</v>
      </c>
      <c r="E68" s="6">
        <v>1160000</v>
      </c>
      <c r="F68" s="6">
        <v>1160000</v>
      </c>
      <c r="G68" s="6">
        <v>19840000</v>
      </c>
    </row>
    <row r="69" spans="1:8" x14ac:dyDescent="0.25">
      <c r="A69" s="7" t="s">
        <v>177</v>
      </c>
      <c r="B69" s="8">
        <v>7586328273</v>
      </c>
      <c r="C69" s="8">
        <v>239270151.44</v>
      </c>
      <c r="D69" s="8">
        <v>7825598424.4399996</v>
      </c>
      <c r="E69" s="8">
        <v>3994778564.3299999</v>
      </c>
      <c r="F69" s="8">
        <v>3994778564.3299999</v>
      </c>
      <c r="G69" s="8">
        <v>3830819860.1100001</v>
      </c>
      <c r="H69" s="1"/>
    </row>
    <row r="70" spans="1:8" x14ac:dyDescent="0.25">
      <c r="A70" s="5" t="s">
        <v>116</v>
      </c>
      <c r="B70" s="6">
        <v>4092168930</v>
      </c>
      <c r="C70" s="6">
        <v>689719.57</v>
      </c>
      <c r="D70" s="6">
        <v>4092858649.5700002</v>
      </c>
      <c r="E70" s="6">
        <v>2273289435.46</v>
      </c>
      <c r="F70" s="6">
        <v>2273289435.46</v>
      </c>
      <c r="G70" s="6">
        <v>1819569214.1099999</v>
      </c>
    </row>
    <row r="71" spans="1:8" x14ac:dyDescent="0.25">
      <c r="A71" s="5" t="s">
        <v>178</v>
      </c>
      <c r="B71" s="6">
        <v>3494159343</v>
      </c>
      <c r="C71" s="6">
        <v>238580431.87</v>
      </c>
      <c r="D71" s="6">
        <v>3732739774.8699999</v>
      </c>
      <c r="E71" s="6">
        <v>1721489128.8699999</v>
      </c>
      <c r="F71" s="6">
        <v>1721489128.8699999</v>
      </c>
      <c r="G71" s="6">
        <v>2011250646</v>
      </c>
    </row>
    <row r="72" spans="1:8" x14ac:dyDescent="0.25">
      <c r="A72" s="5" t="s">
        <v>179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8" x14ac:dyDescent="0.25">
      <c r="A73" s="7" t="s">
        <v>180</v>
      </c>
      <c r="B73" s="8">
        <v>1395576647</v>
      </c>
      <c r="C73" s="8">
        <v>-179169922.5</v>
      </c>
      <c r="D73" s="8">
        <v>1216406724.5</v>
      </c>
      <c r="E73" s="8">
        <v>450283700.49000001</v>
      </c>
      <c r="F73" s="8">
        <v>450283700.49000001</v>
      </c>
      <c r="G73" s="8">
        <v>766123024.00999999</v>
      </c>
      <c r="H73" s="1"/>
    </row>
    <row r="74" spans="1:8" x14ac:dyDescent="0.25">
      <c r="A74" s="5" t="s">
        <v>181</v>
      </c>
      <c r="B74" s="6">
        <v>615946307</v>
      </c>
      <c r="C74" s="6">
        <v>-39981638.57</v>
      </c>
      <c r="D74" s="6">
        <v>575964668.42999995</v>
      </c>
      <c r="E74" s="6">
        <v>224618845.87</v>
      </c>
      <c r="F74" s="6">
        <v>224618845.87</v>
      </c>
      <c r="G74" s="6">
        <v>351345822.56</v>
      </c>
    </row>
    <row r="75" spans="1:8" x14ac:dyDescent="0.25">
      <c r="A75" s="5" t="s">
        <v>182</v>
      </c>
      <c r="B75" s="6">
        <v>582328808</v>
      </c>
      <c r="C75" s="6">
        <v>-118376010.93000001</v>
      </c>
      <c r="D75" s="6">
        <v>463952797.06999999</v>
      </c>
      <c r="E75" s="6">
        <v>218451497.52000001</v>
      </c>
      <c r="F75" s="6">
        <v>218451497.52000001</v>
      </c>
      <c r="G75" s="6">
        <v>245501299.55000001</v>
      </c>
    </row>
    <row r="76" spans="1:8" x14ac:dyDescent="0.25">
      <c r="A76" s="5" t="s">
        <v>183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</row>
    <row r="77" spans="1:8" x14ac:dyDescent="0.25">
      <c r="A77" s="5" t="s">
        <v>184</v>
      </c>
      <c r="B77" s="6">
        <v>3629072</v>
      </c>
      <c r="C77" s="6">
        <v>0</v>
      </c>
      <c r="D77" s="6">
        <v>3629072</v>
      </c>
      <c r="E77" s="6">
        <v>0</v>
      </c>
      <c r="F77" s="6">
        <v>0</v>
      </c>
      <c r="G77" s="6">
        <v>3629072</v>
      </c>
    </row>
    <row r="78" spans="1:8" x14ac:dyDescent="0.25">
      <c r="A78" s="5" t="s">
        <v>185</v>
      </c>
      <c r="B78" s="6">
        <v>43672460</v>
      </c>
      <c r="C78" s="6">
        <v>-20512273</v>
      </c>
      <c r="D78" s="6">
        <v>23160187</v>
      </c>
      <c r="E78" s="6">
        <v>7213357.0999999996</v>
      </c>
      <c r="F78" s="6">
        <v>7213357.0999999996</v>
      </c>
      <c r="G78" s="6">
        <v>15946829.9</v>
      </c>
    </row>
    <row r="79" spans="1:8" x14ac:dyDescent="0.25">
      <c r="A79" s="5" t="s">
        <v>186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</row>
    <row r="80" spans="1:8" x14ac:dyDescent="0.25">
      <c r="A80" s="17" t="s">
        <v>187</v>
      </c>
      <c r="B80" s="14">
        <v>150000000</v>
      </c>
      <c r="C80" s="14">
        <v>-300000</v>
      </c>
      <c r="D80" s="14">
        <v>149700000</v>
      </c>
      <c r="E80" s="14">
        <v>0</v>
      </c>
      <c r="F80" s="14">
        <v>0</v>
      </c>
      <c r="G80" s="14">
        <v>149700000</v>
      </c>
    </row>
    <row r="81" spans="1:8" x14ac:dyDescent="0.25">
      <c r="A81" s="15" t="s">
        <v>12</v>
      </c>
      <c r="B81" s="16">
        <v>46038050321</v>
      </c>
      <c r="C81" s="16">
        <v>1809007435.6700001</v>
      </c>
      <c r="D81" s="16">
        <v>47847057756.669998</v>
      </c>
      <c r="E81" s="16">
        <v>19562196302.560001</v>
      </c>
      <c r="F81" s="16">
        <v>19236802702.32</v>
      </c>
      <c r="G81" s="16">
        <v>28284861454.110001</v>
      </c>
      <c r="H81" s="1"/>
    </row>
    <row r="82" spans="1:8" x14ac:dyDescent="0.25">
      <c r="A82" s="13"/>
      <c r="B82" s="31"/>
      <c r="C82" s="31"/>
      <c r="D82" s="31"/>
      <c r="E82" s="31"/>
      <c r="F82" s="31"/>
      <c r="G82" s="31"/>
      <c r="H82" s="31"/>
    </row>
    <row r="83" spans="1:8" x14ac:dyDescent="0.25">
      <c r="A83" s="13"/>
      <c r="B83" s="13"/>
      <c r="C83" s="13"/>
      <c r="D83" s="13"/>
      <c r="E83" s="13"/>
      <c r="F83" s="13"/>
      <c r="G83" s="13"/>
    </row>
    <row r="84" spans="1:8" x14ac:dyDescent="0.25">
      <c r="A84" s="13"/>
      <c r="B84" s="13"/>
      <c r="C84" s="13"/>
      <c r="D84" s="13"/>
      <c r="E84" s="13"/>
      <c r="F84" s="13"/>
      <c r="G84" s="13"/>
    </row>
    <row r="85" spans="1:8" x14ac:dyDescent="0.25">
      <c r="A85" s="13"/>
      <c r="B85" s="13"/>
      <c r="C85" s="13"/>
      <c r="D85" s="13"/>
      <c r="E85" s="13"/>
      <c r="F85" s="13"/>
      <c r="G85" s="13"/>
    </row>
    <row r="86" spans="1:8" x14ac:dyDescent="0.25">
      <c r="A86" s="13"/>
      <c r="B86" s="13"/>
      <c r="C86" s="13"/>
      <c r="D86" s="13"/>
      <c r="E86" s="13"/>
      <c r="F86" s="13"/>
      <c r="G86" s="13"/>
    </row>
    <row r="87" spans="1:8" x14ac:dyDescent="0.25">
      <c r="A87" s="13"/>
      <c r="B87" s="13"/>
      <c r="C87" s="13"/>
      <c r="D87" s="13"/>
      <c r="E87" s="13"/>
      <c r="F87" s="13"/>
      <c r="G87" s="13"/>
    </row>
    <row r="88" spans="1:8" x14ac:dyDescent="0.25">
      <c r="A88" s="13"/>
      <c r="B88" s="13"/>
      <c r="C88" s="13"/>
      <c r="D88" s="13"/>
      <c r="E88" s="13"/>
      <c r="F88" s="13"/>
      <c r="G88" s="13"/>
    </row>
    <row r="89" spans="1:8" x14ac:dyDescent="0.25">
      <c r="A89" s="13"/>
      <c r="B89" s="13"/>
      <c r="C89" s="13"/>
      <c r="D89" s="13"/>
      <c r="E89" s="13"/>
      <c r="F89" s="13"/>
      <c r="G89" s="13"/>
    </row>
    <row r="90" spans="1:8" x14ac:dyDescent="0.25">
      <c r="A90" s="13"/>
      <c r="B90" s="13"/>
      <c r="C90" s="13"/>
      <c r="D90" s="13"/>
      <c r="E90" s="13"/>
      <c r="F90" s="13"/>
      <c r="G90" s="13"/>
    </row>
    <row r="91" spans="1:8" x14ac:dyDescent="0.25">
      <c r="A91" s="13"/>
      <c r="B91" s="13"/>
      <c r="C91" s="13"/>
      <c r="D91" s="13"/>
      <c r="E91" s="13"/>
      <c r="F91" s="13"/>
      <c r="G91" s="13"/>
    </row>
    <row r="92" spans="1:8" x14ac:dyDescent="0.25">
      <c r="A92" s="13"/>
      <c r="B92" s="13"/>
      <c r="C92" s="13"/>
      <c r="D92" s="13"/>
      <c r="E92" s="13"/>
      <c r="F92" s="13"/>
      <c r="G92" s="13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8740157479861095" right="0.78740157479861095" top="1.9685039369986113" bottom="1.181102362198611" header="0.39370078739861114" footer="0.39370078739861114"/>
  <pageSetup scale="73" fitToHeight="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7" sqref="A7"/>
    </sheetView>
  </sheetViews>
  <sheetFormatPr baseColWidth="10" defaultRowHeight="15" x14ac:dyDescent="0.25"/>
  <cols>
    <col min="1" max="1" width="64.7109375" customWidth="1"/>
    <col min="2" max="2" width="17.7109375" customWidth="1"/>
    <col min="3" max="3" width="15.7109375" customWidth="1"/>
    <col min="4" max="4" width="18.5703125" customWidth="1"/>
    <col min="5" max="5" width="17.42578125" customWidth="1"/>
    <col min="6" max="6" width="16.85546875" customWidth="1"/>
    <col min="7" max="7" width="18" customWidth="1"/>
  </cols>
  <sheetData>
    <row r="1" spans="1:8" x14ac:dyDescent="0.25">
      <c r="A1" s="86" t="s">
        <v>1</v>
      </c>
      <c r="B1" s="86"/>
      <c r="C1" s="86"/>
      <c r="D1" s="86"/>
      <c r="E1" s="86"/>
      <c r="F1" s="86"/>
      <c r="G1" s="86"/>
    </row>
    <row r="2" spans="1:8" x14ac:dyDescent="0.25">
      <c r="A2" s="86" t="s">
        <v>13</v>
      </c>
      <c r="B2" s="86"/>
      <c r="C2" s="86"/>
      <c r="D2" s="86"/>
      <c r="E2" s="86"/>
      <c r="F2" s="86"/>
      <c r="G2" s="86"/>
    </row>
    <row r="3" spans="1:8" x14ac:dyDescent="0.25">
      <c r="A3" s="86" t="s">
        <v>188</v>
      </c>
      <c r="B3" s="86"/>
      <c r="C3" s="86"/>
      <c r="D3" s="86"/>
      <c r="E3" s="86"/>
      <c r="F3" s="86"/>
      <c r="G3" s="86"/>
    </row>
    <row r="4" spans="1:8" x14ac:dyDescent="0.25">
      <c r="A4" s="86" t="s">
        <v>0</v>
      </c>
      <c r="B4" s="86"/>
      <c r="C4" s="86"/>
      <c r="D4" s="86"/>
      <c r="E4" s="86"/>
      <c r="F4" s="86"/>
      <c r="G4" s="86"/>
    </row>
    <row r="5" spans="1:8" x14ac:dyDescent="0.25">
      <c r="A5" s="98"/>
      <c r="B5" s="98"/>
      <c r="C5" s="98"/>
      <c r="D5" s="98"/>
      <c r="E5" s="98"/>
      <c r="F5" s="98"/>
      <c r="G5" s="98"/>
    </row>
    <row r="6" spans="1:8" x14ac:dyDescent="0.25">
      <c r="A6" s="90" t="s">
        <v>3</v>
      </c>
      <c r="B6" s="95" t="s">
        <v>4</v>
      </c>
      <c r="C6" s="96"/>
      <c r="D6" s="96"/>
      <c r="E6" s="96"/>
      <c r="F6" s="97"/>
      <c r="G6" s="90" t="s">
        <v>10</v>
      </c>
    </row>
    <row r="7" spans="1:8" ht="27" x14ac:dyDescent="0.25">
      <c r="A7" s="92"/>
      <c r="B7" s="2" t="s">
        <v>5</v>
      </c>
      <c r="C7" s="2" t="s">
        <v>6</v>
      </c>
      <c r="D7" s="2" t="s">
        <v>7</v>
      </c>
      <c r="E7" s="2" t="s">
        <v>2</v>
      </c>
      <c r="F7" s="2" t="s">
        <v>8</v>
      </c>
      <c r="G7" s="91"/>
    </row>
    <row r="8" spans="1:8" x14ac:dyDescent="0.25">
      <c r="A8" s="91"/>
      <c r="B8" s="9">
        <v>1</v>
      </c>
      <c r="C8" s="9">
        <v>2</v>
      </c>
      <c r="D8" s="9" t="s">
        <v>9</v>
      </c>
      <c r="E8" s="9">
        <v>4</v>
      </c>
      <c r="F8" s="9">
        <v>5</v>
      </c>
      <c r="G8" s="9" t="s">
        <v>11</v>
      </c>
    </row>
    <row r="9" spans="1:8" x14ac:dyDescent="0.25">
      <c r="A9" s="3" t="s">
        <v>189</v>
      </c>
      <c r="B9" s="4">
        <v>7291794023</v>
      </c>
      <c r="C9" s="4">
        <v>1082500504.23</v>
      </c>
      <c r="D9" s="4">
        <v>8374294527.2299995</v>
      </c>
      <c r="E9" s="4">
        <v>3199258982.1500001</v>
      </c>
      <c r="F9" s="4">
        <v>3039940910.9400001</v>
      </c>
      <c r="G9" s="4">
        <v>5175035545.0799999</v>
      </c>
      <c r="H9" s="1"/>
    </row>
    <row r="10" spans="1:8" x14ac:dyDescent="0.25">
      <c r="A10" s="5" t="s">
        <v>190</v>
      </c>
      <c r="B10" s="6">
        <v>174689528</v>
      </c>
      <c r="C10" s="6">
        <v>5498276</v>
      </c>
      <c r="D10" s="6">
        <v>180187804</v>
      </c>
      <c r="E10" s="6">
        <v>92069815</v>
      </c>
      <c r="F10" s="6">
        <v>92069815</v>
      </c>
      <c r="G10" s="6">
        <v>88117989</v>
      </c>
    </row>
    <row r="11" spans="1:8" x14ac:dyDescent="0.25">
      <c r="A11" s="5" t="s">
        <v>191</v>
      </c>
      <c r="B11" s="6">
        <v>1556559713</v>
      </c>
      <c r="C11" s="6">
        <v>1371178.19</v>
      </c>
      <c r="D11" s="6">
        <v>1557930891.1900001</v>
      </c>
      <c r="E11" s="6">
        <v>732533833.25</v>
      </c>
      <c r="F11" s="6">
        <v>704660568.64999998</v>
      </c>
      <c r="G11" s="6">
        <v>825397057.94000006</v>
      </c>
    </row>
    <row r="12" spans="1:8" x14ac:dyDescent="0.25">
      <c r="A12" s="5" t="s">
        <v>192</v>
      </c>
      <c r="B12" s="6">
        <v>1245279974</v>
      </c>
      <c r="C12" s="6">
        <v>94676329.849999994</v>
      </c>
      <c r="D12" s="6">
        <v>1339956303.8499999</v>
      </c>
      <c r="E12" s="6">
        <v>465693473.49000001</v>
      </c>
      <c r="F12" s="6">
        <v>452350064.44999999</v>
      </c>
      <c r="G12" s="6">
        <v>874262830.36000001</v>
      </c>
    </row>
    <row r="13" spans="1:8" x14ac:dyDescent="0.25">
      <c r="A13" s="5" t="s">
        <v>193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8" x14ac:dyDescent="0.25">
      <c r="A14" s="5" t="s">
        <v>194</v>
      </c>
      <c r="B14" s="6">
        <v>680797847</v>
      </c>
      <c r="C14" s="6">
        <v>44394344.170000002</v>
      </c>
      <c r="D14" s="6">
        <v>725192191.16999996</v>
      </c>
      <c r="E14" s="6">
        <v>438995111.80000001</v>
      </c>
      <c r="F14" s="6">
        <v>424579077.47000003</v>
      </c>
      <c r="G14" s="6">
        <v>286197079.37</v>
      </c>
    </row>
    <row r="15" spans="1:8" x14ac:dyDescent="0.25">
      <c r="A15" s="5" t="s">
        <v>195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8" x14ac:dyDescent="0.25">
      <c r="A16" s="5" t="s">
        <v>196</v>
      </c>
      <c r="B16" s="6">
        <v>3276371527</v>
      </c>
      <c r="C16" s="6">
        <v>797634278.01999998</v>
      </c>
      <c r="D16" s="6">
        <v>4074005805.02</v>
      </c>
      <c r="E16" s="6">
        <v>1270989971.6700001</v>
      </c>
      <c r="F16" s="6">
        <v>1185366726.1199999</v>
      </c>
      <c r="G16" s="6">
        <v>2803015833.3499999</v>
      </c>
    </row>
    <row r="17" spans="1:8" x14ac:dyDescent="0.25">
      <c r="A17" s="5" t="s">
        <v>145</v>
      </c>
      <c r="B17" s="6">
        <v>358095434</v>
      </c>
      <c r="C17" s="6">
        <v>138926098</v>
      </c>
      <c r="D17" s="6">
        <v>497021532</v>
      </c>
      <c r="E17" s="6">
        <v>198976776.94</v>
      </c>
      <c r="F17" s="6">
        <v>180914659.25</v>
      </c>
      <c r="G17" s="6">
        <v>298044755.06</v>
      </c>
    </row>
    <row r="18" spans="1:8" x14ac:dyDescent="0.25">
      <c r="A18" s="7" t="s">
        <v>197</v>
      </c>
      <c r="B18" s="8">
        <v>27231906314</v>
      </c>
      <c r="C18" s="8">
        <v>223636756.80000001</v>
      </c>
      <c r="D18" s="8">
        <v>27455543070.799999</v>
      </c>
      <c r="E18" s="8">
        <v>10770862543.74</v>
      </c>
      <c r="F18" s="8">
        <v>10667960089.32</v>
      </c>
      <c r="G18" s="8">
        <v>16684680527.059999</v>
      </c>
      <c r="H18" s="1"/>
    </row>
    <row r="19" spans="1:8" x14ac:dyDescent="0.25">
      <c r="A19" s="5" t="s">
        <v>198</v>
      </c>
      <c r="B19" s="6">
        <v>253788471</v>
      </c>
      <c r="C19" s="6">
        <v>20639071</v>
      </c>
      <c r="D19" s="6">
        <v>274427542</v>
      </c>
      <c r="E19" s="6">
        <v>41777909.799999997</v>
      </c>
      <c r="F19" s="6">
        <v>36180019</v>
      </c>
      <c r="G19" s="6">
        <v>232649632.19999999</v>
      </c>
    </row>
    <row r="20" spans="1:8" x14ac:dyDescent="0.25">
      <c r="A20" s="5" t="s">
        <v>199</v>
      </c>
      <c r="B20" s="6">
        <v>974337756</v>
      </c>
      <c r="C20" s="6">
        <v>116032026.40000001</v>
      </c>
      <c r="D20" s="6">
        <v>1090369782.4000001</v>
      </c>
      <c r="E20" s="6">
        <v>300596444.17000002</v>
      </c>
      <c r="F20" s="6">
        <v>299549789.82999998</v>
      </c>
      <c r="G20" s="6">
        <v>789773338.23000002</v>
      </c>
    </row>
    <row r="21" spans="1:8" x14ac:dyDescent="0.25">
      <c r="A21" s="5" t="s">
        <v>200</v>
      </c>
      <c r="B21" s="6">
        <v>5378557717</v>
      </c>
      <c r="C21" s="6">
        <v>57395017.539999999</v>
      </c>
      <c r="D21" s="6">
        <v>5435952734.54</v>
      </c>
      <c r="E21" s="6">
        <v>2240555782.0500002</v>
      </c>
      <c r="F21" s="6">
        <v>2238893154.9299998</v>
      </c>
      <c r="G21" s="6">
        <v>3195396952.4899998</v>
      </c>
    </row>
    <row r="22" spans="1:8" x14ac:dyDescent="0.25">
      <c r="A22" s="5" t="s">
        <v>201</v>
      </c>
      <c r="B22" s="6">
        <v>761731900</v>
      </c>
      <c r="C22" s="6">
        <v>34018374.93</v>
      </c>
      <c r="D22" s="6">
        <v>795750274.92999995</v>
      </c>
      <c r="E22" s="6">
        <v>385416162.73000002</v>
      </c>
      <c r="F22" s="6">
        <v>369903134.81999999</v>
      </c>
      <c r="G22" s="6">
        <v>410334112.19999999</v>
      </c>
    </row>
    <row r="23" spans="1:8" x14ac:dyDescent="0.25">
      <c r="A23" s="5" t="s">
        <v>202</v>
      </c>
      <c r="B23" s="6">
        <v>13175950462</v>
      </c>
      <c r="C23" s="6">
        <v>-149707687.62</v>
      </c>
      <c r="D23" s="6">
        <v>13026242774.379999</v>
      </c>
      <c r="E23" s="6">
        <v>6052815126.5699997</v>
      </c>
      <c r="F23" s="6">
        <v>5981490655.3999996</v>
      </c>
      <c r="G23" s="6">
        <v>6973427647.8100004</v>
      </c>
    </row>
    <row r="24" spans="1:8" x14ac:dyDescent="0.25">
      <c r="A24" s="5" t="s">
        <v>203</v>
      </c>
      <c r="B24" s="6">
        <v>6507990533</v>
      </c>
      <c r="C24" s="6">
        <v>203072718.55000001</v>
      </c>
      <c r="D24" s="6">
        <v>6711063251.5500002</v>
      </c>
      <c r="E24" s="6">
        <v>1708371074.6700001</v>
      </c>
      <c r="F24" s="6">
        <v>1701586789.8699999</v>
      </c>
      <c r="G24" s="6">
        <v>5002692176.8800001</v>
      </c>
    </row>
    <row r="25" spans="1:8" x14ac:dyDescent="0.25">
      <c r="A25" s="5" t="s">
        <v>204</v>
      </c>
      <c r="B25" s="6">
        <v>179549475</v>
      </c>
      <c r="C25" s="6">
        <v>-57812764</v>
      </c>
      <c r="D25" s="6">
        <v>121736711</v>
      </c>
      <c r="E25" s="6">
        <v>41330043.75</v>
      </c>
      <c r="F25" s="6">
        <v>40356545.469999999</v>
      </c>
      <c r="G25" s="6">
        <v>80406667.25</v>
      </c>
    </row>
    <row r="26" spans="1:8" x14ac:dyDescent="0.25">
      <c r="A26" s="7" t="s">
        <v>205</v>
      </c>
      <c r="B26" s="8">
        <v>2352730333</v>
      </c>
      <c r="C26" s="8">
        <v>218497061.69999999</v>
      </c>
      <c r="D26" s="8">
        <v>2571227394.6999998</v>
      </c>
      <c r="E26" s="8">
        <v>840595513.49000001</v>
      </c>
      <c r="F26" s="8">
        <v>777422438.88</v>
      </c>
      <c r="G26" s="8">
        <v>1730631881.21</v>
      </c>
      <c r="H26" s="1"/>
    </row>
    <row r="27" spans="1:8" x14ac:dyDescent="0.25">
      <c r="A27" s="5" t="s">
        <v>206</v>
      </c>
      <c r="B27" s="6">
        <v>505041737</v>
      </c>
      <c r="C27" s="6">
        <v>133217704.75</v>
      </c>
      <c r="D27" s="6">
        <v>638259441.75</v>
      </c>
      <c r="E27" s="6">
        <v>133830468.12</v>
      </c>
      <c r="F27" s="6">
        <v>128323417.5</v>
      </c>
      <c r="G27" s="6">
        <v>504428973.63</v>
      </c>
    </row>
    <row r="28" spans="1:8" x14ac:dyDescent="0.25">
      <c r="A28" s="5" t="s">
        <v>207</v>
      </c>
      <c r="B28" s="6">
        <v>358280426</v>
      </c>
      <c r="C28" s="6">
        <v>36766940</v>
      </c>
      <c r="D28" s="6">
        <v>395047366</v>
      </c>
      <c r="E28" s="6">
        <v>89024780.310000002</v>
      </c>
      <c r="F28" s="6">
        <v>69170206.480000004</v>
      </c>
      <c r="G28" s="6">
        <v>306022585.69</v>
      </c>
    </row>
    <row r="29" spans="1:8" x14ac:dyDescent="0.25">
      <c r="A29" s="5" t="s">
        <v>208</v>
      </c>
      <c r="B29" s="6">
        <v>3297163</v>
      </c>
      <c r="C29" s="6">
        <v>616</v>
      </c>
      <c r="D29" s="6">
        <v>3297779</v>
      </c>
      <c r="E29" s="6">
        <v>1259999.6599999999</v>
      </c>
      <c r="F29" s="6">
        <v>1211043.3799999999</v>
      </c>
      <c r="G29" s="6">
        <v>2037779.34</v>
      </c>
    </row>
    <row r="30" spans="1:8" x14ac:dyDescent="0.25">
      <c r="A30" s="5" t="s">
        <v>209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8" x14ac:dyDescent="0.25">
      <c r="A31" s="5" t="s">
        <v>210</v>
      </c>
      <c r="B31" s="6">
        <v>540558656</v>
      </c>
      <c r="C31" s="6">
        <v>-4550274</v>
      </c>
      <c r="D31" s="6">
        <v>536008382</v>
      </c>
      <c r="E31" s="6">
        <v>270427063.93000001</v>
      </c>
      <c r="F31" s="6">
        <v>265993663.93000001</v>
      </c>
      <c r="G31" s="6">
        <v>265581318.06999999</v>
      </c>
    </row>
    <row r="32" spans="1:8" x14ac:dyDescent="0.25">
      <c r="A32" s="5" t="s">
        <v>211</v>
      </c>
      <c r="B32" s="6">
        <v>142541556</v>
      </c>
      <c r="C32" s="6">
        <v>10965376</v>
      </c>
      <c r="D32" s="6">
        <v>153506932</v>
      </c>
      <c r="E32" s="6">
        <v>38881005.490000002</v>
      </c>
      <c r="F32" s="6">
        <v>13125474.68</v>
      </c>
      <c r="G32" s="6">
        <v>114625926.51000001</v>
      </c>
    </row>
    <row r="33" spans="1:8" x14ac:dyDescent="0.25">
      <c r="A33" s="5" t="s">
        <v>212</v>
      </c>
      <c r="B33" s="6">
        <v>213019246</v>
      </c>
      <c r="C33" s="6">
        <v>78909059.5</v>
      </c>
      <c r="D33" s="6">
        <v>291928305.5</v>
      </c>
      <c r="E33" s="6">
        <v>78171491.780000001</v>
      </c>
      <c r="F33" s="6">
        <v>75688095.569999993</v>
      </c>
      <c r="G33" s="6">
        <v>213756813.72</v>
      </c>
    </row>
    <row r="34" spans="1:8" x14ac:dyDescent="0.25">
      <c r="A34" s="5" t="s">
        <v>213</v>
      </c>
      <c r="B34" s="6">
        <v>36650087</v>
      </c>
      <c r="C34" s="6">
        <v>28602011.199999999</v>
      </c>
      <c r="D34" s="6">
        <v>65252098.200000003</v>
      </c>
      <c r="E34" s="6">
        <v>19316221.66</v>
      </c>
      <c r="F34" s="6">
        <v>17256042.870000001</v>
      </c>
      <c r="G34" s="6">
        <v>45935876.539999999</v>
      </c>
    </row>
    <row r="35" spans="1:8" x14ac:dyDescent="0.25">
      <c r="A35" s="5" t="s">
        <v>214</v>
      </c>
      <c r="B35" s="6">
        <v>553341462</v>
      </c>
      <c r="C35" s="6">
        <v>-65414371.75</v>
      </c>
      <c r="D35" s="6">
        <v>487927090.25</v>
      </c>
      <c r="E35" s="6">
        <v>209684482.53999999</v>
      </c>
      <c r="F35" s="6">
        <v>206654494.47</v>
      </c>
      <c r="G35" s="6">
        <v>278242607.70999998</v>
      </c>
    </row>
    <row r="36" spans="1:8" x14ac:dyDescent="0.25">
      <c r="A36" s="7" t="s">
        <v>215</v>
      </c>
      <c r="B36" s="8">
        <v>9161619651</v>
      </c>
      <c r="C36" s="8">
        <v>284373112.94</v>
      </c>
      <c r="D36" s="8">
        <v>9445992763.9400005</v>
      </c>
      <c r="E36" s="8">
        <v>4751479263.1800003</v>
      </c>
      <c r="F36" s="8">
        <v>4751479263.1800003</v>
      </c>
      <c r="G36" s="8">
        <v>4694513500.7600002</v>
      </c>
      <c r="H36" s="1"/>
    </row>
    <row r="37" spans="1:8" x14ac:dyDescent="0.25">
      <c r="A37" s="5" t="s">
        <v>216</v>
      </c>
      <c r="B37" s="6">
        <v>1370291378</v>
      </c>
      <c r="C37" s="6">
        <v>-138912234.5</v>
      </c>
      <c r="D37" s="6">
        <v>1231379143.5</v>
      </c>
      <c r="E37" s="6">
        <v>517385502.85000002</v>
      </c>
      <c r="F37" s="6">
        <v>517385502.85000002</v>
      </c>
      <c r="G37" s="6">
        <v>713993640.64999998</v>
      </c>
    </row>
    <row r="38" spans="1:8" ht="27" x14ac:dyDescent="0.25">
      <c r="A38" s="5" t="s">
        <v>217</v>
      </c>
      <c r="B38" s="6">
        <v>7586328273</v>
      </c>
      <c r="C38" s="6">
        <v>244585347.44</v>
      </c>
      <c r="D38" s="6">
        <v>7830913620.4399996</v>
      </c>
      <c r="E38" s="6">
        <v>4000093760.3299999</v>
      </c>
      <c r="F38" s="6">
        <v>4000093760.3299999</v>
      </c>
      <c r="G38" s="6">
        <v>3830819860.1100001</v>
      </c>
    </row>
    <row r="39" spans="1:8" x14ac:dyDescent="0.25">
      <c r="A39" s="5" t="s">
        <v>218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8" x14ac:dyDescent="0.25">
      <c r="A40" s="17" t="s">
        <v>219</v>
      </c>
      <c r="B40" s="14">
        <v>205000000</v>
      </c>
      <c r="C40" s="14">
        <v>178700000</v>
      </c>
      <c r="D40" s="14">
        <v>383700000</v>
      </c>
      <c r="E40" s="14">
        <v>234000000</v>
      </c>
      <c r="F40" s="14">
        <v>234000000</v>
      </c>
      <c r="G40" s="14">
        <v>149700000</v>
      </c>
    </row>
    <row r="41" spans="1:8" x14ac:dyDescent="0.25">
      <c r="A41" s="15" t="s">
        <v>12</v>
      </c>
      <c r="B41" s="16">
        <v>46038050321</v>
      </c>
      <c r="C41" s="16">
        <v>1809007435.6700001</v>
      </c>
      <c r="D41" s="16">
        <v>47847057756.669998</v>
      </c>
      <c r="E41" s="16">
        <v>19562196302.560001</v>
      </c>
      <c r="F41" s="16">
        <v>19236802702.32</v>
      </c>
      <c r="G41" s="16">
        <v>28284861454.110001</v>
      </c>
      <c r="H41" s="1"/>
    </row>
    <row r="42" spans="1:8" x14ac:dyDescent="0.25">
      <c r="A42" s="13"/>
      <c r="B42" s="31"/>
      <c r="C42" s="31"/>
      <c r="D42" s="31"/>
      <c r="E42" s="31"/>
      <c r="F42" s="31"/>
      <c r="G42" s="31"/>
    </row>
    <row r="43" spans="1:8" x14ac:dyDescent="0.25">
      <c r="A43" s="13"/>
      <c r="B43" s="31"/>
      <c r="C43" s="31"/>
      <c r="D43" s="31"/>
      <c r="E43" s="31"/>
      <c r="F43" s="31"/>
      <c r="G43" s="31"/>
    </row>
    <row r="44" spans="1:8" x14ac:dyDescent="0.25">
      <c r="A44" s="13"/>
      <c r="B44" s="31"/>
      <c r="C44" s="31"/>
      <c r="D44" s="31"/>
      <c r="E44" s="31"/>
      <c r="F44" s="31"/>
      <c r="G44" s="31"/>
    </row>
    <row r="45" spans="1:8" x14ac:dyDescent="0.25">
      <c r="A45" s="13"/>
      <c r="B45" s="31"/>
      <c r="C45" s="31"/>
      <c r="D45" s="31"/>
      <c r="E45" s="31"/>
      <c r="F45" s="31"/>
      <c r="G45" s="31"/>
    </row>
    <row r="46" spans="1:8" x14ac:dyDescent="0.25">
      <c r="A46" s="13"/>
      <c r="B46" s="31"/>
      <c r="C46" s="31"/>
      <c r="D46" s="31"/>
      <c r="E46" s="31"/>
      <c r="F46" s="31"/>
      <c r="G46" s="31"/>
    </row>
    <row r="47" spans="1:8" x14ac:dyDescent="0.25">
      <c r="A47" s="13"/>
      <c r="B47" s="31"/>
      <c r="C47" s="31"/>
      <c r="D47" s="31"/>
      <c r="E47" s="31"/>
      <c r="F47" s="31"/>
      <c r="G47" s="31"/>
    </row>
    <row r="48" spans="1:8" x14ac:dyDescent="0.25">
      <c r="A48" s="13"/>
      <c r="B48" s="31"/>
      <c r="C48" s="31"/>
      <c r="D48" s="31"/>
      <c r="E48" s="31"/>
      <c r="F48" s="31"/>
      <c r="G48" s="31"/>
    </row>
    <row r="49" spans="1:7" x14ac:dyDescent="0.25">
      <c r="A49" s="13"/>
      <c r="B49" s="31"/>
      <c r="C49" s="31"/>
      <c r="D49" s="31"/>
      <c r="E49" s="31"/>
      <c r="F49" s="31"/>
      <c r="G49" s="31"/>
    </row>
    <row r="50" spans="1:7" x14ac:dyDescent="0.25">
      <c r="A50" s="13"/>
      <c r="B50" s="31"/>
      <c r="C50" s="31"/>
      <c r="D50" s="31"/>
      <c r="E50" s="31"/>
      <c r="F50" s="31"/>
      <c r="G50" s="31"/>
    </row>
    <row r="51" spans="1:7" x14ac:dyDescent="0.25">
      <c r="A51" s="13"/>
      <c r="B51" s="31"/>
      <c r="C51" s="31"/>
      <c r="D51" s="31"/>
      <c r="E51" s="31"/>
      <c r="F51" s="31"/>
      <c r="G51" s="31"/>
    </row>
    <row r="52" spans="1:7" x14ac:dyDescent="0.25">
      <c r="A52" s="13"/>
      <c r="B52" s="13"/>
      <c r="C52" s="13"/>
      <c r="D52" s="13"/>
      <c r="E52" s="13"/>
      <c r="F52" s="13"/>
      <c r="G52" s="13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1" fitToHeight="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tabSelected="1" topLeftCell="A16" workbookViewId="0">
      <selection activeCell="A7" sqref="A7"/>
    </sheetView>
  </sheetViews>
  <sheetFormatPr baseColWidth="10" defaultColWidth="6.85546875" defaultRowHeight="13.5" x14ac:dyDescent="0.25"/>
  <cols>
    <col min="1" max="1" width="70.5703125" style="39" customWidth="1"/>
    <col min="2" max="2" width="33.85546875" style="39" customWidth="1"/>
    <col min="3" max="3" width="32.7109375" style="39" customWidth="1"/>
    <col min="4" max="16384" width="6.85546875" style="39"/>
  </cols>
  <sheetData>
    <row r="1" spans="1:3" x14ac:dyDescent="0.25">
      <c r="A1" s="106" t="s">
        <v>1</v>
      </c>
      <c r="B1" s="106"/>
      <c r="C1" s="106"/>
    </row>
    <row r="2" spans="1:3" ht="12.75" customHeight="1" x14ac:dyDescent="0.25">
      <c r="A2" s="86" t="s">
        <v>79</v>
      </c>
      <c r="B2" s="86"/>
      <c r="C2" s="86"/>
    </row>
    <row r="3" spans="1:3" ht="12.75" customHeight="1" x14ac:dyDescent="0.25">
      <c r="A3" s="86" t="s">
        <v>109</v>
      </c>
      <c r="B3" s="86"/>
      <c r="C3" s="86"/>
    </row>
    <row r="4" spans="1:3" ht="12.75" customHeight="1" x14ac:dyDescent="0.25">
      <c r="A4" s="86"/>
      <c r="B4" s="86"/>
      <c r="C4" s="86"/>
    </row>
    <row r="5" spans="1:3" ht="12.75" customHeight="1" x14ac:dyDescent="0.25">
      <c r="A5" s="40"/>
      <c r="B5" s="40"/>
      <c r="C5" s="40"/>
    </row>
    <row r="6" spans="1:3" ht="21" customHeight="1" x14ac:dyDescent="0.25">
      <c r="A6" s="42" t="s">
        <v>80</v>
      </c>
      <c r="B6" s="42" t="s">
        <v>2</v>
      </c>
      <c r="C6" s="41" t="s">
        <v>8</v>
      </c>
    </row>
    <row r="7" spans="1:3" ht="20.25" customHeight="1" x14ac:dyDescent="0.25">
      <c r="A7" s="103" t="s">
        <v>81</v>
      </c>
      <c r="B7" s="104"/>
      <c r="C7" s="105"/>
    </row>
    <row r="8" spans="1:3" x14ac:dyDescent="0.25">
      <c r="A8" s="43"/>
      <c r="B8" s="44"/>
      <c r="C8" s="44"/>
    </row>
    <row r="9" spans="1:3" x14ac:dyDescent="0.25">
      <c r="A9" s="45"/>
      <c r="B9" s="46"/>
      <c r="C9" s="46"/>
    </row>
    <row r="10" spans="1:3" x14ac:dyDescent="0.25">
      <c r="A10" s="45" t="s">
        <v>82</v>
      </c>
      <c r="B10" s="47">
        <v>10599672.359999999</v>
      </c>
      <c r="C10" s="47">
        <v>10599672.359999999</v>
      </c>
    </row>
    <row r="11" spans="1:3" x14ac:dyDescent="0.25">
      <c r="A11" s="45" t="s">
        <v>83</v>
      </c>
      <c r="B11" s="47">
        <v>86801903.319999993</v>
      </c>
      <c r="C11" s="47">
        <v>86801903.319999993</v>
      </c>
    </row>
    <row r="12" spans="1:3" x14ac:dyDescent="0.25">
      <c r="A12" s="45" t="s">
        <v>84</v>
      </c>
      <c r="B12" s="47">
        <v>28174144.359999999</v>
      </c>
      <c r="C12" s="47">
        <v>28174144.359999999</v>
      </c>
    </row>
    <row r="13" spans="1:3" x14ac:dyDescent="0.25">
      <c r="A13" s="45" t="s">
        <v>85</v>
      </c>
      <c r="B13" s="47">
        <v>42872738.109999999</v>
      </c>
      <c r="C13" s="47">
        <v>42872738.109999999</v>
      </c>
    </row>
    <row r="14" spans="1:3" x14ac:dyDescent="0.25">
      <c r="A14" s="45" t="s">
        <v>86</v>
      </c>
      <c r="B14" s="47">
        <v>50003039.369999997</v>
      </c>
      <c r="C14" s="47">
        <v>50003039.369999997</v>
      </c>
    </row>
    <row r="15" spans="1:3" ht="15" x14ac:dyDescent="0.25">
      <c r="A15" s="45" t="s">
        <v>87</v>
      </c>
      <c r="B15" s="47">
        <v>12308294.439999999</v>
      </c>
      <c r="C15" s="47">
        <v>12308294.439999999</v>
      </c>
    </row>
    <row r="16" spans="1:3" ht="15" x14ac:dyDescent="0.25">
      <c r="A16" s="45" t="s">
        <v>88</v>
      </c>
      <c r="B16" s="47">
        <v>7070813.8899999997</v>
      </c>
      <c r="C16" s="47">
        <v>7070813.8899999997</v>
      </c>
    </row>
    <row r="17" spans="1:3" ht="15" x14ac:dyDescent="0.25">
      <c r="A17" s="45" t="s">
        <v>89</v>
      </c>
      <c r="B17" s="47">
        <v>0</v>
      </c>
      <c r="C17" s="47">
        <v>0</v>
      </c>
    </row>
    <row r="18" spans="1:3" ht="15" x14ac:dyDescent="0.25">
      <c r="A18" s="45" t="s">
        <v>90</v>
      </c>
      <c r="B18" s="47">
        <v>19181902.989999998</v>
      </c>
      <c r="C18" s="47">
        <v>19181902.989999998</v>
      </c>
    </row>
    <row r="19" spans="1:3" ht="15" x14ac:dyDescent="0.25">
      <c r="A19" s="45" t="s">
        <v>91</v>
      </c>
      <c r="B19" s="47">
        <v>0</v>
      </c>
      <c r="C19" s="47">
        <v>0</v>
      </c>
    </row>
    <row r="20" spans="1:3" ht="15" x14ac:dyDescent="0.25">
      <c r="A20" s="45" t="s">
        <v>92</v>
      </c>
      <c r="B20" s="47">
        <v>0</v>
      </c>
      <c r="C20" s="47">
        <v>0</v>
      </c>
    </row>
    <row r="21" spans="1:3" ht="15" x14ac:dyDescent="0.25">
      <c r="A21" s="45" t="s">
        <v>93</v>
      </c>
      <c r="B21" s="47">
        <v>2958075.54</v>
      </c>
      <c r="C21" s="47">
        <v>2958075.54</v>
      </c>
    </row>
    <row r="22" spans="1:3" ht="16.5" customHeight="1" x14ac:dyDescent="0.25">
      <c r="A22" s="48" t="s">
        <v>94</v>
      </c>
      <c r="B22" s="47">
        <f>SUM(B10:B21)</f>
        <v>259970584.37999997</v>
      </c>
      <c r="C22" s="47">
        <f>SUM(C10:C21)</f>
        <v>259970584.37999997</v>
      </c>
    </row>
    <row r="23" spans="1:3" x14ac:dyDescent="0.25">
      <c r="A23" s="43"/>
      <c r="B23" s="49"/>
      <c r="C23" s="49"/>
    </row>
    <row r="24" spans="1:3" ht="19.5" customHeight="1" x14ac:dyDescent="0.25">
      <c r="A24" s="103" t="s">
        <v>95</v>
      </c>
      <c r="B24" s="104"/>
      <c r="C24" s="105"/>
    </row>
    <row r="25" spans="1:3" x14ac:dyDescent="0.25">
      <c r="A25" s="43"/>
      <c r="B25" s="49"/>
      <c r="C25" s="49"/>
    </row>
    <row r="26" spans="1:3" x14ac:dyDescent="0.25">
      <c r="A26" s="45"/>
      <c r="B26" s="50"/>
      <c r="C26" s="50"/>
    </row>
    <row r="27" spans="1:3" x14ac:dyDescent="0.25">
      <c r="A27" s="43" t="s">
        <v>96</v>
      </c>
      <c r="B27" s="47">
        <v>0</v>
      </c>
      <c r="C27" s="47">
        <v>0</v>
      </c>
    </row>
    <row r="28" spans="1:3" x14ac:dyDescent="0.25">
      <c r="A28" s="43"/>
      <c r="B28" s="47"/>
      <c r="C28" s="47"/>
    </row>
    <row r="29" spans="1:3" x14ac:dyDescent="0.25">
      <c r="A29" s="48" t="s">
        <v>97</v>
      </c>
      <c r="B29" s="47">
        <f>B22+B27</f>
        <v>259970584.37999997</v>
      </c>
      <c r="C29" s="47">
        <f>C22+C27</f>
        <v>259970584.37999997</v>
      </c>
    </row>
    <row r="30" spans="1:3" ht="15" x14ac:dyDescent="0.25">
      <c r="A30" s="51" t="s">
        <v>98</v>
      </c>
      <c r="B30" s="52"/>
      <c r="C30" s="52"/>
    </row>
    <row r="31" spans="1:3" ht="12.75" customHeight="1" x14ac:dyDescent="0.25">
      <c r="B31" s="53"/>
    </row>
    <row r="36" spans="1:3" s="54" customFormat="1" ht="12.75" customHeight="1" x14ac:dyDescent="0.25"/>
    <row r="37" spans="1:3" s="54" customFormat="1" ht="12.75" customHeight="1" x14ac:dyDescent="0.25"/>
    <row r="38" spans="1:3" s="54" customFormat="1" ht="12.75" customHeight="1" x14ac:dyDescent="0.25"/>
    <row r="39" spans="1:3" s="54" customFormat="1" ht="12.75" customHeight="1" x14ac:dyDescent="0.25">
      <c r="A39" s="55"/>
      <c r="C39" s="55"/>
    </row>
    <row r="40" spans="1:3" s="54" customFormat="1" ht="12.75" customHeight="1" x14ac:dyDescent="0.25">
      <c r="A40" s="55"/>
      <c r="C40" s="55"/>
    </row>
    <row r="41" spans="1:3" s="54" customFormat="1" ht="12.75" customHeight="1" x14ac:dyDescent="0.25">
      <c r="B41" s="56"/>
    </row>
    <row r="42" spans="1:3" s="54" customFormat="1" ht="12.75" customHeight="1" x14ac:dyDescent="0.25"/>
  </sheetData>
  <mergeCells count="6">
    <mergeCell ref="A24:C24"/>
    <mergeCell ref="A1:C1"/>
    <mergeCell ref="A2:C2"/>
    <mergeCell ref="A3:C3"/>
    <mergeCell ref="A4:C4"/>
    <mergeCell ref="A7:C7"/>
  </mergeCells>
  <pageMargins left="0.7" right="0.7" top="0.75" bottom="0.75" header="0.3" footer="0.3"/>
  <pageSetup scale="89" fitToHeight="0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A7" sqref="A7"/>
    </sheetView>
  </sheetViews>
  <sheetFormatPr baseColWidth="10" defaultColWidth="6.85546875" defaultRowHeight="12.75" x14ac:dyDescent="0.25"/>
  <cols>
    <col min="1" max="1" width="57.140625" style="57" customWidth="1"/>
    <col min="2" max="2" width="24" style="57" customWidth="1"/>
    <col min="3" max="3" width="25.140625" style="57" customWidth="1"/>
    <col min="4" max="4" width="23.140625" style="57" customWidth="1"/>
    <col min="5" max="5" width="6.85546875" style="57"/>
    <col min="6" max="7" width="13.42578125" style="57" bestFit="1" customWidth="1"/>
    <col min="8" max="16384" width="6.85546875" style="57"/>
  </cols>
  <sheetData>
    <row r="1" spans="1:7" ht="13.5" x14ac:dyDescent="0.25">
      <c r="A1" s="106" t="s">
        <v>1</v>
      </c>
      <c r="B1" s="106"/>
      <c r="C1" s="106"/>
      <c r="D1" s="106"/>
    </row>
    <row r="2" spans="1:7" ht="13.5" x14ac:dyDescent="0.25">
      <c r="A2" s="86" t="s">
        <v>99</v>
      </c>
      <c r="B2" s="86"/>
      <c r="C2" s="86"/>
      <c r="D2" s="86"/>
    </row>
    <row r="3" spans="1:7" ht="13.5" x14ac:dyDescent="0.25">
      <c r="A3" s="86" t="s">
        <v>110</v>
      </c>
      <c r="B3" s="86"/>
      <c r="C3" s="86"/>
      <c r="D3" s="86"/>
    </row>
    <row r="4" spans="1:7" ht="13.5" x14ac:dyDescent="0.25">
      <c r="A4" s="86"/>
      <c r="B4" s="86"/>
      <c r="C4" s="86"/>
      <c r="D4" s="86"/>
    </row>
    <row r="5" spans="1:7" ht="13.5" x14ac:dyDescent="0.25">
      <c r="A5" s="90" t="s">
        <v>80</v>
      </c>
      <c r="B5" s="42" t="s">
        <v>100</v>
      </c>
      <c r="C5" s="42" t="s">
        <v>101</v>
      </c>
      <c r="D5" s="42" t="s">
        <v>99</v>
      </c>
    </row>
    <row r="6" spans="1:7" ht="13.5" x14ac:dyDescent="0.25">
      <c r="A6" s="92"/>
      <c r="B6" s="58" t="s">
        <v>102</v>
      </c>
      <c r="C6" s="58" t="s">
        <v>103</v>
      </c>
      <c r="D6" s="58" t="s">
        <v>104</v>
      </c>
    </row>
    <row r="7" spans="1:7" ht="13.5" x14ac:dyDescent="0.25">
      <c r="A7" s="95" t="s">
        <v>81</v>
      </c>
      <c r="B7" s="96"/>
      <c r="C7" s="96"/>
      <c r="D7" s="97"/>
    </row>
    <row r="8" spans="1:7" s="61" customFormat="1" x14ac:dyDescent="0.25">
      <c r="A8" s="59"/>
      <c r="B8" s="60"/>
      <c r="C8" s="60"/>
      <c r="D8" s="60"/>
    </row>
    <row r="9" spans="1:7" ht="13.5" x14ac:dyDescent="0.25">
      <c r="A9" s="45" t="s">
        <v>83</v>
      </c>
      <c r="B9" s="47">
        <v>0</v>
      </c>
      <c r="C9" s="47">
        <v>14906005.99</v>
      </c>
      <c r="D9" s="47">
        <f>B9-C9</f>
        <v>-14906005.99</v>
      </c>
    </row>
    <row r="10" spans="1:7" ht="13.5" x14ac:dyDescent="0.25">
      <c r="A10" s="45" t="s">
        <v>84</v>
      </c>
      <c r="B10" s="47">
        <v>0</v>
      </c>
      <c r="C10" s="47">
        <v>3985296.8</v>
      </c>
      <c r="D10" s="47">
        <f t="shared" ref="D10:D18" si="0">B10-C10</f>
        <v>-3985296.8</v>
      </c>
    </row>
    <row r="11" spans="1:7" ht="13.5" x14ac:dyDescent="0.25">
      <c r="A11" s="45" t="s">
        <v>85</v>
      </c>
      <c r="B11" s="47">
        <v>0</v>
      </c>
      <c r="C11" s="47">
        <v>5975572.4500000002</v>
      </c>
      <c r="D11" s="47">
        <f t="shared" si="0"/>
        <v>-5975572.4500000002</v>
      </c>
    </row>
    <row r="12" spans="1:7" ht="13.5" x14ac:dyDescent="0.25">
      <c r="A12" s="45" t="s">
        <v>86</v>
      </c>
      <c r="B12" s="47">
        <v>0</v>
      </c>
      <c r="C12" s="47">
        <v>6878005.3200000003</v>
      </c>
      <c r="D12" s="47">
        <f t="shared" si="0"/>
        <v>-6878005.3200000003</v>
      </c>
      <c r="F12" s="62"/>
      <c r="G12" s="63"/>
    </row>
    <row r="13" spans="1:7" ht="15" x14ac:dyDescent="0.25">
      <c r="A13" s="64" t="s">
        <v>87</v>
      </c>
      <c r="B13" s="47">
        <v>0</v>
      </c>
      <c r="C13" s="47">
        <f>32000000+42000000+982922.37</f>
        <v>74982922.370000005</v>
      </c>
      <c r="D13" s="47">
        <f t="shared" si="0"/>
        <v>-74982922.370000005</v>
      </c>
    </row>
    <row r="14" spans="1:7" ht="15" x14ac:dyDescent="0.25">
      <c r="A14" s="64" t="s">
        <v>88</v>
      </c>
      <c r="B14" s="47">
        <v>0</v>
      </c>
      <c r="C14" s="47">
        <v>0</v>
      </c>
      <c r="D14" s="47">
        <f t="shared" si="0"/>
        <v>0</v>
      </c>
    </row>
    <row r="15" spans="1:7" ht="15" x14ac:dyDescent="0.25">
      <c r="A15" s="64" t="s">
        <v>90</v>
      </c>
      <c r="B15" s="47">
        <v>300000000</v>
      </c>
      <c r="C15" s="47">
        <f>80000000+37891042.94+582108957.06</f>
        <v>700000000</v>
      </c>
      <c r="D15" s="47">
        <f t="shared" si="0"/>
        <v>-400000000</v>
      </c>
    </row>
    <row r="16" spans="1:7" ht="15" x14ac:dyDescent="0.25">
      <c r="A16" s="64" t="s">
        <v>105</v>
      </c>
      <c r="B16" s="47">
        <v>0</v>
      </c>
      <c r="C16" s="47">
        <v>0</v>
      </c>
      <c r="D16" s="47">
        <f t="shared" si="0"/>
        <v>0</v>
      </c>
    </row>
    <row r="17" spans="1:4" ht="15" x14ac:dyDescent="0.25">
      <c r="A17" s="64" t="s">
        <v>89</v>
      </c>
      <c r="B17" s="47">
        <v>300000000</v>
      </c>
      <c r="C17" s="47">
        <v>0</v>
      </c>
      <c r="D17" s="47">
        <f t="shared" si="0"/>
        <v>300000000</v>
      </c>
    </row>
    <row r="18" spans="1:4" ht="13.5" x14ac:dyDescent="0.25">
      <c r="A18" s="65" t="s">
        <v>106</v>
      </c>
      <c r="B18" s="47">
        <f>SUM(B9:B17)</f>
        <v>600000000</v>
      </c>
      <c r="C18" s="47">
        <f>SUM(C9:C17)</f>
        <v>806727802.93000007</v>
      </c>
      <c r="D18" s="47">
        <f t="shared" si="0"/>
        <v>-206727802.93000007</v>
      </c>
    </row>
    <row r="19" spans="1:4" x14ac:dyDescent="0.25">
      <c r="A19" s="66"/>
      <c r="B19" s="60"/>
      <c r="C19" s="60"/>
      <c r="D19" s="60"/>
    </row>
    <row r="20" spans="1:4" ht="13.5" x14ac:dyDescent="0.25">
      <c r="A20" s="36" t="s">
        <v>95</v>
      </c>
      <c r="B20" s="37"/>
      <c r="C20" s="37"/>
      <c r="D20" s="38"/>
    </row>
    <row r="21" spans="1:4" ht="13.5" x14ac:dyDescent="0.25">
      <c r="A21" s="67"/>
      <c r="B21" s="67"/>
      <c r="C21" s="67"/>
      <c r="D21" s="67"/>
    </row>
    <row r="22" spans="1:4" ht="13.5" x14ac:dyDescent="0.25">
      <c r="A22" s="45"/>
      <c r="B22" s="68"/>
      <c r="C22" s="68"/>
      <c r="D22" s="68"/>
    </row>
    <row r="23" spans="1:4" ht="13.5" x14ac:dyDescent="0.25">
      <c r="A23" s="69" t="s">
        <v>107</v>
      </c>
      <c r="B23" s="47">
        <v>0</v>
      </c>
      <c r="C23" s="47">
        <v>0</v>
      </c>
      <c r="D23" s="47">
        <v>0</v>
      </c>
    </row>
    <row r="24" spans="1:4" ht="13.5" x14ac:dyDescent="0.25">
      <c r="A24" s="70"/>
      <c r="B24" s="67"/>
      <c r="C24" s="68"/>
      <c r="D24" s="68"/>
    </row>
    <row r="25" spans="1:4" ht="13.5" x14ac:dyDescent="0.25">
      <c r="A25" s="65" t="s">
        <v>97</v>
      </c>
      <c r="B25" s="71">
        <f>B18+B23</f>
        <v>600000000</v>
      </c>
      <c r="C25" s="71">
        <f>C18+C23</f>
        <v>806727802.93000007</v>
      </c>
      <c r="D25" s="71">
        <f>D18+D23</f>
        <v>-206727802.93000007</v>
      </c>
    </row>
    <row r="26" spans="1:4" ht="15" x14ac:dyDescent="0.25">
      <c r="A26" s="51" t="s">
        <v>108</v>
      </c>
      <c r="B26" s="72"/>
      <c r="C26" s="72"/>
      <c r="D26" s="72"/>
    </row>
    <row r="27" spans="1:4" x14ac:dyDescent="0.25">
      <c r="C27" s="73"/>
      <c r="D27" s="73"/>
    </row>
    <row r="29" spans="1:4" ht="13.5" x14ac:dyDescent="0.25">
      <c r="A29" s="35"/>
    </row>
    <row r="30" spans="1:4" ht="13.5" x14ac:dyDescent="0.25">
      <c r="A30" s="35"/>
    </row>
  </sheetData>
  <mergeCells count="6">
    <mergeCell ref="A7:D7"/>
    <mergeCell ref="A1:D1"/>
    <mergeCell ref="A2:D2"/>
    <mergeCell ref="A3:D3"/>
    <mergeCell ref="A4:D4"/>
    <mergeCell ref="A5:A6"/>
  </mergeCells>
  <pageMargins left="0.7" right="0.7" top="0.75" bottom="0.75" header="0.3" footer="0.3"/>
  <pageSetup scale="94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Análitico Ingresos</vt:lpstr>
      <vt:lpstr>Clasif Admtva Dependencias</vt:lpstr>
      <vt:lpstr>Clasif Admtva Poderes</vt:lpstr>
      <vt:lpstr>Clasif Admtva Entidades</vt:lpstr>
      <vt:lpstr>Clasificación Económica</vt:lpstr>
      <vt:lpstr>Objeto del Gasto</vt:lpstr>
      <vt:lpstr>Clasificación Funcional</vt:lpstr>
      <vt:lpstr>Intereses de la Deuda</vt:lpstr>
      <vt:lpstr>Endeudamiento Neto</vt:lpstr>
      <vt:lpstr>Categoría Programática</vt:lpstr>
      <vt:lpstr>Postura Fiscal</vt:lpstr>
      <vt:lpstr>'Categoría Programática'!Títulos_a_imprimir</vt:lpstr>
      <vt:lpstr>'Clasificación Funcional'!Títulos_a_imprimir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2022-07-29T06:14:55Z</cp:lastPrinted>
  <dcterms:created xsi:type="dcterms:W3CDTF">2022-07-22T23:59:27Z</dcterms:created>
  <dcterms:modified xsi:type="dcterms:W3CDTF">2022-07-29T06:15:00Z</dcterms:modified>
</cp:coreProperties>
</file>