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1\2do trimestre 2021\Estados Financieros para Publicación\"/>
    </mc:Choice>
  </mc:AlternateContent>
  <bookViews>
    <workbookView xWindow="0" yWindow="0" windowWidth="19560" windowHeight="6960" firstSheet="7"/>
  </bookViews>
  <sheets>
    <sheet name="Análitico Ingresos" sheetId="8" r:id="rId1"/>
    <sheet name="Clasificación Admtva Dep" sheetId="9" r:id="rId2"/>
    <sheet name="Clasificación Admtva Poderes" sheetId="10" r:id="rId3"/>
    <sheet name="Clasificación Admtva Entidades" sheetId="11" r:id="rId4"/>
    <sheet name="Clasificación Económica" sheetId="6" r:id="rId5"/>
    <sheet name="Objeto del Gasto" sheetId="5" r:id="rId6"/>
    <sheet name="Clasificación Funcional" sheetId="4" r:id="rId7"/>
    <sheet name="Intereses de la Deuda" sheetId="1" r:id="rId8"/>
    <sheet name="Endeudamiento Neto" sheetId="12" r:id="rId9"/>
    <sheet name="Categoría Programática" sheetId="3" r:id="rId10"/>
    <sheet name="Postura Fiscal" sheetId="2" r:id="rId11"/>
  </sheets>
  <definedNames>
    <definedName name="_xlnm.Print_Area" localSheetId="5">'Objeto del Gasto'!$A$1:$G$81</definedName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2" l="1"/>
  <c r="C27" i="12" s="1"/>
  <c r="B20" i="12"/>
  <c r="B27" i="12" s="1"/>
  <c r="D18" i="12"/>
  <c r="D17" i="12"/>
  <c r="D16" i="12"/>
  <c r="D15" i="12"/>
  <c r="D14" i="12"/>
  <c r="D13" i="12"/>
  <c r="D20" i="12" s="1"/>
  <c r="D27" i="12" s="1"/>
  <c r="C18" i="1" l="1"/>
  <c r="B18" i="1"/>
  <c r="C15" i="1"/>
  <c r="C22" i="1" s="1"/>
  <c r="C29" i="1" s="1"/>
  <c r="B15" i="1"/>
  <c r="B22" i="1" s="1"/>
  <c r="B29" i="1" s="1"/>
  <c r="G14" i="10" l="1"/>
  <c r="F14" i="10"/>
  <c r="E14" i="10"/>
  <c r="D14" i="10"/>
  <c r="C14" i="10"/>
  <c r="B14" i="10"/>
  <c r="G33" i="9"/>
  <c r="F33" i="9"/>
  <c r="E33" i="9"/>
  <c r="D33" i="9"/>
  <c r="C33" i="9"/>
  <c r="B33" i="9"/>
</calcChain>
</file>

<file path=xl/sharedStrings.xml><?xml version="1.0" encoding="utf-8"?>
<sst xmlns="http://schemas.openxmlformats.org/spreadsheetml/2006/main" count="420" uniqueCount="280">
  <si>
    <t>Indicadores de Postura Fiscal</t>
  </si>
  <si>
    <t>Del  1o. de Enero al 30 de Junio de 2021</t>
  </si>
  <si>
    <t>Ente Público: PODER EJECUTIVO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</si>
  <si>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</si>
  <si>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</si>
  <si>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</si>
  <si>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</si>
  <si>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</si>
  <si>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</si>
  <si>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</si>
  <si>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</si>
  <si>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</si>
  <si>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</si>
  <si>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</si>
  <si>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</si>
  <si>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</si>
  <si>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</si>
  <si>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Iii+ IV)</t>
  </si>
  <si>
    <t xml:space="preserve">    A. Financiamiento</t>
  </si>
  <si>
    <t xml:space="preserve">    B. Amortización de la Deuda</t>
  </si>
  <si>
    <t xml:space="preserve">    C. Endeudamiento ó Desendeudamiento (C = A- B)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</si>
  <si>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</si>
  <si>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</si>
  <si>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</si>
  <si>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</si>
  <si>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</si>
  <si>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</si>
  <si>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</si>
  <si>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</si>
  <si>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</si>
  <si>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</si>
  <si>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</si>
  <si>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</si>
  <si>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</si>
  <si>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</si>
  <si>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</si>
  <si>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</si>
  <si>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Compromisos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</si>
  <si>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</si>
  <si>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</si>
  <si>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</si>
  <si>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Programas de Gasto Federalizado (Gobierno Federal)</t>
  </si>
  <si>
    <t xml:space="preserve">               Gasto Federalizado</t>
  </si>
  <si>
    <t xml:space="preserve"> Total del Gasto</t>
  </si>
  <si>
    <t>Estado Analítico del Ejercicio del Presupuesto de Egresos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</si>
  <si>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</si>
  <si>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</si>
  <si>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</si>
  <si>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</si>
  <si>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</si>
  <si>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</si>
  <si>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</si>
  <si>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</si>
  <si>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</si>
  <si>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</si>
  <si>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</si>
  <si>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</si>
  <si>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</si>
  <si>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</si>
  <si>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</si>
  <si>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</si>
  <si>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</si>
  <si>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</si>
  <si>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</si>
  <si>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</si>
  <si>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</si>
  <si>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</si>
  <si>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</si>
  <si>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</si>
  <si>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</si>
  <si>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</si>
  <si>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</si>
  <si>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</si>
  <si>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</si>
  <si>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</si>
  <si>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</si>
  <si>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</si>
  <si>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</si>
  <si>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</si>
  <si>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</si>
  <si>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</si>
  <si>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</si>
  <si>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</si>
  <si>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</si>
  <si>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</si>
  <si>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</si>
  <si>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</si>
  <si>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</si>
  <si>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</si>
  <si>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</si>
  <si>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</si>
  <si>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</si>
  <si>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</si>
  <si>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</si>
  <si>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</si>
  <si>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</si>
  <si>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</si>
  <si>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</si>
  <si>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</si>
  <si>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</si>
  <si>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</si>
  <si>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</si>
  <si>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</si>
  <si>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</si>
  <si>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</si>
  <si>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</si>
  <si>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</si>
  <si>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</si>
  <si>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</si>
  <si>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</si>
  <si>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</si>
  <si>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</si>
  <si>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</si>
  <si>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</si>
  <si>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</si>
  <si>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</si>
  <si>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</si>
  <si>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</si>
  <si>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</si>
  <si>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</si>
  <si>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</si>
  <si>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</si>
  <si>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</si>
  <si>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</si>
  <si>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</si>
  <si>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</si>
  <si>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</si>
  <si>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</si>
  <si>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</si>
  <si>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</si>
  <si>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</si>
  <si>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</si>
  <si>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</si>
  <si>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</si>
  <si>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</si>
  <si>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</si>
  <si>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</si>
  <si>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</si>
  <si>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</si>
  <si>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</si>
  <si>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</si>
  <si>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</si>
  <si>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</si>
  <si>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</si>
  <si>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</si>
  <si>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</si>
  <si>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</si>
  <si>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</si>
  <si>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</si>
  <si>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</si>
  <si>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</si>
  <si>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</si>
  <si>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</si>
  <si>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</si>
  <si>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</si>
  <si>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</si>
  <si>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</si>
  <si>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</si>
  <si>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</si>
  <si>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</si>
  <si>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</si>
  <si>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</si>
  <si>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</si>
  <si>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</si>
  <si>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</si>
  <si>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</si>
  <si>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</si>
  <si>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</si>
  <si>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</si>
  <si>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</si>
  <si>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</si>
  <si>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</si>
  <si>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</si>
  <si>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</si>
  <si>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</si>
  <si>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</si>
  <si>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</si>
  <si>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</si>
  <si>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</si>
  <si>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</si>
  <si>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</si>
  <si>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</si>
  <si>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</si>
  <si>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</si>
  <si>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</si>
  <si>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</si>
  <si>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</si>
  <si>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</si>
  <si>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Ingreso</t>
  </si>
  <si>
    <t>Del 1o de ENERO al 30 de JUNIO de 2021</t>
  </si>
  <si>
    <t>1</t>
  </si>
  <si>
    <t>2</t>
  </si>
  <si>
    <t>4</t>
  </si>
  <si>
    <t>5</t>
  </si>
  <si>
    <t>TOTAL DEL GASTO</t>
  </si>
  <si>
    <t>GOBIERNO ESTATAL DE YUCATAN</t>
  </si>
  <si>
    <t>SECTOR PARAESTATAL DEL GOBIERNO ESTATAL DE YUCATAN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</si>
  <si>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</si>
  <si>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</si>
  <si>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</si>
  <si>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</si>
  <si>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</si>
  <si>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Entidades Paraestatales Empresariales No Financieras Con Participación Estatal Mayoritaria</t>
  </si>
  <si>
    <t>Instituciones Públicas de la Seguridad Social</t>
  </si>
  <si>
    <t>Entidades Paraestatales Empresariales No Financieras Monetarias con Participación Estatal Mayoritaria</t>
  </si>
  <si>
    <t>Fideicomisos Empresariales No Financieros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</si>
  <si>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</si>
  <si>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</si>
  <si>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</si>
  <si>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Poder ejecutivo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</si>
  <si>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</si>
  <si>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</si>
  <si>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</si>
  <si>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</si>
  <si>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</si>
  <si>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</si>
  <si>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</si>
  <si>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</si>
  <si>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</si>
  <si>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</si>
  <si>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</si>
  <si>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</si>
  <si>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</si>
  <si>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</si>
  <si>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</si>
  <si>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</si>
  <si>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</si>
  <si>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</si>
  <si>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</si>
  <si>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</si>
  <si>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</si>
  <si>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</si>
  <si>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Total del gasto</t>
  </si>
  <si>
    <t>Egresos</t>
  </si>
  <si>
    <t xml:space="preserve">    Subsidio: Sector Social y Privado o Entidades Federativas y Municipios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</si>
  <si>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</si>
  <si>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</si>
  <si>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</si>
  <si>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</si>
  <si>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</si>
  <si>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</si>
  <si>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</si>
  <si>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           Obligaciones de cumplimiento de resolución jurisdiccional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</si>
  <si>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</si>
  <si>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</si>
  <si>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</si>
  <si>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</si>
  <si>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Participaciones a entidades federativas y municipios</t>
  </si>
  <si>
    <t xml:space="preserve"> Costo financiero, deuda o apoyos a deudores y ahorradores de la banca</t>
  </si>
  <si>
    <t xml:space="preserve"> Adeudos de ejercicios fiscales anteriores</t>
  </si>
  <si>
    <t>(Cifras Pesos )</t>
  </si>
  <si>
    <t>Intereses de la deuda</t>
  </si>
  <si>
    <t xml:space="preserve"> del 1o.  de Enero al 30 de junio de 2021</t>
  </si>
  <si>
    <t>Identificación de Crédito o Instrumento</t>
  </si>
  <si>
    <t>Créditos Bancarios</t>
  </si>
  <si>
    <t>Banobras PROFISE</t>
  </si>
  <si>
    <t>Banamex Yucatán Seguro</t>
  </si>
  <si>
    <t>Banobras Refinanciamiento 2020/C1</t>
  </si>
  <si>
    <t>Banobras Refinanciamiento 2020/C2</t>
  </si>
  <si>
    <t>Banobras Refinanciamiento 2020/C3</t>
  </si>
  <si>
    <r>
      <t>HSBC México,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</si>
  <si>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</si>
  <si>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</si>
  <si>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</si>
  <si>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</si>
  <si>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</si>
  <si>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t>Total de intereses de Créditos Bancarios</t>
  </si>
  <si>
    <t>Otros Instrumentos de Deuda</t>
  </si>
  <si>
    <t>Total de Intereses de Otros Instrumentos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</si>
  <si>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</si>
  <si>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 y 2021</t>
    </r>
  </si>
  <si>
    <t>Endeudamiento Neto</t>
  </si>
  <si>
    <t>del 1o. de Enero al 30 de junio de 2021.</t>
  </si>
  <si>
    <t>Contratación / Colocación</t>
  </si>
  <si>
    <t>Amortización</t>
  </si>
  <si>
    <t>A</t>
  </si>
  <si>
    <t>B</t>
  </si>
  <si>
    <t>C = A - B</t>
  </si>
  <si>
    <t>Total Créditos Bancarios</t>
  </si>
  <si>
    <t>Total Otros Instrumentos 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</si>
</sst>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8"/>
      <color theme="1"/>
      <name val="Barlow"/>
    </font>
    <font>
      <b/>
      <sz val="10"/>
      <color rgb="FF000000"/>
      <name val="Barlow"/>
    </font>
    <font>
      <sz val="10"/>
      <color rgb="FF000000"/>
      <name val="Barlow"/>
    </font>
    <font>
      <sz val="10"/>
      <color theme="0"/>
      <name val="Barlow"/>
    </font>
    <font>
      <sz val="10"/>
      <color indexed="8"/>
      <name val="Barlow"/>
    </font>
    <font>
      <b/>
      <sz val="10"/>
      <color indexed="8"/>
      <name val="Barlow"/>
    </font>
    <font>
      <vertAlign val="superscript"/>
      <sz val="10"/>
      <color indexed="8"/>
      <name val="Barlow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2" fillId="0" borderId="11" xfId="0" applyFont="1" applyBorder="1"/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2" fillId="0" borderId="9" xfId="0" applyFont="1" applyBorder="1"/>
    <xf numFmtId="164" fontId="2" fillId="0" borderId="9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/>
    <xf numFmtId="164" fontId="4" fillId="0" borderId="11" xfId="0" applyNumberFormat="1" applyFont="1" applyBorder="1"/>
    <xf numFmtId="0" fontId="4" fillId="0" borderId="12" xfId="0" applyFont="1" applyBorder="1"/>
    <xf numFmtId="164" fontId="4" fillId="0" borderId="12" xfId="0" applyNumberFormat="1" applyFont="1" applyBorder="1"/>
    <xf numFmtId="164" fontId="2" fillId="0" borderId="9" xfId="0" applyNumberFormat="1" applyFont="1" applyBorder="1"/>
    <xf numFmtId="164" fontId="4" fillId="0" borderId="8" xfId="0" applyNumberFormat="1" applyFont="1" applyBorder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64" fontId="2" fillId="0" borderId="6" xfId="0" applyNumberFormat="1" applyFont="1" applyBorder="1"/>
    <xf numFmtId="164" fontId="4" fillId="0" borderId="7" xfId="0" applyNumberFormat="1" applyFont="1" applyBorder="1"/>
    <xf numFmtId="0" fontId="7" fillId="0" borderId="19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164" fontId="4" fillId="0" borderId="0" xfId="0" applyNumberFormat="1" applyFont="1"/>
    <xf numFmtId="164" fontId="2" fillId="0" borderId="15" xfId="0" applyNumberFormat="1" applyFont="1" applyBorder="1" applyAlignment="1">
      <alignment horizontal="right"/>
    </xf>
    <xf numFmtId="164" fontId="5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9" fillId="0" borderId="0" xfId="0" applyFont="1" applyAlignment="1">
      <alignment vertical="top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vertical="top"/>
    </xf>
    <xf numFmtId="0" fontId="9" fillId="0" borderId="9" xfId="0" applyFont="1" applyBorder="1" applyAlignment="1">
      <alignment horizontal="left" vertical="top"/>
    </xf>
    <xf numFmtId="4" fontId="10" fillId="0" borderId="9" xfId="0" applyNumberFormat="1" applyFont="1" applyFill="1" applyBorder="1" applyAlignment="1">
      <alignment horizontal="right" vertical="top"/>
    </xf>
    <xf numFmtId="4" fontId="9" fillId="0" borderId="9" xfId="0" applyNumberFormat="1" applyFont="1" applyBorder="1" applyAlignment="1">
      <alignment horizontal="right" vertical="top"/>
    </xf>
    <xf numFmtId="4" fontId="9" fillId="0" borderId="9" xfId="0" applyNumberFormat="1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top" wrapText="1"/>
    </xf>
    <xf numFmtId="4" fontId="10" fillId="0" borderId="9" xfId="0" applyNumberFormat="1" applyFont="1" applyBorder="1" applyAlignment="1">
      <alignment horizontal="right" vertical="top"/>
    </xf>
    <xf numFmtId="0" fontId="12" fillId="0" borderId="0" xfId="0" applyFont="1" applyBorder="1" applyAlignment="1">
      <alignment horizontal="left" vertical="top"/>
    </xf>
    <xf numFmtId="4" fontId="10" fillId="0" borderId="0" xfId="0" applyNumberFormat="1" applyFont="1" applyBorder="1" applyAlignment="1">
      <alignment horizontal="right" vertical="top"/>
    </xf>
    <xf numFmtId="4" fontId="9" fillId="0" borderId="0" xfId="0" applyNumberFormat="1" applyFont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4" fontId="9" fillId="0" borderId="0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/>
    </xf>
    <xf numFmtId="4" fontId="15" fillId="0" borderId="9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top"/>
    </xf>
    <xf numFmtId="0" fontId="9" fillId="0" borderId="9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10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/>
    </xf>
    <xf numFmtId="4" fontId="16" fillId="0" borderId="9" xfId="0" applyNumberFormat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4" fontId="17" fillId="0" borderId="9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top"/>
    </xf>
    <xf numFmtId="4" fontId="12" fillId="0" borderId="0" xfId="0" applyNumberFormat="1" applyFont="1" applyAlignment="1">
      <alignment vertical="top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76200</xdr:rowOff>
    </xdr:from>
    <xdr:to>
      <xdr:col>0</xdr:col>
      <xdr:colOff>2155190</xdr:colOff>
      <xdr:row>2</xdr:row>
      <xdr:rowOff>177800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76200"/>
          <a:ext cx="1240790" cy="482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133350</xdr:rowOff>
    </xdr:from>
    <xdr:to>
      <xdr:col>0</xdr:col>
      <xdr:colOff>2917190</xdr:colOff>
      <xdr:row>3</xdr:row>
      <xdr:rowOff>44450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133350"/>
          <a:ext cx="1240790" cy="482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152400</xdr:rowOff>
    </xdr:from>
    <xdr:to>
      <xdr:col>0</xdr:col>
      <xdr:colOff>2031365</xdr:colOff>
      <xdr:row>3</xdr:row>
      <xdr:rowOff>63500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52400"/>
          <a:ext cx="1240790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142875</xdr:rowOff>
    </xdr:from>
    <xdr:to>
      <xdr:col>0</xdr:col>
      <xdr:colOff>2269490</xdr:colOff>
      <xdr:row>3</xdr:row>
      <xdr:rowOff>53975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42875"/>
          <a:ext cx="1240790" cy="48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161925</xdr:rowOff>
    </xdr:from>
    <xdr:to>
      <xdr:col>1</xdr:col>
      <xdr:colOff>12065</xdr:colOff>
      <xdr:row>3</xdr:row>
      <xdr:rowOff>73025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61925"/>
          <a:ext cx="1240790" cy="482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1</xdr:row>
      <xdr:rowOff>0</xdr:rowOff>
    </xdr:from>
    <xdr:to>
      <xdr:col>0</xdr:col>
      <xdr:colOff>3221990</xdr:colOff>
      <xdr:row>3</xdr:row>
      <xdr:rowOff>101600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90500"/>
          <a:ext cx="1240790" cy="482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1504950</xdr:colOff>
      <xdr:row>1</xdr:row>
      <xdr:rowOff>19050</xdr:rowOff>
    </xdr:from>
    <xdr:to>
      <xdr:col>0</xdr:col>
      <xdr:colOff>2745740</xdr:colOff>
      <xdr:row>3</xdr:row>
      <xdr:rowOff>120650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09550"/>
          <a:ext cx="1240790" cy="482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1</xdr:row>
      <xdr:rowOff>57150</xdr:rowOff>
    </xdr:from>
    <xdr:to>
      <xdr:col>0</xdr:col>
      <xdr:colOff>2831465</xdr:colOff>
      <xdr:row>3</xdr:row>
      <xdr:rowOff>158750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247650"/>
          <a:ext cx="1240790" cy="482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1</xdr:row>
      <xdr:rowOff>28575</xdr:rowOff>
    </xdr:from>
    <xdr:to>
      <xdr:col>0</xdr:col>
      <xdr:colOff>2479040</xdr:colOff>
      <xdr:row>3</xdr:row>
      <xdr:rowOff>130175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19075"/>
          <a:ext cx="1240790" cy="482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0</xdr:row>
      <xdr:rowOff>104775</xdr:rowOff>
    </xdr:from>
    <xdr:to>
      <xdr:col>0</xdr:col>
      <xdr:colOff>2202815</xdr:colOff>
      <xdr:row>3</xdr:row>
      <xdr:rowOff>15875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04775"/>
          <a:ext cx="1240790" cy="482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123825</xdr:rowOff>
    </xdr:from>
    <xdr:to>
      <xdr:col>0</xdr:col>
      <xdr:colOff>2098040</xdr:colOff>
      <xdr:row>3</xdr:row>
      <xdr:rowOff>34925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23825"/>
          <a:ext cx="1240790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2" width="18" customWidth="1"/>
    <col min="3" max="3" width="15.7109375" customWidth="1"/>
    <col min="4" max="7" width="19.28515625" customWidth="1"/>
  </cols>
  <sheetData>
    <row r="1" spans="1:7" x14ac:dyDescent="0.25">
      <c r="A1" s="3"/>
      <c r="B1" s="3" t="s">
        <v>2</v>
      </c>
      <c r="C1" s="3"/>
      <c r="D1" s="3"/>
      <c r="E1" s="3"/>
      <c r="F1" s="3"/>
      <c r="G1" s="3"/>
    </row>
    <row r="2" spans="1:7" x14ac:dyDescent="0.25">
      <c r="A2" s="3"/>
      <c r="B2" s="3" t="s">
        <v>156</v>
      </c>
      <c r="C2" s="3"/>
      <c r="D2" s="3"/>
      <c r="E2" s="3"/>
      <c r="F2" s="3"/>
      <c r="G2" s="3"/>
    </row>
    <row r="3" spans="1:7" x14ac:dyDescent="0.25">
      <c r="A3" s="3"/>
      <c r="B3" s="3" t="s">
        <v>1</v>
      </c>
      <c r="C3" s="3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25"/>
      <c r="B5" s="97" t="s">
        <v>188</v>
      </c>
      <c r="C5" s="98"/>
      <c r="D5" s="98"/>
      <c r="E5" s="98"/>
      <c r="F5" s="98"/>
      <c r="G5" s="99"/>
    </row>
    <row r="6" spans="1:7" ht="27" x14ac:dyDescent="0.25">
      <c r="A6" s="26" t="s">
        <v>161</v>
      </c>
      <c r="B6" s="28" t="s">
        <v>3</v>
      </c>
      <c r="C6" s="28" t="s">
        <v>157</v>
      </c>
      <c r="D6" s="28" t="s">
        <v>24</v>
      </c>
      <c r="E6" s="28" t="s">
        <v>4</v>
      </c>
      <c r="F6" s="28" t="s">
        <v>158</v>
      </c>
      <c r="G6" s="28" t="s">
        <v>159</v>
      </c>
    </row>
    <row r="7" spans="1:7" x14ac:dyDescent="0.25">
      <c r="A7" s="27"/>
      <c r="B7" s="28">
        <v>1</v>
      </c>
      <c r="C7" s="28">
        <v>2</v>
      </c>
      <c r="D7" s="28" t="s">
        <v>26</v>
      </c>
      <c r="E7" s="28">
        <v>4</v>
      </c>
      <c r="F7" s="28">
        <v>5</v>
      </c>
      <c r="G7" s="28" t="s">
        <v>160</v>
      </c>
    </row>
    <row r="8" spans="1:7" x14ac:dyDescent="0.25">
      <c r="A8" s="29" t="s">
        <v>162</v>
      </c>
      <c r="B8" s="32">
        <v>2200459708</v>
      </c>
      <c r="C8" s="32">
        <v>0</v>
      </c>
      <c r="D8" s="32">
        <v>2200459708</v>
      </c>
      <c r="E8" s="32">
        <v>1227934605.74</v>
      </c>
      <c r="F8" s="32">
        <v>1227934605.74</v>
      </c>
      <c r="G8" s="15">
        <v>-972525102.25999999</v>
      </c>
    </row>
    <row r="9" spans="1:7" x14ac:dyDescent="0.25">
      <c r="A9" s="30" t="s">
        <v>163</v>
      </c>
      <c r="B9" s="33">
        <v>1374366820</v>
      </c>
      <c r="C9" s="33">
        <v>0</v>
      </c>
      <c r="D9" s="33">
        <v>1374366820</v>
      </c>
      <c r="E9" s="33">
        <v>0</v>
      </c>
      <c r="F9" s="33">
        <v>0</v>
      </c>
      <c r="G9" s="15">
        <v>-1374366820</v>
      </c>
    </row>
    <row r="10" spans="1:7" x14ac:dyDescent="0.25">
      <c r="A10" s="30" t="s">
        <v>164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15">
        <v>0</v>
      </c>
    </row>
    <row r="11" spans="1:7" x14ac:dyDescent="0.25">
      <c r="A11" s="30" t="s">
        <v>165</v>
      </c>
      <c r="B11" s="33">
        <v>1149644328</v>
      </c>
      <c r="C11" s="33">
        <v>0</v>
      </c>
      <c r="D11" s="33">
        <v>1149644328</v>
      </c>
      <c r="E11" s="33">
        <v>597822235.77999997</v>
      </c>
      <c r="F11" s="33">
        <v>597822235.77999997</v>
      </c>
      <c r="G11" s="15">
        <v>-551822092.22000003</v>
      </c>
    </row>
    <row r="12" spans="1:7" x14ac:dyDescent="0.25">
      <c r="A12" s="30" t="s">
        <v>166</v>
      </c>
      <c r="B12" s="33">
        <v>55272095</v>
      </c>
      <c r="C12" s="33">
        <v>17741305</v>
      </c>
      <c r="D12" s="33">
        <v>73013400</v>
      </c>
      <c r="E12" s="33">
        <v>67357049.870000005</v>
      </c>
      <c r="F12" s="33">
        <v>67357049.870000005</v>
      </c>
      <c r="G12" s="15">
        <v>12084954.869999999</v>
      </c>
    </row>
    <row r="13" spans="1:7" x14ac:dyDescent="0.25">
      <c r="A13" s="30" t="s">
        <v>167</v>
      </c>
      <c r="B13" s="33">
        <v>95278675</v>
      </c>
      <c r="C13" s="33">
        <v>0</v>
      </c>
      <c r="D13" s="33">
        <v>95278675</v>
      </c>
      <c r="E13" s="33">
        <v>67082233.549999997</v>
      </c>
      <c r="F13" s="33">
        <v>67082233.549999997</v>
      </c>
      <c r="G13" s="15">
        <v>-28196441.449999999</v>
      </c>
    </row>
    <row r="14" spans="1:7" x14ac:dyDescent="0.25">
      <c r="A14" s="30" t="s">
        <v>168</v>
      </c>
      <c r="B14" s="33">
        <v>1680032985</v>
      </c>
      <c r="C14" s="33">
        <v>0</v>
      </c>
      <c r="D14" s="33">
        <v>1680032985</v>
      </c>
      <c r="E14" s="33">
        <v>0</v>
      </c>
      <c r="F14" s="33">
        <v>0</v>
      </c>
      <c r="G14" s="15">
        <v>-1680032985</v>
      </c>
    </row>
    <row r="15" spans="1:7" x14ac:dyDescent="0.25">
      <c r="A15" s="30" t="s">
        <v>169</v>
      </c>
      <c r="B15" s="33">
        <v>32469711263</v>
      </c>
      <c r="C15" s="33">
        <v>0</v>
      </c>
      <c r="D15" s="33">
        <v>32469711263</v>
      </c>
      <c r="E15" s="33">
        <v>16164280105.6</v>
      </c>
      <c r="F15" s="33">
        <v>16164280105.6</v>
      </c>
      <c r="G15" s="15">
        <v>-16305431157.4</v>
      </c>
    </row>
    <row r="16" spans="1:7" x14ac:dyDescent="0.25">
      <c r="A16" s="30" t="s">
        <v>170</v>
      </c>
      <c r="B16" s="33">
        <v>2111337324</v>
      </c>
      <c r="C16" s="33">
        <v>0</v>
      </c>
      <c r="D16" s="33">
        <v>2111337324</v>
      </c>
      <c r="E16" s="33">
        <v>1177249000</v>
      </c>
      <c r="F16" s="33">
        <v>1177249000</v>
      </c>
      <c r="G16" s="15">
        <v>-934088324</v>
      </c>
    </row>
    <row r="17" spans="1:8" x14ac:dyDescent="0.25">
      <c r="A17" s="30" t="s">
        <v>171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15">
        <v>0</v>
      </c>
    </row>
    <row r="18" spans="1:8" x14ac:dyDescent="0.25">
      <c r="A18" s="35" t="s">
        <v>172</v>
      </c>
      <c r="B18" s="36">
        <v>41136103198</v>
      </c>
      <c r="C18" s="36">
        <v>17741305</v>
      </c>
      <c r="D18" s="36">
        <v>41153844503</v>
      </c>
      <c r="E18" s="36">
        <v>19301725230.540001</v>
      </c>
      <c r="F18" s="37">
        <v>19301725230.540001</v>
      </c>
      <c r="G18" s="100">
        <v>0</v>
      </c>
      <c r="H18" s="1"/>
    </row>
    <row r="19" spans="1:8" x14ac:dyDescent="0.25">
      <c r="A19" s="13"/>
      <c r="B19" s="21"/>
      <c r="C19" s="21"/>
      <c r="D19" s="21"/>
      <c r="E19" s="21"/>
      <c r="F19" s="22" t="s">
        <v>173</v>
      </c>
      <c r="G19" s="101"/>
    </row>
    <row r="20" spans="1:8" x14ac:dyDescent="0.25">
      <c r="A20" s="102" t="s">
        <v>174</v>
      </c>
      <c r="B20" s="105" t="s">
        <v>188</v>
      </c>
      <c r="C20" s="106"/>
      <c r="D20" s="106"/>
      <c r="E20" s="106"/>
      <c r="F20" s="106"/>
      <c r="G20" s="106"/>
    </row>
    <row r="21" spans="1:8" ht="27" x14ac:dyDescent="0.25">
      <c r="A21" s="103"/>
      <c r="B21" s="28" t="s">
        <v>3</v>
      </c>
      <c r="C21" s="28" t="s">
        <v>157</v>
      </c>
      <c r="D21" s="28" t="s">
        <v>24</v>
      </c>
      <c r="E21" s="28" t="s">
        <v>4</v>
      </c>
      <c r="F21" s="28" t="s">
        <v>158</v>
      </c>
      <c r="G21" s="28" t="s">
        <v>159</v>
      </c>
    </row>
    <row r="22" spans="1:8" x14ac:dyDescent="0.25">
      <c r="A22" s="104"/>
      <c r="B22" s="28">
        <v>1</v>
      </c>
      <c r="C22" s="28">
        <v>2</v>
      </c>
      <c r="D22" s="28" t="s">
        <v>26</v>
      </c>
      <c r="E22" s="28">
        <v>4</v>
      </c>
      <c r="F22" s="28">
        <v>5</v>
      </c>
      <c r="G22" s="28" t="s">
        <v>160</v>
      </c>
    </row>
    <row r="23" spans="1:8" x14ac:dyDescent="0.25">
      <c r="A23" s="38" t="s">
        <v>175</v>
      </c>
      <c r="B23" s="39">
        <v>38081703393</v>
      </c>
      <c r="C23" s="39">
        <v>17741305</v>
      </c>
      <c r="D23" s="39">
        <v>38099444698</v>
      </c>
      <c r="E23" s="39">
        <v>19301725230.540001</v>
      </c>
      <c r="F23" s="39">
        <v>19301725230.540001</v>
      </c>
      <c r="G23" s="12">
        <v>-18779978162.459999</v>
      </c>
      <c r="H23" s="1"/>
    </row>
    <row r="24" spans="1:8" x14ac:dyDescent="0.25">
      <c r="A24" s="30" t="s">
        <v>176</v>
      </c>
      <c r="B24" s="33">
        <v>2200459708</v>
      </c>
      <c r="C24" s="33">
        <v>0</v>
      </c>
      <c r="D24" s="33">
        <v>2200459708</v>
      </c>
      <c r="E24" s="33">
        <v>1227934605.74</v>
      </c>
      <c r="F24" s="33">
        <v>1227934605.74</v>
      </c>
      <c r="G24" s="15">
        <v>-972525102.25999999</v>
      </c>
    </row>
    <row r="25" spans="1:8" x14ac:dyDescent="0.25">
      <c r="A25" s="30" t="s">
        <v>177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15">
        <v>0</v>
      </c>
    </row>
    <row r="26" spans="1:8" x14ac:dyDescent="0.25">
      <c r="A26" s="30" t="s">
        <v>178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15">
        <v>0</v>
      </c>
    </row>
    <row r="27" spans="1:8" x14ac:dyDescent="0.25">
      <c r="A27" s="30" t="s">
        <v>179</v>
      </c>
      <c r="B27" s="33">
        <v>1149644328</v>
      </c>
      <c r="C27" s="33">
        <v>0</v>
      </c>
      <c r="D27" s="33">
        <v>1149644328</v>
      </c>
      <c r="E27" s="33">
        <v>597822235.77999997</v>
      </c>
      <c r="F27" s="33">
        <v>597822235.77999997</v>
      </c>
      <c r="G27" s="15">
        <v>-551822092.22000003</v>
      </c>
    </row>
    <row r="28" spans="1:8" x14ac:dyDescent="0.25">
      <c r="A28" s="30" t="s">
        <v>180</v>
      </c>
      <c r="B28" s="33">
        <v>55272095</v>
      </c>
      <c r="C28" s="33">
        <v>17741305</v>
      </c>
      <c r="D28" s="33">
        <v>73013400</v>
      </c>
      <c r="E28" s="33">
        <v>67357049.870000005</v>
      </c>
      <c r="F28" s="33">
        <v>67357049.870000005</v>
      </c>
      <c r="G28" s="15">
        <v>12084954.869999999</v>
      </c>
    </row>
    <row r="29" spans="1:8" x14ac:dyDescent="0.25">
      <c r="A29" s="30" t="s">
        <v>181</v>
      </c>
      <c r="B29" s="33">
        <v>95278675</v>
      </c>
      <c r="C29" s="33">
        <v>0</v>
      </c>
      <c r="D29" s="33">
        <v>95278675</v>
      </c>
      <c r="E29" s="33">
        <v>67082233.549999997</v>
      </c>
      <c r="F29" s="33">
        <v>67082233.549999997</v>
      </c>
      <c r="G29" s="15">
        <v>-28196441.449999999</v>
      </c>
    </row>
    <row r="30" spans="1:8" x14ac:dyDescent="0.25">
      <c r="A30" s="30" t="s">
        <v>182</v>
      </c>
      <c r="B30" s="33">
        <v>32469711263</v>
      </c>
      <c r="C30" s="33">
        <v>0</v>
      </c>
      <c r="D30" s="33">
        <v>32469711263</v>
      </c>
      <c r="E30" s="33">
        <v>16164280105.6</v>
      </c>
      <c r="F30" s="33">
        <v>16164280105.6</v>
      </c>
      <c r="G30" s="15">
        <v>-16305431157.4</v>
      </c>
    </row>
    <row r="31" spans="1:8" x14ac:dyDescent="0.25">
      <c r="A31" s="30" t="s">
        <v>183</v>
      </c>
      <c r="B31" s="33">
        <v>2111337324</v>
      </c>
      <c r="C31" s="33">
        <v>0</v>
      </c>
      <c r="D31" s="33">
        <v>2111337324</v>
      </c>
      <c r="E31" s="33">
        <v>1177249000</v>
      </c>
      <c r="F31" s="33">
        <v>1177249000</v>
      </c>
      <c r="G31" s="15">
        <v>-934088324</v>
      </c>
    </row>
    <row r="32" spans="1:8" x14ac:dyDescent="0.25">
      <c r="A32" s="31" t="s">
        <v>184</v>
      </c>
      <c r="B32" s="34">
        <v>3054399805</v>
      </c>
      <c r="C32" s="34">
        <v>0</v>
      </c>
      <c r="D32" s="34">
        <v>3054399805</v>
      </c>
      <c r="E32" s="34">
        <v>0</v>
      </c>
      <c r="F32" s="34">
        <v>0</v>
      </c>
      <c r="G32" s="12">
        <v>-3054399805</v>
      </c>
      <c r="H32" s="1"/>
    </row>
    <row r="33" spans="1:8" x14ac:dyDescent="0.25">
      <c r="A33" s="30" t="s">
        <v>177</v>
      </c>
      <c r="B33" s="33">
        <v>1374366820</v>
      </c>
      <c r="C33" s="33">
        <v>0</v>
      </c>
      <c r="D33" s="33">
        <v>1374366820</v>
      </c>
      <c r="E33" s="33">
        <v>0</v>
      </c>
      <c r="F33" s="33">
        <v>0</v>
      </c>
      <c r="G33" s="15">
        <v>-1374366820</v>
      </c>
    </row>
    <row r="34" spans="1:8" x14ac:dyDescent="0.25">
      <c r="A34" s="30" t="s">
        <v>180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15">
        <v>0</v>
      </c>
    </row>
    <row r="35" spans="1:8" x14ac:dyDescent="0.25">
      <c r="A35" s="30" t="s">
        <v>185</v>
      </c>
      <c r="B35" s="33">
        <v>1680032985</v>
      </c>
      <c r="C35" s="33">
        <v>0</v>
      </c>
      <c r="D35" s="33">
        <v>1680032985</v>
      </c>
      <c r="E35" s="33">
        <v>0</v>
      </c>
      <c r="F35" s="33">
        <v>0</v>
      </c>
      <c r="G35" s="15">
        <v>-1680032985</v>
      </c>
    </row>
    <row r="36" spans="1:8" x14ac:dyDescent="0.25">
      <c r="A36" s="30" t="s">
        <v>183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15">
        <v>0</v>
      </c>
    </row>
    <row r="37" spans="1:8" x14ac:dyDescent="0.25">
      <c r="A37" s="31" t="s">
        <v>186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12">
        <v>0</v>
      </c>
      <c r="H37" s="1"/>
    </row>
    <row r="38" spans="1:8" x14ac:dyDescent="0.25">
      <c r="A38" s="30" t="s">
        <v>187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15">
        <v>0</v>
      </c>
    </row>
    <row r="39" spans="1:8" x14ac:dyDescent="0.25">
      <c r="A39" s="35" t="s">
        <v>172</v>
      </c>
      <c r="B39" s="36">
        <v>41136103198</v>
      </c>
      <c r="C39" s="36">
        <v>17741305</v>
      </c>
      <c r="D39" s="36">
        <v>41153844503</v>
      </c>
      <c r="E39" s="36">
        <v>19301725230.540001</v>
      </c>
      <c r="F39" s="37">
        <v>19301725230.540001</v>
      </c>
      <c r="G39" s="100">
        <v>0</v>
      </c>
      <c r="H39" s="1"/>
    </row>
    <row r="40" spans="1:8" x14ac:dyDescent="0.25">
      <c r="A40" s="20"/>
      <c r="B40" s="23"/>
      <c r="C40" s="23"/>
      <c r="D40" s="23"/>
      <c r="E40" s="23"/>
      <c r="F40" s="24" t="s">
        <v>173</v>
      </c>
      <c r="G40" s="101"/>
    </row>
    <row r="41" spans="1:8" x14ac:dyDescent="0.25">
      <c r="A41" s="19"/>
      <c r="B41" s="19"/>
      <c r="C41" s="19"/>
      <c r="D41" s="19"/>
      <c r="E41" s="19"/>
      <c r="F41" s="19"/>
      <c r="G41" s="19"/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19"/>
      <c r="B44" s="19"/>
      <c r="C44" s="19"/>
      <c r="D44" s="19"/>
      <c r="E44" s="19"/>
      <c r="F44" s="19"/>
      <c r="G44" s="19"/>
    </row>
    <row r="45" spans="1:8" x14ac:dyDescent="0.25">
      <c r="A45" s="19"/>
      <c r="B45" s="19"/>
      <c r="C45" s="19"/>
      <c r="D45" s="19"/>
      <c r="E45" s="19"/>
      <c r="F45" s="19"/>
      <c r="G45" s="19"/>
    </row>
    <row r="46" spans="1:8" x14ac:dyDescent="0.25">
      <c r="A46" s="19"/>
      <c r="B46" s="19"/>
      <c r="C46" s="19"/>
      <c r="D46" s="19"/>
      <c r="E46" s="19"/>
      <c r="F46" s="19"/>
      <c r="G46" s="19"/>
    </row>
    <row r="47" spans="1:8" x14ac:dyDescent="0.25">
      <c r="A47" s="19"/>
      <c r="B47" s="19"/>
      <c r="C47" s="19"/>
      <c r="D47" s="19"/>
      <c r="E47" s="19"/>
      <c r="F47" s="19"/>
      <c r="G47" s="19"/>
    </row>
    <row r="48" spans="1:8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19"/>
      <c r="E50" s="19"/>
      <c r="F50" s="19"/>
      <c r="G50" s="19"/>
    </row>
  </sheetData>
  <mergeCells count="5">
    <mergeCell ref="B5:G5"/>
    <mergeCell ref="G18:G19"/>
    <mergeCell ref="A20:A22"/>
    <mergeCell ref="B20:G20"/>
    <mergeCell ref="G39:G40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8" customWidth="1"/>
    <col min="2" max="7" width="19" customWidth="1"/>
  </cols>
  <sheetData>
    <row r="1" spans="1:8" x14ac:dyDescent="0.25">
      <c r="A1" s="107" t="s">
        <v>2</v>
      </c>
      <c r="B1" s="107"/>
      <c r="C1" s="107"/>
      <c r="D1" s="107"/>
      <c r="E1" s="107"/>
      <c r="F1" s="107"/>
      <c r="G1" s="107"/>
    </row>
    <row r="2" spans="1:8" x14ac:dyDescent="0.25">
      <c r="A2" s="107" t="s">
        <v>21</v>
      </c>
      <c r="B2" s="107"/>
      <c r="C2" s="107"/>
      <c r="D2" s="107"/>
      <c r="E2" s="107"/>
      <c r="F2" s="107"/>
      <c r="G2" s="107"/>
    </row>
    <row r="3" spans="1:8" x14ac:dyDescent="0.25">
      <c r="A3" s="107" t="s">
        <v>1</v>
      </c>
      <c r="B3" s="107"/>
      <c r="C3" s="107"/>
      <c r="D3" s="107"/>
      <c r="E3" s="107"/>
      <c r="F3" s="107"/>
      <c r="G3" s="107"/>
    </row>
    <row r="4" spans="1:8" x14ac:dyDescent="0.25">
      <c r="A4" s="3"/>
      <c r="B4" s="3"/>
      <c r="C4" s="3"/>
      <c r="D4" s="3"/>
      <c r="E4" s="3"/>
      <c r="F4" s="3"/>
      <c r="G4" s="3"/>
    </row>
    <row r="5" spans="1:8" x14ac:dyDescent="0.25">
      <c r="A5" s="102" t="s">
        <v>6</v>
      </c>
      <c r="B5" s="97" t="s">
        <v>233</v>
      </c>
      <c r="C5" s="98"/>
      <c r="D5" s="98"/>
      <c r="E5" s="98"/>
      <c r="F5" s="99"/>
      <c r="G5" s="102" t="s">
        <v>25</v>
      </c>
    </row>
    <row r="6" spans="1:8" ht="27" x14ac:dyDescent="0.25">
      <c r="A6" s="103"/>
      <c r="B6" s="53" t="s">
        <v>22</v>
      </c>
      <c r="C6" s="53" t="s">
        <v>23</v>
      </c>
      <c r="D6" s="53" t="s">
        <v>24</v>
      </c>
      <c r="E6" s="53" t="s">
        <v>4</v>
      </c>
      <c r="F6" s="53" t="s">
        <v>5</v>
      </c>
      <c r="G6" s="103"/>
    </row>
    <row r="7" spans="1:8" x14ac:dyDescent="0.25">
      <c r="A7" s="104"/>
      <c r="B7" s="28">
        <v>1</v>
      </c>
      <c r="C7" s="28">
        <v>2</v>
      </c>
      <c r="D7" s="28" t="s">
        <v>26</v>
      </c>
      <c r="E7" s="28">
        <v>4</v>
      </c>
      <c r="F7" s="28">
        <v>5</v>
      </c>
      <c r="G7" s="28" t="s">
        <v>27</v>
      </c>
    </row>
    <row r="8" spans="1:8" x14ac:dyDescent="0.25">
      <c r="A8" s="38" t="s">
        <v>28</v>
      </c>
      <c r="B8" s="39">
        <v>36141985180</v>
      </c>
      <c r="C8" s="39">
        <v>1285044492.8399999</v>
      </c>
      <c r="D8" s="39">
        <v>37427029672.839996</v>
      </c>
      <c r="E8" s="39">
        <v>15323942630.83</v>
      </c>
      <c r="F8" s="39">
        <v>15005908385.33</v>
      </c>
      <c r="G8" s="12">
        <v>22103087042.009998</v>
      </c>
      <c r="H8" s="1"/>
    </row>
    <row r="9" spans="1:8" x14ac:dyDescent="0.25">
      <c r="A9" s="31" t="s">
        <v>234</v>
      </c>
      <c r="B9" s="34">
        <v>2019030844</v>
      </c>
      <c r="C9" s="34">
        <v>6818365.3399999999</v>
      </c>
      <c r="D9" s="34">
        <v>2025849209.3399999</v>
      </c>
      <c r="E9" s="34">
        <v>709604031.25999999</v>
      </c>
      <c r="F9" s="34">
        <v>687755126.40999997</v>
      </c>
      <c r="G9" s="12">
        <v>1316245178.0799999</v>
      </c>
      <c r="H9" s="1"/>
    </row>
    <row r="10" spans="1:8" x14ac:dyDescent="0.25">
      <c r="A10" s="30" t="s">
        <v>29</v>
      </c>
      <c r="B10" s="33">
        <v>2019030844</v>
      </c>
      <c r="C10" s="33">
        <v>6818365.3399999999</v>
      </c>
      <c r="D10" s="33">
        <v>2025849209.3399999</v>
      </c>
      <c r="E10" s="33">
        <v>709604031.25999999</v>
      </c>
      <c r="F10" s="33">
        <v>687755126.40999997</v>
      </c>
      <c r="G10" s="15">
        <v>1316245178.0799999</v>
      </c>
    </row>
    <row r="11" spans="1:8" x14ac:dyDescent="0.25">
      <c r="A11" s="30" t="s">
        <v>30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15">
        <v>0</v>
      </c>
    </row>
    <row r="12" spans="1:8" x14ac:dyDescent="0.25">
      <c r="A12" s="31" t="s">
        <v>31</v>
      </c>
      <c r="B12" s="34">
        <v>23550915294</v>
      </c>
      <c r="C12" s="34">
        <v>953978286.53999996</v>
      </c>
      <c r="D12" s="34">
        <v>24504893580.540001</v>
      </c>
      <c r="E12" s="34">
        <v>10139894505.93</v>
      </c>
      <c r="F12" s="34">
        <v>9913266690.9099998</v>
      </c>
      <c r="G12" s="12">
        <v>14364999074.610001</v>
      </c>
      <c r="H12" s="1"/>
    </row>
    <row r="13" spans="1:8" x14ac:dyDescent="0.25">
      <c r="A13" s="30" t="s">
        <v>32</v>
      </c>
      <c r="B13" s="33">
        <v>21432507083</v>
      </c>
      <c r="C13" s="33">
        <v>602158601.11000001</v>
      </c>
      <c r="D13" s="33">
        <v>22034665684.110001</v>
      </c>
      <c r="E13" s="33">
        <v>9337914604.4899998</v>
      </c>
      <c r="F13" s="33">
        <v>9140647679.2299995</v>
      </c>
      <c r="G13" s="15">
        <v>12696751079.620001</v>
      </c>
    </row>
    <row r="14" spans="1:8" x14ac:dyDescent="0.25">
      <c r="A14" s="30" t="s">
        <v>33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15">
        <v>0</v>
      </c>
    </row>
    <row r="15" spans="1:8" x14ac:dyDescent="0.25">
      <c r="A15" s="30" t="s">
        <v>235</v>
      </c>
      <c r="B15" s="33">
        <v>154214748</v>
      </c>
      <c r="C15" s="33">
        <v>159479921.83000001</v>
      </c>
      <c r="D15" s="33">
        <v>313694669.82999998</v>
      </c>
      <c r="E15" s="33">
        <v>77247074.239999995</v>
      </c>
      <c r="F15" s="33">
        <v>76644041.640000001</v>
      </c>
      <c r="G15" s="15">
        <v>236447595.59</v>
      </c>
    </row>
    <row r="16" spans="1:8" x14ac:dyDescent="0.25">
      <c r="A16" s="30" t="s">
        <v>236</v>
      </c>
      <c r="B16" s="33">
        <v>601009696</v>
      </c>
      <c r="C16" s="33">
        <v>-272827.56</v>
      </c>
      <c r="D16" s="33">
        <v>600736868.44000006</v>
      </c>
      <c r="E16" s="33">
        <v>165413542.49000001</v>
      </c>
      <c r="F16" s="33">
        <v>151796088.99000001</v>
      </c>
      <c r="G16" s="15">
        <v>435323325.94999999</v>
      </c>
    </row>
    <row r="17" spans="1:8" x14ac:dyDescent="0.25">
      <c r="A17" s="30" t="s">
        <v>237</v>
      </c>
      <c r="B17" s="33">
        <v>331241089</v>
      </c>
      <c r="C17" s="33">
        <v>3344905.52</v>
      </c>
      <c r="D17" s="33">
        <v>334585994.51999998</v>
      </c>
      <c r="E17" s="33">
        <v>149034333.86000001</v>
      </c>
      <c r="F17" s="33">
        <v>142159939.44999999</v>
      </c>
      <c r="G17" s="15">
        <v>185551660.66</v>
      </c>
    </row>
    <row r="18" spans="1:8" x14ac:dyDescent="0.25">
      <c r="A18" s="30" t="s">
        <v>238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15">
        <v>0</v>
      </c>
    </row>
    <row r="19" spans="1:8" x14ac:dyDescent="0.25">
      <c r="A19" s="30" t="s">
        <v>34</v>
      </c>
      <c r="B19" s="33">
        <v>545411050</v>
      </c>
      <c r="C19" s="33">
        <v>-8182109.3099999996</v>
      </c>
      <c r="D19" s="33">
        <v>537228940.69000006</v>
      </c>
      <c r="E19" s="33">
        <v>231764511.75</v>
      </c>
      <c r="F19" s="33">
        <v>223498502.5</v>
      </c>
      <c r="G19" s="15">
        <v>305464428.94</v>
      </c>
    </row>
    <row r="20" spans="1:8" x14ac:dyDescent="0.25">
      <c r="A20" s="30" t="s">
        <v>35</v>
      </c>
      <c r="B20" s="33">
        <v>486531628</v>
      </c>
      <c r="C20" s="33">
        <v>197449794.94999999</v>
      </c>
      <c r="D20" s="33">
        <v>683981422.95000005</v>
      </c>
      <c r="E20" s="33">
        <v>178520439.09999999</v>
      </c>
      <c r="F20" s="33">
        <v>178520439.09999999</v>
      </c>
      <c r="G20" s="15">
        <v>505460983.85000002</v>
      </c>
    </row>
    <row r="21" spans="1:8" x14ac:dyDescent="0.25">
      <c r="A21" s="31" t="s">
        <v>36</v>
      </c>
      <c r="B21" s="34">
        <v>5545297539</v>
      </c>
      <c r="C21" s="34">
        <v>321189849.75999999</v>
      </c>
      <c r="D21" s="34">
        <v>5866487388.7600002</v>
      </c>
      <c r="E21" s="34">
        <v>2419934568.4699998</v>
      </c>
      <c r="F21" s="34">
        <v>2350551273.2199998</v>
      </c>
      <c r="G21" s="12">
        <v>3446552820.29</v>
      </c>
      <c r="H21" s="1"/>
    </row>
    <row r="22" spans="1:8" x14ac:dyDescent="0.25">
      <c r="A22" s="30" t="s">
        <v>239</v>
      </c>
      <c r="B22" s="33">
        <v>5412075553</v>
      </c>
      <c r="C22" s="33">
        <v>313602349.63999999</v>
      </c>
      <c r="D22" s="33">
        <v>5725677902.6400003</v>
      </c>
      <c r="E22" s="33">
        <v>2350639402.0799999</v>
      </c>
      <c r="F22" s="33">
        <v>2282181860.4899998</v>
      </c>
      <c r="G22" s="15">
        <v>3375038500.5599999</v>
      </c>
    </row>
    <row r="23" spans="1:8" x14ac:dyDescent="0.25">
      <c r="A23" s="30" t="s">
        <v>240</v>
      </c>
      <c r="B23" s="33">
        <v>133221986</v>
      </c>
      <c r="C23" s="33">
        <v>7587500.1200000001</v>
      </c>
      <c r="D23" s="33">
        <v>140809486.12</v>
      </c>
      <c r="E23" s="33">
        <v>69295166.390000001</v>
      </c>
      <c r="F23" s="33">
        <v>68369412.730000004</v>
      </c>
      <c r="G23" s="15">
        <v>71514319.730000004</v>
      </c>
    </row>
    <row r="24" spans="1:8" x14ac:dyDescent="0.25">
      <c r="A24" s="30" t="s">
        <v>241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15">
        <v>0</v>
      </c>
    </row>
    <row r="25" spans="1:8" x14ac:dyDescent="0.25">
      <c r="A25" s="31" t="s">
        <v>37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12">
        <v>0</v>
      </c>
      <c r="H25" s="1"/>
    </row>
    <row r="26" spans="1:8" x14ac:dyDescent="0.25">
      <c r="A26" s="30" t="s">
        <v>242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15">
        <v>0</v>
      </c>
    </row>
    <row r="27" spans="1:8" x14ac:dyDescent="0.25">
      <c r="A27" s="30" t="s">
        <v>38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15">
        <v>0</v>
      </c>
    </row>
    <row r="28" spans="1:8" x14ac:dyDescent="0.25">
      <c r="A28" s="31" t="s">
        <v>39</v>
      </c>
      <c r="B28" s="34">
        <v>1923435124</v>
      </c>
      <c r="C28" s="34">
        <v>272806</v>
      </c>
      <c r="D28" s="34">
        <v>1923707930</v>
      </c>
      <c r="E28" s="34">
        <v>338761269.97000003</v>
      </c>
      <c r="F28" s="34">
        <v>338587039.58999997</v>
      </c>
      <c r="G28" s="12">
        <v>1584946660.03</v>
      </c>
      <c r="H28" s="1"/>
    </row>
    <row r="29" spans="1:8" x14ac:dyDescent="0.25">
      <c r="A29" s="30" t="s">
        <v>243</v>
      </c>
      <c r="B29" s="33">
        <v>1923435124</v>
      </c>
      <c r="C29" s="33">
        <v>272806</v>
      </c>
      <c r="D29" s="33">
        <v>1923707930</v>
      </c>
      <c r="E29" s="33">
        <v>338761269.97000003</v>
      </c>
      <c r="F29" s="33">
        <v>338587039.58999997</v>
      </c>
      <c r="G29" s="15">
        <v>1584946660.03</v>
      </c>
    </row>
    <row r="30" spans="1:8" x14ac:dyDescent="0.25">
      <c r="A30" s="30" t="s">
        <v>244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15">
        <v>0</v>
      </c>
    </row>
    <row r="31" spans="1:8" x14ac:dyDescent="0.25">
      <c r="A31" s="30" t="s">
        <v>245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15">
        <v>0</v>
      </c>
    </row>
    <row r="32" spans="1:8" x14ac:dyDescent="0.25">
      <c r="A32" s="30" t="s">
        <v>246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15">
        <v>0</v>
      </c>
    </row>
    <row r="33" spans="1:8" x14ac:dyDescent="0.25">
      <c r="A33" s="31" t="s">
        <v>41</v>
      </c>
      <c r="B33" s="34">
        <v>3103306379</v>
      </c>
      <c r="C33" s="34">
        <v>2785185.2</v>
      </c>
      <c r="D33" s="34">
        <v>3106091564.1999998</v>
      </c>
      <c r="E33" s="34">
        <v>1715748255.2</v>
      </c>
      <c r="F33" s="34">
        <v>1715748255.2</v>
      </c>
      <c r="G33" s="12">
        <v>1390343309</v>
      </c>
      <c r="H33" s="1"/>
    </row>
    <row r="34" spans="1:8" x14ac:dyDescent="0.25">
      <c r="A34" s="30" t="s">
        <v>42</v>
      </c>
      <c r="B34" s="33">
        <v>3103306379</v>
      </c>
      <c r="C34" s="33">
        <v>2785185.2</v>
      </c>
      <c r="D34" s="33">
        <v>3106091564.1999998</v>
      </c>
      <c r="E34" s="33">
        <v>1715748255.2</v>
      </c>
      <c r="F34" s="33">
        <v>1715748255.2</v>
      </c>
      <c r="G34" s="15">
        <v>1390343309</v>
      </c>
    </row>
    <row r="35" spans="1:8" x14ac:dyDescent="0.25">
      <c r="A35" s="30" t="s">
        <v>247</v>
      </c>
      <c r="B35" s="33">
        <v>3658066849</v>
      </c>
      <c r="C35" s="33">
        <v>0</v>
      </c>
      <c r="D35" s="33">
        <v>3658066849</v>
      </c>
      <c r="E35" s="33">
        <v>1969302483.3199999</v>
      </c>
      <c r="F35" s="33">
        <v>1969302483.3199999</v>
      </c>
      <c r="G35" s="15">
        <v>1688764365.6800001</v>
      </c>
    </row>
    <row r="36" spans="1:8" x14ac:dyDescent="0.25">
      <c r="A36" s="30" t="s">
        <v>248</v>
      </c>
      <c r="B36" s="33">
        <v>1336051169</v>
      </c>
      <c r="C36" s="33">
        <v>247352107.43000001</v>
      </c>
      <c r="D36" s="33">
        <v>1583403276.4300001</v>
      </c>
      <c r="E36" s="33">
        <v>844603987.26999998</v>
      </c>
      <c r="F36" s="33">
        <v>844603987.26999998</v>
      </c>
      <c r="G36" s="15">
        <v>738799289.15999997</v>
      </c>
    </row>
    <row r="37" spans="1:8" x14ac:dyDescent="0.25">
      <c r="A37" s="30" t="s">
        <v>249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15">
        <v>0</v>
      </c>
    </row>
    <row r="38" spans="1:8" x14ac:dyDescent="0.25">
      <c r="A38" s="35" t="s">
        <v>43</v>
      </c>
      <c r="B38" s="36">
        <v>41136103198</v>
      </c>
      <c r="C38" s="36">
        <v>1532396600.27</v>
      </c>
      <c r="D38" s="36">
        <v>42668499798.269997</v>
      </c>
      <c r="E38" s="36">
        <v>18137849101.419998</v>
      </c>
      <c r="F38" s="36">
        <v>17819814855.919998</v>
      </c>
      <c r="G38" s="36">
        <v>24530650696.849998</v>
      </c>
      <c r="H38" s="1"/>
    </row>
    <row r="39" spans="1:8" x14ac:dyDescent="0.25">
      <c r="A39" s="19"/>
      <c r="B39" s="19"/>
      <c r="C39" s="19"/>
      <c r="D39" s="19"/>
      <c r="E39" s="19"/>
      <c r="F39" s="19"/>
      <c r="G39" s="19"/>
    </row>
    <row r="40" spans="1:8" x14ac:dyDescent="0.25">
      <c r="A40" s="19"/>
      <c r="B40" s="55"/>
      <c r="C40" s="55"/>
      <c r="D40" s="55"/>
      <c r="E40" s="55"/>
      <c r="F40" s="55"/>
      <c r="G40" s="55"/>
    </row>
    <row r="41" spans="1:8" x14ac:dyDescent="0.25">
      <c r="A41" s="19"/>
      <c r="B41" s="55"/>
      <c r="C41" s="55"/>
      <c r="D41" s="55"/>
      <c r="E41" s="55"/>
      <c r="F41" s="55"/>
      <c r="G41" s="55"/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19"/>
      <c r="B44" s="19"/>
      <c r="C44" s="19"/>
      <c r="D44" s="19"/>
      <c r="E44" s="19"/>
      <c r="F44" s="19"/>
      <c r="G44" s="19"/>
    </row>
    <row r="45" spans="1:8" x14ac:dyDescent="0.25">
      <c r="A45" s="19"/>
      <c r="B45" s="19"/>
      <c r="C45" s="19"/>
      <c r="D45" s="19"/>
      <c r="E45" s="19"/>
      <c r="F45" s="19"/>
      <c r="G45" s="19"/>
    </row>
    <row r="46" spans="1:8" x14ac:dyDescent="0.25">
      <c r="A46" s="19"/>
      <c r="B46" s="19"/>
      <c r="C46" s="19"/>
      <c r="D46" s="19"/>
      <c r="E46" s="19"/>
      <c r="F46" s="19"/>
      <c r="G46" s="19"/>
    </row>
    <row r="47" spans="1:8" x14ac:dyDescent="0.25">
      <c r="A47" s="19"/>
      <c r="B47" s="19"/>
      <c r="C47" s="19"/>
      <c r="D47" s="19"/>
      <c r="E47" s="19"/>
      <c r="F47" s="19"/>
      <c r="G47" s="19"/>
    </row>
    <row r="48" spans="1:8" x14ac:dyDescent="0.25">
      <c r="A48" s="19"/>
      <c r="B48" s="19"/>
      <c r="C48" s="19"/>
      <c r="D48" s="19"/>
      <c r="E48" s="19"/>
      <c r="F48" s="19"/>
      <c r="G48" s="19"/>
    </row>
  </sheetData>
  <mergeCells count="6">
    <mergeCell ref="A5:A7"/>
    <mergeCell ref="G5:G6"/>
    <mergeCell ref="B5:F5"/>
    <mergeCell ref="A1:G1"/>
    <mergeCell ref="A2:G2"/>
    <mergeCell ref="A3:G3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6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2" width="19.7109375" customWidth="1"/>
    <col min="3" max="4" width="15.7109375" customWidth="1"/>
    <col min="5" max="5" width="17.7109375" customWidth="1"/>
    <col min="6" max="6" width="17.42578125" customWidth="1"/>
    <col min="7" max="7" width="18.7109375" customWidth="1"/>
  </cols>
  <sheetData>
    <row r="1" spans="1:7" x14ac:dyDescent="0.25">
      <c r="A1" s="107" t="s">
        <v>2</v>
      </c>
      <c r="B1" s="107"/>
      <c r="C1" s="107"/>
      <c r="D1" s="107"/>
      <c r="E1" s="2"/>
      <c r="F1" s="2"/>
      <c r="G1" s="2"/>
    </row>
    <row r="2" spans="1:7" x14ac:dyDescent="0.25">
      <c r="A2" s="107" t="s">
        <v>0</v>
      </c>
      <c r="B2" s="107"/>
      <c r="C2" s="107"/>
      <c r="D2" s="107"/>
      <c r="E2" s="2"/>
      <c r="F2" s="2"/>
      <c r="G2" s="2"/>
    </row>
    <row r="3" spans="1:7" x14ac:dyDescent="0.25">
      <c r="A3" s="107" t="s">
        <v>1</v>
      </c>
      <c r="B3" s="107"/>
      <c r="C3" s="107"/>
      <c r="D3" s="107"/>
      <c r="E3" s="2"/>
      <c r="F3" s="2"/>
      <c r="G3" s="2"/>
    </row>
    <row r="4" spans="1:7" x14ac:dyDescent="0.25">
      <c r="A4" s="107" t="s">
        <v>250</v>
      </c>
      <c r="B4" s="107"/>
      <c r="C4" s="107"/>
      <c r="D4" s="107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6</v>
      </c>
      <c r="B6" s="5" t="s">
        <v>3</v>
      </c>
      <c r="C6" s="5" t="s">
        <v>4</v>
      </c>
      <c r="D6" s="6" t="s">
        <v>5</v>
      </c>
      <c r="E6" s="2"/>
      <c r="F6" s="2"/>
      <c r="G6" s="2"/>
    </row>
    <row r="7" spans="1:7" x14ac:dyDescent="0.25">
      <c r="A7" s="7"/>
      <c r="B7" s="8"/>
      <c r="C7" s="8"/>
      <c r="D7" s="9"/>
    </row>
    <row r="8" spans="1:7" x14ac:dyDescent="0.25">
      <c r="A8" s="10" t="s">
        <v>7</v>
      </c>
      <c r="B8" s="11">
        <v>41136103198</v>
      </c>
      <c r="C8" s="11">
        <v>19301725230.540001</v>
      </c>
      <c r="D8" s="12">
        <v>19301725230.540001</v>
      </c>
      <c r="E8" s="1"/>
    </row>
    <row r="9" spans="1:7" x14ac:dyDescent="0.25">
      <c r="A9" s="13" t="s">
        <v>8</v>
      </c>
      <c r="B9" s="14">
        <v>41136103198</v>
      </c>
      <c r="C9" s="14">
        <v>19301725230.540001</v>
      </c>
      <c r="D9" s="15">
        <v>19301725230.540001</v>
      </c>
    </row>
    <row r="10" spans="1:7" x14ac:dyDescent="0.25">
      <c r="A10" s="13" t="s">
        <v>9</v>
      </c>
      <c r="B10" s="14">
        <v>0</v>
      </c>
      <c r="C10" s="14">
        <v>0</v>
      </c>
      <c r="D10" s="15">
        <v>0</v>
      </c>
    </row>
    <row r="11" spans="1:7" x14ac:dyDescent="0.25">
      <c r="A11" s="10" t="s">
        <v>10</v>
      </c>
      <c r="B11" s="11">
        <v>40629657737</v>
      </c>
      <c r="C11" s="11">
        <v>17546782210.259998</v>
      </c>
      <c r="D11" s="12">
        <v>17228747964.759998</v>
      </c>
      <c r="E11" s="1"/>
    </row>
    <row r="12" spans="1:7" x14ac:dyDescent="0.25">
      <c r="A12" s="13" t="s">
        <v>11</v>
      </c>
      <c r="B12" s="14">
        <v>40629657737</v>
      </c>
      <c r="C12" s="14">
        <v>17546782210.259998</v>
      </c>
      <c r="D12" s="15">
        <v>17228747964.759998</v>
      </c>
    </row>
    <row r="13" spans="1:7" x14ac:dyDescent="0.25">
      <c r="A13" s="13" t="s">
        <v>12</v>
      </c>
      <c r="B13" s="14">
        <v>0</v>
      </c>
      <c r="C13" s="14">
        <v>0</v>
      </c>
      <c r="D13" s="15">
        <v>0</v>
      </c>
    </row>
    <row r="14" spans="1:7" x14ac:dyDescent="0.25">
      <c r="A14" s="10" t="s">
        <v>13</v>
      </c>
      <c r="B14" s="11">
        <v>506445461</v>
      </c>
      <c r="C14" s="11">
        <v>1754943020.28</v>
      </c>
      <c r="D14" s="12">
        <v>2072977265.78</v>
      </c>
      <c r="E14" s="58"/>
      <c r="F14" s="58"/>
      <c r="G14" s="58"/>
    </row>
    <row r="15" spans="1:7" x14ac:dyDescent="0.25">
      <c r="A15" s="7" t="s">
        <v>14</v>
      </c>
      <c r="B15" s="8" t="s">
        <v>3</v>
      </c>
      <c r="C15" s="8" t="s">
        <v>4</v>
      </c>
      <c r="D15" s="9" t="s">
        <v>5</v>
      </c>
    </row>
    <row r="16" spans="1:7" x14ac:dyDescent="0.25">
      <c r="A16" s="10" t="s">
        <v>15</v>
      </c>
      <c r="B16" s="11">
        <v>506445461</v>
      </c>
      <c r="C16" s="11">
        <v>1754943020.28</v>
      </c>
      <c r="D16" s="12">
        <v>2072977265.78</v>
      </c>
      <c r="E16" s="1"/>
    </row>
    <row r="17" spans="1:7" x14ac:dyDescent="0.25">
      <c r="A17" s="13" t="s">
        <v>16</v>
      </c>
      <c r="B17" s="14">
        <v>526255012</v>
      </c>
      <c r="C17" s="14">
        <v>179910663.61000001</v>
      </c>
      <c r="D17" s="15">
        <v>179910663.61000001</v>
      </c>
    </row>
    <row r="18" spans="1:7" x14ac:dyDescent="0.25">
      <c r="A18" s="10" t="s">
        <v>17</v>
      </c>
      <c r="B18" s="11">
        <v>1032700473</v>
      </c>
      <c r="C18" s="11">
        <v>1934853683.8900001</v>
      </c>
      <c r="D18" s="12">
        <v>2252887929.3899999</v>
      </c>
      <c r="E18" s="58"/>
      <c r="F18" s="58"/>
      <c r="G18" s="58"/>
    </row>
    <row r="19" spans="1:7" x14ac:dyDescent="0.25">
      <c r="A19" s="7" t="s">
        <v>14</v>
      </c>
      <c r="B19" s="8" t="s">
        <v>3</v>
      </c>
      <c r="C19" s="8" t="s">
        <v>4</v>
      </c>
      <c r="D19" s="9" t="s">
        <v>5</v>
      </c>
    </row>
    <row r="20" spans="1:7" x14ac:dyDescent="0.25">
      <c r="A20" s="13" t="s">
        <v>18</v>
      </c>
      <c r="B20" s="14">
        <v>0</v>
      </c>
      <c r="C20" s="14">
        <v>0</v>
      </c>
      <c r="D20" s="15">
        <v>0</v>
      </c>
    </row>
    <row r="21" spans="1:7" x14ac:dyDescent="0.25">
      <c r="A21" s="13" t="s">
        <v>19</v>
      </c>
      <c r="B21" s="14">
        <v>506445461</v>
      </c>
      <c r="C21" s="14">
        <v>591066891.15999997</v>
      </c>
      <c r="D21" s="15">
        <v>591066891.15999997</v>
      </c>
    </row>
    <row r="22" spans="1:7" x14ac:dyDescent="0.25">
      <c r="A22" s="16" t="s">
        <v>20</v>
      </c>
      <c r="B22" s="17">
        <v>-506445461</v>
      </c>
      <c r="C22" s="17">
        <v>-591066891.15999997</v>
      </c>
      <c r="D22" s="18">
        <v>-591066891.15999997</v>
      </c>
      <c r="E22" s="1"/>
    </row>
    <row r="23" spans="1:7" x14ac:dyDescent="0.25">
      <c r="A23" s="19"/>
      <c r="B23" s="19"/>
      <c r="C23" s="19"/>
      <c r="D23" s="19"/>
    </row>
    <row r="24" spans="1:7" x14ac:dyDescent="0.25">
      <c r="A24" s="19"/>
      <c r="B24" s="19"/>
      <c r="C24" s="19"/>
      <c r="D24" s="19"/>
    </row>
    <row r="25" spans="1:7" x14ac:dyDescent="0.25">
      <c r="A25" s="19"/>
      <c r="B25" s="19"/>
      <c r="C25" s="19"/>
      <c r="D25" s="19"/>
    </row>
    <row r="26" spans="1:7" x14ac:dyDescent="0.25">
      <c r="A26" s="19"/>
      <c r="B26" s="19"/>
      <c r="C26" s="19"/>
      <c r="D26" s="19"/>
    </row>
    <row r="27" spans="1:7" x14ac:dyDescent="0.25">
      <c r="A27" s="19"/>
      <c r="B27" s="19"/>
      <c r="C27" s="19"/>
      <c r="D27" s="19"/>
    </row>
    <row r="28" spans="1:7" x14ac:dyDescent="0.25">
      <c r="A28" s="19"/>
      <c r="B28" s="19"/>
      <c r="C28" s="19"/>
      <c r="D28" s="19"/>
    </row>
    <row r="29" spans="1:7" x14ac:dyDescent="0.25">
      <c r="A29" s="19"/>
      <c r="B29" s="19"/>
      <c r="C29" s="19"/>
      <c r="D29" s="19"/>
    </row>
    <row r="30" spans="1:7" x14ac:dyDescent="0.25">
      <c r="A30" s="19"/>
      <c r="B30" s="19"/>
      <c r="C30" s="19"/>
      <c r="D30" s="19"/>
    </row>
    <row r="31" spans="1:7" x14ac:dyDescent="0.25">
      <c r="A31" s="19"/>
      <c r="B31" s="19"/>
      <c r="C31" s="19"/>
      <c r="D31" s="19"/>
    </row>
    <row r="32" spans="1:7" x14ac:dyDescent="0.25">
      <c r="A32" s="19"/>
      <c r="B32" s="19"/>
      <c r="C32" s="19"/>
      <c r="D32" s="19"/>
    </row>
  </sheetData>
  <mergeCells count="4">
    <mergeCell ref="A1:D1"/>
    <mergeCell ref="A2:D2"/>
    <mergeCell ref="A3:D3"/>
    <mergeCell ref="A4:D4"/>
  </mergeCells>
  <printOptions horizontalCentered="1" verticalCentered="1"/>
  <pageMargins left="0.78740157479861106" right="0.78740157479861106" top="1.3779527559" bottom="1.1811023621999999" header="0.39370078739861109" footer="0.39370078739861109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50.85546875" customWidth="1"/>
    <col min="2" max="2" width="19.85546875" bestFit="1" customWidth="1"/>
    <col min="3" max="3" width="17.5703125" bestFit="1" customWidth="1"/>
    <col min="4" max="4" width="19.28515625" bestFit="1" customWidth="1"/>
    <col min="5" max="5" width="19.5703125" bestFit="1" customWidth="1"/>
    <col min="6" max="6" width="19" bestFit="1" customWidth="1"/>
    <col min="7" max="7" width="17.85546875" bestFit="1" customWidth="1"/>
  </cols>
  <sheetData>
    <row r="1" spans="1:7" x14ac:dyDescent="0.25">
      <c r="A1" s="107" t="s">
        <v>2</v>
      </c>
      <c r="B1" s="107"/>
      <c r="C1" s="107"/>
      <c r="D1" s="107"/>
      <c r="E1" s="107"/>
      <c r="F1" s="107"/>
      <c r="G1" s="107"/>
    </row>
    <row r="2" spans="1:7" x14ac:dyDescent="0.25">
      <c r="A2" s="107" t="s">
        <v>44</v>
      </c>
      <c r="B2" s="107"/>
      <c r="C2" s="107"/>
      <c r="D2" s="107"/>
      <c r="E2" s="107"/>
      <c r="F2" s="107"/>
      <c r="G2" s="107"/>
    </row>
    <row r="3" spans="1:7" x14ac:dyDescent="0.25">
      <c r="A3" s="107" t="s">
        <v>155</v>
      </c>
      <c r="B3" s="107"/>
      <c r="C3" s="107"/>
      <c r="D3" s="107"/>
      <c r="E3" s="107"/>
      <c r="F3" s="107"/>
      <c r="G3" s="107"/>
    </row>
    <row r="4" spans="1:7" x14ac:dyDescent="0.25">
      <c r="A4" s="107" t="s">
        <v>1</v>
      </c>
      <c r="B4" s="107"/>
      <c r="C4" s="107"/>
      <c r="D4" s="107"/>
      <c r="E4" s="107"/>
      <c r="F4" s="107"/>
      <c r="G4" s="107"/>
    </row>
    <row r="5" spans="1:7" x14ac:dyDescent="0.25">
      <c r="A5" s="107"/>
      <c r="B5" s="107"/>
      <c r="C5" s="107"/>
      <c r="D5" s="107"/>
      <c r="E5" s="107"/>
      <c r="F5" s="107"/>
      <c r="G5" s="107"/>
    </row>
    <row r="6" spans="1:7" x14ac:dyDescent="0.25">
      <c r="A6" s="102" t="s">
        <v>6</v>
      </c>
      <c r="B6" s="97" t="s">
        <v>233</v>
      </c>
      <c r="C6" s="98"/>
      <c r="D6" s="98"/>
      <c r="E6" s="98"/>
      <c r="F6" s="98"/>
      <c r="G6" s="102" t="s">
        <v>25</v>
      </c>
    </row>
    <row r="7" spans="1:7" ht="27" x14ac:dyDescent="0.25">
      <c r="A7" s="103"/>
      <c r="B7" s="28" t="s">
        <v>22</v>
      </c>
      <c r="C7" s="28" t="s">
        <v>23</v>
      </c>
      <c r="D7" s="28" t="s">
        <v>24</v>
      </c>
      <c r="E7" s="28" t="s">
        <v>4</v>
      </c>
      <c r="F7" s="54" t="s">
        <v>5</v>
      </c>
      <c r="G7" s="104"/>
    </row>
    <row r="8" spans="1:7" x14ac:dyDescent="0.25">
      <c r="A8" s="104"/>
      <c r="B8" s="28" t="s">
        <v>190</v>
      </c>
      <c r="C8" s="28" t="s">
        <v>191</v>
      </c>
      <c r="D8" s="28" t="s">
        <v>26</v>
      </c>
      <c r="E8" s="28" t="s">
        <v>192</v>
      </c>
      <c r="F8" s="28" t="s">
        <v>193</v>
      </c>
      <c r="G8" s="28" t="s">
        <v>27</v>
      </c>
    </row>
    <row r="9" spans="1:7" x14ac:dyDescent="0.25">
      <c r="A9" s="119" t="s">
        <v>209</v>
      </c>
      <c r="B9" s="50">
        <v>26010589356</v>
      </c>
      <c r="C9" s="41">
        <v>1494138221.5800002</v>
      </c>
      <c r="D9" s="41">
        <v>27504727577.57999</v>
      </c>
      <c r="E9" s="41">
        <v>12093607882.840002</v>
      </c>
      <c r="F9" s="41">
        <v>11809730835.74</v>
      </c>
      <c r="G9" s="41">
        <v>15411119694.740002</v>
      </c>
    </row>
    <row r="10" spans="1:7" x14ac:dyDescent="0.25">
      <c r="A10" s="120" t="s">
        <v>210</v>
      </c>
      <c r="B10" s="46">
        <v>27916360</v>
      </c>
      <c r="C10" s="42">
        <v>849228</v>
      </c>
      <c r="D10" s="42">
        <v>28765588</v>
      </c>
      <c r="E10" s="42">
        <v>13068085.83</v>
      </c>
      <c r="F10" s="42">
        <v>12677712.09</v>
      </c>
      <c r="G10" s="42">
        <v>15697502.17</v>
      </c>
    </row>
    <row r="11" spans="1:7" x14ac:dyDescent="0.25">
      <c r="A11" s="120" t="s">
        <v>211</v>
      </c>
      <c r="B11" s="46">
        <v>1336051169</v>
      </c>
      <c r="C11" s="42">
        <v>247352107.43000001</v>
      </c>
      <c r="D11" s="42">
        <v>1583403276.4300001</v>
      </c>
      <c r="E11" s="42">
        <v>844603987.26999998</v>
      </c>
      <c r="F11" s="42">
        <v>844603987.26999998</v>
      </c>
      <c r="G11" s="42">
        <v>738799289.15999997</v>
      </c>
    </row>
    <row r="12" spans="1:7" x14ac:dyDescent="0.25">
      <c r="A12" s="120" t="s">
        <v>212</v>
      </c>
      <c r="B12" s="46">
        <v>10659301560</v>
      </c>
      <c r="C12" s="42">
        <v>-83323036.790000007</v>
      </c>
      <c r="D12" s="42">
        <v>10575978523.209999</v>
      </c>
      <c r="E12" s="42">
        <v>4433812503.6700001</v>
      </c>
      <c r="F12" s="42">
        <v>4398212820.7700005</v>
      </c>
      <c r="G12" s="42">
        <v>6142166019.54</v>
      </c>
    </row>
    <row r="13" spans="1:7" x14ac:dyDescent="0.25">
      <c r="A13" s="120" t="s">
        <v>213</v>
      </c>
      <c r="B13" s="46">
        <v>6761373228</v>
      </c>
      <c r="C13" s="42">
        <v>12785185.199999999</v>
      </c>
      <c r="D13" s="42">
        <v>6774158413.1999998</v>
      </c>
      <c r="E13" s="42">
        <v>3695050738.52</v>
      </c>
      <c r="F13" s="42">
        <v>3695050738.52</v>
      </c>
      <c r="G13" s="42">
        <v>3079107674.6799998</v>
      </c>
    </row>
    <row r="14" spans="1:7" x14ac:dyDescent="0.25">
      <c r="A14" s="120" t="s">
        <v>214</v>
      </c>
      <c r="B14" s="46">
        <v>808284237</v>
      </c>
      <c r="C14" s="42">
        <v>148340.17000000001</v>
      </c>
      <c r="D14" s="42">
        <v>808432577.16999996</v>
      </c>
      <c r="E14" s="42">
        <v>338636804.13999999</v>
      </c>
      <c r="F14" s="42">
        <v>338462573.75999999</v>
      </c>
      <c r="G14" s="42">
        <v>469795773.02999997</v>
      </c>
    </row>
    <row r="15" spans="1:7" x14ac:dyDescent="0.25">
      <c r="A15" s="120" t="s">
        <v>215</v>
      </c>
      <c r="B15" s="46">
        <v>399423742</v>
      </c>
      <c r="C15" s="42">
        <v>-9331155.9299999997</v>
      </c>
      <c r="D15" s="42">
        <v>390092586.06999999</v>
      </c>
      <c r="E15" s="42">
        <v>160074869.25999999</v>
      </c>
      <c r="F15" s="42">
        <v>154100483.84</v>
      </c>
      <c r="G15" s="42">
        <v>230017716.81</v>
      </c>
    </row>
    <row r="16" spans="1:7" x14ac:dyDescent="0.25">
      <c r="A16" s="120" t="s">
        <v>216</v>
      </c>
      <c r="B16" s="46">
        <v>193747091</v>
      </c>
      <c r="C16" s="42">
        <v>108908418.62</v>
      </c>
      <c r="D16" s="42">
        <v>302655509.62</v>
      </c>
      <c r="E16" s="42">
        <v>58490796.020000003</v>
      </c>
      <c r="F16" s="42">
        <v>55310925.75</v>
      </c>
      <c r="G16" s="42">
        <v>244164713.59999999</v>
      </c>
    </row>
    <row r="17" spans="1:7" x14ac:dyDescent="0.25">
      <c r="A17" s="120" t="s">
        <v>217</v>
      </c>
      <c r="B17" s="46">
        <v>88312294</v>
      </c>
      <c r="C17" s="42">
        <v>8293175.4100000001</v>
      </c>
      <c r="D17" s="42">
        <v>96605469.409999996</v>
      </c>
      <c r="E17" s="42">
        <v>45172826.539999999</v>
      </c>
      <c r="F17" s="42">
        <v>44037352.159999996</v>
      </c>
      <c r="G17" s="42">
        <v>51432642.869999997</v>
      </c>
    </row>
    <row r="18" spans="1:7" x14ac:dyDescent="0.25">
      <c r="A18" s="120" t="s">
        <v>218</v>
      </c>
      <c r="B18" s="46">
        <v>321303630</v>
      </c>
      <c r="C18" s="42">
        <v>-103466632.06</v>
      </c>
      <c r="D18" s="42">
        <v>217836997.94</v>
      </c>
      <c r="E18" s="42">
        <v>42487651.009999998</v>
      </c>
      <c r="F18" s="42">
        <v>39336646.140000001</v>
      </c>
      <c r="G18" s="42">
        <v>175349346.93000001</v>
      </c>
    </row>
    <row r="19" spans="1:7" x14ac:dyDescent="0.25">
      <c r="A19" s="48" t="s">
        <v>219</v>
      </c>
      <c r="B19" s="46">
        <v>60445664</v>
      </c>
      <c r="C19" s="42">
        <v>17413050.199999999</v>
      </c>
      <c r="D19" s="42">
        <v>77858714.200000003</v>
      </c>
      <c r="E19" s="42">
        <v>20588053.399999999</v>
      </c>
      <c r="F19" s="42">
        <v>17681095.800000001</v>
      </c>
      <c r="G19" s="42">
        <v>57270660.799999997</v>
      </c>
    </row>
    <row r="20" spans="1:7" x14ac:dyDescent="0.25">
      <c r="A20" s="48" t="s">
        <v>220</v>
      </c>
      <c r="B20" s="46">
        <v>435028572</v>
      </c>
      <c r="C20" s="42">
        <v>25553159.780000001</v>
      </c>
      <c r="D20" s="42">
        <v>460581731.77999997</v>
      </c>
      <c r="E20" s="42">
        <v>200373473.96000001</v>
      </c>
      <c r="F20" s="42">
        <v>175857084.19999999</v>
      </c>
      <c r="G20" s="42">
        <v>260208257.81999999</v>
      </c>
    </row>
    <row r="21" spans="1:7" x14ac:dyDescent="0.25">
      <c r="A21" s="48" t="s">
        <v>221</v>
      </c>
      <c r="B21" s="46">
        <v>418340615</v>
      </c>
      <c r="C21" s="42">
        <v>9711896.1600000001</v>
      </c>
      <c r="D21" s="42">
        <v>428052511.16000003</v>
      </c>
      <c r="E21" s="42">
        <v>180009395.12</v>
      </c>
      <c r="F21" s="42">
        <v>168300392.30000001</v>
      </c>
      <c r="G21" s="42">
        <v>248043116.03999999</v>
      </c>
    </row>
    <row r="22" spans="1:7" x14ac:dyDescent="0.25">
      <c r="A22" s="48" t="s">
        <v>222</v>
      </c>
      <c r="B22" s="46">
        <v>13446119</v>
      </c>
      <c r="C22" s="42">
        <v>100483947.44</v>
      </c>
      <c r="D22" s="42">
        <v>113930066.44</v>
      </c>
      <c r="E22" s="42">
        <v>5766907.6799999997</v>
      </c>
      <c r="F22" s="42">
        <v>5554326.8399999999</v>
      </c>
      <c r="G22" s="42">
        <v>108163158.76000001</v>
      </c>
    </row>
    <row r="23" spans="1:7" x14ac:dyDescent="0.25">
      <c r="A23" s="48" t="s">
        <v>223</v>
      </c>
      <c r="B23" s="46">
        <v>2761999598</v>
      </c>
      <c r="C23" s="42">
        <v>887628592.38</v>
      </c>
      <c r="D23" s="42">
        <v>3649628190.3800001</v>
      </c>
      <c r="E23" s="42">
        <v>1371286560.0599999</v>
      </c>
      <c r="F23" s="42">
        <v>1238646083.8199999</v>
      </c>
      <c r="G23" s="42">
        <v>2278341630.3200002</v>
      </c>
    </row>
    <row r="24" spans="1:7" x14ac:dyDescent="0.25">
      <c r="A24" s="48" t="s">
        <v>224</v>
      </c>
      <c r="B24" s="46">
        <v>51257781</v>
      </c>
      <c r="C24" s="42">
        <v>8340631.1900000004</v>
      </c>
      <c r="D24" s="42">
        <v>59598412.189999998</v>
      </c>
      <c r="E24" s="42">
        <v>20900850.43</v>
      </c>
      <c r="F24" s="42">
        <v>19503574.120000001</v>
      </c>
      <c r="G24" s="42">
        <v>38697561.759999998</v>
      </c>
    </row>
    <row r="25" spans="1:7" x14ac:dyDescent="0.25">
      <c r="A25" s="48" t="s">
        <v>225</v>
      </c>
      <c r="B25" s="46">
        <v>79110</v>
      </c>
      <c r="C25" s="42">
        <v>-32960</v>
      </c>
      <c r="D25" s="42">
        <v>46150</v>
      </c>
      <c r="E25" s="42">
        <v>0</v>
      </c>
      <c r="F25" s="42">
        <v>0</v>
      </c>
      <c r="G25" s="42">
        <v>46150</v>
      </c>
    </row>
    <row r="26" spans="1:7" x14ac:dyDescent="0.25">
      <c r="A26" s="48" t="s">
        <v>226</v>
      </c>
      <c r="B26" s="46">
        <v>112630901</v>
      </c>
      <c r="C26" s="42">
        <v>810226.32</v>
      </c>
      <c r="D26" s="42">
        <v>113441127.31999999</v>
      </c>
      <c r="E26" s="42">
        <v>47760543.799999997</v>
      </c>
      <c r="F26" s="42">
        <v>45490856.210000001</v>
      </c>
      <c r="G26" s="42">
        <v>65680583.520000003</v>
      </c>
    </row>
    <row r="27" spans="1:7" x14ac:dyDescent="0.25">
      <c r="A27" s="48" t="s">
        <v>227</v>
      </c>
      <c r="B27" s="46">
        <v>359553257</v>
      </c>
      <c r="C27" s="42">
        <v>2659901.19</v>
      </c>
      <c r="D27" s="42">
        <v>362213158.19</v>
      </c>
      <c r="E27" s="42">
        <v>153922393.00999999</v>
      </c>
      <c r="F27" s="42">
        <v>150045387.68000001</v>
      </c>
      <c r="G27" s="42">
        <v>208290765.18000001</v>
      </c>
    </row>
    <row r="28" spans="1:7" x14ac:dyDescent="0.25">
      <c r="A28" s="48" t="s">
        <v>228</v>
      </c>
      <c r="B28" s="46">
        <v>903797059</v>
      </c>
      <c r="C28" s="42">
        <v>250471877.55000001</v>
      </c>
      <c r="D28" s="42">
        <v>1154268936.55</v>
      </c>
      <c r="E28" s="42">
        <v>378967298.99000001</v>
      </c>
      <c r="F28" s="42">
        <v>326368181.77999997</v>
      </c>
      <c r="G28" s="42">
        <v>775301637.55999994</v>
      </c>
    </row>
    <row r="29" spans="1:7" x14ac:dyDescent="0.25">
      <c r="A29" s="48" t="s">
        <v>229</v>
      </c>
      <c r="B29" s="46">
        <v>132025687</v>
      </c>
      <c r="C29" s="42">
        <v>9897709.4199999999</v>
      </c>
      <c r="D29" s="42">
        <v>141923396.41999999</v>
      </c>
      <c r="E29" s="42">
        <v>44416510.369999997</v>
      </c>
      <c r="F29" s="42">
        <v>43631963.700000003</v>
      </c>
      <c r="G29" s="42">
        <v>97506886.049999997</v>
      </c>
    </row>
    <row r="30" spans="1:7" x14ac:dyDescent="0.25">
      <c r="A30" s="48" t="s">
        <v>230</v>
      </c>
      <c r="B30" s="46">
        <v>73312348</v>
      </c>
      <c r="C30" s="42">
        <v>-1923506.8</v>
      </c>
      <c r="D30" s="42">
        <v>71388841.200000003</v>
      </c>
      <c r="E30" s="42">
        <v>24071929.41</v>
      </c>
      <c r="F30" s="42">
        <v>23255935.649999999</v>
      </c>
      <c r="G30" s="42">
        <v>47316911.789999999</v>
      </c>
    </row>
    <row r="31" spans="1:7" x14ac:dyDescent="0.25">
      <c r="A31" s="48" t="s">
        <v>231</v>
      </c>
      <c r="B31" s="46">
        <v>92959334</v>
      </c>
      <c r="C31" s="42">
        <v>908066.7</v>
      </c>
      <c r="D31" s="42">
        <v>93867400.700000003</v>
      </c>
      <c r="E31" s="42">
        <v>14145704.35</v>
      </c>
      <c r="F31" s="42">
        <v>13602713.34</v>
      </c>
      <c r="G31" s="42">
        <v>79721696.349999994</v>
      </c>
    </row>
    <row r="32" spans="1:7" ht="15.75" thickBot="1" x14ac:dyDescent="0.3">
      <c r="A32" s="52"/>
      <c r="B32" s="51"/>
      <c r="C32" s="44"/>
      <c r="D32" s="44"/>
      <c r="E32" s="44"/>
      <c r="F32" s="44"/>
      <c r="G32" s="44"/>
    </row>
    <row r="33" spans="1:7" ht="15.75" thickBot="1" x14ac:dyDescent="0.3">
      <c r="A33" s="49" t="s">
        <v>232</v>
      </c>
      <c r="B33" s="45">
        <f t="shared" ref="B33:G33" si="0">SUM(B10:B31)</f>
        <v>26010589356</v>
      </c>
      <c r="C33" s="45">
        <f t="shared" si="0"/>
        <v>1494138221.5800002</v>
      </c>
      <c r="D33" s="45">
        <f t="shared" si="0"/>
        <v>27504727577.57999</v>
      </c>
      <c r="E33" s="45">
        <f t="shared" si="0"/>
        <v>12093607882.840002</v>
      </c>
      <c r="F33" s="45">
        <f t="shared" si="0"/>
        <v>11809730835.74</v>
      </c>
      <c r="G33" s="45">
        <f t="shared" si="0"/>
        <v>15411119694.740002</v>
      </c>
    </row>
  </sheetData>
  <mergeCells count="8">
    <mergeCell ref="A5:G5"/>
    <mergeCell ref="A6:A8"/>
    <mergeCell ref="B6:F6"/>
    <mergeCell ref="G6:G7"/>
    <mergeCell ref="A1:G1"/>
    <mergeCell ref="A2:G2"/>
    <mergeCell ref="A3:G3"/>
    <mergeCell ref="A4:G4"/>
  </mergeCells>
  <pageMargins left="0.7" right="0.7" top="0.75" bottom="0.75" header="0.3" footer="0.3"/>
  <pageSetup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30.7109375" customWidth="1"/>
    <col min="2" max="2" width="18.5703125" bestFit="1" customWidth="1"/>
    <col min="3" max="3" width="18.28515625" bestFit="1" customWidth="1"/>
    <col min="4" max="4" width="19.7109375" bestFit="1" customWidth="1"/>
    <col min="5" max="5" width="18.28515625" bestFit="1" customWidth="1"/>
    <col min="6" max="6" width="18.42578125" bestFit="1" customWidth="1"/>
    <col min="7" max="7" width="20.140625" bestFit="1" customWidth="1"/>
  </cols>
  <sheetData>
    <row r="1" spans="1:8" x14ac:dyDescent="0.25">
      <c r="A1" s="107" t="s">
        <v>195</v>
      </c>
      <c r="B1" s="107"/>
      <c r="C1" s="107"/>
      <c r="D1" s="107"/>
      <c r="E1" s="107"/>
      <c r="F1" s="107"/>
      <c r="G1" s="107"/>
    </row>
    <row r="2" spans="1:8" x14ac:dyDescent="0.25">
      <c r="A2" s="107" t="s">
        <v>44</v>
      </c>
      <c r="B2" s="107"/>
      <c r="C2" s="107"/>
      <c r="D2" s="107"/>
      <c r="E2" s="107"/>
      <c r="F2" s="107"/>
      <c r="G2" s="107"/>
    </row>
    <row r="3" spans="1:8" x14ac:dyDescent="0.25">
      <c r="A3" s="107" t="s">
        <v>155</v>
      </c>
      <c r="B3" s="107"/>
      <c r="C3" s="107"/>
      <c r="D3" s="107"/>
      <c r="E3" s="107"/>
      <c r="F3" s="107"/>
      <c r="G3" s="107"/>
    </row>
    <row r="4" spans="1:8" x14ac:dyDescent="0.25">
      <c r="A4" s="107" t="s">
        <v>189</v>
      </c>
      <c r="B4" s="107"/>
      <c r="C4" s="107"/>
      <c r="D4" s="107"/>
      <c r="E4" s="107"/>
      <c r="F4" s="107"/>
      <c r="G4" s="107"/>
    </row>
    <row r="5" spans="1:8" x14ac:dyDescent="0.25">
      <c r="A5" s="107"/>
      <c r="B5" s="107"/>
      <c r="C5" s="107"/>
      <c r="D5" s="107"/>
      <c r="E5" s="107"/>
      <c r="F5" s="107"/>
      <c r="G5" s="107"/>
    </row>
    <row r="6" spans="1:8" x14ac:dyDescent="0.25">
      <c r="A6" s="102" t="s">
        <v>6</v>
      </c>
      <c r="B6" s="97" t="s">
        <v>233</v>
      </c>
      <c r="C6" s="98"/>
      <c r="D6" s="98"/>
      <c r="E6" s="98"/>
      <c r="F6" s="99"/>
      <c r="G6" s="102" t="s">
        <v>25</v>
      </c>
    </row>
    <row r="7" spans="1:8" ht="27" x14ac:dyDescent="0.25">
      <c r="A7" s="103"/>
      <c r="B7" s="28" t="s">
        <v>22</v>
      </c>
      <c r="C7" s="28" t="s">
        <v>23</v>
      </c>
      <c r="D7" s="28" t="s">
        <v>24</v>
      </c>
      <c r="E7" s="28" t="s">
        <v>4</v>
      </c>
      <c r="F7" s="28" t="s">
        <v>5</v>
      </c>
      <c r="G7" s="104"/>
    </row>
    <row r="8" spans="1:8" x14ac:dyDescent="0.25">
      <c r="A8" s="104"/>
      <c r="B8" s="28" t="s">
        <v>190</v>
      </c>
      <c r="C8" s="28" t="s">
        <v>191</v>
      </c>
      <c r="D8" s="28" t="s">
        <v>26</v>
      </c>
      <c r="E8" s="28" t="s">
        <v>192</v>
      </c>
      <c r="F8" s="28" t="s">
        <v>193</v>
      </c>
      <c r="G8" s="28" t="s">
        <v>27</v>
      </c>
    </row>
    <row r="9" spans="1:8" x14ac:dyDescent="0.25">
      <c r="A9" s="29" t="s">
        <v>197</v>
      </c>
      <c r="B9" s="42">
        <v>37425452219</v>
      </c>
      <c r="C9" s="42">
        <v>1530773358.1700001</v>
      </c>
      <c r="D9" s="42">
        <v>38956225577.169998</v>
      </c>
      <c r="E9" s="42">
        <v>16057094667.6</v>
      </c>
      <c r="F9" s="42">
        <v>15740081694.5</v>
      </c>
      <c r="G9" s="42">
        <v>22899130909.57</v>
      </c>
      <c r="H9" s="42"/>
    </row>
    <row r="10" spans="1:8" x14ac:dyDescent="0.25">
      <c r="A10" s="30" t="s">
        <v>198</v>
      </c>
      <c r="B10" s="42">
        <v>220004107</v>
      </c>
      <c r="C10" s="42">
        <v>534219</v>
      </c>
      <c r="D10" s="42">
        <v>220538326</v>
      </c>
      <c r="E10" s="42">
        <v>118194633</v>
      </c>
      <c r="F10" s="42">
        <v>118194633</v>
      </c>
      <c r="G10" s="42">
        <v>102343693</v>
      </c>
    </row>
    <row r="11" spans="1:8" x14ac:dyDescent="0.25">
      <c r="A11" s="30" t="s">
        <v>199</v>
      </c>
      <c r="B11" s="42">
        <v>611036980</v>
      </c>
      <c r="C11" s="42">
        <v>0</v>
      </c>
      <c r="D11" s="42">
        <v>611036980</v>
      </c>
      <c r="E11" s="42">
        <v>305560967</v>
      </c>
      <c r="F11" s="42">
        <v>305560967</v>
      </c>
      <c r="G11" s="42">
        <v>305476013</v>
      </c>
    </row>
    <row r="12" spans="1:8" x14ac:dyDescent="0.25">
      <c r="A12" s="30" t="s">
        <v>200</v>
      </c>
      <c r="B12" s="42">
        <v>2879609892</v>
      </c>
      <c r="C12" s="42">
        <v>1089023.1000000001</v>
      </c>
      <c r="D12" s="42">
        <v>2880698915.0999999</v>
      </c>
      <c r="E12" s="42">
        <v>1656998833.8199999</v>
      </c>
      <c r="F12" s="42">
        <v>1655977561.4200001</v>
      </c>
      <c r="G12" s="42">
        <v>1223700081.28</v>
      </c>
    </row>
    <row r="13" spans="1:8" x14ac:dyDescent="0.25">
      <c r="A13" s="43"/>
      <c r="B13" s="44"/>
      <c r="C13" s="44"/>
      <c r="D13" s="44"/>
      <c r="E13" s="44"/>
      <c r="F13" s="44"/>
      <c r="G13" s="44"/>
    </row>
    <row r="14" spans="1:8" x14ac:dyDescent="0.25">
      <c r="A14" s="35" t="s">
        <v>194</v>
      </c>
      <c r="B14" s="45">
        <f t="shared" ref="B14:G14" si="0">SUM(B9:B12)</f>
        <v>41136103198</v>
      </c>
      <c r="C14" s="45">
        <f t="shared" si="0"/>
        <v>1532396600.27</v>
      </c>
      <c r="D14" s="45">
        <f t="shared" si="0"/>
        <v>42668499798.269997</v>
      </c>
      <c r="E14" s="45">
        <f t="shared" si="0"/>
        <v>18137849101.420002</v>
      </c>
      <c r="F14" s="45">
        <f t="shared" si="0"/>
        <v>17819814855.919998</v>
      </c>
      <c r="G14" s="45">
        <f t="shared" si="0"/>
        <v>24530650696.849998</v>
      </c>
    </row>
    <row r="15" spans="1:8" x14ac:dyDescent="0.25">
      <c r="A15" s="19"/>
      <c r="B15" s="19"/>
      <c r="C15" s="19"/>
      <c r="D15" s="19"/>
      <c r="E15" s="19"/>
      <c r="F15" s="19"/>
      <c r="G15" s="19"/>
    </row>
    <row r="16" spans="1:8" x14ac:dyDescent="0.25">
      <c r="A16" s="19"/>
      <c r="B16" s="19"/>
      <c r="C16" s="19"/>
      <c r="D16" s="19"/>
      <c r="E16" s="19"/>
      <c r="F16" s="19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  <row r="18" spans="1:7" x14ac:dyDescent="0.25">
      <c r="A18" s="19"/>
      <c r="B18" s="19"/>
      <c r="C18" s="19"/>
      <c r="D18" s="19"/>
      <c r="E18" s="19"/>
      <c r="F18" s="19"/>
      <c r="G18" s="19"/>
    </row>
    <row r="19" spans="1:7" x14ac:dyDescent="0.25">
      <c r="A19" s="19"/>
      <c r="B19" s="19"/>
      <c r="C19" s="19"/>
      <c r="D19" s="19"/>
      <c r="E19" s="19"/>
      <c r="F19" s="19"/>
      <c r="G19" s="19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86.5703125" customWidth="1"/>
    <col min="2" max="2" width="19" bestFit="1" customWidth="1"/>
    <col min="3" max="3" width="15.140625" bestFit="1" customWidth="1"/>
    <col min="4" max="4" width="18.5703125" bestFit="1" customWidth="1"/>
    <col min="5" max="6" width="18.85546875" bestFit="1" customWidth="1"/>
    <col min="7" max="7" width="18.5703125" bestFit="1" customWidth="1"/>
  </cols>
  <sheetData>
    <row r="1" spans="1:7" x14ac:dyDescent="0.25">
      <c r="A1" s="107" t="s">
        <v>196</v>
      </c>
      <c r="B1" s="107"/>
      <c r="C1" s="107"/>
      <c r="D1" s="107"/>
      <c r="E1" s="107"/>
      <c r="F1" s="107"/>
      <c r="G1" s="107"/>
    </row>
    <row r="2" spans="1:7" x14ac:dyDescent="0.25">
      <c r="A2" s="107" t="s">
        <v>44</v>
      </c>
      <c r="B2" s="107"/>
      <c r="C2" s="107"/>
      <c r="D2" s="107"/>
      <c r="E2" s="107"/>
      <c r="F2" s="107"/>
      <c r="G2" s="107"/>
    </row>
    <row r="3" spans="1:7" x14ac:dyDescent="0.25">
      <c r="A3" s="107" t="s">
        <v>155</v>
      </c>
      <c r="B3" s="107"/>
      <c r="C3" s="107"/>
      <c r="D3" s="107"/>
      <c r="E3" s="107"/>
      <c r="F3" s="107"/>
      <c r="G3" s="107"/>
    </row>
    <row r="4" spans="1:7" x14ac:dyDescent="0.25">
      <c r="A4" s="107" t="s">
        <v>189</v>
      </c>
      <c r="B4" s="107"/>
      <c r="C4" s="107"/>
      <c r="D4" s="107"/>
      <c r="E4" s="107"/>
      <c r="F4" s="107"/>
      <c r="G4" s="107"/>
    </row>
    <row r="5" spans="1:7" x14ac:dyDescent="0.25">
      <c r="A5" s="107"/>
      <c r="B5" s="107"/>
      <c r="C5" s="107"/>
      <c r="D5" s="107"/>
      <c r="E5" s="107"/>
      <c r="F5" s="107"/>
      <c r="G5" s="107"/>
    </row>
    <row r="6" spans="1:7" x14ac:dyDescent="0.25">
      <c r="A6" s="102" t="s">
        <v>6</v>
      </c>
      <c r="B6" s="97" t="s">
        <v>233</v>
      </c>
      <c r="C6" s="98"/>
      <c r="D6" s="98"/>
      <c r="E6" s="98"/>
      <c r="F6" s="99"/>
      <c r="G6" s="102" t="s">
        <v>25</v>
      </c>
    </row>
    <row r="7" spans="1:7" ht="27" x14ac:dyDescent="0.25">
      <c r="A7" s="103"/>
      <c r="B7" s="28" t="s">
        <v>22</v>
      </c>
      <c r="C7" s="28" t="s">
        <v>23</v>
      </c>
      <c r="D7" s="28" t="s">
        <v>24</v>
      </c>
      <c r="E7" s="28" t="s">
        <v>4</v>
      </c>
      <c r="F7" s="28" t="s">
        <v>5</v>
      </c>
      <c r="G7" s="104"/>
    </row>
    <row r="8" spans="1:7" x14ac:dyDescent="0.25">
      <c r="A8" s="104"/>
      <c r="B8" s="28" t="s">
        <v>190</v>
      </c>
      <c r="C8" s="28" t="s">
        <v>191</v>
      </c>
      <c r="D8" s="28" t="s">
        <v>26</v>
      </c>
      <c r="E8" s="28" t="s">
        <v>192</v>
      </c>
      <c r="F8" s="28" t="s">
        <v>193</v>
      </c>
      <c r="G8" s="28" t="s">
        <v>27</v>
      </c>
    </row>
    <row r="9" spans="1:7" x14ac:dyDescent="0.25">
      <c r="A9" s="47" t="s">
        <v>201</v>
      </c>
      <c r="B9" s="46">
        <v>9427237125</v>
      </c>
      <c r="C9" s="42">
        <v>36510670.759999998</v>
      </c>
      <c r="D9" s="42">
        <v>9463747795.7600002</v>
      </c>
      <c r="E9" s="42">
        <v>3955496606.9299998</v>
      </c>
      <c r="F9" s="42">
        <v>3922360680.9299998</v>
      </c>
      <c r="G9" s="42">
        <v>5508251188.8299999</v>
      </c>
    </row>
    <row r="10" spans="1:7" x14ac:dyDescent="0.25">
      <c r="A10" s="48" t="s">
        <v>202</v>
      </c>
      <c r="B10" s="46">
        <v>32549835</v>
      </c>
      <c r="C10" s="42">
        <v>0</v>
      </c>
      <c r="D10" s="42">
        <v>32549835</v>
      </c>
      <c r="E10" s="42">
        <v>7865712</v>
      </c>
      <c r="F10" s="42">
        <v>7865712</v>
      </c>
      <c r="G10" s="42">
        <v>24684123</v>
      </c>
    </row>
    <row r="11" spans="1:7" x14ac:dyDescent="0.25">
      <c r="A11" s="48" t="s">
        <v>203</v>
      </c>
      <c r="B11" s="46">
        <v>1955075903</v>
      </c>
      <c r="C11" s="42">
        <v>124465.83</v>
      </c>
      <c r="D11" s="42">
        <v>1955200368.8299999</v>
      </c>
      <c r="E11" s="42">
        <v>124465.83</v>
      </c>
      <c r="F11" s="42">
        <v>124465.83</v>
      </c>
      <c r="G11" s="42">
        <v>1955075903</v>
      </c>
    </row>
    <row r="12" spans="1:7" x14ac:dyDescent="0.25">
      <c r="A12" s="48" t="s">
        <v>204</v>
      </c>
      <c r="B12" s="46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48" t="s">
        <v>205</v>
      </c>
      <c r="B13" s="46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48" t="s">
        <v>206</v>
      </c>
      <c r="B14" s="46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48" t="s">
        <v>207</v>
      </c>
      <c r="B15" s="46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43"/>
      <c r="B16" s="44"/>
      <c r="C16" s="44"/>
      <c r="D16" s="44"/>
      <c r="E16" s="44"/>
      <c r="F16" s="44"/>
      <c r="G16" s="44"/>
    </row>
    <row r="17" spans="1:7" x14ac:dyDescent="0.25">
      <c r="A17" s="35" t="s">
        <v>208</v>
      </c>
      <c r="B17" s="45">
        <v>11414862863</v>
      </c>
      <c r="C17" s="45">
        <v>36635136.590000004</v>
      </c>
      <c r="D17" s="45">
        <v>11451497999.59</v>
      </c>
      <c r="E17" s="45">
        <v>3963486784.7600002</v>
      </c>
      <c r="F17" s="45">
        <v>3930350858.7600002</v>
      </c>
      <c r="G17" s="45">
        <v>7488011214.8299999</v>
      </c>
    </row>
    <row r="18" spans="1:7" x14ac:dyDescent="0.25">
      <c r="A18" s="19"/>
      <c r="B18" s="19"/>
      <c r="C18" s="19"/>
      <c r="D18" s="19"/>
      <c r="E18" s="19"/>
      <c r="F18" s="19"/>
      <c r="G18" s="19"/>
    </row>
    <row r="19" spans="1:7" x14ac:dyDescent="0.25">
      <c r="A19" s="19"/>
      <c r="B19" s="55"/>
      <c r="C19" s="55"/>
      <c r="D19" s="55"/>
      <c r="E19" s="55"/>
      <c r="F19" s="55"/>
      <c r="G19" s="55"/>
    </row>
    <row r="20" spans="1:7" x14ac:dyDescent="0.25">
      <c r="A20" s="19"/>
      <c r="B20" s="55"/>
      <c r="C20" s="55"/>
      <c r="D20" s="55"/>
      <c r="E20" s="55"/>
      <c r="F20" s="55"/>
      <c r="G20" s="55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46.42578125" customWidth="1"/>
    <col min="2" max="2" width="18.42578125" customWidth="1"/>
    <col min="3" max="3" width="15.7109375" customWidth="1"/>
    <col min="4" max="7" width="18.42578125" customWidth="1"/>
  </cols>
  <sheetData>
    <row r="1" spans="1:8" x14ac:dyDescent="0.25">
      <c r="A1" s="107" t="s">
        <v>2</v>
      </c>
      <c r="B1" s="107"/>
      <c r="C1" s="107"/>
      <c r="D1" s="107"/>
      <c r="E1" s="107"/>
      <c r="F1" s="107"/>
      <c r="G1" s="107"/>
    </row>
    <row r="2" spans="1:8" x14ac:dyDescent="0.25">
      <c r="A2" s="107" t="s">
        <v>44</v>
      </c>
      <c r="B2" s="107"/>
      <c r="C2" s="107"/>
      <c r="D2" s="107"/>
      <c r="E2" s="107"/>
      <c r="F2" s="107"/>
      <c r="G2" s="107"/>
    </row>
    <row r="3" spans="1:8" x14ac:dyDescent="0.25">
      <c r="A3" s="107" t="s">
        <v>149</v>
      </c>
      <c r="B3" s="107"/>
      <c r="C3" s="107"/>
      <c r="D3" s="107"/>
      <c r="E3" s="107"/>
      <c r="F3" s="107"/>
      <c r="G3" s="107"/>
    </row>
    <row r="4" spans="1:8" x14ac:dyDescent="0.25">
      <c r="A4" s="107" t="s">
        <v>1</v>
      </c>
      <c r="B4" s="107"/>
      <c r="C4" s="107"/>
      <c r="D4" s="107"/>
      <c r="E4" s="107"/>
      <c r="F4" s="107"/>
      <c r="G4" s="107"/>
    </row>
    <row r="5" spans="1:8" x14ac:dyDescent="0.25">
      <c r="A5" s="3"/>
      <c r="C5" s="3"/>
      <c r="D5" s="3"/>
      <c r="E5" s="3"/>
      <c r="F5" s="3"/>
      <c r="G5" s="3"/>
    </row>
    <row r="6" spans="1:8" x14ac:dyDescent="0.25">
      <c r="A6" s="102" t="s">
        <v>6</v>
      </c>
      <c r="B6" s="97" t="s">
        <v>233</v>
      </c>
      <c r="C6" s="98"/>
      <c r="D6" s="98"/>
      <c r="E6" s="98"/>
      <c r="F6" s="99"/>
      <c r="G6" s="102" t="s">
        <v>25</v>
      </c>
    </row>
    <row r="7" spans="1:8" ht="27" x14ac:dyDescent="0.25">
      <c r="A7" s="103"/>
      <c r="B7" s="53" t="s">
        <v>22</v>
      </c>
      <c r="C7" s="53" t="s">
        <v>23</v>
      </c>
      <c r="D7" s="53" t="s">
        <v>24</v>
      </c>
      <c r="E7" s="53" t="s">
        <v>4</v>
      </c>
      <c r="F7" s="53" t="s">
        <v>5</v>
      </c>
      <c r="G7" s="104"/>
    </row>
    <row r="8" spans="1:8" x14ac:dyDescent="0.25">
      <c r="A8" s="104"/>
      <c r="B8" s="28">
        <v>1</v>
      </c>
      <c r="C8" s="28">
        <v>2</v>
      </c>
      <c r="D8" s="28" t="s">
        <v>26</v>
      </c>
      <c r="E8" s="28">
        <v>4</v>
      </c>
      <c r="F8" s="28">
        <v>5</v>
      </c>
      <c r="G8" s="28" t="s">
        <v>27</v>
      </c>
    </row>
    <row r="9" spans="1:8" x14ac:dyDescent="0.25">
      <c r="A9" s="29" t="s">
        <v>150</v>
      </c>
      <c r="B9" s="33">
        <v>34429558431</v>
      </c>
      <c r="C9" s="33">
        <v>67513251.030000001</v>
      </c>
      <c r="D9" s="33">
        <v>34497071682.029999</v>
      </c>
      <c r="E9" s="32">
        <v>14844348451.92</v>
      </c>
      <c r="F9" s="32">
        <v>14529594991.950001</v>
      </c>
      <c r="G9" s="15">
        <v>19652723230.110001</v>
      </c>
    </row>
    <row r="10" spans="1:8" x14ac:dyDescent="0.25">
      <c r="A10" s="30" t="s">
        <v>151</v>
      </c>
      <c r="B10" s="33">
        <v>952402686</v>
      </c>
      <c r="C10" s="33">
        <v>1069331748.98</v>
      </c>
      <c r="D10" s="33">
        <v>2021734434.98</v>
      </c>
      <c r="E10" s="33">
        <v>524336156.13</v>
      </c>
      <c r="F10" s="33">
        <v>521229600.98000002</v>
      </c>
      <c r="G10" s="15">
        <v>1497398278.8499999</v>
      </c>
    </row>
    <row r="11" spans="1:8" x14ac:dyDescent="0.25">
      <c r="A11" s="30" t="s">
        <v>152</v>
      </c>
      <c r="B11" s="33">
        <v>506445461</v>
      </c>
      <c r="C11" s="33">
        <v>405367854.86000001</v>
      </c>
      <c r="D11" s="33">
        <v>911813315.86000001</v>
      </c>
      <c r="E11" s="33">
        <v>591066891.15999997</v>
      </c>
      <c r="F11" s="33">
        <v>591066891.15999997</v>
      </c>
      <c r="G11" s="15">
        <v>320746424.69999999</v>
      </c>
    </row>
    <row r="12" spans="1:8" x14ac:dyDescent="0.25">
      <c r="A12" s="30" t="s">
        <v>153</v>
      </c>
      <c r="B12" s="33">
        <v>1823661226</v>
      </c>
      <c r="C12" s="33">
        <v>0</v>
      </c>
      <c r="D12" s="33">
        <v>1823661226</v>
      </c>
      <c r="E12" s="33">
        <v>334626303.08999997</v>
      </c>
      <c r="F12" s="33">
        <v>334452072.70999998</v>
      </c>
      <c r="G12" s="15">
        <v>1489034922.9100001</v>
      </c>
    </row>
    <row r="13" spans="1:8" x14ac:dyDescent="0.25">
      <c r="A13" s="30" t="s">
        <v>154</v>
      </c>
      <c r="B13" s="33">
        <v>3424035394</v>
      </c>
      <c r="C13" s="33">
        <v>-9816254.5999999996</v>
      </c>
      <c r="D13" s="33">
        <v>3414219139.4000001</v>
      </c>
      <c r="E13" s="33">
        <v>1843471299.1199999</v>
      </c>
      <c r="F13" s="33">
        <v>1843471299.1199999</v>
      </c>
      <c r="G13" s="15">
        <v>1570747840.28</v>
      </c>
    </row>
    <row r="14" spans="1:8" x14ac:dyDescent="0.25">
      <c r="A14" s="35" t="s">
        <v>43</v>
      </c>
      <c r="B14" s="36">
        <v>41136103198</v>
      </c>
      <c r="C14" s="36">
        <v>1532396600.27</v>
      </c>
      <c r="D14" s="36">
        <v>42668499798.269997</v>
      </c>
      <c r="E14" s="36">
        <v>18137849101.419998</v>
      </c>
      <c r="F14" s="36">
        <v>17819814855.919998</v>
      </c>
      <c r="G14" s="36">
        <v>24530650696.849998</v>
      </c>
      <c r="H14" s="1"/>
    </row>
    <row r="15" spans="1:8" x14ac:dyDescent="0.25">
      <c r="A15" s="19"/>
      <c r="B15" s="19"/>
      <c r="C15" s="19"/>
      <c r="D15" s="19"/>
      <c r="E15" s="19"/>
      <c r="F15" s="19"/>
      <c r="G15" s="55"/>
    </row>
    <row r="16" spans="1:8" x14ac:dyDescent="0.25">
      <c r="A16" s="19"/>
      <c r="B16" s="19"/>
      <c r="C16" s="19"/>
      <c r="D16" s="19"/>
      <c r="E16" s="19"/>
      <c r="F16" s="55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  <row r="18" spans="1:7" x14ac:dyDescent="0.25">
      <c r="A18" s="19"/>
      <c r="B18" s="19"/>
      <c r="C18" s="19"/>
      <c r="D18" s="19"/>
      <c r="E18" s="19"/>
      <c r="F18" s="19"/>
      <c r="G18" s="19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19"/>
      <c r="B20" s="19"/>
      <c r="C20" s="19"/>
      <c r="D20" s="60"/>
      <c r="E20" s="19"/>
      <c r="F20" s="19"/>
      <c r="G20" s="19"/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19"/>
      <c r="B22" s="19"/>
      <c r="C22" s="19"/>
      <c r="D22" s="19"/>
      <c r="E22" s="19"/>
      <c r="F22" s="19"/>
      <c r="G22" s="19"/>
    </row>
    <row r="23" spans="1:7" x14ac:dyDescent="0.25">
      <c r="A23" s="19"/>
      <c r="B23" s="19"/>
      <c r="C23" s="19"/>
      <c r="D23" s="19"/>
      <c r="E23" s="19"/>
      <c r="F23" s="19"/>
      <c r="G23" s="19"/>
    </row>
    <row r="24" spans="1:7" x14ac:dyDescent="0.25">
      <c r="A24" s="19"/>
      <c r="B24" s="19"/>
      <c r="C24" s="19"/>
      <c r="D24" s="19"/>
      <c r="E24" s="19"/>
      <c r="F24" s="19"/>
      <c r="G24" s="19"/>
    </row>
  </sheetData>
  <mergeCells count="7">
    <mergeCell ref="A6:A8"/>
    <mergeCell ref="B6:F6"/>
    <mergeCell ref="G6:G7"/>
    <mergeCell ref="A1:G1"/>
    <mergeCell ref="A2:G2"/>
    <mergeCell ref="A3:G3"/>
    <mergeCell ref="A4:G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78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19.140625" customWidth="1"/>
    <col min="5" max="6" width="15.7109375" customWidth="1"/>
    <col min="7" max="7" width="18.5703125" customWidth="1"/>
  </cols>
  <sheetData>
    <row r="1" spans="1:8" x14ac:dyDescent="0.25">
      <c r="A1" s="107" t="s">
        <v>2</v>
      </c>
      <c r="B1" s="107"/>
      <c r="C1" s="107"/>
      <c r="D1" s="107"/>
      <c r="E1" s="107"/>
      <c r="F1" s="107"/>
      <c r="G1" s="107"/>
    </row>
    <row r="2" spans="1:8" x14ac:dyDescent="0.25">
      <c r="A2" s="107" t="s">
        <v>44</v>
      </c>
      <c r="B2" s="107"/>
      <c r="C2" s="107"/>
      <c r="D2" s="107"/>
      <c r="E2" s="107"/>
      <c r="F2" s="107"/>
      <c r="G2" s="107"/>
    </row>
    <row r="3" spans="1:8" x14ac:dyDescent="0.25">
      <c r="A3" s="107" t="s">
        <v>78</v>
      </c>
      <c r="B3" s="107"/>
      <c r="C3" s="107"/>
      <c r="D3" s="107"/>
      <c r="E3" s="107"/>
      <c r="F3" s="107"/>
      <c r="G3" s="107"/>
    </row>
    <row r="4" spans="1:8" x14ac:dyDescent="0.25">
      <c r="A4" s="107" t="s">
        <v>1</v>
      </c>
      <c r="B4" s="107"/>
      <c r="C4" s="107"/>
      <c r="D4" s="107"/>
      <c r="E4" s="107"/>
      <c r="F4" s="107"/>
      <c r="G4" s="107"/>
    </row>
    <row r="5" spans="1:8" x14ac:dyDescent="0.25">
      <c r="A5" s="3"/>
      <c r="C5" s="3"/>
      <c r="D5" s="3"/>
      <c r="E5" s="3"/>
      <c r="F5" s="3"/>
      <c r="G5" s="3"/>
    </row>
    <row r="6" spans="1:8" x14ac:dyDescent="0.25">
      <c r="A6" s="102" t="s">
        <v>6</v>
      </c>
      <c r="B6" s="97" t="s">
        <v>233</v>
      </c>
      <c r="C6" s="98"/>
      <c r="D6" s="98"/>
      <c r="E6" s="98"/>
      <c r="F6" s="99"/>
      <c r="G6" s="102" t="s">
        <v>25</v>
      </c>
    </row>
    <row r="7" spans="1:8" ht="27" x14ac:dyDescent="0.25">
      <c r="A7" s="103"/>
      <c r="B7" s="53" t="s">
        <v>22</v>
      </c>
      <c r="C7" s="53" t="s">
        <v>23</v>
      </c>
      <c r="D7" s="53" t="s">
        <v>24</v>
      </c>
      <c r="E7" s="53" t="s">
        <v>4</v>
      </c>
      <c r="F7" s="53" t="s">
        <v>5</v>
      </c>
      <c r="G7" s="104"/>
    </row>
    <row r="8" spans="1:8" x14ac:dyDescent="0.25">
      <c r="A8" s="104"/>
      <c r="B8" s="28">
        <v>1</v>
      </c>
      <c r="C8" s="28">
        <v>2</v>
      </c>
      <c r="D8" s="28" t="s">
        <v>26</v>
      </c>
      <c r="E8" s="28">
        <v>4</v>
      </c>
      <c r="F8" s="28">
        <v>5</v>
      </c>
      <c r="G8" s="28" t="s">
        <v>27</v>
      </c>
    </row>
    <row r="9" spans="1:8" x14ac:dyDescent="0.25">
      <c r="A9" s="38" t="s">
        <v>79</v>
      </c>
      <c r="B9" s="39">
        <v>13114124470</v>
      </c>
      <c r="C9" s="39">
        <v>3641244.34</v>
      </c>
      <c r="D9" s="39">
        <v>13117765714.34</v>
      </c>
      <c r="E9" s="39">
        <v>5575614698.5799999</v>
      </c>
      <c r="F9" s="39">
        <v>5531818670.9700003</v>
      </c>
      <c r="G9" s="12">
        <v>7542151015.7600002</v>
      </c>
      <c r="H9" s="1"/>
    </row>
    <row r="10" spans="1:8" x14ac:dyDescent="0.25">
      <c r="A10" s="30" t="s">
        <v>80</v>
      </c>
      <c r="B10" s="33">
        <v>6807189986</v>
      </c>
      <c r="C10" s="33">
        <v>-145497199.59999999</v>
      </c>
      <c r="D10" s="33">
        <v>6661692786.3999996</v>
      </c>
      <c r="E10" s="33">
        <v>3209176208.9699998</v>
      </c>
      <c r="F10" s="33">
        <v>3209176208.9699998</v>
      </c>
      <c r="G10" s="15">
        <v>3452516577.4299998</v>
      </c>
    </row>
    <row r="11" spans="1:8" x14ac:dyDescent="0.25">
      <c r="A11" s="30" t="s">
        <v>81</v>
      </c>
      <c r="B11" s="33">
        <v>1068520488</v>
      </c>
      <c r="C11" s="33">
        <v>-129281762.31999999</v>
      </c>
      <c r="D11" s="33">
        <v>939238725.67999995</v>
      </c>
      <c r="E11" s="33">
        <v>428997238.81999999</v>
      </c>
      <c r="F11" s="33">
        <v>428863408.14999998</v>
      </c>
      <c r="G11" s="15">
        <v>510241486.86000001</v>
      </c>
    </row>
    <row r="12" spans="1:8" x14ac:dyDescent="0.25">
      <c r="A12" s="30" t="s">
        <v>82</v>
      </c>
      <c r="B12" s="33">
        <v>1658163333</v>
      </c>
      <c r="C12" s="33">
        <v>-8167524.9900000002</v>
      </c>
      <c r="D12" s="33">
        <v>1649995808.01</v>
      </c>
      <c r="E12" s="33">
        <v>599150493.76999998</v>
      </c>
      <c r="F12" s="33">
        <v>599150493.75</v>
      </c>
      <c r="G12" s="15">
        <v>1050845314.24</v>
      </c>
    </row>
    <row r="13" spans="1:8" x14ac:dyDescent="0.25">
      <c r="A13" s="30" t="s">
        <v>83</v>
      </c>
      <c r="B13" s="33">
        <v>1202686329</v>
      </c>
      <c r="C13" s="33">
        <v>388623125.18000001</v>
      </c>
      <c r="D13" s="33">
        <v>1591309454.1800001</v>
      </c>
      <c r="E13" s="33">
        <v>514864659.44</v>
      </c>
      <c r="F13" s="33">
        <v>481039891.80000001</v>
      </c>
      <c r="G13" s="15">
        <v>1076444794.74</v>
      </c>
    </row>
    <row r="14" spans="1:8" x14ac:dyDescent="0.25">
      <c r="A14" s="30" t="s">
        <v>84</v>
      </c>
      <c r="B14" s="33">
        <v>987146383</v>
      </c>
      <c r="C14" s="33">
        <v>21664718.100000001</v>
      </c>
      <c r="D14" s="33">
        <v>1008811101.1</v>
      </c>
      <c r="E14" s="33">
        <v>433324728.23000002</v>
      </c>
      <c r="F14" s="33">
        <v>423487298.94999999</v>
      </c>
      <c r="G14" s="15">
        <v>575486372.87</v>
      </c>
    </row>
    <row r="15" spans="1:8" x14ac:dyDescent="0.25">
      <c r="A15" s="30" t="s">
        <v>85</v>
      </c>
      <c r="B15" s="33">
        <v>172860859</v>
      </c>
      <c r="C15" s="33">
        <v>-77739831</v>
      </c>
      <c r="D15" s="33">
        <v>95121028</v>
      </c>
      <c r="E15" s="33">
        <v>0</v>
      </c>
      <c r="F15" s="33">
        <v>0</v>
      </c>
      <c r="G15" s="15">
        <v>95121028</v>
      </c>
    </row>
    <row r="16" spans="1:8" x14ac:dyDescent="0.25">
      <c r="A16" s="30" t="s">
        <v>86</v>
      </c>
      <c r="B16" s="33">
        <v>1217557092</v>
      </c>
      <c r="C16" s="33">
        <v>-45960281.030000001</v>
      </c>
      <c r="D16" s="33">
        <v>1171596810.97</v>
      </c>
      <c r="E16" s="33">
        <v>390101369.35000002</v>
      </c>
      <c r="F16" s="33">
        <v>390101369.35000002</v>
      </c>
      <c r="G16" s="15">
        <v>781495441.62</v>
      </c>
    </row>
    <row r="17" spans="1:8" x14ac:dyDescent="0.25">
      <c r="A17" s="31" t="s">
        <v>87</v>
      </c>
      <c r="B17" s="34">
        <v>770913066</v>
      </c>
      <c r="C17" s="34">
        <v>-57998079.960000001</v>
      </c>
      <c r="D17" s="34">
        <v>712914986.03999996</v>
      </c>
      <c r="E17" s="34">
        <v>252215828.47</v>
      </c>
      <c r="F17" s="34">
        <v>193712332.78</v>
      </c>
      <c r="G17" s="12">
        <v>460699157.56999999</v>
      </c>
      <c r="H17" s="1"/>
    </row>
    <row r="18" spans="1:8" x14ac:dyDescent="0.25">
      <c r="A18" s="30" t="s">
        <v>88</v>
      </c>
      <c r="B18" s="33">
        <v>143087074</v>
      </c>
      <c r="C18" s="33">
        <v>-12260880.82</v>
      </c>
      <c r="D18" s="33">
        <v>130826193.18000001</v>
      </c>
      <c r="E18" s="33">
        <v>13866328.9</v>
      </c>
      <c r="F18" s="33">
        <v>9337033.0899999999</v>
      </c>
      <c r="G18" s="15">
        <v>116959864.28</v>
      </c>
    </row>
    <row r="19" spans="1:8" x14ac:dyDescent="0.25">
      <c r="A19" s="30" t="s">
        <v>89</v>
      </c>
      <c r="B19" s="33">
        <v>137847027</v>
      </c>
      <c r="C19" s="33">
        <v>2191656.67</v>
      </c>
      <c r="D19" s="33">
        <v>140038683.66999999</v>
      </c>
      <c r="E19" s="33">
        <v>68542010.140000001</v>
      </c>
      <c r="F19" s="33">
        <v>62166799.609999999</v>
      </c>
      <c r="G19" s="15">
        <v>71496673.530000001</v>
      </c>
    </row>
    <row r="20" spans="1:8" x14ac:dyDescent="0.25">
      <c r="A20" s="30" t="s">
        <v>90</v>
      </c>
      <c r="B20" s="33">
        <v>4464</v>
      </c>
      <c r="C20" s="33">
        <v>39618.019999999997</v>
      </c>
      <c r="D20" s="33">
        <v>44082.02</v>
      </c>
      <c r="E20" s="33">
        <v>35182.42</v>
      </c>
      <c r="F20" s="33">
        <v>14074.77</v>
      </c>
      <c r="G20" s="15">
        <v>8899.6</v>
      </c>
    </row>
    <row r="21" spans="1:8" x14ac:dyDescent="0.25">
      <c r="A21" s="30" t="s">
        <v>91</v>
      </c>
      <c r="B21" s="33">
        <v>6998398</v>
      </c>
      <c r="C21" s="33">
        <v>1359352.11</v>
      </c>
      <c r="D21" s="33">
        <v>8357750.1100000003</v>
      </c>
      <c r="E21" s="33">
        <v>4980228.47</v>
      </c>
      <c r="F21" s="33">
        <v>3548850.2</v>
      </c>
      <c r="G21" s="15">
        <v>3377521.64</v>
      </c>
    </row>
    <row r="22" spans="1:8" x14ac:dyDescent="0.25">
      <c r="A22" s="30" t="s">
        <v>92</v>
      </c>
      <c r="B22" s="33">
        <v>36712361</v>
      </c>
      <c r="C22" s="33">
        <v>-9689670.6600000001</v>
      </c>
      <c r="D22" s="33">
        <v>27022690.34</v>
      </c>
      <c r="E22" s="33">
        <v>7118553.0599999996</v>
      </c>
      <c r="F22" s="33">
        <v>4174441.76</v>
      </c>
      <c r="G22" s="15">
        <v>19904137.280000001</v>
      </c>
    </row>
    <row r="23" spans="1:8" x14ac:dyDescent="0.25">
      <c r="A23" s="30" t="s">
        <v>93</v>
      </c>
      <c r="B23" s="33">
        <v>323811967</v>
      </c>
      <c r="C23" s="33">
        <v>-46753710.07</v>
      </c>
      <c r="D23" s="33">
        <v>277058256.93000001</v>
      </c>
      <c r="E23" s="33">
        <v>110091917.48999999</v>
      </c>
      <c r="F23" s="33">
        <v>103033573.56</v>
      </c>
      <c r="G23" s="15">
        <v>166966339.44</v>
      </c>
    </row>
    <row r="24" spans="1:8" x14ac:dyDescent="0.25">
      <c r="A24" s="30" t="s">
        <v>94</v>
      </c>
      <c r="B24" s="33">
        <v>60833360</v>
      </c>
      <c r="C24" s="33">
        <v>2352109.5</v>
      </c>
      <c r="D24" s="33">
        <v>63185469.5</v>
      </c>
      <c r="E24" s="33">
        <v>14190051.779999999</v>
      </c>
      <c r="F24" s="33">
        <v>2674665.35</v>
      </c>
      <c r="G24" s="15">
        <v>48995417.719999999</v>
      </c>
    </row>
    <row r="25" spans="1:8" x14ac:dyDescent="0.25">
      <c r="A25" s="30" t="s">
        <v>95</v>
      </c>
      <c r="B25" s="33">
        <v>455565</v>
      </c>
      <c r="C25" s="33">
        <v>-379062</v>
      </c>
      <c r="D25" s="33">
        <v>76503</v>
      </c>
      <c r="E25" s="33">
        <v>0</v>
      </c>
      <c r="F25" s="33">
        <v>0</v>
      </c>
      <c r="G25" s="15">
        <v>76503</v>
      </c>
    </row>
    <row r="26" spans="1:8" x14ac:dyDescent="0.25">
      <c r="A26" s="30" t="s">
        <v>96</v>
      </c>
      <c r="B26" s="33">
        <v>61162850</v>
      </c>
      <c r="C26" s="33">
        <v>5142507.29</v>
      </c>
      <c r="D26" s="33">
        <v>66305357.289999999</v>
      </c>
      <c r="E26" s="33">
        <v>33391556.210000001</v>
      </c>
      <c r="F26" s="33">
        <v>8762894.4399999995</v>
      </c>
      <c r="G26" s="15">
        <v>32913801.079999998</v>
      </c>
    </row>
    <row r="27" spans="1:8" x14ac:dyDescent="0.25">
      <c r="A27" s="31" t="s">
        <v>97</v>
      </c>
      <c r="B27" s="34">
        <v>2666308673</v>
      </c>
      <c r="C27" s="34">
        <v>190486018.93000001</v>
      </c>
      <c r="D27" s="34">
        <v>2856794691.9299998</v>
      </c>
      <c r="E27" s="34">
        <v>924663805.61000001</v>
      </c>
      <c r="F27" s="34">
        <v>765111044.12</v>
      </c>
      <c r="G27" s="12">
        <v>1932130886.3199999</v>
      </c>
      <c r="H27" s="1"/>
    </row>
    <row r="28" spans="1:8" x14ac:dyDescent="0.25">
      <c r="A28" s="30" t="s">
        <v>98</v>
      </c>
      <c r="B28" s="33">
        <v>275373334</v>
      </c>
      <c r="C28" s="33">
        <v>-28079042.699999999</v>
      </c>
      <c r="D28" s="33">
        <v>247294291.30000001</v>
      </c>
      <c r="E28" s="33">
        <v>77959058.709999993</v>
      </c>
      <c r="F28" s="33">
        <v>77248357.370000005</v>
      </c>
      <c r="G28" s="15">
        <v>169335232.59</v>
      </c>
    </row>
    <row r="29" spans="1:8" x14ac:dyDescent="0.25">
      <c r="A29" s="30" t="s">
        <v>99</v>
      </c>
      <c r="B29" s="33">
        <v>690958023</v>
      </c>
      <c r="C29" s="33">
        <v>-40892354.359999999</v>
      </c>
      <c r="D29" s="33">
        <v>650065668.63999999</v>
      </c>
      <c r="E29" s="33">
        <v>234208621.72999999</v>
      </c>
      <c r="F29" s="33">
        <v>185247422.88</v>
      </c>
      <c r="G29" s="15">
        <v>415857046.91000003</v>
      </c>
    </row>
    <row r="30" spans="1:8" x14ac:dyDescent="0.25">
      <c r="A30" s="30" t="s">
        <v>100</v>
      </c>
      <c r="B30" s="33">
        <v>286047117</v>
      </c>
      <c r="C30" s="33">
        <v>174805203.59999999</v>
      </c>
      <c r="D30" s="33">
        <v>460852320.60000002</v>
      </c>
      <c r="E30" s="33">
        <v>101057703.81</v>
      </c>
      <c r="F30" s="33">
        <v>75744302.120000005</v>
      </c>
      <c r="G30" s="15">
        <v>359794616.79000002</v>
      </c>
    </row>
    <row r="31" spans="1:8" x14ac:dyDescent="0.25">
      <c r="A31" s="30" t="s">
        <v>101</v>
      </c>
      <c r="B31" s="33">
        <v>226932330</v>
      </c>
      <c r="C31" s="33">
        <v>-4231657.6100000003</v>
      </c>
      <c r="D31" s="33">
        <v>222700672.38999999</v>
      </c>
      <c r="E31" s="33">
        <v>75381745.370000005</v>
      </c>
      <c r="F31" s="33">
        <v>74874809.189999998</v>
      </c>
      <c r="G31" s="15">
        <v>147318927.02000001</v>
      </c>
    </row>
    <row r="32" spans="1:8" x14ac:dyDescent="0.25">
      <c r="A32" s="30" t="s">
        <v>102</v>
      </c>
      <c r="B32" s="33">
        <v>523482067</v>
      </c>
      <c r="C32" s="33">
        <v>-58740966.960000001</v>
      </c>
      <c r="D32" s="33">
        <v>464741100.04000002</v>
      </c>
      <c r="E32" s="33">
        <v>146777834.53</v>
      </c>
      <c r="F32" s="33">
        <v>107146184.39</v>
      </c>
      <c r="G32" s="15">
        <v>317963265.50999999</v>
      </c>
    </row>
    <row r="33" spans="1:8" x14ac:dyDescent="0.25">
      <c r="A33" s="30" t="s">
        <v>103</v>
      </c>
      <c r="B33" s="33">
        <v>62153902</v>
      </c>
      <c r="C33" s="33">
        <v>164843972.63</v>
      </c>
      <c r="D33" s="33">
        <v>226997874.63</v>
      </c>
      <c r="E33" s="33">
        <v>71219688.700000003</v>
      </c>
      <c r="F33" s="33">
        <v>57706012.969999999</v>
      </c>
      <c r="G33" s="15">
        <v>155778185.93000001</v>
      </c>
    </row>
    <row r="34" spans="1:8" x14ac:dyDescent="0.25">
      <c r="A34" s="30" t="s">
        <v>104</v>
      </c>
      <c r="B34" s="33">
        <v>15750700</v>
      </c>
      <c r="C34" s="33">
        <v>1959668</v>
      </c>
      <c r="D34" s="33">
        <v>17710368</v>
      </c>
      <c r="E34" s="33">
        <v>4540358.88</v>
      </c>
      <c r="F34" s="33">
        <v>4164707.53</v>
      </c>
      <c r="G34" s="15">
        <v>13170009.119999999</v>
      </c>
    </row>
    <row r="35" spans="1:8" x14ac:dyDescent="0.25">
      <c r="A35" s="30" t="s">
        <v>105</v>
      </c>
      <c r="B35" s="33">
        <v>56012991</v>
      </c>
      <c r="C35" s="33">
        <v>-23942884.010000002</v>
      </c>
      <c r="D35" s="33">
        <v>32070106.989999998</v>
      </c>
      <c r="E35" s="33">
        <v>11853296.470000001</v>
      </c>
      <c r="F35" s="33">
        <v>11143798.380000001</v>
      </c>
      <c r="G35" s="15">
        <v>20216810.52</v>
      </c>
    </row>
    <row r="36" spans="1:8" x14ac:dyDescent="0.25">
      <c r="A36" s="30" t="s">
        <v>54</v>
      </c>
      <c r="B36" s="33">
        <v>529598209</v>
      </c>
      <c r="C36" s="33">
        <v>4764080.34</v>
      </c>
      <c r="D36" s="33">
        <v>534362289.33999997</v>
      </c>
      <c r="E36" s="33">
        <v>201665497.41</v>
      </c>
      <c r="F36" s="33">
        <v>171835449.28999999</v>
      </c>
      <c r="G36" s="15">
        <v>332696791.93000001</v>
      </c>
    </row>
    <row r="37" spans="1:8" x14ac:dyDescent="0.25">
      <c r="A37" s="31" t="s">
        <v>106</v>
      </c>
      <c r="B37" s="34">
        <v>16516459378</v>
      </c>
      <c r="C37" s="34">
        <v>243791736.11000001</v>
      </c>
      <c r="D37" s="34">
        <v>16760251114.110001</v>
      </c>
      <c r="E37" s="34">
        <v>6630880656.8699999</v>
      </c>
      <c r="F37" s="34">
        <v>6577783978.9099998</v>
      </c>
      <c r="G37" s="12">
        <v>10129370457.24</v>
      </c>
      <c r="H37" s="1"/>
    </row>
    <row r="38" spans="1:8" x14ac:dyDescent="0.25">
      <c r="A38" s="30" t="s">
        <v>107</v>
      </c>
      <c r="B38" s="33">
        <v>13213851256</v>
      </c>
      <c r="C38" s="33">
        <v>839190.86</v>
      </c>
      <c r="D38" s="33">
        <v>13214690446.860001</v>
      </c>
      <c r="E38" s="33">
        <v>5782385988.75</v>
      </c>
      <c r="F38" s="33">
        <v>5749228790.3500004</v>
      </c>
      <c r="G38" s="15">
        <v>7432304458.1099997</v>
      </c>
    </row>
    <row r="39" spans="1:8" x14ac:dyDescent="0.25">
      <c r="A39" s="30" t="s">
        <v>108</v>
      </c>
      <c r="B39" s="33">
        <v>544378000</v>
      </c>
      <c r="C39" s="33">
        <v>10000000</v>
      </c>
      <c r="D39" s="33">
        <v>554378000</v>
      </c>
      <c r="E39" s="33">
        <v>11507500</v>
      </c>
      <c r="F39" s="33">
        <v>11507500</v>
      </c>
      <c r="G39" s="15">
        <v>542870500</v>
      </c>
    </row>
    <row r="40" spans="1:8" x14ac:dyDescent="0.25">
      <c r="A40" s="30" t="s">
        <v>109</v>
      </c>
      <c r="B40" s="33">
        <v>521696405</v>
      </c>
      <c r="C40" s="33">
        <v>133984220.41</v>
      </c>
      <c r="D40" s="33">
        <v>655680625.40999997</v>
      </c>
      <c r="E40" s="33">
        <v>234267024.41</v>
      </c>
      <c r="F40" s="33">
        <v>230552706.03</v>
      </c>
      <c r="G40" s="15">
        <v>421413601</v>
      </c>
    </row>
    <row r="41" spans="1:8" x14ac:dyDescent="0.25">
      <c r="A41" s="30" t="s">
        <v>110</v>
      </c>
      <c r="B41" s="33">
        <v>396143984</v>
      </c>
      <c r="C41" s="33">
        <v>69525876.840000004</v>
      </c>
      <c r="D41" s="33">
        <v>465669860.83999997</v>
      </c>
      <c r="E41" s="33">
        <v>228083242.58000001</v>
      </c>
      <c r="F41" s="33">
        <v>213032311.78</v>
      </c>
      <c r="G41" s="15">
        <v>237586618.25999999</v>
      </c>
    </row>
    <row r="42" spans="1:8" x14ac:dyDescent="0.25">
      <c r="A42" s="30" t="s">
        <v>40</v>
      </c>
      <c r="B42" s="33">
        <v>1823661226</v>
      </c>
      <c r="C42" s="33">
        <v>0</v>
      </c>
      <c r="D42" s="33">
        <v>1823661226</v>
      </c>
      <c r="E42" s="33">
        <v>334626303.08999997</v>
      </c>
      <c r="F42" s="33">
        <v>334452072.70999998</v>
      </c>
      <c r="G42" s="15">
        <v>1489034922.9100001</v>
      </c>
    </row>
    <row r="43" spans="1:8" x14ac:dyDescent="0.25">
      <c r="A43" s="30" t="s">
        <v>111</v>
      </c>
      <c r="B43" s="33">
        <v>0</v>
      </c>
      <c r="C43" s="33">
        <v>23711089</v>
      </c>
      <c r="D43" s="33">
        <v>23711089</v>
      </c>
      <c r="E43" s="33">
        <v>23711088.039999999</v>
      </c>
      <c r="F43" s="33">
        <v>23711088.039999999</v>
      </c>
      <c r="G43" s="15">
        <v>0.96</v>
      </c>
    </row>
    <row r="44" spans="1:8" x14ac:dyDescent="0.25">
      <c r="A44" s="30" t="s">
        <v>112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15">
        <v>0</v>
      </c>
    </row>
    <row r="45" spans="1:8" x14ac:dyDescent="0.25">
      <c r="A45" s="30" t="s">
        <v>113</v>
      </c>
      <c r="B45" s="33">
        <v>16728507</v>
      </c>
      <c r="C45" s="33">
        <v>5731359</v>
      </c>
      <c r="D45" s="33">
        <v>22459866</v>
      </c>
      <c r="E45" s="33">
        <v>16299510</v>
      </c>
      <c r="F45" s="33">
        <v>15299510</v>
      </c>
      <c r="G45" s="15">
        <v>6160356</v>
      </c>
    </row>
    <row r="46" spans="1:8" x14ac:dyDescent="0.25">
      <c r="A46" s="30" t="s">
        <v>114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15">
        <v>0</v>
      </c>
    </row>
    <row r="47" spans="1:8" x14ac:dyDescent="0.25">
      <c r="A47" s="31" t="s">
        <v>115</v>
      </c>
      <c r="B47" s="34">
        <v>3400491</v>
      </c>
      <c r="C47" s="34">
        <v>34893290.960000001</v>
      </c>
      <c r="D47" s="34">
        <v>38293781.960000001</v>
      </c>
      <c r="E47" s="34">
        <v>21829354.16</v>
      </c>
      <c r="F47" s="34">
        <v>18744071.41</v>
      </c>
      <c r="G47" s="12">
        <v>16464427.800000001</v>
      </c>
      <c r="H47" s="1"/>
    </row>
    <row r="48" spans="1:8" x14ac:dyDescent="0.25">
      <c r="A48" s="30" t="s">
        <v>116</v>
      </c>
      <c r="B48" s="33">
        <v>2048688</v>
      </c>
      <c r="C48" s="33">
        <v>8617130.9399999995</v>
      </c>
      <c r="D48" s="33">
        <v>10665818.939999999</v>
      </c>
      <c r="E48" s="33">
        <v>5335582.1100000003</v>
      </c>
      <c r="F48" s="33">
        <v>5213298.1900000004</v>
      </c>
      <c r="G48" s="15">
        <v>5330236.83</v>
      </c>
    </row>
    <row r="49" spans="1:8" x14ac:dyDescent="0.25">
      <c r="A49" s="30" t="s">
        <v>117</v>
      </c>
      <c r="B49" s="33">
        <v>947885</v>
      </c>
      <c r="C49" s="33">
        <v>1051900.94</v>
      </c>
      <c r="D49" s="33">
        <v>1999785.94</v>
      </c>
      <c r="E49" s="33">
        <v>654319.82999999996</v>
      </c>
      <c r="F49" s="33">
        <v>226149.94</v>
      </c>
      <c r="G49" s="15">
        <v>1345466.11</v>
      </c>
    </row>
    <row r="50" spans="1:8" x14ac:dyDescent="0.25">
      <c r="A50" s="30" t="s">
        <v>118</v>
      </c>
      <c r="B50" s="33">
        <v>117178</v>
      </c>
      <c r="C50" s="33">
        <v>6873071.1799999997</v>
      </c>
      <c r="D50" s="33">
        <v>6990249.1799999997</v>
      </c>
      <c r="E50" s="33">
        <v>295783.18</v>
      </c>
      <c r="F50" s="33">
        <v>72715.179999999993</v>
      </c>
      <c r="G50" s="15">
        <v>6694466</v>
      </c>
    </row>
    <row r="51" spans="1:8" x14ac:dyDescent="0.25">
      <c r="A51" s="30" t="s">
        <v>119</v>
      </c>
      <c r="B51" s="33">
        <v>0</v>
      </c>
      <c r="C51" s="33">
        <v>1293320</v>
      </c>
      <c r="D51" s="33">
        <v>1293320</v>
      </c>
      <c r="E51" s="33">
        <v>0</v>
      </c>
      <c r="F51" s="33">
        <v>0</v>
      </c>
      <c r="G51" s="15">
        <v>1293320</v>
      </c>
    </row>
    <row r="52" spans="1:8" x14ac:dyDescent="0.25">
      <c r="A52" s="30" t="s">
        <v>120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15">
        <v>0</v>
      </c>
    </row>
    <row r="53" spans="1:8" x14ac:dyDescent="0.25">
      <c r="A53" s="30" t="s">
        <v>121</v>
      </c>
      <c r="B53" s="33">
        <v>267239</v>
      </c>
      <c r="C53" s="33">
        <v>3358292.62</v>
      </c>
      <c r="D53" s="33">
        <v>3625531.62</v>
      </c>
      <c r="E53" s="33">
        <v>1861952.76</v>
      </c>
      <c r="F53" s="33">
        <v>470187.82</v>
      </c>
      <c r="G53" s="15">
        <v>1763578.86</v>
      </c>
    </row>
    <row r="54" spans="1:8" x14ac:dyDescent="0.25">
      <c r="A54" s="30" t="s">
        <v>122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15">
        <v>0</v>
      </c>
    </row>
    <row r="55" spans="1:8" x14ac:dyDescent="0.25">
      <c r="A55" s="30" t="s">
        <v>123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15">
        <v>0</v>
      </c>
    </row>
    <row r="56" spans="1:8" x14ac:dyDescent="0.25">
      <c r="A56" s="30" t="s">
        <v>124</v>
      </c>
      <c r="B56" s="33">
        <v>19501</v>
      </c>
      <c r="C56" s="33">
        <v>13699575.279999999</v>
      </c>
      <c r="D56" s="33">
        <v>13719076.279999999</v>
      </c>
      <c r="E56" s="33">
        <v>13681716.279999999</v>
      </c>
      <c r="F56" s="33">
        <v>12761720.279999999</v>
      </c>
      <c r="G56" s="15">
        <v>37360</v>
      </c>
    </row>
    <row r="57" spans="1:8" x14ac:dyDescent="0.25">
      <c r="A57" s="31" t="s">
        <v>125</v>
      </c>
      <c r="B57" s="34">
        <v>112523319</v>
      </c>
      <c r="C57" s="34">
        <v>893903287.46000004</v>
      </c>
      <c r="D57" s="34">
        <v>1006426606.46</v>
      </c>
      <c r="E57" s="34">
        <v>276336264.63999999</v>
      </c>
      <c r="F57" s="34">
        <v>276336264.63999999</v>
      </c>
      <c r="G57" s="12">
        <v>730090341.82000005</v>
      </c>
      <c r="H57" s="1"/>
    </row>
    <row r="58" spans="1:8" x14ac:dyDescent="0.25">
      <c r="A58" s="30" t="s">
        <v>126</v>
      </c>
      <c r="B58" s="33">
        <v>0</v>
      </c>
      <c r="C58" s="33">
        <v>995564714.46000004</v>
      </c>
      <c r="D58" s="33">
        <v>995564714.46000004</v>
      </c>
      <c r="E58" s="33">
        <v>274456264.63999999</v>
      </c>
      <c r="F58" s="33">
        <v>274456264.63999999</v>
      </c>
      <c r="G58" s="15">
        <v>721108449.82000005</v>
      </c>
    </row>
    <row r="59" spans="1:8" x14ac:dyDescent="0.25">
      <c r="A59" s="30" t="s">
        <v>127</v>
      </c>
      <c r="B59" s="33">
        <v>112523319</v>
      </c>
      <c r="C59" s="33">
        <v>-101661427</v>
      </c>
      <c r="D59" s="33">
        <v>10861892</v>
      </c>
      <c r="E59" s="33">
        <v>1880000</v>
      </c>
      <c r="F59" s="33">
        <v>1880000</v>
      </c>
      <c r="G59" s="15">
        <v>8981892</v>
      </c>
    </row>
    <row r="60" spans="1:8" x14ac:dyDescent="0.25">
      <c r="A60" s="30" t="s">
        <v>128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  <c r="G60" s="15">
        <v>0</v>
      </c>
    </row>
    <row r="61" spans="1:8" x14ac:dyDescent="0.25">
      <c r="A61" s="31" t="s">
        <v>129</v>
      </c>
      <c r="B61" s="34">
        <v>8300100</v>
      </c>
      <c r="C61" s="34">
        <v>-170000</v>
      </c>
      <c r="D61" s="34">
        <v>8130100</v>
      </c>
      <c r="E61" s="34">
        <v>3065385</v>
      </c>
      <c r="F61" s="34">
        <v>3065385</v>
      </c>
      <c r="G61" s="12">
        <v>5064715</v>
      </c>
      <c r="H61" s="1"/>
    </row>
    <row r="62" spans="1:8" x14ac:dyDescent="0.25">
      <c r="A62" s="30" t="s">
        <v>130</v>
      </c>
      <c r="B62" s="33">
        <v>3700100</v>
      </c>
      <c r="C62" s="33">
        <v>0</v>
      </c>
      <c r="D62" s="33">
        <v>3700100</v>
      </c>
      <c r="E62" s="33">
        <v>2700000</v>
      </c>
      <c r="F62" s="33">
        <v>2700000</v>
      </c>
      <c r="G62" s="15">
        <v>1000100</v>
      </c>
    </row>
    <row r="63" spans="1:8" x14ac:dyDescent="0.25">
      <c r="A63" s="30" t="s">
        <v>131</v>
      </c>
      <c r="B63" s="33">
        <v>1100000</v>
      </c>
      <c r="C63" s="33">
        <v>0</v>
      </c>
      <c r="D63" s="33">
        <v>1100000</v>
      </c>
      <c r="E63" s="33">
        <v>265385</v>
      </c>
      <c r="F63" s="33">
        <v>265385</v>
      </c>
      <c r="G63" s="15">
        <v>834615</v>
      </c>
    </row>
    <row r="64" spans="1:8" x14ac:dyDescent="0.25">
      <c r="A64" s="30" t="s">
        <v>132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15">
        <v>0</v>
      </c>
    </row>
    <row r="65" spans="1:8" x14ac:dyDescent="0.25">
      <c r="A65" s="30" t="s">
        <v>133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15">
        <v>0</v>
      </c>
    </row>
    <row r="66" spans="1:8" x14ac:dyDescent="0.25">
      <c r="A66" s="30" t="s">
        <v>134</v>
      </c>
      <c r="B66" s="33">
        <v>500000</v>
      </c>
      <c r="C66" s="33">
        <v>-170000</v>
      </c>
      <c r="D66" s="33">
        <v>330000</v>
      </c>
      <c r="E66" s="33">
        <v>100000</v>
      </c>
      <c r="F66" s="33">
        <v>100000</v>
      </c>
      <c r="G66" s="15">
        <v>230000</v>
      </c>
    </row>
    <row r="67" spans="1:8" x14ac:dyDescent="0.25">
      <c r="A67" s="30" t="s">
        <v>135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15">
        <v>0</v>
      </c>
    </row>
    <row r="68" spans="1:8" x14ac:dyDescent="0.25">
      <c r="A68" s="30" t="s">
        <v>136</v>
      </c>
      <c r="B68" s="33">
        <v>3000000</v>
      </c>
      <c r="C68" s="33">
        <v>0</v>
      </c>
      <c r="D68" s="33">
        <v>3000000</v>
      </c>
      <c r="E68" s="33">
        <v>0</v>
      </c>
      <c r="F68" s="33">
        <v>0</v>
      </c>
      <c r="G68" s="15">
        <v>3000000</v>
      </c>
    </row>
    <row r="69" spans="1:8" x14ac:dyDescent="0.25">
      <c r="A69" s="31" t="s">
        <v>137</v>
      </c>
      <c r="B69" s="34">
        <v>6761373228</v>
      </c>
      <c r="C69" s="34">
        <v>0</v>
      </c>
      <c r="D69" s="34">
        <v>6761373228</v>
      </c>
      <c r="E69" s="34">
        <v>3682265553.3200002</v>
      </c>
      <c r="F69" s="34">
        <v>3682265553.3200002</v>
      </c>
      <c r="G69" s="12">
        <v>3079107674.6799998</v>
      </c>
      <c r="H69" s="1"/>
    </row>
    <row r="70" spans="1:8" x14ac:dyDescent="0.25">
      <c r="A70" s="30" t="s">
        <v>138</v>
      </c>
      <c r="B70" s="33">
        <v>3424035394</v>
      </c>
      <c r="C70" s="33">
        <v>-12216254.6</v>
      </c>
      <c r="D70" s="33">
        <v>3411819139.4000001</v>
      </c>
      <c r="E70" s="33">
        <v>1841071299.1199999</v>
      </c>
      <c r="F70" s="33">
        <v>1841071299.1199999</v>
      </c>
      <c r="G70" s="15">
        <v>1570747840.28</v>
      </c>
    </row>
    <row r="71" spans="1:8" x14ac:dyDescent="0.25">
      <c r="A71" s="30" t="s">
        <v>139</v>
      </c>
      <c r="B71" s="33">
        <v>3103306379</v>
      </c>
      <c r="C71" s="33">
        <v>0</v>
      </c>
      <c r="D71" s="33">
        <v>3103306379</v>
      </c>
      <c r="E71" s="33">
        <v>1712963070</v>
      </c>
      <c r="F71" s="33">
        <v>1712963070</v>
      </c>
      <c r="G71" s="15">
        <v>1390343309</v>
      </c>
    </row>
    <row r="72" spans="1:8" x14ac:dyDescent="0.25">
      <c r="A72" s="30" t="s">
        <v>140</v>
      </c>
      <c r="B72" s="33">
        <v>234031455</v>
      </c>
      <c r="C72" s="33">
        <v>12216254.6</v>
      </c>
      <c r="D72" s="33">
        <v>246247709.59999999</v>
      </c>
      <c r="E72" s="33">
        <v>128231184.2</v>
      </c>
      <c r="F72" s="33">
        <v>128231184.2</v>
      </c>
      <c r="G72" s="15">
        <v>118016525.40000001</v>
      </c>
    </row>
    <row r="73" spans="1:8" x14ac:dyDescent="0.25">
      <c r="A73" s="31" t="s">
        <v>141</v>
      </c>
      <c r="B73" s="34">
        <v>1182700473</v>
      </c>
      <c r="C73" s="34">
        <v>223849102.43000001</v>
      </c>
      <c r="D73" s="34">
        <v>1406549575.4300001</v>
      </c>
      <c r="E73" s="34">
        <v>770977554.76999998</v>
      </c>
      <c r="F73" s="34">
        <v>770977554.76999998</v>
      </c>
      <c r="G73" s="12">
        <v>635572020.65999997</v>
      </c>
      <c r="H73" s="1"/>
    </row>
    <row r="74" spans="1:8" x14ac:dyDescent="0.25">
      <c r="A74" s="30" t="s">
        <v>142</v>
      </c>
      <c r="B74" s="33">
        <v>506445461</v>
      </c>
      <c r="C74" s="33">
        <v>405367854.86000001</v>
      </c>
      <c r="D74" s="33">
        <v>911813315.86000001</v>
      </c>
      <c r="E74" s="33">
        <v>591066891.15999997</v>
      </c>
      <c r="F74" s="33">
        <v>591066891.15999997</v>
      </c>
      <c r="G74" s="15">
        <v>320746424.69999999</v>
      </c>
    </row>
    <row r="75" spans="1:8" x14ac:dyDescent="0.25">
      <c r="A75" s="30" t="s">
        <v>143</v>
      </c>
      <c r="B75" s="33">
        <v>465630766</v>
      </c>
      <c r="C75" s="33">
        <v>-24078943.859999999</v>
      </c>
      <c r="D75" s="33">
        <v>441551822.13999999</v>
      </c>
      <c r="E75" s="33">
        <v>160103226.69999999</v>
      </c>
      <c r="F75" s="33">
        <v>160103226.69999999</v>
      </c>
      <c r="G75" s="15">
        <v>281448595.44</v>
      </c>
    </row>
    <row r="76" spans="1:8" x14ac:dyDescent="0.25">
      <c r="A76" s="30" t="s">
        <v>144</v>
      </c>
      <c r="B76" s="33">
        <v>0</v>
      </c>
      <c r="C76" s="33">
        <v>0</v>
      </c>
      <c r="D76" s="33">
        <v>0</v>
      </c>
      <c r="E76" s="33">
        <v>0</v>
      </c>
      <c r="F76" s="33">
        <v>0</v>
      </c>
      <c r="G76" s="15">
        <v>0</v>
      </c>
    </row>
    <row r="77" spans="1:8" x14ac:dyDescent="0.25">
      <c r="A77" s="30" t="s">
        <v>145</v>
      </c>
      <c r="B77" s="33">
        <v>3837080</v>
      </c>
      <c r="C77" s="33">
        <v>0</v>
      </c>
      <c r="D77" s="33">
        <v>3837080</v>
      </c>
      <c r="E77" s="33">
        <v>0</v>
      </c>
      <c r="F77" s="33">
        <v>0</v>
      </c>
      <c r="G77" s="15">
        <v>3837080</v>
      </c>
    </row>
    <row r="78" spans="1:8" x14ac:dyDescent="0.25">
      <c r="A78" s="30" t="s">
        <v>146</v>
      </c>
      <c r="B78" s="33">
        <v>56787166</v>
      </c>
      <c r="C78" s="33">
        <v>-7439808.5700000003</v>
      </c>
      <c r="D78" s="33">
        <v>49347357.43</v>
      </c>
      <c r="E78" s="33">
        <v>19807436.91</v>
      </c>
      <c r="F78" s="33">
        <v>19807436.91</v>
      </c>
      <c r="G78" s="15">
        <v>29539920.52</v>
      </c>
    </row>
    <row r="79" spans="1:8" x14ac:dyDescent="0.25">
      <c r="A79" s="30" t="s">
        <v>147</v>
      </c>
      <c r="B79" s="33">
        <v>0</v>
      </c>
      <c r="C79" s="33">
        <v>0</v>
      </c>
      <c r="D79" s="33">
        <v>0</v>
      </c>
      <c r="E79" s="33">
        <v>0</v>
      </c>
      <c r="F79" s="33">
        <v>0</v>
      </c>
      <c r="G79" s="15">
        <v>0</v>
      </c>
    </row>
    <row r="80" spans="1:8" x14ac:dyDescent="0.25">
      <c r="A80" s="30" t="s">
        <v>148</v>
      </c>
      <c r="B80" s="33">
        <v>150000000</v>
      </c>
      <c r="C80" s="33">
        <v>-150000000</v>
      </c>
      <c r="D80" s="33">
        <v>0</v>
      </c>
      <c r="E80" s="33">
        <v>0</v>
      </c>
      <c r="F80" s="33">
        <v>0</v>
      </c>
      <c r="G80" s="15">
        <v>0</v>
      </c>
    </row>
    <row r="81" spans="1:8" x14ac:dyDescent="0.25">
      <c r="A81" s="35" t="s">
        <v>43</v>
      </c>
      <c r="B81" s="36">
        <v>41136103198</v>
      </c>
      <c r="C81" s="36">
        <v>1532396600.27</v>
      </c>
      <c r="D81" s="36">
        <v>42668499798.269997</v>
      </c>
      <c r="E81" s="36">
        <v>18137849101.419998</v>
      </c>
      <c r="F81" s="36">
        <v>17819814855.919998</v>
      </c>
      <c r="G81" s="36">
        <v>24530650696.849998</v>
      </c>
      <c r="H81" s="1"/>
    </row>
    <row r="82" spans="1:8" x14ac:dyDescent="0.25">
      <c r="A82" s="19"/>
      <c r="B82" s="19"/>
      <c r="C82" s="19"/>
      <c r="D82" s="19"/>
      <c r="E82" s="19"/>
      <c r="F82" s="19"/>
      <c r="G82" s="19"/>
    </row>
    <row r="83" spans="1:8" x14ac:dyDescent="0.25">
      <c r="A83" s="19"/>
      <c r="B83" s="57"/>
      <c r="C83" s="19"/>
      <c r="D83" s="19"/>
      <c r="E83" s="55"/>
      <c r="F83" s="55"/>
      <c r="G83" s="19"/>
    </row>
    <row r="84" spans="1:8" x14ac:dyDescent="0.25">
      <c r="A84" s="19"/>
      <c r="B84" s="19"/>
      <c r="C84" s="19"/>
      <c r="D84" s="19"/>
      <c r="E84" s="19"/>
      <c r="F84" s="19"/>
      <c r="G84" s="19"/>
    </row>
    <row r="85" spans="1:8" x14ac:dyDescent="0.25">
      <c r="A85" s="19"/>
      <c r="B85" s="19"/>
      <c r="C85" s="19"/>
      <c r="D85" s="19"/>
      <c r="E85" s="19"/>
      <c r="F85" s="19"/>
      <c r="G85" s="19"/>
    </row>
    <row r="86" spans="1:8" x14ac:dyDescent="0.25">
      <c r="A86" s="19"/>
      <c r="B86" s="19"/>
      <c r="C86" s="19"/>
      <c r="D86" s="19"/>
      <c r="E86" s="19"/>
      <c r="F86" s="19"/>
      <c r="G86" s="19"/>
    </row>
    <row r="87" spans="1:8" x14ac:dyDescent="0.25">
      <c r="A87" s="19"/>
      <c r="B87" s="19"/>
      <c r="C87" s="19"/>
      <c r="D87" s="19"/>
      <c r="E87" s="19"/>
      <c r="F87" s="19"/>
      <c r="G87" s="19"/>
    </row>
    <row r="88" spans="1:8" x14ac:dyDescent="0.25">
      <c r="A88" s="19"/>
      <c r="B88" s="19"/>
      <c r="C88" s="19"/>
      <c r="D88" s="19"/>
      <c r="E88" s="19"/>
      <c r="F88" s="19"/>
      <c r="G88" s="19"/>
    </row>
    <row r="89" spans="1:8" x14ac:dyDescent="0.25">
      <c r="A89" s="19"/>
      <c r="B89" s="19"/>
      <c r="C89" s="19"/>
      <c r="D89" s="19"/>
      <c r="E89" s="19"/>
      <c r="F89" s="19"/>
      <c r="G89" s="19"/>
    </row>
    <row r="90" spans="1:8" x14ac:dyDescent="0.25">
      <c r="A90" s="19"/>
      <c r="B90" s="19"/>
      <c r="C90" s="19"/>
      <c r="D90" s="19"/>
      <c r="E90" s="19"/>
      <c r="F90" s="19"/>
      <c r="G90" s="19"/>
    </row>
    <row r="91" spans="1:8" x14ac:dyDescent="0.25">
      <c r="A91" s="19"/>
      <c r="B91" s="19"/>
      <c r="C91" s="19"/>
      <c r="D91" s="19"/>
      <c r="E91" s="19"/>
      <c r="F91" s="19"/>
      <c r="G91" s="19"/>
    </row>
  </sheetData>
  <mergeCells count="7">
    <mergeCell ref="A6:A8"/>
    <mergeCell ref="B6:F6"/>
    <mergeCell ref="G6:G7"/>
    <mergeCell ref="A1:G1"/>
    <mergeCell ref="A2:G2"/>
    <mergeCell ref="A3:G3"/>
    <mergeCell ref="A4:G4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7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5.7109375" customWidth="1"/>
    <col min="4" max="4" width="18" customWidth="1"/>
    <col min="5" max="6" width="15.7109375" customWidth="1"/>
    <col min="7" max="7" width="18.42578125" customWidth="1"/>
  </cols>
  <sheetData>
    <row r="1" spans="1:8" x14ac:dyDescent="0.25">
      <c r="A1" s="107" t="s">
        <v>2</v>
      </c>
      <c r="B1" s="107"/>
      <c r="C1" s="107"/>
      <c r="D1" s="107"/>
      <c r="E1" s="107"/>
      <c r="F1" s="107"/>
      <c r="G1" s="107"/>
    </row>
    <row r="2" spans="1:8" x14ac:dyDescent="0.25">
      <c r="A2" s="107" t="s">
        <v>44</v>
      </c>
      <c r="B2" s="107"/>
      <c r="C2" s="107"/>
      <c r="D2" s="107"/>
      <c r="E2" s="107"/>
      <c r="F2" s="107"/>
      <c r="G2" s="107"/>
    </row>
    <row r="3" spans="1:8" x14ac:dyDescent="0.25">
      <c r="A3" s="107" t="s">
        <v>45</v>
      </c>
      <c r="B3" s="107"/>
      <c r="C3" s="107"/>
      <c r="D3" s="107"/>
      <c r="E3" s="107"/>
      <c r="F3" s="107"/>
      <c r="G3" s="107"/>
    </row>
    <row r="4" spans="1:8" x14ac:dyDescent="0.25">
      <c r="A4" s="107" t="s">
        <v>1</v>
      </c>
      <c r="B4" s="107"/>
      <c r="C4" s="107"/>
      <c r="D4" s="107"/>
      <c r="E4" s="107"/>
      <c r="F4" s="107"/>
      <c r="G4" s="107"/>
    </row>
    <row r="5" spans="1:8" x14ac:dyDescent="0.25">
      <c r="A5" s="40"/>
      <c r="B5" s="3"/>
      <c r="C5" s="3"/>
      <c r="D5" s="3"/>
      <c r="E5" s="3"/>
      <c r="F5" s="3"/>
      <c r="G5" s="3"/>
    </row>
    <row r="6" spans="1:8" x14ac:dyDescent="0.25">
      <c r="A6" s="108" t="s">
        <v>6</v>
      </c>
      <c r="B6" s="97" t="s">
        <v>233</v>
      </c>
      <c r="C6" s="98"/>
      <c r="D6" s="98"/>
      <c r="E6" s="98"/>
      <c r="F6" s="99"/>
      <c r="G6" s="102" t="s">
        <v>25</v>
      </c>
    </row>
    <row r="7" spans="1:8" ht="27" x14ac:dyDescent="0.25">
      <c r="A7" s="109"/>
      <c r="B7" s="53" t="s">
        <v>22</v>
      </c>
      <c r="C7" s="53" t="s">
        <v>23</v>
      </c>
      <c r="D7" s="53" t="s">
        <v>24</v>
      </c>
      <c r="E7" s="53" t="s">
        <v>4</v>
      </c>
      <c r="F7" s="53" t="s">
        <v>5</v>
      </c>
      <c r="G7" s="104"/>
    </row>
    <row r="8" spans="1:8" x14ac:dyDescent="0.25">
      <c r="A8" s="110"/>
      <c r="B8" s="28">
        <v>1</v>
      </c>
      <c r="C8" s="28">
        <v>2</v>
      </c>
      <c r="D8" s="28" t="s">
        <v>26</v>
      </c>
      <c r="E8" s="28">
        <v>4</v>
      </c>
      <c r="F8" s="28">
        <v>5</v>
      </c>
      <c r="G8" s="28" t="s">
        <v>27</v>
      </c>
    </row>
    <row r="9" spans="1:8" x14ac:dyDescent="0.25">
      <c r="A9" s="38" t="s">
        <v>46</v>
      </c>
      <c r="B9" s="39">
        <v>6165397885</v>
      </c>
      <c r="C9" s="39">
        <v>1153226432.48</v>
      </c>
      <c r="D9" s="39">
        <v>7318624317.4799995</v>
      </c>
      <c r="E9" s="39">
        <v>2990112933.73</v>
      </c>
      <c r="F9" s="39">
        <v>2802930377.1500001</v>
      </c>
      <c r="G9" s="12">
        <v>4328511383.75</v>
      </c>
      <c r="H9" s="1"/>
    </row>
    <row r="10" spans="1:8" x14ac:dyDescent="0.25">
      <c r="A10" s="30" t="s">
        <v>47</v>
      </c>
      <c r="B10" s="33">
        <v>169078669</v>
      </c>
      <c r="C10" s="33">
        <v>534219</v>
      </c>
      <c r="D10" s="33">
        <v>169612888</v>
      </c>
      <c r="E10" s="33">
        <v>92616085</v>
      </c>
      <c r="F10" s="33">
        <v>92616085</v>
      </c>
      <c r="G10" s="15">
        <v>76996803</v>
      </c>
    </row>
    <row r="11" spans="1:8" x14ac:dyDescent="0.25">
      <c r="A11" s="30" t="s">
        <v>48</v>
      </c>
      <c r="B11" s="33">
        <v>1459778844</v>
      </c>
      <c r="C11" s="33">
        <v>10547537.49</v>
      </c>
      <c r="D11" s="33">
        <v>1470326381.49</v>
      </c>
      <c r="E11" s="33">
        <v>707688889.23000002</v>
      </c>
      <c r="F11" s="33">
        <v>680989045.35000002</v>
      </c>
      <c r="G11" s="15">
        <v>762637492.25999999</v>
      </c>
    </row>
    <row r="12" spans="1:8" x14ac:dyDescent="0.25">
      <c r="A12" s="30" t="s">
        <v>49</v>
      </c>
      <c r="B12" s="33">
        <v>1200071135</v>
      </c>
      <c r="C12" s="33">
        <v>-2173453.9900000002</v>
      </c>
      <c r="D12" s="33">
        <v>1197897681.01</v>
      </c>
      <c r="E12" s="33">
        <v>580195744.80999994</v>
      </c>
      <c r="F12" s="33">
        <v>567813451.86000001</v>
      </c>
      <c r="G12" s="15">
        <v>617701936.20000005</v>
      </c>
    </row>
    <row r="13" spans="1:8" x14ac:dyDescent="0.25">
      <c r="A13" s="30" t="s">
        <v>50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15">
        <v>0</v>
      </c>
    </row>
    <row r="14" spans="1:8" x14ac:dyDescent="0.25">
      <c r="A14" s="30" t="s">
        <v>51</v>
      </c>
      <c r="B14" s="33">
        <v>263395125</v>
      </c>
      <c r="C14" s="33">
        <v>89665333.670000002</v>
      </c>
      <c r="D14" s="33">
        <v>353060458.67000002</v>
      </c>
      <c r="E14" s="33">
        <v>104820841.61</v>
      </c>
      <c r="F14" s="33">
        <v>94741847.370000005</v>
      </c>
      <c r="G14" s="15">
        <v>248239617.06</v>
      </c>
    </row>
    <row r="15" spans="1:8" x14ac:dyDescent="0.25">
      <c r="A15" s="30" t="s">
        <v>52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15">
        <v>0</v>
      </c>
    </row>
    <row r="16" spans="1:8" x14ac:dyDescent="0.25">
      <c r="A16" s="30" t="s">
        <v>53</v>
      </c>
      <c r="B16" s="33">
        <v>2744781949</v>
      </c>
      <c r="C16" s="33">
        <v>880992246.46000004</v>
      </c>
      <c r="D16" s="33">
        <v>3625774195.46</v>
      </c>
      <c r="E16" s="33">
        <v>1326520866.25</v>
      </c>
      <c r="F16" s="33">
        <v>1205286116.1400001</v>
      </c>
      <c r="G16" s="15">
        <v>2299253329.21</v>
      </c>
    </row>
    <row r="17" spans="1:8" x14ac:dyDescent="0.25">
      <c r="A17" s="30" t="s">
        <v>54</v>
      </c>
      <c r="B17" s="33">
        <v>328292163</v>
      </c>
      <c r="C17" s="33">
        <v>173660549.84999999</v>
      </c>
      <c r="D17" s="33">
        <v>501952712.85000002</v>
      </c>
      <c r="E17" s="33">
        <v>178270506.83000001</v>
      </c>
      <c r="F17" s="33">
        <v>161483831.43000001</v>
      </c>
      <c r="G17" s="15">
        <v>323682206.01999998</v>
      </c>
    </row>
    <row r="18" spans="1:8" x14ac:dyDescent="0.25">
      <c r="A18" s="31" t="s">
        <v>55</v>
      </c>
      <c r="B18" s="34">
        <v>24981491778</v>
      </c>
      <c r="C18" s="34">
        <v>125537118.75</v>
      </c>
      <c r="D18" s="34">
        <v>25107028896.75</v>
      </c>
      <c r="E18" s="34">
        <v>9877123954.7199993</v>
      </c>
      <c r="F18" s="34">
        <v>9789487563.6900005</v>
      </c>
      <c r="G18" s="12">
        <v>15229904942.030001</v>
      </c>
      <c r="H18" s="1"/>
    </row>
    <row r="19" spans="1:8" x14ac:dyDescent="0.25">
      <c r="A19" s="30" t="s">
        <v>56</v>
      </c>
      <c r="B19" s="33">
        <v>124340212</v>
      </c>
      <c r="C19" s="33">
        <v>34781585.039999999</v>
      </c>
      <c r="D19" s="33">
        <v>159121797.03999999</v>
      </c>
      <c r="E19" s="33">
        <v>52291841.280000001</v>
      </c>
      <c r="F19" s="33">
        <v>50889374.200000003</v>
      </c>
      <c r="G19" s="15">
        <v>106829955.76000001</v>
      </c>
    </row>
    <row r="20" spans="1:8" x14ac:dyDescent="0.25">
      <c r="A20" s="30" t="s">
        <v>57</v>
      </c>
      <c r="B20" s="33">
        <v>675457661</v>
      </c>
      <c r="C20" s="33">
        <v>156926137.12</v>
      </c>
      <c r="D20" s="33">
        <v>832383798.12</v>
      </c>
      <c r="E20" s="33">
        <v>96343422.569999993</v>
      </c>
      <c r="F20" s="33">
        <v>96115643.239999995</v>
      </c>
      <c r="G20" s="15">
        <v>736040375.54999995</v>
      </c>
    </row>
    <row r="21" spans="1:8" x14ac:dyDescent="0.25">
      <c r="A21" s="30" t="s">
        <v>58</v>
      </c>
      <c r="B21" s="33">
        <v>5056330345</v>
      </c>
      <c r="C21" s="33">
        <v>-126178307.09999999</v>
      </c>
      <c r="D21" s="33">
        <v>4930152037.8999996</v>
      </c>
      <c r="E21" s="33">
        <v>2232239480.3000002</v>
      </c>
      <c r="F21" s="33">
        <v>2207402016.2600002</v>
      </c>
      <c r="G21" s="15">
        <v>2697912557.5999999</v>
      </c>
    </row>
    <row r="22" spans="1:8" x14ac:dyDescent="0.25">
      <c r="A22" s="30" t="s">
        <v>59</v>
      </c>
      <c r="B22" s="33">
        <v>662315187</v>
      </c>
      <c r="C22" s="33">
        <v>4468660.2</v>
      </c>
      <c r="D22" s="33">
        <v>666783847.20000005</v>
      </c>
      <c r="E22" s="33">
        <v>283199206.88</v>
      </c>
      <c r="F22" s="33">
        <v>279321916.39999998</v>
      </c>
      <c r="G22" s="15">
        <v>383584640.31999999</v>
      </c>
    </row>
    <row r="23" spans="1:8" x14ac:dyDescent="0.25">
      <c r="A23" s="30" t="s">
        <v>60</v>
      </c>
      <c r="B23" s="33">
        <v>12784524327</v>
      </c>
      <c r="C23" s="33">
        <v>-388223136.47000003</v>
      </c>
      <c r="D23" s="33">
        <v>12396301190.530001</v>
      </c>
      <c r="E23" s="33">
        <v>5710610748.7299995</v>
      </c>
      <c r="F23" s="33">
        <v>5660713543.2399998</v>
      </c>
      <c r="G23" s="15">
        <v>6685690441.8000002</v>
      </c>
    </row>
    <row r="24" spans="1:8" x14ac:dyDescent="0.25">
      <c r="A24" s="30" t="s">
        <v>61</v>
      </c>
      <c r="B24" s="33">
        <v>5570584748</v>
      </c>
      <c r="C24" s="33">
        <v>461643534.74000001</v>
      </c>
      <c r="D24" s="33">
        <v>6032228282.7399998</v>
      </c>
      <c r="E24" s="33">
        <v>1469764258.6600001</v>
      </c>
      <c r="F24" s="33">
        <v>1463426137.5999999</v>
      </c>
      <c r="G24" s="15">
        <v>4562464024.0799999</v>
      </c>
    </row>
    <row r="25" spans="1:8" x14ac:dyDescent="0.25">
      <c r="A25" s="30" t="s">
        <v>62</v>
      </c>
      <c r="B25" s="33">
        <v>107939298</v>
      </c>
      <c r="C25" s="33">
        <v>-17881354.780000001</v>
      </c>
      <c r="D25" s="33">
        <v>90057943.219999999</v>
      </c>
      <c r="E25" s="33">
        <v>32674996.300000001</v>
      </c>
      <c r="F25" s="33">
        <v>31618932.75</v>
      </c>
      <c r="G25" s="15">
        <v>57382946.920000002</v>
      </c>
    </row>
    <row r="26" spans="1:8" x14ac:dyDescent="0.25">
      <c r="A26" s="31" t="s">
        <v>63</v>
      </c>
      <c r="B26" s="34">
        <v>1891789138</v>
      </c>
      <c r="C26" s="34">
        <v>3495756.41</v>
      </c>
      <c r="D26" s="34">
        <v>1895284894.4100001</v>
      </c>
      <c r="E26" s="34">
        <v>740957487.17999995</v>
      </c>
      <c r="F26" s="34">
        <v>697742189.28999996</v>
      </c>
      <c r="G26" s="12">
        <v>1154327407.23</v>
      </c>
      <c r="H26" s="1"/>
    </row>
    <row r="27" spans="1:8" x14ac:dyDescent="0.25">
      <c r="A27" s="30" t="s">
        <v>64</v>
      </c>
      <c r="B27" s="33">
        <v>310401790</v>
      </c>
      <c r="C27" s="33">
        <v>-1260691.4099999999</v>
      </c>
      <c r="D27" s="33">
        <v>309141098.58999997</v>
      </c>
      <c r="E27" s="33">
        <v>72657403.079999998</v>
      </c>
      <c r="F27" s="33">
        <v>68075892.329999998</v>
      </c>
      <c r="G27" s="15">
        <v>236483695.50999999</v>
      </c>
    </row>
    <row r="28" spans="1:8" x14ac:dyDescent="0.25">
      <c r="A28" s="30" t="s">
        <v>65</v>
      </c>
      <c r="B28" s="33">
        <v>222354066</v>
      </c>
      <c r="C28" s="33">
        <v>51233083.710000001</v>
      </c>
      <c r="D28" s="33">
        <v>273587149.70999998</v>
      </c>
      <c r="E28" s="33">
        <v>51445588.100000001</v>
      </c>
      <c r="F28" s="33">
        <v>49890936.850000001</v>
      </c>
      <c r="G28" s="15">
        <v>222141561.61000001</v>
      </c>
    </row>
    <row r="29" spans="1:8" x14ac:dyDescent="0.25">
      <c r="A29" s="30" t="s">
        <v>66</v>
      </c>
      <c r="B29" s="33">
        <v>2647193</v>
      </c>
      <c r="C29" s="33">
        <v>-68906</v>
      </c>
      <c r="D29" s="33">
        <v>2578287</v>
      </c>
      <c r="E29" s="33">
        <v>1166427.43</v>
      </c>
      <c r="F29" s="33">
        <v>1142676.5</v>
      </c>
      <c r="G29" s="15">
        <v>1411859.57</v>
      </c>
    </row>
    <row r="30" spans="1:8" x14ac:dyDescent="0.25">
      <c r="A30" s="30" t="s">
        <v>67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15">
        <v>0</v>
      </c>
    </row>
    <row r="31" spans="1:8" x14ac:dyDescent="0.25">
      <c r="A31" s="30" t="s">
        <v>68</v>
      </c>
      <c r="B31" s="33">
        <v>531596697</v>
      </c>
      <c r="C31" s="33">
        <v>-12262752.050000001</v>
      </c>
      <c r="D31" s="33">
        <v>519333944.94999999</v>
      </c>
      <c r="E31" s="33">
        <v>323986739.99000001</v>
      </c>
      <c r="F31" s="33">
        <v>323986739.99000001</v>
      </c>
      <c r="G31" s="15">
        <v>195347204.96000001</v>
      </c>
    </row>
    <row r="32" spans="1:8" x14ac:dyDescent="0.25">
      <c r="A32" s="30" t="s">
        <v>69</v>
      </c>
      <c r="B32" s="33">
        <v>90325608</v>
      </c>
      <c r="C32" s="33">
        <v>1680719.13</v>
      </c>
      <c r="D32" s="33">
        <v>92006327.129999995</v>
      </c>
      <c r="E32" s="33">
        <v>36497012.100000001</v>
      </c>
      <c r="F32" s="33">
        <v>17416314.59</v>
      </c>
      <c r="G32" s="15">
        <v>55509315.030000001</v>
      </c>
    </row>
    <row r="33" spans="1:8" x14ac:dyDescent="0.25">
      <c r="A33" s="30" t="s">
        <v>70</v>
      </c>
      <c r="B33" s="33">
        <v>240678556</v>
      </c>
      <c r="C33" s="33">
        <v>17235976.09</v>
      </c>
      <c r="D33" s="33">
        <v>257914532.09</v>
      </c>
      <c r="E33" s="33">
        <v>95317667</v>
      </c>
      <c r="F33" s="33">
        <v>83233123.379999995</v>
      </c>
      <c r="G33" s="15">
        <v>162596865.09</v>
      </c>
    </row>
    <row r="34" spans="1:8" x14ac:dyDescent="0.25">
      <c r="A34" s="30" t="s">
        <v>71</v>
      </c>
      <c r="B34" s="33">
        <v>33129154</v>
      </c>
      <c r="C34" s="33">
        <v>-1006281.68</v>
      </c>
      <c r="D34" s="33">
        <v>32122872.32</v>
      </c>
      <c r="E34" s="33">
        <v>9965667.1300000008</v>
      </c>
      <c r="F34" s="33">
        <v>9845640.9499999993</v>
      </c>
      <c r="G34" s="15">
        <v>22157205.190000001</v>
      </c>
    </row>
    <row r="35" spans="1:8" x14ac:dyDescent="0.25">
      <c r="A35" s="30" t="s">
        <v>72</v>
      </c>
      <c r="B35" s="33">
        <v>460656074</v>
      </c>
      <c r="C35" s="33">
        <v>-52055391.380000003</v>
      </c>
      <c r="D35" s="33">
        <v>408600682.62</v>
      </c>
      <c r="E35" s="33">
        <v>149920982.34999999</v>
      </c>
      <c r="F35" s="33">
        <v>144150864.69999999</v>
      </c>
      <c r="G35" s="15">
        <v>258679700.27000001</v>
      </c>
    </row>
    <row r="36" spans="1:8" x14ac:dyDescent="0.25">
      <c r="A36" s="31" t="s">
        <v>73</v>
      </c>
      <c r="B36" s="34">
        <v>8097424397</v>
      </c>
      <c r="C36" s="34">
        <v>250137292.63</v>
      </c>
      <c r="D36" s="34">
        <v>8347561689.6300001</v>
      </c>
      <c r="E36" s="34">
        <v>4529654725.79</v>
      </c>
      <c r="F36" s="34">
        <v>4529654725.79</v>
      </c>
      <c r="G36" s="12">
        <v>3817906963.8400002</v>
      </c>
      <c r="H36" s="1"/>
    </row>
    <row r="37" spans="1:8" x14ac:dyDescent="0.25">
      <c r="A37" s="30" t="s">
        <v>74</v>
      </c>
      <c r="B37" s="33">
        <v>1336051169</v>
      </c>
      <c r="C37" s="33">
        <v>247352107.43000001</v>
      </c>
      <c r="D37" s="33">
        <v>1583403276.4300001</v>
      </c>
      <c r="E37" s="33">
        <v>844603987.26999998</v>
      </c>
      <c r="F37" s="33">
        <v>844603987.26999998</v>
      </c>
      <c r="G37" s="15">
        <v>738799289.15999997</v>
      </c>
    </row>
    <row r="38" spans="1:8" x14ac:dyDescent="0.25">
      <c r="A38" s="30" t="s">
        <v>75</v>
      </c>
      <c r="B38" s="33">
        <v>6761373228</v>
      </c>
      <c r="C38" s="33">
        <v>2785185.2</v>
      </c>
      <c r="D38" s="33">
        <v>6764158413.1999998</v>
      </c>
      <c r="E38" s="33">
        <v>3685050738.52</v>
      </c>
      <c r="F38" s="33">
        <v>3685050738.52</v>
      </c>
      <c r="G38" s="15">
        <v>3079107674.6799998</v>
      </c>
    </row>
    <row r="39" spans="1:8" x14ac:dyDescent="0.25">
      <c r="A39" s="30" t="s">
        <v>76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15">
        <v>0</v>
      </c>
    </row>
    <row r="40" spans="1:8" x14ac:dyDescent="0.25">
      <c r="A40" s="30" t="s">
        <v>77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15">
        <v>0</v>
      </c>
    </row>
    <row r="41" spans="1:8" x14ac:dyDescent="0.25">
      <c r="A41" s="35" t="s">
        <v>43</v>
      </c>
      <c r="B41" s="36">
        <v>41136103198</v>
      </c>
      <c r="C41" s="36">
        <v>1532396600.27</v>
      </c>
      <c r="D41" s="36">
        <v>42668499798.269997</v>
      </c>
      <c r="E41" s="36">
        <v>18137849101.419998</v>
      </c>
      <c r="F41" s="36">
        <v>17819814855.919998</v>
      </c>
      <c r="G41" s="56">
        <v>24530650696.849998</v>
      </c>
      <c r="H41" s="1"/>
    </row>
    <row r="42" spans="1:8" x14ac:dyDescent="0.25">
      <c r="A42" s="19"/>
      <c r="B42" s="55"/>
      <c r="C42" s="55"/>
      <c r="D42" s="55"/>
      <c r="E42" s="55"/>
      <c r="F42" s="55"/>
      <c r="G42" s="55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19"/>
      <c r="B44" s="19"/>
      <c r="C44" s="19"/>
      <c r="D44" s="19"/>
      <c r="E44" s="19"/>
      <c r="F44" s="19"/>
      <c r="G44" s="19"/>
    </row>
    <row r="45" spans="1:8" x14ac:dyDescent="0.25">
      <c r="A45" s="19"/>
      <c r="B45" s="19"/>
      <c r="C45" s="19"/>
      <c r="D45" s="19"/>
      <c r="E45" s="19"/>
      <c r="F45" s="19"/>
      <c r="G45" s="19"/>
    </row>
    <row r="46" spans="1:8" x14ac:dyDescent="0.25">
      <c r="A46" s="19"/>
      <c r="B46" s="19"/>
      <c r="C46" s="19"/>
      <c r="D46" s="19"/>
      <c r="E46" s="19"/>
      <c r="F46" s="19"/>
      <c r="G46" s="19"/>
    </row>
    <row r="47" spans="1:8" x14ac:dyDescent="0.25">
      <c r="A47" s="19"/>
      <c r="B47" s="19"/>
      <c r="C47" s="19"/>
      <c r="D47" s="19"/>
      <c r="E47" s="19"/>
      <c r="F47" s="19"/>
      <c r="G47" s="19"/>
    </row>
    <row r="48" spans="1:8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x14ac:dyDescent="0.25">
      <c r="A51" s="19"/>
      <c r="B51" s="19"/>
      <c r="C51" s="19"/>
      <c r="D51" s="19"/>
      <c r="E51" s="19"/>
      <c r="F51" s="19"/>
      <c r="G51" s="19"/>
    </row>
  </sheetData>
  <mergeCells count="7">
    <mergeCell ref="A6:A8"/>
    <mergeCell ref="B6:F6"/>
    <mergeCell ref="G6:G7"/>
    <mergeCell ref="A1:G1"/>
    <mergeCell ref="A2:G2"/>
    <mergeCell ref="A3:G3"/>
    <mergeCell ref="A4:G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71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showGridLines="0" tabSelected="1" workbookViewId="0">
      <selection activeCell="A14" sqref="A14"/>
    </sheetView>
  </sheetViews>
  <sheetFormatPr baseColWidth="10" defaultColWidth="6.85546875" defaultRowHeight="13.5" x14ac:dyDescent="0.25"/>
  <cols>
    <col min="1" max="1" width="70.5703125" style="61" customWidth="1"/>
    <col min="2" max="2" width="33.85546875" style="61" customWidth="1"/>
    <col min="3" max="3" width="32.7109375" style="61" customWidth="1"/>
    <col min="4" max="4" width="30" style="61" customWidth="1"/>
    <col min="5" max="16384" width="6.85546875" style="61"/>
  </cols>
  <sheetData>
    <row r="1" spans="1:3" x14ac:dyDescent="0.25">
      <c r="A1" s="114" t="s">
        <v>2</v>
      </c>
      <c r="B1" s="114"/>
      <c r="C1" s="114"/>
    </row>
    <row r="2" spans="1:3" ht="12.75" customHeight="1" x14ac:dyDescent="0.25">
      <c r="A2" s="107" t="s">
        <v>251</v>
      </c>
      <c r="B2" s="107"/>
      <c r="C2" s="107"/>
    </row>
    <row r="3" spans="1:3" ht="12.75" customHeight="1" x14ac:dyDescent="0.25">
      <c r="A3" s="107" t="s">
        <v>252</v>
      </c>
      <c r="B3" s="107"/>
      <c r="C3" s="107"/>
    </row>
    <row r="4" spans="1:3" ht="12.75" customHeight="1" x14ac:dyDescent="0.25">
      <c r="A4" s="107"/>
      <c r="B4" s="107"/>
      <c r="C4" s="107"/>
    </row>
    <row r="5" spans="1:3" ht="12.75" customHeight="1" x14ac:dyDescent="0.25">
      <c r="A5" s="115"/>
      <c r="B5" s="115"/>
      <c r="C5" s="115"/>
    </row>
    <row r="6" spans="1:3" ht="21" customHeight="1" x14ac:dyDescent="0.25">
      <c r="A6" s="62" t="s">
        <v>253</v>
      </c>
      <c r="B6" s="62" t="s">
        <v>4</v>
      </c>
      <c r="C6" s="63" t="s">
        <v>5</v>
      </c>
    </row>
    <row r="7" spans="1:3" ht="20.25" customHeight="1" x14ac:dyDescent="0.25">
      <c r="A7" s="111" t="s">
        <v>254</v>
      </c>
      <c r="B7" s="112"/>
      <c r="C7" s="113"/>
    </row>
    <row r="8" spans="1:3" x14ac:dyDescent="0.25">
      <c r="A8" s="64"/>
      <c r="B8" s="65"/>
      <c r="C8" s="65"/>
    </row>
    <row r="9" spans="1:3" x14ac:dyDescent="0.25">
      <c r="A9" s="66"/>
      <c r="B9" s="67"/>
      <c r="C9" s="67"/>
    </row>
    <row r="10" spans="1:3" x14ac:dyDescent="0.25">
      <c r="A10" s="66" t="s">
        <v>255</v>
      </c>
      <c r="B10" s="68">
        <v>10669407</v>
      </c>
      <c r="C10" s="68">
        <v>10669407</v>
      </c>
    </row>
    <row r="11" spans="1:3" x14ac:dyDescent="0.25">
      <c r="A11" s="66" t="s">
        <v>256</v>
      </c>
      <c r="B11" s="68">
        <v>60731226</v>
      </c>
      <c r="C11" s="68">
        <v>60731226</v>
      </c>
    </row>
    <row r="12" spans="1:3" x14ac:dyDescent="0.25">
      <c r="A12" s="66" t="s">
        <v>257</v>
      </c>
      <c r="B12" s="68">
        <v>20515973.420000002</v>
      </c>
      <c r="C12" s="68">
        <v>20515973.420000002</v>
      </c>
    </row>
    <row r="13" spans="1:3" x14ac:dyDescent="0.25">
      <c r="A13" s="66" t="s">
        <v>258</v>
      </c>
      <c r="B13" s="68">
        <v>31387559.02</v>
      </c>
      <c r="C13" s="68">
        <v>31387559.02</v>
      </c>
    </row>
    <row r="14" spans="1:3" x14ac:dyDescent="0.25">
      <c r="A14" s="66" t="s">
        <v>259</v>
      </c>
      <c r="B14" s="68">
        <v>36799061.469999999</v>
      </c>
      <c r="C14" s="68">
        <v>36799061.469999999</v>
      </c>
    </row>
    <row r="15" spans="1:3" ht="15" x14ac:dyDescent="0.25">
      <c r="A15" s="66" t="s">
        <v>260</v>
      </c>
      <c r="B15" s="69">
        <f>575855.56+314020.64+618444.45+5304015.57+5374903.34</f>
        <v>12187239.560000001</v>
      </c>
      <c r="C15" s="69">
        <f>575855.56+314020.64+618444.45+5304015.57+5374903.34</f>
        <v>12187239.560000001</v>
      </c>
    </row>
    <row r="16" spans="1:3" ht="15" x14ac:dyDescent="0.25">
      <c r="A16" s="66" t="s">
        <v>261</v>
      </c>
      <c r="B16" s="69">
        <v>4913014.43</v>
      </c>
      <c r="C16" s="69">
        <v>4913014.43</v>
      </c>
    </row>
    <row r="17" spans="1:3" ht="15" x14ac:dyDescent="0.25">
      <c r="A17" s="66" t="s">
        <v>262</v>
      </c>
      <c r="B17" s="69">
        <v>4611410.6500000004</v>
      </c>
      <c r="C17" s="69">
        <v>4611410.6500000004</v>
      </c>
    </row>
    <row r="18" spans="1:3" ht="15" x14ac:dyDescent="0.25">
      <c r="A18" s="66" t="s">
        <v>263</v>
      </c>
      <c r="B18" s="69">
        <f>2895666.67+9384842.22+7157240.09</f>
        <v>19437748.98</v>
      </c>
      <c r="C18" s="69">
        <f>2895666.67+9384842.22+7157240.09</f>
        <v>19437748.98</v>
      </c>
    </row>
    <row r="19" spans="1:3" ht="15" x14ac:dyDescent="0.25">
      <c r="A19" s="66" t="s">
        <v>264</v>
      </c>
      <c r="B19" s="69">
        <v>7985764.1699999999</v>
      </c>
      <c r="C19" s="69">
        <v>7985764.1699999999</v>
      </c>
    </row>
    <row r="20" spans="1:3" ht="15" x14ac:dyDescent="0.25">
      <c r="A20" s="66" t="s">
        <v>265</v>
      </c>
      <c r="B20" s="69">
        <v>780166.67</v>
      </c>
      <c r="C20" s="69">
        <v>780166.67</v>
      </c>
    </row>
    <row r="21" spans="1:3" x14ac:dyDescent="0.25">
      <c r="A21" s="64"/>
      <c r="B21" s="68"/>
      <c r="C21" s="68"/>
    </row>
    <row r="22" spans="1:3" ht="16.5" customHeight="1" x14ac:dyDescent="0.25">
      <c r="A22" s="70" t="s">
        <v>266</v>
      </c>
      <c r="B22" s="68">
        <f>SUM(B10:B21)</f>
        <v>210018571.36999997</v>
      </c>
      <c r="C22" s="68">
        <f>SUM(C10:C21)</f>
        <v>210018571.36999997</v>
      </c>
    </row>
    <row r="23" spans="1:3" x14ac:dyDescent="0.25">
      <c r="A23" s="64"/>
      <c r="B23" s="71"/>
      <c r="C23" s="71"/>
    </row>
    <row r="24" spans="1:3" ht="19.5" customHeight="1" x14ac:dyDescent="0.25">
      <c r="A24" s="111" t="s">
        <v>267</v>
      </c>
      <c r="B24" s="112"/>
      <c r="C24" s="113"/>
    </row>
    <row r="25" spans="1:3" x14ac:dyDescent="0.25">
      <c r="A25" s="64"/>
      <c r="B25" s="71"/>
      <c r="C25" s="71"/>
    </row>
    <row r="26" spans="1:3" x14ac:dyDescent="0.25">
      <c r="A26" s="66"/>
      <c r="B26" s="68"/>
      <c r="C26" s="68"/>
    </row>
    <row r="27" spans="1:3" x14ac:dyDescent="0.25">
      <c r="A27" s="64" t="s">
        <v>268</v>
      </c>
      <c r="B27" s="69">
        <v>0</v>
      </c>
      <c r="C27" s="69">
        <v>0</v>
      </c>
    </row>
    <row r="28" spans="1:3" x14ac:dyDescent="0.25">
      <c r="A28" s="64"/>
      <c r="B28" s="69"/>
      <c r="C28" s="69"/>
    </row>
    <row r="29" spans="1:3" x14ac:dyDescent="0.25">
      <c r="A29" s="70" t="s">
        <v>269</v>
      </c>
      <c r="B29" s="69">
        <f>B22+B27</f>
        <v>210018571.36999997</v>
      </c>
      <c r="C29" s="69">
        <f>C22+C27</f>
        <v>210018571.36999997</v>
      </c>
    </row>
    <row r="30" spans="1:3" ht="15" x14ac:dyDescent="0.25">
      <c r="A30" s="72" t="s">
        <v>270</v>
      </c>
      <c r="B30" s="73"/>
      <c r="C30" s="73"/>
    </row>
    <row r="31" spans="1:3" ht="12.75" customHeight="1" x14ac:dyDescent="0.25">
      <c r="B31" s="74"/>
    </row>
    <row r="36" spans="1:3" s="75" customFormat="1" ht="12.75" customHeight="1" x14ac:dyDescent="0.25"/>
    <row r="37" spans="1:3" s="75" customFormat="1" ht="12.75" customHeight="1" x14ac:dyDescent="0.25"/>
    <row r="38" spans="1:3" s="75" customFormat="1" ht="12.75" customHeight="1" x14ac:dyDescent="0.25"/>
    <row r="39" spans="1:3" s="75" customFormat="1" ht="12.75" customHeight="1" x14ac:dyDescent="0.25">
      <c r="A39" s="76"/>
      <c r="C39" s="76"/>
    </row>
    <row r="40" spans="1:3" s="75" customFormat="1" ht="12.75" customHeight="1" x14ac:dyDescent="0.25">
      <c r="A40" s="76"/>
      <c r="C40" s="76"/>
    </row>
    <row r="41" spans="1:3" s="75" customFormat="1" ht="12.75" customHeight="1" x14ac:dyDescent="0.25">
      <c r="B41" s="77"/>
    </row>
    <row r="42" spans="1:3" s="75" customFormat="1" ht="12.75" customHeight="1" x14ac:dyDescent="0.25"/>
  </sheetData>
  <mergeCells count="7">
    <mergeCell ref="A24:C24"/>
    <mergeCell ref="A1:C1"/>
    <mergeCell ref="A2:C2"/>
    <mergeCell ref="A3:C3"/>
    <mergeCell ref="A4:C4"/>
    <mergeCell ref="A5:C5"/>
    <mergeCell ref="A7:C7"/>
  </mergeCells>
  <pageMargins left="0.7" right="0.7" top="0.75" bottom="0.75" header="0.3" footer="0.3"/>
  <pageSetup scale="8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workbookViewId="0">
      <selection activeCell="A14" sqref="A14"/>
    </sheetView>
  </sheetViews>
  <sheetFormatPr baseColWidth="10" defaultColWidth="6.85546875" defaultRowHeight="12.75" x14ac:dyDescent="0.25"/>
  <cols>
    <col min="1" max="1" width="57.140625" style="78" customWidth="1"/>
    <col min="2" max="3" width="27.85546875" style="78" customWidth="1"/>
    <col min="4" max="4" width="30.5703125" style="78" customWidth="1"/>
    <col min="5" max="16384" width="6.85546875" style="78"/>
  </cols>
  <sheetData>
    <row r="1" spans="1:4" ht="13.5" x14ac:dyDescent="0.25">
      <c r="A1" s="114" t="s">
        <v>2</v>
      </c>
      <c r="B1" s="114"/>
      <c r="C1" s="114"/>
      <c r="D1" s="114"/>
    </row>
    <row r="2" spans="1:4" ht="13.5" x14ac:dyDescent="0.25">
      <c r="A2" s="107" t="s">
        <v>271</v>
      </c>
      <c r="B2" s="107"/>
      <c r="C2" s="107"/>
      <c r="D2" s="107"/>
    </row>
    <row r="3" spans="1:4" ht="13.5" x14ac:dyDescent="0.25">
      <c r="A3" s="107" t="s">
        <v>272</v>
      </c>
      <c r="B3" s="107"/>
      <c r="C3" s="107"/>
      <c r="D3" s="107"/>
    </row>
    <row r="4" spans="1:4" ht="13.5" x14ac:dyDescent="0.25">
      <c r="A4" s="107"/>
      <c r="B4" s="107"/>
      <c r="C4" s="107"/>
      <c r="D4" s="107"/>
    </row>
    <row r="5" spans="1:4" ht="13.5" x14ac:dyDescent="0.25">
      <c r="A5" s="102" t="s">
        <v>253</v>
      </c>
      <c r="B5" s="62" t="s">
        <v>273</v>
      </c>
      <c r="C5" s="62" t="s">
        <v>274</v>
      </c>
      <c r="D5" s="62" t="s">
        <v>271</v>
      </c>
    </row>
    <row r="6" spans="1:4" ht="13.5" x14ac:dyDescent="0.25">
      <c r="A6" s="103"/>
      <c r="B6" s="79" t="s">
        <v>275</v>
      </c>
      <c r="C6" s="79" t="s">
        <v>276</v>
      </c>
      <c r="D6" s="79" t="s">
        <v>277</v>
      </c>
    </row>
    <row r="7" spans="1:4" ht="13.5" x14ac:dyDescent="0.25">
      <c r="A7" s="116" t="s">
        <v>254</v>
      </c>
      <c r="B7" s="117"/>
      <c r="C7" s="117"/>
      <c r="D7" s="118"/>
    </row>
    <row r="8" spans="1:4" s="82" customFormat="1" x14ac:dyDescent="0.25">
      <c r="A8" s="80"/>
      <c r="B8" s="81"/>
      <c r="C8" s="81"/>
      <c r="D8" s="81"/>
    </row>
    <row r="9" spans="1:4" ht="13.5" x14ac:dyDescent="0.25">
      <c r="A9" s="66" t="s">
        <v>256</v>
      </c>
      <c r="B9" s="68">
        <v>0</v>
      </c>
      <c r="C9" s="68">
        <v>12841652.35</v>
      </c>
      <c r="D9" s="68">
        <v>-12841652.35</v>
      </c>
    </row>
    <row r="10" spans="1:4" ht="13.5" x14ac:dyDescent="0.25">
      <c r="A10" s="66" t="s">
        <v>257</v>
      </c>
      <c r="B10" s="68">
        <v>0</v>
      </c>
      <c r="C10" s="68">
        <v>3433368</v>
      </c>
      <c r="D10" s="68">
        <v>-3433368</v>
      </c>
    </row>
    <row r="11" spans="1:4" ht="13.5" x14ac:dyDescent="0.25">
      <c r="A11" s="66" t="s">
        <v>258</v>
      </c>
      <c r="B11" s="68">
        <v>0</v>
      </c>
      <c r="C11" s="68">
        <v>5148007.8600000003</v>
      </c>
      <c r="D11" s="68">
        <v>-5148007.8600000003</v>
      </c>
    </row>
    <row r="12" spans="1:4" ht="13.5" x14ac:dyDescent="0.25">
      <c r="A12" s="66" t="s">
        <v>259</v>
      </c>
      <c r="B12" s="68">
        <v>0</v>
      </c>
      <c r="C12" s="68">
        <v>5925461.6600000001</v>
      </c>
      <c r="D12" s="68">
        <v>-5925461.6600000001</v>
      </c>
    </row>
    <row r="13" spans="1:4" ht="15" x14ac:dyDescent="0.25">
      <c r="A13" s="83" t="s">
        <v>260</v>
      </c>
      <c r="B13" s="69">
        <v>200000000</v>
      </c>
      <c r="C13" s="69">
        <v>163718401.28999999</v>
      </c>
      <c r="D13" s="69">
        <f t="shared" ref="D13:D18" si="0">B13-C13</f>
        <v>36281598.710000008</v>
      </c>
    </row>
    <row r="14" spans="1:4" ht="15" x14ac:dyDescent="0.25">
      <c r="A14" s="83" t="s">
        <v>261</v>
      </c>
      <c r="B14" s="68">
        <v>0</v>
      </c>
      <c r="C14" s="69">
        <v>200000000</v>
      </c>
      <c r="D14" s="69">
        <f t="shared" si="0"/>
        <v>-200000000</v>
      </c>
    </row>
    <row r="15" spans="1:4" ht="15" x14ac:dyDescent="0.25">
      <c r="A15" s="83" t="s">
        <v>262</v>
      </c>
      <c r="B15" s="69">
        <v>100000000</v>
      </c>
      <c r="C15" s="69">
        <v>350000000</v>
      </c>
      <c r="D15" s="69">
        <f t="shared" si="0"/>
        <v>-250000000</v>
      </c>
    </row>
    <row r="16" spans="1:4" ht="15" x14ac:dyDescent="0.25">
      <c r="A16" s="83" t="s">
        <v>263</v>
      </c>
      <c r="B16" s="69">
        <v>700000000</v>
      </c>
      <c r="C16" s="69">
        <v>700000000</v>
      </c>
      <c r="D16" s="69">
        <f t="shared" si="0"/>
        <v>0</v>
      </c>
    </row>
    <row r="17" spans="1:4" ht="15" x14ac:dyDescent="0.25">
      <c r="A17" s="83" t="s">
        <v>264</v>
      </c>
      <c r="B17" s="69">
        <v>0</v>
      </c>
      <c r="C17" s="69">
        <v>0</v>
      </c>
      <c r="D17" s="69">
        <f t="shared" si="0"/>
        <v>0</v>
      </c>
    </row>
    <row r="18" spans="1:4" ht="15" x14ac:dyDescent="0.25">
      <c r="A18" s="83" t="s">
        <v>265</v>
      </c>
      <c r="B18" s="69">
        <v>0</v>
      </c>
      <c r="C18" s="69">
        <v>150000000</v>
      </c>
      <c r="D18" s="69">
        <f t="shared" si="0"/>
        <v>-150000000</v>
      </c>
    </row>
    <row r="19" spans="1:4" ht="13.5" x14ac:dyDescent="0.25">
      <c r="A19" s="66"/>
      <c r="B19" s="66"/>
      <c r="C19" s="84"/>
      <c r="D19" s="84"/>
    </row>
    <row r="20" spans="1:4" ht="13.5" x14ac:dyDescent="0.25">
      <c r="A20" s="85" t="s">
        <v>278</v>
      </c>
      <c r="B20" s="68">
        <f>SUM(B9:B18)</f>
        <v>1000000000</v>
      </c>
      <c r="C20" s="68">
        <f>SUM(C9:C19)</f>
        <v>1591066891.1599998</v>
      </c>
      <c r="D20" s="68">
        <f>SUM(D9:D19)</f>
        <v>-591066891.15999997</v>
      </c>
    </row>
    <row r="21" spans="1:4" x14ac:dyDescent="0.25">
      <c r="A21" s="86"/>
      <c r="B21" s="81"/>
      <c r="C21" s="81"/>
      <c r="D21" s="81"/>
    </row>
    <row r="22" spans="1:4" ht="13.5" x14ac:dyDescent="0.25">
      <c r="A22" s="87" t="s">
        <v>267</v>
      </c>
      <c r="B22" s="88"/>
      <c r="C22" s="88"/>
      <c r="D22" s="89"/>
    </row>
    <row r="23" spans="1:4" ht="13.5" x14ac:dyDescent="0.25">
      <c r="A23" s="90"/>
      <c r="B23" s="90"/>
      <c r="C23" s="90"/>
      <c r="D23" s="90"/>
    </row>
    <row r="24" spans="1:4" ht="13.5" x14ac:dyDescent="0.25">
      <c r="A24" s="66"/>
      <c r="B24" s="91"/>
      <c r="C24" s="91"/>
      <c r="D24" s="91"/>
    </row>
    <row r="25" spans="1:4" ht="13.5" x14ac:dyDescent="0.25">
      <c r="A25" s="92" t="s">
        <v>279</v>
      </c>
      <c r="B25" s="69">
        <v>0</v>
      </c>
      <c r="C25" s="69">
        <v>0</v>
      </c>
      <c r="D25" s="69">
        <v>0</v>
      </c>
    </row>
    <row r="26" spans="1:4" ht="13.5" x14ac:dyDescent="0.25">
      <c r="A26" s="93"/>
      <c r="B26" s="90"/>
      <c r="C26" s="91"/>
      <c r="D26" s="91"/>
    </row>
    <row r="27" spans="1:4" ht="13.5" x14ac:dyDescent="0.25">
      <c r="A27" s="85" t="s">
        <v>269</v>
      </c>
      <c r="B27" s="94">
        <f>B20+B25</f>
        <v>1000000000</v>
      </c>
      <c r="C27" s="94">
        <f>C20+C25</f>
        <v>1591066891.1599998</v>
      </c>
      <c r="D27" s="94">
        <f>D20+D25</f>
        <v>-591066891.15999997</v>
      </c>
    </row>
    <row r="28" spans="1:4" ht="15" x14ac:dyDescent="0.25">
      <c r="A28" s="72" t="s">
        <v>270</v>
      </c>
      <c r="B28" s="95"/>
      <c r="C28" s="95"/>
      <c r="D28" s="95"/>
    </row>
    <row r="29" spans="1:4" x14ac:dyDescent="0.25">
      <c r="C29" s="96"/>
      <c r="D29" s="96"/>
    </row>
    <row r="31" spans="1:4" ht="13.5" x14ac:dyDescent="0.25">
      <c r="A31" s="59"/>
    </row>
    <row r="32" spans="1:4" ht="13.5" x14ac:dyDescent="0.25">
      <c r="A32" s="59"/>
    </row>
  </sheetData>
  <mergeCells count="6">
    <mergeCell ref="A7:D7"/>
    <mergeCell ref="A1:D1"/>
    <mergeCell ref="A2:D2"/>
    <mergeCell ref="A3:D3"/>
    <mergeCell ref="A4:D4"/>
    <mergeCell ref="A5:A6"/>
  </mergeCells>
  <pageMargins left="0.7" right="0.7" top="0.75" bottom="0.75" header="0.3" footer="0.3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Análitico Ingresos</vt:lpstr>
      <vt:lpstr>Clasificación Admtva Dep</vt:lpstr>
      <vt:lpstr>Clasificación Admtva Poderes</vt:lpstr>
      <vt:lpstr>Clasificación Admtva Entidades</vt:lpstr>
      <vt:lpstr>Clasificación Económica</vt:lpstr>
      <vt:lpstr>Objeto del Gasto</vt:lpstr>
      <vt:lpstr>Clasificación Funcional</vt:lpstr>
      <vt:lpstr>Intereses de la Deuda</vt:lpstr>
      <vt:lpstr>Endeudamiento Neto</vt:lpstr>
      <vt:lpstr>Categoría Programática</vt:lpstr>
      <vt:lpstr>Postura Fiscal</vt:lpstr>
      <vt:lpstr>'Objeto del Gasto'!Área_de_impresión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2021-07-30T16:02:00Z</cp:lastPrinted>
  <dcterms:created xsi:type="dcterms:W3CDTF">2021-07-28T06:09:27Z</dcterms:created>
  <dcterms:modified xsi:type="dcterms:W3CDTF">2021-07-30T16:05:49Z</dcterms:modified>
</cp:coreProperties>
</file>