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.pacheco\Documents\DCIF_2020\IMCO\2do trim 2020\modif publicacion+\"/>
    </mc:Choice>
  </mc:AlternateContent>
  <bookViews>
    <workbookView xWindow="0" yWindow="0" windowWidth="20490" windowHeight="7350" firstSheet="7" activeTab="7"/>
  </bookViews>
  <sheets>
    <sheet name="Análitico Ingresos" sheetId="8" r:id="rId1"/>
    <sheet name="Administrativa(Dependencias)" sheetId="9" r:id="rId2"/>
    <sheet name="Administrativa(poderes_aut)" sheetId="10" r:id="rId3"/>
    <sheet name="Administrativa(entidades)" sheetId="11" r:id="rId4"/>
    <sheet name="Clas Econ(tip gto)" sheetId="6" r:id="rId5"/>
    <sheet name="Objeto del Gasto" sheetId="5" r:id="rId6"/>
    <sheet name="Clasificación Funcional" sheetId="4" r:id="rId7"/>
    <sheet name="Endeudamiento Neto" sheetId="12" r:id="rId8"/>
    <sheet name="Intereses de la Deuda" sheetId="13" r:id="rId9"/>
    <sheet name="Categoría Programática" sheetId="3" r:id="rId10"/>
    <sheet name="Postura Fiscal" sheetId="2" r:id="rId11"/>
  </sheets>
  <definedNames>
    <definedName name="_xlnm.Print_Titles" localSheetId="3">'Administrativa(entidades)'!$1:$10</definedName>
    <definedName name="_xlnm.Print_Titles" localSheetId="5">'Objeto del Gasto'!$1:$9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3" l="1"/>
  <c r="C18" i="13"/>
  <c r="C27" i="13" s="1"/>
  <c r="B18" i="13"/>
  <c r="C26" i="12"/>
  <c r="C24" i="12"/>
  <c r="B24" i="12"/>
  <c r="D23" i="12"/>
  <c r="D22" i="12"/>
  <c r="D24" i="12" s="1"/>
  <c r="C17" i="12"/>
  <c r="B17" i="12"/>
  <c r="B26" i="12" s="1"/>
  <c r="D15" i="12"/>
  <c r="D14" i="12"/>
  <c r="D13" i="12"/>
  <c r="D12" i="12"/>
  <c r="D11" i="12"/>
  <c r="D17" i="12" s="1"/>
  <c r="D26" i="12" l="1"/>
  <c r="D24" i="2"/>
  <c r="C24" i="2"/>
  <c r="B24" i="2"/>
  <c r="D20" i="2"/>
  <c r="C20" i="2"/>
  <c r="B20" i="2"/>
  <c r="D18" i="2"/>
  <c r="C18" i="2"/>
  <c r="B16" i="2"/>
  <c r="B18" i="2" s="1"/>
  <c r="D16" i="2"/>
  <c r="D10" i="2"/>
  <c r="C16" i="2"/>
  <c r="C10" i="2"/>
</calcChain>
</file>

<file path=xl/sharedStrings.xml><?xml version="1.0" encoding="utf-8"?>
<sst xmlns="http://schemas.openxmlformats.org/spreadsheetml/2006/main" count="455" uniqueCount="276">
  <si>
    <t>Cuenta Pública 2020</t>
  </si>
  <si>
    <t>Estado Analítico del Ejercicio del Presupuesto de Egresos</t>
  </si>
  <si>
    <t>Indicadores de Postura Fiscal</t>
  </si>
  <si>
    <t>Del  1o. de Enero al 30 de Junio de 2020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</si>
  <si>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</si>
  <si>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</si>
  <si>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</si>
  <si>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</si>
  <si>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</si>
  <si>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</si>
  <si>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</si>
  <si>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</si>
  <si>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</si>
  <si>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</si>
  <si>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</si>
  <si>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</si>
  <si>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</si>
  <si>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</si>
  <si>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</si>
  <si>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</si>
  <si>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</si>
  <si>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</si>
  <si>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</si>
  <si>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</si>
  <si>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</si>
  <si>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</si>
  <si>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</si>
  <si>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</si>
  <si>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</si>
  <si>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</si>
  <si>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</si>
  <si>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</si>
  <si>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</si>
  <si>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</si>
  <si>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</si>
  <si>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</si>
  <si>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</si>
  <si>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</si>
  <si>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</si>
  <si>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</si>
  <si>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</si>
  <si>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</si>
  <si>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</si>
  <si>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</si>
  <si>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</si>
  <si>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</si>
  <si>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</si>
  <si>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</si>
  <si>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</si>
  <si>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</si>
  <si>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</si>
  <si>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</si>
  <si>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</si>
  <si>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</si>
  <si>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</si>
  <si>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</si>
  <si>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</si>
  <si>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</si>
  <si>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Participaciones a Entidades Federativas y Municipios</t>
  </si>
  <si>
    <t xml:space="preserve"> Costo Financiero, Deuda o Apoyos a Deudores y Ahorradores de la Banca</t>
  </si>
  <si>
    <t xml:space="preserve">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</si>
  <si>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</si>
  <si>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</si>
  <si>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</si>
  <si>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</si>
  <si>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</si>
  <si>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</si>
  <si>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</si>
  <si>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</si>
  <si>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</si>
  <si>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</si>
  <si>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</si>
  <si>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</si>
  <si>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</si>
  <si>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</si>
  <si>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</si>
  <si>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</si>
  <si>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</si>
  <si>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</si>
  <si>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</si>
  <si>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</si>
  <si>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</si>
  <si>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</si>
  <si>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</si>
  <si>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</si>
  <si>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</si>
  <si>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</si>
  <si>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</si>
  <si>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</si>
  <si>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</si>
  <si>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</si>
  <si>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</si>
  <si>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</si>
  <si>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</si>
  <si>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</si>
  <si>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</si>
  <si>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</si>
  <si>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</si>
  <si>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</si>
  <si>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</si>
  <si>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</si>
  <si>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</si>
  <si>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</si>
  <si>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</si>
  <si>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</si>
  <si>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</si>
  <si>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</si>
  <si>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</si>
  <si>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</si>
  <si>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</si>
  <si>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</si>
  <si>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</si>
  <si>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</si>
  <si>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</si>
  <si>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</si>
  <si>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</si>
  <si>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</si>
  <si>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</si>
  <si>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</si>
  <si>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</si>
  <si>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</si>
  <si>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</si>
  <si>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</si>
  <si>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</si>
  <si>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</si>
  <si>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</si>
  <si>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</si>
  <si>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</si>
  <si>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</si>
  <si>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</si>
  <si>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</si>
  <si>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</si>
  <si>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</si>
  <si>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</si>
  <si>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</si>
  <si>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</si>
  <si>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</si>
  <si>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</si>
  <si>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</si>
  <si>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</si>
  <si>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</si>
  <si>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</si>
  <si>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</si>
  <si>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</si>
  <si>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</si>
  <si>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</si>
  <si>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</si>
  <si>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</si>
  <si>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</si>
  <si>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</si>
  <si>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</si>
  <si>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</si>
  <si>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</si>
  <si>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</si>
  <si>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</si>
  <si>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</si>
  <si>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</si>
  <si>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</si>
  <si>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</si>
  <si>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</si>
  <si>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</si>
  <si>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</si>
  <si>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</si>
  <si>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</si>
  <si>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</si>
  <si>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</si>
  <si>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</si>
  <si>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</si>
  <si>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</si>
  <si>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</si>
  <si>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</si>
  <si>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</si>
  <si>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</si>
  <si>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</si>
  <si>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</si>
  <si>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</si>
  <si>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</si>
  <si>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</si>
  <si>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</si>
  <si>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</si>
  <si>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</si>
  <si>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</si>
  <si>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</si>
  <si>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</si>
  <si>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</si>
  <si>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</si>
  <si>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</si>
  <si>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</si>
  <si>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</si>
  <si>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</si>
  <si>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</si>
  <si>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>Estado Analítico de Ingresos Por Fuente de Financiamiento</t>
  </si>
  <si>
    <t xml:space="preserve">    Ingresos del Poder Ejecutivo Federal o Estatal y de Los Municipios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</si>
  <si>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</si>
  <si>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</si>
  <si>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</si>
  <si>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</si>
  <si>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</si>
  <si>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</si>
  <si>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</si>
  <si>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</si>
  <si>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Los Entes Públicos de Los Poderes Legislativo y Judicial, de Los órganos Autónomos y del Sector Paraestatal o Paramunicipal, Así Como de Las Empresas Productivas del Estado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</si>
  <si>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</si>
  <si>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</si>
  <si>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</si>
  <si>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GOBIERNO DEL ESTADO DE YUCATAN</t>
  </si>
  <si>
    <t>PODER EJECUTIVO</t>
  </si>
  <si>
    <t>Del 1o de ENERO al 30 de JUNIO de 2020</t>
  </si>
  <si>
    <t>CONCEPTO</t>
  </si>
  <si>
    <t>EGRESOS</t>
  </si>
  <si>
    <t>1</t>
  </si>
  <si>
    <t>2</t>
  </si>
  <si>
    <t>4</t>
  </si>
  <si>
    <t>5</t>
  </si>
  <si>
    <t>DESPACHO DEL GOBERNADOR</t>
  </si>
  <si>
    <t>DEUDA PÚBLICA</t>
  </si>
  <si>
    <t>SECRETARÍA DE EDUCACIÓN</t>
  </si>
  <si>
    <t>PARTICIPACIONES,  APORTACIONES  Y TRANSFERENCIAS A MUNICIPIOS</t>
  </si>
  <si>
    <t>JUBILACIONES Y PENSIONES</t>
  </si>
  <si>
    <t>FISCALÍA GENERAL DEL ESTADO</t>
  </si>
  <si>
    <t>SECRETARÍA DE DESARROLLO RURAL</t>
  </si>
  <si>
    <t>SECRETARÍA DE LA CONTRALORÍA GENERAL</t>
  </si>
  <si>
    <t>SECRETARÍA DE FOMENTO ECONÓMICO Y TRABAJO</t>
  </si>
  <si>
    <t>SECRETARÍA DE FOMENTO TURÍSTICO</t>
  </si>
  <si>
    <t>SECRETARÍA DE DESARROLLO SOCIAL</t>
  </si>
  <si>
    <t>SECRETARÍA GENERAL DE GOBIERNO</t>
  </si>
  <si>
    <t>SECRETARÍA DE OBRAS PÚBLICAS</t>
  </si>
  <si>
    <t>SECRETARÍA DE SEGURIDAD PÚBLICA</t>
  </si>
  <si>
    <t>SECRETARÍA DE DESARROLLO SUSTENTABLE</t>
  </si>
  <si>
    <t>SECRETARÍA DE SALUD</t>
  </si>
  <si>
    <t>CONSEJERÍA JURÍDICA</t>
  </si>
  <si>
    <t>SECRETARÍA DE LA CULTURA Y LAS ARTES</t>
  </si>
  <si>
    <t>SECRETARÍA DE ADMINISTRACIÓN Y FINANZAS</t>
  </si>
  <si>
    <t>SECRETARIA DE INVESTIGACIÓN, INNOVACIÓN Y EDUCACIÓN SUPERIOR</t>
  </si>
  <si>
    <t>SECRETARÍA DE LAS MUJERES</t>
  </si>
  <si>
    <t>SECRETARÍA DE PESCA Y ACUACULTURA SUSTENTABLES</t>
  </si>
  <si>
    <t>TOTAL DEL GASTO</t>
  </si>
  <si>
    <t xml:space="preserve">Bajo protesta de decir verdad declaramos que los Estados Financieros y sus Notas son razonablemente correctos y responsabilidad del emisor.   </t>
  </si>
  <si>
    <t>PODER LEGISLATIVO</t>
  </si>
  <si>
    <t>PODER JUDICIAL</t>
  </si>
  <si>
    <t>ÓRGANOS AUTÓNOMOS</t>
  </si>
  <si>
    <t>ENTIDADES PARAESTATALES EMPRESARIALES NO FINANCIERAS CON PARTICIPACIÓN ESTATAL MAYORITARIA</t>
  </si>
  <si>
    <t>INSTITUCIONES PÚBLICAS DE SEGURIDAD SOCIAL</t>
  </si>
  <si>
    <t>FIDEICOMISOS EMPRESARIALES NO FINANCIEROS CON PARTICIPACIÓN ESTATAL MAYORITARIA</t>
  </si>
  <si>
    <t>ENTIDADES PARAESTATALES EMPRESARIALES FINANCIERAS NO MONETARIAS CON PARTICIPACIÓN ESTATAL MAYORITARIA</t>
  </si>
  <si>
    <t>ENTIDADES PARAESTATALES EMPRESARIALES FINANCIERAS MONETARIAS CON PARTICIPACIÓN ESTATAL MAYORITARIA</t>
  </si>
  <si>
    <t>FIDEICOMISOS FINANCIEROS PÚBLICOS CON PARTICIPACIÓN ESTATAL MAYORITARIA</t>
  </si>
  <si>
    <t>ENTIDADES PARA ESTATALES Y FIDEICOMISOS NO EMPRESARIALES Y NO FINANCIEROS</t>
  </si>
  <si>
    <t>Endeudamiento Neto</t>
  </si>
  <si>
    <t>del 1o. de Enero al 30 de junio de 2020.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</si>
  <si>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</si>
  <si>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</si>
  <si>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</si>
  <si>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</si>
  <si>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</si>
  <si>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</si>
  <si>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</si>
  <si>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BID Banobras</t>
  </si>
  <si>
    <t>Banobras Refinanciamiento de la Deuda 2013</t>
  </si>
  <si>
    <t>Banorte Escudo Yucatán</t>
  </si>
  <si>
    <t>Banobras CIC</t>
  </si>
  <si>
    <t>Banamex Yucatán Seguro</t>
  </si>
  <si>
    <t>Total Créditos Bancarios</t>
  </si>
  <si>
    <t>Otros Instrumentos de Deuda</t>
  </si>
  <si>
    <r>
      <t>HSBC México, S.A.</t>
    </r>
    <r>
      <rPr>
        <vertAlign val="superscript"/>
        <sz val="10"/>
        <color indexed="8"/>
        <rFont val="Barlow"/>
      </rPr>
      <t>1</t>
    </r>
  </si>
  <si>
    <r>
      <t>BBVA BANCOMER, S.A.</t>
    </r>
    <r>
      <rPr>
        <vertAlign val="superscript"/>
        <sz val="10"/>
        <color indexed="8"/>
        <rFont val="Barlow"/>
      </rPr>
      <t>1</t>
    </r>
  </si>
  <si>
    <t>Total Otros Instrumentos  de Deuda</t>
  </si>
  <si>
    <t>TOTAL</t>
  </si>
  <si>
    <r>
      <rPr>
        <vertAlign val="superscript"/>
        <sz val="10"/>
        <color indexed="8"/>
        <rFont val="Calibri"/>
        <family val="2"/>
        <scheme val="minor"/>
      </rPr>
      <t>1</t>
    </r>
    <r>
      <rPr>
        <sz val="10"/>
        <color indexed="8"/>
        <rFont val="Calibri"/>
        <family val="2"/>
        <scheme val="minor"/>
      </rPr>
      <t>Obligaciones a corto plazo contratadas en 2020</t>
    </r>
  </si>
  <si>
    <t>Bajo protesta de decir verdad declaramos que los Estados Financieros y sus notas son razonablemente correctos y responsabilidad del emisor.</t>
  </si>
  <si>
    <t xml:space="preserve"> PODER EJECUTIVO</t>
  </si>
  <si>
    <t>Intereses de la deuda</t>
  </si>
  <si>
    <t xml:space="preserve"> del 1o.  de Enero al 30 de junio de 2020</t>
  </si>
  <si>
    <t>Banobras PROFISE</t>
  </si>
  <si>
    <t>Total de intereses de Créditos Bancarios</t>
  </si>
  <si>
    <t>Total de Intereses de Otros Instrumentos de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</si>
</sst>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Barlow"/>
    </font>
    <font>
      <sz val="10"/>
      <name val="Barlow"/>
    </font>
    <font>
      <b/>
      <sz val="10"/>
      <color indexed="8"/>
      <name val="Barlow"/>
    </font>
    <font>
      <b/>
      <sz val="10"/>
      <name val="Barlow"/>
    </font>
    <font>
      <vertAlign val="superscript"/>
      <sz val="10"/>
      <color indexed="8"/>
      <name val="Barlow"/>
    </font>
    <font>
      <vertAlign val="superscript"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49" fontId="1" fillId="3" borderId="13" xfId="0" applyNumberFormat="1" applyFont="1" applyFill="1" applyBorder="1" applyAlignment="1">
      <alignment horizontal="center"/>
    </xf>
    <xf numFmtId="0" fontId="1" fillId="0" borderId="9" xfId="0" applyFont="1" applyBorder="1"/>
    <xf numFmtId="0" fontId="1" fillId="0" borderId="13" xfId="0" applyFont="1" applyBorder="1"/>
    <xf numFmtId="0" fontId="1" fillId="0" borderId="12" xfId="0" applyFont="1" applyBorder="1"/>
    <xf numFmtId="44" fontId="1" fillId="0" borderId="12" xfId="2" applyFont="1" applyBorder="1"/>
    <xf numFmtId="164" fontId="4" fillId="0" borderId="0" xfId="0" applyNumberFormat="1" applyFont="1"/>
    <xf numFmtId="43" fontId="4" fillId="0" borderId="0" xfId="1" applyFont="1"/>
    <xf numFmtId="43" fontId="4" fillId="0" borderId="0" xfId="0" applyNumberFormat="1" applyFont="1"/>
    <xf numFmtId="44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wrapText="1"/>
    </xf>
    <xf numFmtId="0" fontId="1" fillId="3" borderId="13" xfId="0" applyFont="1" applyFill="1" applyBorder="1" applyAlignment="1">
      <alignment horizontal="center"/>
    </xf>
    <xf numFmtId="0" fontId="0" fillId="0" borderId="12" xfId="0" applyFill="1" applyBorder="1" applyAlignment="1">
      <alignment wrapText="1"/>
    </xf>
    <xf numFmtId="0" fontId="0" fillId="0" borderId="12" xfId="0" applyFont="1" applyBorder="1" applyAlignment="1">
      <alignment wrapText="1"/>
    </xf>
    <xf numFmtId="0" fontId="0" fillId="0" borderId="8" xfId="0" applyBorder="1" applyAlignment="1">
      <alignment wrapText="1"/>
    </xf>
    <xf numFmtId="0" fontId="6" fillId="0" borderId="12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wrapText="1"/>
    </xf>
    <xf numFmtId="0" fontId="4" fillId="0" borderId="12" xfId="0" applyFont="1" applyBorder="1"/>
    <xf numFmtId="0" fontId="4" fillId="0" borderId="12" xfId="0" applyFont="1" applyBorder="1" applyAlignment="1">
      <alignment wrapText="1"/>
    </xf>
    <xf numFmtId="0" fontId="2" fillId="0" borderId="12" xfId="0" applyFont="1" applyBorder="1"/>
    <xf numFmtId="0" fontId="2" fillId="0" borderId="13" xfId="0" applyFont="1" applyBorder="1"/>
    <xf numFmtId="164" fontId="2" fillId="0" borderId="13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0" fontId="3" fillId="2" borderId="13" xfId="0" applyFont="1" applyFill="1" applyBorder="1" applyAlignment="1">
      <alignment horizontal="center" wrapText="1"/>
    </xf>
    <xf numFmtId="164" fontId="2" fillId="0" borderId="12" xfId="0" applyNumberFormat="1" applyFont="1" applyBorder="1" applyAlignment="1">
      <alignment horizontal="right"/>
    </xf>
    <xf numFmtId="44" fontId="0" fillId="0" borderId="0" xfId="2" applyFont="1" applyBorder="1"/>
    <xf numFmtId="0" fontId="1" fillId="3" borderId="13" xfId="0" applyFont="1" applyFill="1" applyBorder="1" applyAlignment="1">
      <alignment horizontal="center" wrapText="1"/>
    </xf>
    <xf numFmtId="164" fontId="1" fillId="0" borderId="0" xfId="0" applyNumberFormat="1" applyFont="1"/>
    <xf numFmtId="164" fontId="0" fillId="0" borderId="0" xfId="0" applyNumberFormat="1"/>
    <xf numFmtId="164" fontId="4" fillId="0" borderId="0" xfId="0" applyNumberFormat="1" applyFont="1" applyBorder="1"/>
    <xf numFmtId="0" fontId="2" fillId="0" borderId="13" xfId="0" applyFont="1" applyBorder="1" applyAlignment="1">
      <alignment wrapText="1"/>
    </xf>
    <xf numFmtId="164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wrapText="1"/>
    </xf>
    <xf numFmtId="164" fontId="4" fillId="0" borderId="0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3" fillId="4" borderId="1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top"/>
    </xf>
    <xf numFmtId="4" fontId="9" fillId="0" borderId="13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vertical="top"/>
    </xf>
    <xf numFmtId="0" fontId="10" fillId="0" borderId="13" xfId="0" applyFont="1" applyBorder="1" applyAlignment="1">
      <alignment horizontal="left" vertical="top"/>
    </xf>
    <xf numFmtId="4" fontId="11" fillId="0" borderId="13" xfId="0" applyNumberFormat="1" applyFont="1" applyFill="1" applyBorder="1" applyAlignment="1">
      <alignment vertical="center" wrapText="1"/>
    </xf>
    <xf numFmtId="0" fontId="10" fillId="0" borderId="13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center" vertical="top"/>
    </xf>
    <xf numFmtId="4" fontId="13" fillId="0" borderId="13" xfId="0" applyNumberFormat="1" applyFont="1" applyFill="1" applyBorder="1" applyAlignment="1">
      <alignment vertical="center" wrapText="1"/>
    </xf>
    <xf numFmtId="4" fontId="7" fillId="0" borderId="0" xfId="0" applyNumberFormat="1" applyFont="1" applyAlignment="1">
      <alignment vertical="top"/>
    </xf>
    <xf numFmtId="0" fontId="8" fillId="0" borderId="13" xfId="0" applyFont="1" applyBorder="1" applyAlignment="1">
      <alignment horizontal="left" vertical="top"/>
    </xf>
    <xf numFmtId="0" fontId="3" fillId="2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top"/>
    </xf>
    <xf numFmtId="0" fontId="10" fillId="0" borderId="5" xfId="0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10" fillId="0" borderId="0" xfId="0" applyFont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top" wrapText="1"/>
    </xf>
    <xf numFmtId="0" fontId="10" fillId="0" borderId="13" xfId="0" applyFont="1" applyBorder="1" applyAlignment="1">
      <alignment vertical="top"/>
    </xf>
    <xf numFmtId="4" fontId="10" fillId="0" borderId="13" xfId="0" applyNumberFormat="1" applyFont="1" applyFill="1" applyBorder="1" applyAlignment="1">
      <alignment horizontal="right" vertical="top"/>
    </xf>
    <xf numFmtId="4" fontId="12" fillId="0" borderId="13" xfId="0" applyNumberFormat="1" applyFont="1" applyFill="1" applyBorder="1" applyAlignment="1">
      <alignment horizontal="right" vertical="top"/>
    </xf>
    <xf numFmtId="0" fontId="12" fillId="0" borderId="13" xfId="0" applyFont="1" applyBorder="1" applyAlignment="1">
      <alignment horizontal="center" vertical="top" wrapText="1"/>
    </xf>
    <xf numFmtId="4" fontId="12" fillId="0" borderId="13" xfId="0" applyNumberFormat="1" applyFont="1" applyBorder="1" applyAlignment="1">
      <alignment horizontal="right" vertical="top"/>
    </xf>
    <xf numFmtId="4" fontId="10" fillId="0" borderId="13" xfId="0" applyNumberFormat="1" applyFont="1" applyBorder="1" applyAlignment="1">
      <alignment horizontal="right" vertical="top"/>
    </xf>
    <xf numFmtId="4" fontId="10" fillId="0" borderId="0" xfId="0" applyNumberFormat="1" applyFont="1" applyAlignment="1">
      <alignment vertical="top"/>
    </xf>
    <xf numFmtId="4" fontId="12" fillId="0" borderId="0" xfId="0" applyNumberFormat="1" applyFont="1" applyBorder="1" applyAlignment="1">
      <alignment horizontal="right" vertical="top"/>
    </xf>
    <xf numFmtId="0" fontId="10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top"/>
    </xf>
    <xf numFmtId="4" fontId="10" fillId="0" borderId="0" xfId="0" applyNumberFormat="1" applyFont="1" applyBorder="1" applyAlignment="1">
      <alignment vertical="top"/>
    </xf>
    <xf numFmtId="164" fontId="2" fillId="0" borderId="9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3" fillId="4" borderId="1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0</xdr:row>
      <xdr:rowOff>142876</xdr:rowOff>
    </xdr:from>
    <xdr:to>
      <xdr:col>0</xdr:col>
      <xdr:colOff>2085975</xdr:colOff>
      <xdr:row>5</xdr:row>
      <xdr:rowOff>134830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5" y="142876"/>
          <a:ext cx="1047750" cy="94445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0</xdr:rowOff>
    </xdr:from>
    <xdr:to>
      <xdr:col>0</xdr:col>
      <xdr:colOff>1815179</xdr:colOff>
      <xdr:row>6</xdr:row>
      <xdr:rowOff>77813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190500"/>
          <a:ext cx="1091279" cy="103031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0</xdr:row>
      <xdr:rowOff>76200</xdr:rowOff>
    </xdr:from>
    <xdr:to>
      <xdr:col>0</xdr:col>
      <xdr:colOff>1862804</xdr:colOff>
      <xdr:row>5</xdr:row>
      <xdr:rowOff>154013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76200"/>
          <a:ext cx="1091279" cy="10303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1257300</xdr:colOff>
      <xdr:row>1</xdr:row>
      <xdr:rowOff>9525</xdr:rowOff>
    </xdr:from>
    <xdr:to>
      <xdr:col>0</xdr:col>
      <xdr:colOff>2348579</xdr:colOff>
      <xdr:row>6</xdr:row>
      <xdr:rowOff>87338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200025"/>
          <a:ext cx="1091279" cy="10303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1</xdr:row>
      <xdr:rowOff>0</xdr:rowOff>
    </xdr:from>
    <xdr:to>
      <xdr:col>0</xdr:col>
      <xdr:colOff>2110454</xdr:colOff>
      <xdr:row>6</xdr:row>
      <xdr:rowOff>77813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75" y="190500"/>
          <a:ext cx="1091279" cy="10303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104775</xdr:rowOff>
    </xdr:from>
    <xdr:to>
      <xdr:col>0</xdr:col>
      <xdr:colOff>1996154</xdr:colOff>
      <xdr:row>5</xdr:row>
      <xdr:rowOff>182588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75" y="104775"/>
          <a:ext cx="1091279" cy="10303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1</xdr:row>
      <xdr:rowOff>0</xdr:rowOff>
    </xdr:from>
    <xdr:to>
      <xdr:col>0</xdr:col>
      <xdr:colOff>1805654</xdr:colOff>
      <xdr:row>6</xdr:row>
      <xdr:rowOff>77813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190500"/>
          <a:ext cx="1091279" cy="10303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0</xdr:row>
      <xdr:rowOff>104775</xdr:rowOff>
    </xdr:from>
    <xdr:to>
      <xdr:col>0</xdr:col>
      <xdr:colOff>1900904</xdr:colOff>
      <xdr:row>5</xdr:row>
      <xdr:rowOff>182588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04775"/>
          <a:ext cx="1091279" cy="10303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123825</xdr:rowOff>
    </xdr:from>
    <xdr:to>
      <xdr:col>0</xdr:col>
      <xdr:colOff>2367629</xdr:colOff>
      <xdr:row>6</xdr:row>
      <xdr:rowOff>11138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6350" y="123825"/>
          <a:ext cx="1091279" cy="10303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1590673</xdr:colOff>
      <xdr:row>0</xdr:row>
      <xdr:rowOff>123825</xdr:rowOff>
    </xdr:from>
    <xdr:to>
      <xdr:col>0</xdr:col>
      <xdr:colOff>2476500</xdr:colOff>
      <xdr:row>4</xdr:row>
      <xdr:rowOff>133350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3" y="123825"/>
          <a:ext cx="885827" cy="6953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1704974</xdr:colOff>
      <xdr:row>1</xdr:row>
      <xdr:rowOff>38100</xdr:rowOff>
    </xdr:from>
    <xdr:to>
      <xdr:col>0</xdr:col>
      <xdr:colOff>2162175</xdr:colOff>
      <xdr:row>5</xdr:row>
      <xdr:rowOff>66675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4974" y="209550"/>
          <a:ext cx="523876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topLeftCell="A29" workbookViewId="0">
      <selection activeCell="C44" sqref="C44"/>
    </sheetView>
  </sheetViews>
  <sheetFormatPr baseColWidth="10" defaultRowHeight="15" x14ac:dyDescent="0.25"/>
  <cols>
    <col min="1" max="1" width="58.42578125" customWidth="1"/>
    <col min="2" max="2" width="18.28515625" customWidth="1"/>
    <col min="3" max="3" width="15.7109375" customWidth="1"/>
    <col min="4" max="4" width="17.140625" customWidth="1"/>
    <col min="5" max="6" width="15.7109375" customWidth="1"/>
    <col min="7" max="7" width="17.140625" customWidth="1"/>
    <col min="8" max="8" width="18.5703125" customWidth="1"/>
  </cols>
  <sheetData>
    <row r="1" spans="1:7" x14ac:dyDescent="0.25">
      <c r="A1" s="100" t="s">
        <v>205</v>
      </c>
      <c r="B1" s="100"/>
      <c r="C1" s="100"/>
      <c r="D1" s="100"/>
      <c r="E1" s="100"/>
      <c r="F1" s="100"/>
      <c r="G1" s="100"/>
    </row>
    <row r="2" spans="1:7" x14ac:dyDescent="0.25">
      <c r="A2" s="100" t="s">
        <v>0</v>
      </c>
      <c r="B2" s="100"/>
      <c r="C2" s="100"/>
      <c r="D2" s="100"/>
      <c r="E2" s="100"/>
      <c r="F2" s="100"/>
      <c r="G2" s="100"/>
    </row>
    <row r="3" spans="1:7" x14ac:dyDescent="0.25">
      <c r="A3" s="100" t="s">
        <v>206</v>
      </c>
      <c r="B3" s="100"/>
      <c r="C3" s="100"/>
      <c r="D3" s="100"/>
      <c r="E3" s="100"/>
      <c r="F3" s="100"/>
      <c r="G3" s="100"/>
    </row>
    <row r="4" spans="1:7" x14ac:dyDescent="0.25">
      <c r="A4" s="100" t="s">
        <v>173</v>
      </c>
      <c r="B4" s="100"/>
      <c r="C4" s="100"/>
      <c r="D4" s="100"/>
      <c r="E4" s="100"/>
      <c r="F4" s="100"/>
      <c r="G4" s="100"/>
    </row>
    <row r="5" spans="1:7" x14ac:dyDescent="0.25">
      <c r="A5" s="100" t="s">
        <v>3</v>
      </c>
      <c r="B5" s="100"/>
      <c r="C5" s="100"/>
      <c r="D5" s="100"/>
      <c r="E5" s="100"/>
      <c r="F5" s="100"/>
      <c r="G5" s="100"/>
    </row>
    <row r="6" spans="1:7" x14ac:dyDescent="0.25">
      <c r="A6" s="100" t="s">
        <v>4</v>
      </c>
      <c r="B6" s="100"/>
      <c r="C6" s="100"/>
      <c r="D6" s="100"/>
      <c r="E6" s="100"/>
      <c r="F6" s="100"/>
      <c r="G6" s="100"/>
    </row>
    <row r="7" spans="1:7" ht="27" x14ac:dyDescent="0.25">
      <c r="A7" s="39" t="s">
        <v>178</v>
      </c>
      <c r="B7" s="39" t="s">
        <v>5</v>
      </c>
      <c r="C7" s="39" t="s">
        <v>174</v>
      </c>
      <c r="D7" s="39" t="s">
        <v>27</v>
      </c>
      <c r="E7" s="39" t="s">
        <v>6</v>
      </c>
      <c r="F7" s="39" t="s">
        <v>175</v>
      </c>
      <c r="G7" s="5" t="s">
        <v>176</v>
      </c>
    </row>
    <row r="8" spans="1:7" x14ac:dyDescent="0.25">
      <c r="A8" s="40"/>
      <c r="B8" s="49">
        <v>1</v>
      </c>
      <c r="C8" s="49">
        <v>2</v>
      </c>
      <c r="D8" s="49" t="s">
        <v>29</v>
      </c>
      <c r="E8" s="49">
        <v>4</v>
      </c>
      <c r="F8" s="49">
        <v>5</v>
      </c>
      <c r="G8" s="49" t="s">
        <v>177</v>
      </c>
    </row>
    <row r="9" spans="1:7" x14ac:dyDescent="0.25">
      <c r="A9" s="41" t="s">
        <v>179</v>
      </c>
      <c r="B9" s="46">
        <v>2282410704</v>
      </c>
      <c r="C9" s="46">
        <v>0</v>
      </c>
      <c r="D9" s="46">
        <v>2282410704</v>
      </c>
      <c r="E9" s="46">
        <v>953174163.99000001</v>
      </c>
      <c r="F9" s="46">
        <v>953174163.99000001</v>
      </c>
      <c r="G9" s="14">
        <v>-1329236540.01</v>
      </c>
    </row>
    <row r="10" spans="1:7" x14ac:dyDescent="0.25">
      <c r="A10" s="41" t="s">
        <v>180</v>
      </c>
      <c r="B10" s="46">
        <v>1359594933</v>
      </c>
      <c r="C10" s="46">
        <v>0</v>
      </c>
      <c r="D10" s="46">
        <v>1359594933</v>
      </c>
      <c r="E10" s="46">
        <v>0</v>
      </c>
      <c r="F10" s="46">
        <v>0</v>
      </c>
      <c r="G10" s="14">
        <v>-1359594933</v>
      </c>
    </row>
    <row r="11" spans="1:7" x14ac:dyDescent="0.25">
      <c r="A11" s="41" t="s">
        <v>181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14">
        <v>0</v>
      </c>
    </row>
    <row r="12" spans="1:7" x14ac:dyDescent="0.25">
      <c r="A12" s="41" t="s">
        <v>182</v>
      </c>
      <c r="B12" s="46">
        <v>2228753731</v>
      </c>
      <c r="C12" s="46">
        <v>-238811521</v>
      </c>
      <c r="D12" s="46">
        <v>1989942210</v>
      </c>
      <c r="E12" s="46">
        <v>463711449.76999998</v>
      </c>
      <c r="F12" s="46">
        <v>463711449.76999998</v>
      </c>
      <c r="G12" s="14">
        <v>-1765042281.23</v>
      </c>
    </row>
    <row r="13" spans="1:7" x14ac:dyDescent="0.25">
      <c r="A13" s="41" t="s">
        <v>183</v>
      </c>
      <c r="B13" s="46">
        <v>68501099</v>
      </c>
      <c r="C13" s="46">
        <v>0</v>
      </c>
      <c r="D13" s="46">
        <v>68501099</v>
      </c>
      <c r="E13" s="46">
        <v>58268608.859999999</v>
      </c>
      <c r="F13" s="46">
        <v>58268608.859999999</v>
      </c>
      <c r="G13" s="14">
        <v>-10232490.140000001</v>
      </c>
    </row>
    <row r="14" spans="1:7" x14ac:dyDescent="0.25">
      <c r="A14" s="41" t="s">
        <v>184</v>
      </c>
      <c r="B14" s="46">
        <v>120502692</v>
      </c>
      <c r="C14" s="46">
        <v>0</v>
      </c>
      <c r="D14" s="46">
        <v>120502692</v>
      </c>
      <c r="E14" s="46">
        <v>46873292.469999999</v>
      </c>
      <c r="F14" s="46">
        <v>46873292.469999999</v>
      </c>
      <c r="G14" s="14">
        <v>-73629399.530000001</v>
      </c>
    </row>
    <row r="15" spans="1:7" ht="27" x14ac:dyDescent="0.25">
      <c r="A15" s="42" t="s">
        <v>185</v>
      </c>
      <c r="B15" s="46">
        <v>1656488913</v>
      </c>
      <c r="C15" s="46">
        <v>0</v>
      </c>
      <c r="D15" s="46">
        <v>1656488913</v>
      </c>
      <c r="E15" s="46">
        <v>0</v>
      </c>
      <c r="F15" s="46">
        <v>0</v>
      </c>
      <c r="G15" s="14">
        <v>-1656488913</v>
      </c>
    </row>
    <row r="16" spans="1:7" ht="27" x14ac:dyDescent="0.25">
      <c r="A16" s="42" t="s">
        <v>186</v>
      </c>
      <c r="B16" s="46">
        <v>32309672921</v>
      </c>
      <c r="C16" s="46">
        <v>-100034901.31999999</v>
      </c>
      <c r="D16" s="46">
        <v>32209638019.68</v>
      </c>
      <c r="E16" s="46">
        <v>16271718382.65</v>
      </c>
      <c r="F16" s="46">
        <v>16271718382.65</v>
      </c>
      <c r="G16" s="14">
        <v>-16037954538.35</v>
      </c>
    </row>
    <row r="17" spans="1:8" ht="27" x14ac:dyDescent="0.25">
      <c r="A17" s="42" t="s">
        <v>187</v>
      </c>
      <c r="B17" s="46">
        <v>2065694585</v>
      </c>
      <c r="C17" s="46">
        <v>0</v>
      </c>
      <c r="D17" s="46">
        <v>2065694585</v>
      </c>
      <c r="E17" s="46">
        <v>1082979000</v>
      </c>
      <c r="F17" s="46">
        <v>1082979000</v>
      </c>
      <c r="G17" s="14">
        <v>-982715585</v>
      </c>
    </row>
    <row r="18" spans="1:8" x14ac:dyDescent="0.25">
      <c r="A18" s="41" t="s">
        <v>188</v>
      </c>
      <c r="B18" s="46">
        <v>2004620000</v>
      </c>
      <c r="C18" s="46">
        <v>0</v>
      </c>
      <c r="D18" s="46">
        <v>2004620000</v>
      </c>
      <c r="E18" s="46">
        <v>900000000</v>
      </c>
      <c r="F18" s="47">
        <v>900000000</v>
      </c>
      <c r="G18" s="14">
        <v>-1104620000</v>
      </c>
    </row>
    <row r="19" spans="1:8" x14ac:dyDescent="0.25">
      <c r="A19" s="44" t="s">
        <v>189</v>
      </c>
      <c r="B19" s="45">
        <v>44096239578</v>
      </c>
      <c r="C19" s="45">
        <v>-338846422.31999999</v>
      </c>
      <c r="D19" s="45">
        <v>43757393155.68</v>
      </c>
      <c r="E19" s="45">
        <v>19776724897.739998</v>
      </c>
      <c r="F19" s="48">
        <v>19776724897.739998</v>
      </c>
      <c r="G19" s="98">
        <v>-24319514680.260002</v>
      </c>
      <c r="H19" s="53"/>
    </row>
    <row r="20" spans="1:8" x14ac:dyDescent="0.25">
      <c r="A20" s="12"/>
      <c r="B20" s="19"/>
      <c r="C20" s="19"/>
      <c r="D20" s="19"/>
      <c r="E20" s="19"/>
      <c r="F20" s="20" t="s">
        <v>190</v>
      </c>
      <c r="G20" s="99"/>
      <c r="H20" s="54"/>
    </row>
    <row r="21" spans="1:8" ht="27" x14ac:dyDescent="0.25">
      <c r="A21" s="40" t="s">
        <v>191</v>
      </c>
      <c r="B21" s="40" t="s">
        <v>5</v>
      </c>
      <c r="C21" s="40" t="s">
        <v>174</v>
      </c>
      <c r="D21" s="40" t="s">
        <v>27</v>
      </c>
      <c r="E21" s="40" t="s">
        <v>6</v>
      </c>
      <c r="F21" s="40" t="s">
        <v>175</v>
      </c>
      <c r="G21" s="8" t="s">
        <v>176</v>
      </c>
    </row>
    <row r="22" spans="1:8" x14ac:dyDescent="0.25">
      <c r="A22" s="40"/>
      <c r="B22" s="49">
        <v>1</v>
      </c>
      <c r="C22" s="49">
        <v>2</v>
      </c>
      <c r="D22" s="49" t="s">
        <v>29</v>
      </c>
      <c r="E22" s="49">
        <v>4</v>
      </c>
      <c r="F22" s="49">
        <v>5</v>
      </c>
      <c r="G22" s="49" t="s">
        <v>177</v>
      </c>
    </row>
    <row r="23" spans="1:8" x14ac:dyDescent="0.25">
      <c r="A23" s="43" t="s">
        <v>192</v>
      </c>
      <c r="B23" s="50">
        <v>39075535732</v>
      </c>
      <c r="C23" s="50">
        <v>-338846422.31999999</v>
      </c>
      <c r="D23" s="50">
        <v>38736689309.68</v>
      </c>
      <c r="E23" s="50">
        <v>18876724897.739998</v>
      </c>
      <c r="F23" s="50">
        <v>18876724897.739998</v>
      </c>
      <c r="G23" s="11">
        <v>-20198810834.260002</v>
      </c>
      <c r="H23" s="1"/>
    </row>
    <row r="24" spans="1:8" x14ac:dyDescent="0.25">
      <c r="A24" s="41" t="s">
        <v>193</v>
      </c>
      <c r="B24" s="46">
        <v>2282410704</v>
      </c>
      <c r="C24" s="46">
        <v>0</v>
      </c>
      <c r="D24" s="46">
        <v>2282410704</v>
      </c>
      <c r="E24" s="46">
        <v>953174163.99000001</v>
      </c>
      <c r="F24" s="46">
        <v>953174163.99000001</v>
      </c>
      <c r="G24" s="14">
        <v>-1329236540.01</v>
      </c>
    </row>
    <row r="25" spans="1:8" x14ac:dyDescent="0.25">
      <c r="A25" s="41" t="s">
        <v>194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14">
        <v>0</v>
      </c>
    </row>
    <row r="26" spans="1:8" x14ac:dyDescent="0.25">
      <c r="A26" s="41" t="s">
        <v>195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14">
        <v>0</v>
      </c>
    </row>
    <row r="27" spans="1:8" x14ac:dyDescent="0.25">
      <c r="A27" s="41" t="s">
        <v>196</v>
      </c>
      <c r="B27" s="46">
        <v>2228753731</v>
      </c>
      <c r="C27" s="46">
        <v>-238811521</v>
      </c>
      <c r="D27" s="46">
        <v>1989942210</v>
      </c>
      <c r="E27" s="46">
        <v>463711449.76999998</v>
      </c>
      <c r="F27" s="46">
        <v>463711449.76999998</v>
      </c>
      <c r="G27" s="14">
        <v>-1765042281.23</v>
      </c>
    </row>
    <row r="28" spans="1:8" x14ac:dyDescent="0.25">
      <c r="A28" s="41" t="s">
        <v>197</v>
      </c>
      <c r="B28" s="46">
        <v>68501099</v>
      </c>
      <c r="C28" s="46">
        <v>0</v>
      </c>
      <c r="D28" s="46">
        <v>68501099</v>
      </c>
      <c r="E28" s="46">
        <v>58268608.859999999</v>
      </c>
      <c r="F28" s="46">
        <v>58268608.859999999</v>
      </c>
      <c r="G28" s="14">
        <v>-10232490.140000001</v>
      </c>
    </row>
    <row r="29" spans="1:8" x14ac:dyDescent="0.25">
      <c r="A29" s="41" t="s">
        <v>198</v>
      </c>
      <c r="B29" s="46">
        <v>120502692</v>
      </c>
      <c r="C29" s="46">
        <v>0</v>
      </c>
      <c r="D29" s="46">
        <v>120502692</v>
      </c>
      <c r="E29" s="46">
        <v>46873292.469999999</v>
      </c>
      <c r="F29" s="46">
        <v>46873292.469999999</v>
      </c>
      <c r="G29" s="14">
        <v>-73629399.530000001</v>
      </c>
    </row>
    <row r="30" spans="1:8" x14ac:dyDescent="0.25">
      <c r="A30" s="41" t="s">
        <v>199</v>
      </c>
      <c r="B30" s="46">
        <v>32309672921</v>
      </c>
      <c r="C30" s="46">
        <v>-100034901.31999999</v>
      </c>
      <c r="D30" s="46">
        <v>32209638019.68</v>
      </c>
      <c r="E30" s="46">
        <v>16271718382.65</v>
      </c>
      <c r="F30" s="46">
        <v>16271718382.65</v>
      </c>
      <c r="G30" s="14">
        <v>-16037954538.35</v>
      </c>
    </row>
    <row r="31" spans="1:8" x14ac:dyDescent="0.25">
      <c r="A31" s="41" t="s">
        <v>200</v>
      </c>
      <c r="B31" s="46">
        <v>2065694585</v>
      </c>
      <c r="C31" s="46">
        <v>0</v>
      </c>
      <c r="D31" s="46">
        <v>2065694585</v>
      </c>
      <c r="E31" s="46">
        <v>1082979000</v>
      </c>
      <c r="F31" s="46">
        <v>1082979000</v>
      </c>
      <c r="G31" s="14">
        <v>-982715585</v>
      </c>
    </row>
    <row r="32" spans="1:8" x14ac:dyDescent="0.25">
      <c r="A32" s="43" t="s">
        <v>201</v>
      </c>
      <c r="B32" s="50">
        <v>3016083846</v>
      </c>
      <c r="C32" s="50">
        <v>0</v>
      </c>
      <c r="D32" s="50">
        <v>3016083846</v>
      </c>
      <c r="E32" s="50">
        <v>0</v>
      </c>
      <c r="F32" s="50">
        <v>0</v>
      </c>
      <c r="G32" s="11">
        <v>-3016083846</v>
      </c>
      <c r="H32" s="1"/>
    </row>
    <row r="33" spans="1:8" x14ac:dyDescent="0.25">
      <c r="A33" s="41" t="s">
        <v>194</v>
      </c>
      <c r="B33" s="46">
        <v>1359594933</v>
      </c>
      <c r="C33" s="46">
        <v>0</v>
      </c>
      <c r="D33" s="46">
        <v>1359594933</v>
      </c>
      <c r="E33" s="46">
        <v>0</v>
      </c>
      <c r="F33" s="46">
        <v>0</v>
      </c>
      <c r="G33" s="14">
        <v>-1359594933</v>
      </c>
    </row>
    <row r="34" spans="1:8" x14ac:dyDescent="0.25">
      <c r="A34" s="41" t="s">
        <v>197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14">
        <v>0</v>
      </c>
    </row>
    <row r="35" spans="1:8" x14ac:dyDescent="0.25">
      <c r="A35" s="41" t="s">
        <v>202</v>
      </c>
      <c r="B35" s="46">
        <v>1656488913</v>
      </c>
      <c r="C35" s="46">
        <v>0</v>
      </c>
      <c r="D35" s="46">
        <v>1656488913</v>
      </c>
      <c r="E35" s="46">
        <v>0</v>
      </c>
      <c r="F35" s="46">
        <v>0</v>
      </c>
      <c r="G35" s="14">
        <v>-1656488913</v>
      </c>
    </row>
    <row r="36" spans="1:8" x14ac:dyDescent="0.25">
      <c r="A36" s="41" t="s">
        <v>200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14">
        <v>0</v>
      </c>
    </row>
    <row r="37" spans="1:8" x14ac:dyDescent="0.25">
      <c r="A37" s="43" t="s">
        <v>203</v>
      </c>
      <c r="B37" s="50">
        <v>2004620000</v>
      </c>
      <c r="C37" s="50">
        <v>0</v>
      </c>
      <c r="D37" s="50">
        <v>2004620000</v>
      </c>
      <c r="E37" s="50">
        <v>900000000</v>
      </c>
      <c r="F37" s="50">
        <v>900000000</v>
      </c>
      <c r="G37" s="11">
        <v>-1104620000</v>
      </c>
      <c r="H37" s="1"/>
    </row>
    <row r="38" spans="1:8" x14ac:dyDescent="0.25">
      <c r="A38" s="41" t="s">
        <v>204</v>
      </c>
      <c r="B38" s="47">
        <v>2004620000</v>
      </c>
      <c r="C38" s="47">
        <v>0</v>
      </c>
      <c r="D38" s="47">
        <v>2004620000</v>
      </c>
      <c r="E38" s="46">
        <v>900000000</v>
      </c>
      <c r="F38" s="47">
        <v>900000000</v>
      </c>
      <c r="G38" s="14">
        <v>-1104620000</v>
      </c>
    </row>
    <row r="39" spans="1:8" x14ac:dyDescent="0.25">
      <c r="A39" s="44" t="s">
        <v>189</v>
      </c>
      <c r="B39" s="45">
        <v>44096239578</v>
      </c>
      <c r="C39" s="45">
        <v>-338846422.31999999</v>
      </c>
      <c r="D39" s="45">
        <v>43757393155.68</v>
      </c>
      <c r="E39" s="45">
        <v>19776724897.740002</v>
      </c>
      <c r="F39" s="48">
        <v>19776724897.740002</v>
      </c>
      <c r="G39" s="98">
        <v>-24319514680.260002</v>
      </c>
      <c r="H39" s="53"/>
    </row>
    <row r="40" spans="1:8" x14ac:dyDescent="0.25">
      <c r="A40" s="19"/>
      <c r="B40" s="19"/>
      <c r="C40" s="19"/>
      <c r="D40" s="55"/>
      <c r="E40" s="19"/>
      <c r="F40" s="20" t="s">
        <v>190</v>
      </c>
      <c r="G40" s="99"/>
      <c r="H40" s="54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 t="s">
        <v>23</v>
      </c>
      <c r="B42" s="18"/>
      <c r="C42" s="18"/>
      <c r="D42" s="18"/>
      <c r="E42" s="18"/>
      <c r="F42" s="18"/>
      <c r="G42" s="18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</sheetData>
  <mergeCells count="8">
    <mergeCell ref="G19:G20"/>
    <mergeCell ref="G39:G40"/>
    <mergeCell ref="A6:G6"/>
    <mergeCell ref="A1:G1"/>
    <mergeCell ref="A2:G2"/>
    <mergeCell ref="A3:G3"/>
    <mergeCell ref="A4:G4"/>
    <mergeCell ref="A5:G5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82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topLeftCell="A28" workbookViewId="0">
      <selection activeCell="C44" sqref="C44"/>
    </sheetView>
  </sheetViews>
  <sheetFormatPr baseColWidth="10" defaultRowHeight="15" x14ac:dyDescent="0.25"/>
  <cols>
    <col min="1" max="1" width="62.42578125" customWidth="1"/>
    <col min="2" max="2" width="17.42578125" customWidth="1"/>
    <col min="3" max="3" width="15.7109375" customWidth="1"/>
    <col min="4" max="4" width="17.7109375" customWidth="1"/>
    <col min="5" max="5" width="17.28515625" customWidth="1"/>
    <col min="6" max="6" width="15.7109375" customWidth="1"/>
    <col min="7" max="7" width="17.5703125" customWidth="1"/>
  </cols>
  <sheetData>
    <row r="1" spans="1:8" x14ac:dyDescent="0.25">
      <c r="A1" s="100" t="s">
        <v>205</v>
      </c>
      <c r="B1" s="100"/>
      <c r="C1" s="100"/>
      <c r="D1" s="100"/>
      <c r="E1" s="100"/>
      <c r="F1" s="100"/>
      <c r="G1" s="100"/>
    </row>
    <row r="2" spans="1:8" x14ac:dyDescent="0.25">
      <c r="A2" s="100" t="s">
        <v>0</v>
      </c>
      <c r="B2" s="100"/>
      <c r="C2" s="100"/>
      <c r="D2" s="100"/>
      <c r="E2" s="100"/>
      <c r="F2" s="100"/>
      <c r="G2" s="100"/>
    </row>
    <row r="3" spans="1:8" x14ac:dyDescent="0.25">
      <c r="A3" s="100" t="s">
        <v>206</v>
      </c>
      <c r="B3" s="100"/>
      <c r="C3" s="100"/>
      <c r="D3" s="100"/>
      <c r="E3" s="100"/>
      <c r="F3" s="100"/>
      <c r="G3" s="100"/>
    </row>
    <row r="4" spans="1:8" x14ac:dyDescent="0.25">
      <c r="A4" s="100" t="s">
        <v>1</v>
      </c>
      <c r="B4" s="100"/>
      <c r="C4" s="100"/>
      <c r="D4" s="100"/>
      <c r="E4" s="100"/>
      <c r="F4" s="100"/>
      <c r="G4" s="100"/>
    </row>
    <row r="5" spans="1:8" x14ac:dyDescent="0.25">
      <c r="A5" s="100" t="s">
        <v>24</v>
      </c>
      <c r="B5" s="100"/>
      <c r="C5" s="100"/>
      <c r="D5" s="100"/>
      <c r="E5" s="100"/>
      <c r="F5" s="100"/>
      <c r="G5" s="100"/>
    </row>
    <row r="6" spans="1:8" x14ac:dyDescent="0.25">
      <c r="A6" s="100" t="s">
        <v>3</v>
      </c>
      <c r="B6" s="100"/>
      <c r="C6" s="100"/>
      <c r="D6" s="100"/>
      <c r="E6" s="100"/>
      <c r="F6" s="100"/>
      <c r="G6" s="100"/>
    </row>
    <row r="7" spans="1:8" x14ac:dyDescent="0.25">
      <c r="A7" s="107" t="s">
        <v>4</v>
      </c>
      <c r="B7" s="107"/>
      <c r="C7" s="107"/>
      <c r="D7" s="107"/>
      <c r="E7" s="107"/>
      <c r="F7" s="107"/>
      <c r="G7" s="107"/>
    </row>
    <row r="8" spans="1:8" ht="27" x14ac:dyDescent="0.25">
      <c r="A8" s="39" t="s">
        <v>8</v>
      </c>
      <c r="B8" s="39" t="s">
        <v>25</v>
      </c>
      <c r="C8" s="39" t="s">
        <v>26</v>
      </c>
      <c r="D8" s="39" t="s">
        <v>27</v>
      </c>
      <c r="E8" s="39" t="s">
        <v>6</v>
      </c>
      <c r="F8" s="39" t="s">
        <v>7</v>
      </c>
      <c r="G8" s="5" t="s">
        <v>28</v>
      </c>
    </row>
    <row r="9" spans="1:8" x14ac:dyDescent="0.25">
      <c r="A9" s="40"/>
      <c r="B9" s="49">
        <v>1</v>
      </c>
      <c r="C9" s="49">
        <v>2</v>
      </c>
      <c r="D9" s="49" t="s">
        <v>29</v>
      </c>
      <c r="E9" s="49">
        <v>4</v>
      </c>
      <c r="F9" s="49">
        <v>5</v>
      </c>
      <c r="G9" s="49" t="s">
        <v>30</v>
      </c>
    </row>
    <row r="10" spans="1:8" x14ac:dyDescent="0.25">
      <c r="A10" s="58" t="s">
        <v>31</v>
      </c>
      <c r="B10" s="50">
        <v>39454158066</v>
      </c>
      <c r="C10" s="50">
        <v>1352603070.6500001</v>
      </c>
      <c r="D10" s="50">
        <v>40806761136.650002</v>
      </c>
      <c r="E10" s="50">
        <v>18069832635.66</v>
      </c>
      <c r="F10" s="50">
        <v>17161301441.960003</v>
      </c>
      <c r="G10" s="11">
        <v>22736928500.989994</v>
      </c>
      <c r="H10" s="1"/>
    </row>
    <row r="11" spans="1:8" ht="16.5" customHeight="1" x14ac:dyDescent="0.25">
      <c r="A11" s="58" t="s">
        <v>32</v>
      </c>
      <c r="B11" s="50">
        <v>2289705593</v>
      </c>
      <c r="C11" s="50">
        <v>216503444.37</v>
      </c>
      <c r="D11" s="50">
        <v>2506209037.3699999</v>
      </c>
      <c r="E11" s="50">
        <v>1254259990.75</v>
      </c>
      <c r="F11" s="50">
        <v>937564654.46000004</v>
      </c>
      <c r="G11" s="11">
        <v>1251949046.6199999</v>
      </c>
      <c r="H11" s="1"/>
    </row>
    <row r="12" spans="1:8" x14ac:dyDescent="0.25">
      <c r="A12" s="42" t="s">
        <v>33</v>
      </c>
      <c r="B12" s="46">
        <v>2289705593</v>
      </c>
      <c r="C12" s="46">
        <v>216503444.37</v>
      </c>
      <c r="D12" s="46">
        <v>2506209037.3699999</v>
      </c>
      <c r="E12" s="46">
        <v>1254259990.75</v>
      </c>
      <c r="F12" s="46">
        <v>937564654.46000004</v>
      </c>
      <c r="G12" s="14">
        <v>1251949046.6199999</v>
      </c>
    </row>
    <row r="13" spans="1:8" x14ac:dyDescent="0.25">
      <c r="A13" s="42" t="s">
        <v>34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14">
        <v>0</v>
      </c>
    </row>
    <row r="14" spans="1:8" x14ac:dyDescent="0.25">
      <c r="A14" s="58" t="s">
        <v>35</v>
      </c>
      <c r="B14" s="50">
        <v>26827875605</v>
      </c>
      <c r="C14" s="50">
        <v>972457334.08999991</v>
      </c>
      <c r="D14" s="50">
        <v>27800332939.089996</v>
      </c>
      <c r="E14" s="50">
        <v>12435720812.139999</v>
      </c>
      <c r="F14" s="50">
        <v>11951732198.510002</v>
      </c>
      <c r="G14" s="11">
        <v>15364612126.949997</v>
      </c>
      <c r="H14" s="1"/>
    </row>
    <row r="15" spans="1:8" x14ac:dyDescent="0.25">
      <c r="A15" s="42" t="s">
        <v>36</v>
      </c>
      <c r="B15" s="46">
        <v>23736072298</v>
      </c>
      <c r="C15" s="46">
        <v>-235961145.49000001</v>
      </c>
      <c r="D15" s="46">
        <v>23500111152.509998</v>
      </c>
      <c r="E15" s="46">
        <v>10967222757.18</v>
      </c>
      <c r="F15" s="46">
        <v>10537807012.58</v>
      </c>
      <c r="G15" s="14">
        <v>12532888395.329998</v>
      </c>
    </row>
    <row r="16" spans="1:8" x14ac:dyDescent="0.25">
      <c r="A16" s="42" t="s">
        <v>37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14">
        <v>0</v>
      </c>
    </row>
    <row r="17" spans="1:8" ht="27" x14ac:dyDescent="0.25">
      <c r="A17" s="42" t="s">
        <v>38</v>
      </c>
      <c r="B17" s="46">
        <v>175375386</v>
      </c>
      <c r="C17" s="46">
        <v>1162521560.3399999</v>
      </c>
      <c r="D17" s="46">
        <v>1337896946.3399999</v>
      </c>
      <c r="E17" s="46">
        <v>52169411.009999998</v>
      </c>
      <c r="F17" s="46">
        <v>49809260.07</v>
      </c>
      <c r="G17" s="14">
        <v>1285727535.3299999</v>
      </c>
    </row>
    <row r="18" spans="1:8" x14ac:dyDescent="0.25">
      <c r="A18" s="42" t="s">
        <v>39</v>
      </c>
      <c r="B18" s="46">
        <v>1127806774</v>
      </c>
      <c r="C18" s="46">
        <v>-442221258.63999999</v>
      </c>
      <c r="D18" s="46">
        <v>685585515.36000001</v>
      </c>
      <c r="E18" s="46">
        <v>321601684.75</v>
      </c>
      <c r="F18" s="46">
        <v>317504010.94999999</v>
      </c>
      <c r="G18" s="14">
        <v>363983830.61000001</v>
      </c>
    </row>
    <row r="19" spans="1:8" x14ac:dyDescent="0.25">
      <c r="A19" s="42" t="s">
        <v>40</v>
      </c>
      <c r="B19" s="46">
        <v>545246930</v>
      </c>
      <c r="C19" s="46">
        <v>19087663</v>
      </c>
      <c r="D19" s="46">
        <v>564334593</v>
      </c>
      <c r="E19" s="46">
        <v>185856800.34999999</v>
      </c>
      <c r="F19" s="46">
        <v>148230572.69999999</v>
      </c>
      <c r="G19" s="14">
        <v>378477792.64999998</v>
      </c>
    </row>
    <row r="20" spans="1:8" ht="27" x14ac:dyDescent="0.25">
      <c r="A20" s="42" t="s">
        <v>41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14">
        <v>0</v>
      </c>
    </row>
    <row r="21" spans="1:8" x14ac:dyDescent="0.25">
      <c r="A21" s="42" t="s">
        <v>42</v>
      </c>
      <c r="B21" s="46">
        <v>594972833</v>
      </c>
      <c r="C21" s="46">
        <v>-50892347.060000002</v>
      </c>
      <c r="D21" s="46">
        <v>544080485.94000006</v>
      </c>
      <c r="E21" s="46">
        <v>222615478.71000001</v>
      </c>
      <c r="F21" s="46">
        <v>213775605.12</v>
      </c>
      <c r="G21" s="14">
        <v>321465007.23000002</v>
      </c>
    </row>
    <row r="22" spans="1:8" x14ac:dyDescent="0.25">
      <c r="A22" s="42" t="s">
        <v>43</v>
      </c>
      <c r="B22" s="46">
        <v>648401384</v>
      </c>
      <c r="C22" s="46">
        <v>519922861.94</v>
      </c>
      <c r="D22" s="46">
        <v>1168324245.9400001</v>
      </c>
      <c r="E22" s="46">
        <v>686254680.13999999</v>
      </c>
      <c r="F22" s="46">
        <v>684605737.09000003</v>
      </c>
      <c r="G22" s="14">
        <v>482069565.80000007</v>
      </c>
    </row>
    <row r="23" spans="1:8" x14ac:dyDescent="0.25">
      <c r="A23" s="58" t="s">
        <v>44</v>
      </c>
      <c r="B23" s="50">
        <v>5307158241</v>
      </c>
      <c r="C23" s="50">
        <v>174810061.18000001</v>
      </c>
      <c r="D23" s="50">
        <v>5481968302.1800003</v>
      </c>
      <c r="E23" s="50">
        <v>2274720201.02</v>
      </c>
      <c r="F23" s="50">
        <v>2175246168.9300003</v>
      </c>
      <c r="G23" s="11">
        <v>3207248101.1599998</v>
      </c>
      <c r="H23" s="1"/>
    </row>
    <row r="24" spans="1:8" ht="27" x14ac:dyDescent="0.25">
      <c r="A24" s="42" t="s">
        <v>45</v>
      </c>
      <c r="B24" s="46">
        <v>5166735933</v>
      </c>
      <c r="C24" s="46">
        <v>173221940.21000001</v>
      </c>
      <c r="D24" s="46">
        <v>5339957873.21</v>
      </c>
      <c r="E24" s="46">
        <v>2206216036.48</v>
      </c>
      <c r="F24" s="46">
        <v>2108053139.4000001</v>
      </c>
      <c r="G24" s="14">
        <v>3133741836.73</v>
      </c>
    </row>
    <row r="25" spans="1:8" ht="27" x14ac:dyDescent="0.25">
      <c r="A25" s="42" t="s">
        <v>46</v>
      </c>
      <c r="B25" s="46">
        <v>140422308</v>
      </c>
      <c r="C25" s="46">
        <v>1588120.97</v>
      </c>
      <c r="D25" s="46">
        <v>142010428.97</v>
      </c>
      <c r="E25" s="46">
        <v>68504164.540000007</v>
      </c>
      <c r="F25" s="46">
        <v>67193029.530000001</v>
      </c>
      <c r="G25" s="14">
        <v>73506264.429999992</v>
      </c>
    </row>
    <row r="26" spans="1:8" x14ac:dyDescent="0.25">
      <c r="A26" s="42" t="s">
        <v>47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14">
        <v>0</v>
      </c>
    </row>
    <row r="27" spans="1:8" x14ac:dyDescent="0.25">
      <c r="A27" s="58" t="s">
        <v>48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11">
        <v>0</v>
      </c>
      <c r="H27" s="1"/>
    </row>
    <row r="28" spans="1:8" ht="27" x14ac:dyDescent="0.25">
      <c r="A28" s="42" t="s">
        <v>49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14">
        <v>0</v>
      </c>
    </row>
    <row r="29" spans="1:8" x14ac:dyDescent="0.25">
      <c r="A29" s="42" t="s">
        <v>50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14">
        <v>0</v>
      </c>
    </row>
    <row r="30" spans="1:8" x14ac:dyDescent="0.25">
      <c r="A30" s="58" t="s">
        <v>51</v>
      </c>
      <c r="B30" s="50">
        <v>1836769810</v>
      </c>
      <c r="C30" s="50">
        <v>-425666</v>
      </c>
      <c r="D30" s="50">
        <v>1836344144</v>
      </c>
      <c r="E30" s="50">
        <v>336445239.22000003</v>
      </c>
      <c r="F30" s="50">
        <v>328072027.52999997</v>
      </c>
      <c r="G30" s="11">
        <v>1499898904.78</v>
      </c>
      <c r="H30" s="1"/>
    </row>
    <row r="31" spans="1:8" x14ac:dyDescent="0.25">
      <c r="A31" s="42" t="s">
        <v>52</v>
      </c>
      <c r="B31" s="46">
        <v>1836769810</v>
      </c>
      <c r="C31" s="46">
        <v>-425666</v>
      </c>
      <c r="D31" s="46">
        <v>1836344144</v>
      </c>
      <c r="E31" s="46">
        <v>336445239.22000003</v>
      </c>
      <c r="F31" s="46">
        <v>328072027.52999997</v>
      </c>
      <c r="G31" s="14">
        <v>1499898904.78</v>
      </c>
    </row>
    <row r="32" spans="1:8" x14ac:dyDescent="0.25">
      <c r="A32" s="42" t="s">
        <v>53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14">
        <v>0</v>
      </c>
    </row>
    <row r="33" spans="1:8" x14ac:dyDescent="0.25">
      <c r="A33" s="42" t="s">
        <v>54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14">
        <v>0</v>
      </c>
    </row>
    <row r="34" spans="1:8" ht="27" x14ac:dyDescent="0.25">
      <c r="A34" s="42" t="s">
        <v>55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14">
        <v>0</v>
      </c>
    </row>
    <row r="35" spans="1:8" x14ac:dyDescent="0.25">
      <c r="A35" s="58" t="s">
        <v>56</v>
      </c>
      <c r="B35" s="50">
        <v>3192648817</v>
      </c>
      <c r="C35" s="50">
        <v>-10742102.99</v>
      </c>
      <c r="D35" s="50">
        <v>3181906714.0100002</v>
      </c>
      <c r="E35" s="50">
        <v>1768686392.53</v>
      </c>
      <c r="F35" s="50">
        <v>1768686392.53</v>
      </c>
      <c r="G35" s="11">
        <v>1413220321.4800003</v>
      </c>
      <c r="H35" s="1"/>
    </row>
    <row r="36" spans="1:8" x14ac:dyDescent="0.25">
      <c r="A36" s="42" t="s">
        <v>57</v>
      </c>
      <c r="B36" s="46">
        <v>3192648817</v>
      </c>
      <c r="C36" s="46">
        <v>-10742102.99</v>
      </c>
      <c r="D36" s="46">
        <v>3181906714.0100002</v>
      </c>
      <c r="E36" s="46">
        <v>1768686392.53</v>
      </c>
      <c r="F36" s="46">
        <v>1768686392.53</v>
      </c>
      <c r="G36" s="14">
        <v>1413220321.4800003</v>
      </c>
    </row>
    <row r="37" spans="1:8" x14ac:dyDescent="0.25">
      <c r="A37" s="42" t="s">
        <v>58</v>
      </c>
      <c r="B37" s="46">
        <v>3698391588</v>
      </c>
      <c r="C37" s="46">
        <v>64150000</v>
      </c>
      <c r="D37" s="46">
        <v>3762541588</v>
      </c>
      <c r="E37" s="46">
        <v>1913688909.1400001</v>
      </c>
      <c r="F37" s="46">
        <v>1913412150.71</v>
      </c>
      <c r="G37" s="14">
        <v>1848852678.8599999</v>
      </c>
    </row>
    <row r="38" spans="1:8" ht="27" x14ac:dyDescent="0.25">
      <c r="A38" s="42" t="s">
        <v>59</v>
      </c>
      <c r="B38" s="46">
        <v>943689924</v>
      </c>
      <c r="C38" s="46">
        <v>-177298316.16999999</v>
      </c>
      <c r="D38" s="46">
        <v>766391607.83000004</v>
      </c>
      <c r="E38" s="46">
        <v>239329609.19</v>
      </c>
      <c r="F38" s="46">
        <v>239329609.19</v>
      </c>
      <c r="G38" s="14">
        <v>527061998.64000005</v>
      </c>
    </row>
    <row r="39" spans="1:8" x14ac:dyDescent="0.25">
      <c r="A39" s="42" t="s">
        <v>60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14">
        <v>0</v>
      </c>
    </row>
    <row r="40" spans="1:8" x14ac:dyDescent="0.25">
      <c r="A40" s="56" t="s">
        <v>61</v>
      </c>
      <c r="B40" s="45">
        <v>44096239578</v>
      </c>
      <c r="C40" s="45">
        <v>1239454754.48</v>
      </c>
      <c r="D40" s="45">
        <v>45335694332.480003</v>
      </c>
      <c r="E40" s="45">
        <v>20222851153.989998</v>
      </c>
      <c r="F40" s="45">
        <v>19314043201.860001</v>
      </c>
      <c r="G40" s="57">
        <v>25112843178.489994</v>
      </c>
      <c r="H40" s="1"/>
    </row>
    <row r="41" spans="1:8" x14ac:dyDescent="0.25">
      <c r="A41" s="18" t="s">
        <v>23</v>
      </c>
      <c r="B41" s="26"/>
      <c r="C41" s="26"/>
      <c r="D41" s="26"/>
      <c r="E41" s="26"/>
      <c r="F41" s="26"/>
      <c r="G41" s="26"/>
    </row>
    <row r="42" spans="1:8" x14ac:dyDescent="0.25">
      <c r="B42" s="18"/>
      <c r="C42" s="18"/>
      <c r="D42" s="18"/>
      <c r="E42" s="18"/>
      <c r="F42" s="18"/>
      <c r="G42" s="18"/>
    </row>
    <row r="43" spans="1:8" x14ac:dyDescent="0.25">
      <c r="A43" s="18"/>
      <c r="B43" s="28"/>
      <c r="C43" s="28"/>
      <c r="D43" s="28"/>
      <c r="E43" s="28"/>
      <c r="F43" s="28"/>
      <c r="G43" s="2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26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</sheetData>
  <mergeCells count="7">
    <mergeCell ref="A7:G7"/>
    <mergeCell ref="A1:G1"/>
    <mergeCell ref="A2:G2"/>
    <mergeCell ref="A3:G3"/>
    <mergeCell ref="A4:G4"/>
    <mergeCell ref="A5:G5"/>
    <mergeCell ref="A6:G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7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workbookViewId="0">
      <selection activeCell="C44" sqref="C44"/>
    </sheetView>
  </sheetViews>
  <sheetFormatPr baseColWidth="10" defaultRowHeight="15" x14ac:dyDescent="0.25"/>
  <cols>
    <col min="1" max="1" width="64.7109375" customWidth="1"/>
    <col min="2" max="2" width="18" customWidth="1"/>
    <col min="3" max="7" width="15.7109375" customWidth="1"/>
  </cols>
  <sheetData>
    <row r="1" spans="1:7" x14ac:dyDescent="0.25">
      <c r="A1" s="100" t="s">
        <v>205</v>
      </c>
      <c r="B1" s="100"/>
      <c r="C1" s="100"/>
      <c r="D1" s="100"/>
      <c r="E1" s="2"/>
      <c r="F1" s="2"/>
      <c r="G1" s="2"/>
    </row>
    <row r="2" spans="1:7" x14ac:dyDescent="0.25">
      <c r="A2" s="100" t="s">
        <v>0</v>
      </c>
      <c r="B2" s="100"/>
      <c r="C2" s="100"/>
      <c r="D2" s="100"/>
      <c r="E2" s="2"/>
      <c r="F2" s="2"/>
      <c r="G2" s="2"/>
    </row>
    <row r="3" spans="1:7" x14ac:dyDescent="0.25">
      <c r="A3" s="100" t="s">
        <v>206</v>
      </c>
      <c r="B3" s="100"/>
      <c r="C3" s="100"/>
      <c r="D3" s="100"/>
      <c r="E3" s="30"/>
      <c r="F3" s="30"/>
      <c r="G3" s="30"/>
    </row>
    <row r="4" spans="1:7" x14ac:dyDescent="0.25">
      <c r="A4" s="100" t="s">
        <v>1</v>
      </c>
      <c r="B4" s="100"/>
      <c r="C4" s="100"/>
      <c r="D4" s="100"/>
      <c r="E4" s="2"/>
      <c r="F4" s="2"/>
      <c r="G4" s="2"/>
    </row>
    <row r="5" spans="1:7" x14ac:dyDescent="0.25">
      <c r="A5" s="100" t="s">
        <v>2</v>
      </c>
      <c r="B5" s="100"/>
      <c r="C5" s="100"/>
      <c r="D5" s="100"/>
      <c r="E5" s="2"/>
      <c r="F5" s="2"/>
      <c r="G5" s="2"/>
    </row>
    <row r="6" spans="1:7" x14ac:dyDescent="0.25">
      <c r="A6" s="100" t="s">
        <v>3</v>
      </c>
      <c r="B6" s="100"/>
      <c r="C6" s="100"/>
      <c r="D6" s="100"/>
      <c r="E6" s="2"/>
      <c r="F6" s="2"/>
      <c r="G6" s="2"/>
    </row>
    <row r="7" spans="1:7" x14ac:dyDescent="0.25">
      <c r="A7" s="107" t="s">
        <v>4</v>
      </c>
      <c r="B7" s="107"/>
      <c r="C7" s="107"/>
      <c r="D7" s="107"/>
      <c r="E7" s="2"/>
      <c r="F7" s="2"/>
      <c r="G7" s="2"/>
    </row>
    <row r="8" spans="1:7" x14ac:dyDescent="0.25">
      <c r="A8" s="3" t="s">
        <v>8</v>
      </c>
      <c r="B8" s="4" t="s">
        <v>5</v>
      </c>
      <c r="C8" s="4" t="s">
        <v>6</v>
      </c>
      <c r="D8" s="5" t="s">
        <v>7</v>
      </c>
      <c r="E8" s="2"/>
      <c r="F8" s="2"/>
      <c r="G8" s="2"/>
    </row>
    <row r="9" spans="1:7" x14ac:dyDescent="0.25">
      <c r="A9" s="6"/>
      <c r="B9" s="7"/>
      <c r="C9" s="7"/>
      <c r="D9" s="8"/>
    </row>
    <row r="10" spans="1:7" x14ac:dyDescent="0.25">
      <c r="A10" s="9" t="s">
        <v>9</v>
      </c>
      <c r="B10" s="10">
        <v>44096239578</v>
      </c>
      <c r="C10" s="10">
        <f>C11</f>
        <v>18876724897.740002</v>
      </c>
      <c r="D10" s="11">
        <f>D11</f>
        <v>18876724897.740002</v>
      </c>
      <c r="E10" s="1"/>
    </row>
    <row r="11" spans="1:7" x14ac:dyDescent="0.25">
      <c r="A11" s="12" t="s">
        <v>10</v>
      </c>
      <c r="B11" s="13">
        <v>44096239578</v>
      </c>
      <c r="C11" s="59">
        <v>18876724897.740002</v>
      </c>
      <c r="D11" s="60">
        <v>18876724897.740002</v>
      </c>
    </row>
    <row r="12" spans="1:7" x14ac:dyDescent="0.25">
      <c r="A12" s="12" t="s">
        <v>11</v>
      </c>
      <c r="B12" s="13">
        <v>0</v>
      </c>
      <c r="C12" s="13">
        <v>0</v>
      </c>
      <c r="D12" s="14">
        <v>0</v>
      </c>
    </row>
    <row r="13" spans="1:7" x14ac:dyDescent="0.25">
      <c r="A13" s="9" t="s">
        <v>12</v>
      </c>
      <c r="B13" s="10">
        <v>43783738973</v>
      </c>
      <c r="C13" s="10">
        <v>20160006681.380001</v>
      </c>
      <c r="D13" s="11">
        <v>19251198729.25</v>
      </c>
      <c r="E13" s="1"/>
    </row>
    <row r="14" spans="1:7" x14ac:dyDescent="0.25">
      <c r="A14" s="12" t="s">
        <v>13</v>
      </c>
      <c r="B14" s="59">
        <v>43783738973</v>
      </c>
      <c r="C14" s="13">
        <v>20160006681.380001</v>
      </c>
      <c r="D14" s="14">
        <v>19251198729.25</v>
      </c>
    </row>
    <row r="15" spans="1:7" x14ac:dyDescent="0.25">
      <c r="A15" s="12" t="s">
        <v>14</v>
      </c>
      <c r="B15" s="13">
        <v>0</v>
      </c>
      <c r="C15" s="13">
        <v>0</v>
      </c>
      <c r="D15" s="14">
        <v>0</v>
      </c>
    </row>
    <row r="16" spans="1:7" x14ac:dyDescent="0.25">
      <c r="A16" s="9" t="s">
        <v>15</v>
      </c>
      <c r="B16" s="10">
        <f>B10-B13</f>
        <v>312500605</v>
      </c>
      <c r="C16" s="10">
        <f>C10-C13</f>
        <v>-1283281783.6399994</v>
      </c>
      <c r="D16" s="11">
        <f>D10-D13</f>
        <v>-374473831.50999832</v>
      </c>
      <c r="E16" s="1"/>
    </row>
    <row r="17" spans="1:5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5" x14ac:dyDescent="0.25">
      <c r="A18" s="9" t="s">
        <v>17</v>
      </c>
      <c r="B18" s="10">
        <f>B16</f>
        <v>312500605</v>
      </c>
      <c r="C18" s="10">
        <f t="shared" ref="C18:D18" si="0">C16</f>
        <v>-1283281783.6399994</v>
      </c>
      <c r="D18" s="11">
        <f t="shared" si="0"/>
        <v>-374473831.50999832</v>
      </c>
      <c r="E18" s="1"/>
    </row>
    <row r="19" spans="1:5" x14ac:dyDescent="0.25">
      <c r="A19" s="12" t="s">
        <v>18</v>
      </c>
      <c r="B19" s="59">
        <v>615217870</v>
      </c>
      <c r="C19" s="13">
        <v>171943544.06999999</v>
      </c>
      <c r="D19" s="14">
        <v>171943544.06999999</v>
      </c>
    </row>
    <row r="20" spans="1:5" x14ac:dyDescent="0.25">
      <c r="A20" s="9" t="s">
        <v>19</v>
      </c>
      <c r="B20" s="10">
        <f>B16-B19</f>
        <v>-302717265</v>
      </c>
      <c r="C20" s="10">
        <f t="shared" ref="C20:D20" si="1">C16-C19</f>
        <v>-1455225327.7099993</v>
      </c>
      <c r="D20" s="11">
        <f t="shared" si="1"/>
        <v>-546417375.57999825</v>
      </c>
      <c r="E20" s="1"/>
    </row>
    <row r="21" spans="1:5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5" x14ac:dyDescent="0.25">
      <c r="A22" s="12" t="s">
        <v>20</v>
      </c>
      <c r="B22" s="13">
        <v>2004620000</v>
      </c>
      <c r="C22" s="13">
        <v>900000000</v>
      </c>
      <c r="D22" s="14">
        <v>900000000</v>
      </c>
    </row>
    <row r="23" spans="1:5" x14ac:dyDescent="0.25">
      <c r="A23" s="12" t="s">
        <v>21</v>
      </c>
      <c r="B23" s="59">
        <v>312500605</v>
      </c>
      <c r="C23" s="13">
        <v>62844472.609999999</v>
      </c>
      <c r="D23" s="14">
        <v>62844472.609999999</v>
      </c>
    </row>
    <row r="24" spans="1:5" x14ac:dyDescent="0.25">
      <c r="A24" s="15" t="s">
        <v>22</v>
      </c>
      <c r="B24" s="16">
        <f>B22-B23</f>
        <v>1692119395</v>
      </c>
      <c r="C24" s="16">
        <f t="shared" ref="C24:D24" si="2">C22-C23</f>
        <v>837155527.38999999</v>
      </c>
      <c r="D24" s="17">
        <f t="shared" si="2"/>
        <v>837155527.38999999</v>
      </c>
      <c r="E24" s="1"/>
    </row>
    <row r="25" spans="1:5" x14ac:dyDescent="0.25">
      <c r="A25" s="18"/>
      <c r="B25" s="18"/>
      <c r="C25" s="18"/>
      <c r="D25" s="18"/>
    </row>
    <row r="26" spans="1:5" x14ac:dyDescent="0.25">
      <c r="A26" s="18"/>
      <c r="B26" s="18"/>
      <c r="C26" s="18"/>
      <c r="D26" s="18"/>
    </row>
    <row r="27" spans="1:5" x14ac:dyDescent="0.25">
      <c r="A27" s="18" t="s">
        <v>23</v>
      </c>
      <c r="B27" s="18"/>
      <c r="C27" s="18"/>
      <c r="D27" s="18"/>
    </row>
    <row r="28" spans="1:5" x14ac:dyDescent="0.25">
      <c r="A28" s="18"/>
      <c r="B28" s="18"/>
      <c r="C28" s="18"/>
      <c r="D28" s="18"/>
    </row>
    <row r="29" spans="1:5" x14ac:dyDescent="0.25">
      <c r="A29" s="18"/>
      <c r="B29" s="18"/>
      <c r="C29" s="18"/>
      <c r="D29" s="18"/>
    </row>
    <row r="30" spans="1:5" x14ac:dyDescent="0.25">
      <c r="A30" s="18"/>
      <c r="B30" s="18"/>
      <c r="C30" s="18"/>
      <c r="D30" s="18"/>
    </row>
    <row r="31" spans="1:5" x14ac:dyDescent="0.25">
      <c r="A31" s="18"/>
      <c r="B31" s="18"/>
      <c r="C31" s="18"/>
      <c r="D31" s="18"/>
    </row>
    <row r="32" spans="1:5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7">
    <mergeCell ref="A7:D7"/>
    <mergeCell ref="A1:D1"/>
    <mergeCell ref="A2:D2"/>
    <mergeCell ref="A3:D3"/>
    <mergeCell ref="A4:D4"/>
    <mergeCell ref="A5:D5"/>
    <mergeCell ref="A6:D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opLeftCell="A18" workbookViewId="0">
      <selection activeCell="C44" sqref="C44"/>
    </sheetView>
  </sheetViews>
  <sheetFormatPr baseColWidth="10" defaultRowHeight="15" x14ac:dyDescent="0.25"/>
  <cols>
    <col min="1" max="1" width="64.42578125" customWidth="1"/>
    <col min="2" max="2" width="18.85546875" bestFit="1" customWidth="1"/>
    <col min="3" max="3" width="19.7109375" customWidth="1"/>
    <col min="4" max="7" width="18.85546875" bestFit="1" customWidth="1"/>
    <col min="8" max="8" width="20.5703125" customWidth="1"/>
    <col min="9" max="9" width="21.7109375" customWidth="1"/>
  </cols>
  <sheetData>
    <row r="1" spans="1:9" x14ac:dyDescent="0.25">
      <c r="A1" s="101" t="s">
        <v>205</v>
      </c>
      <c r="B1" s="101"/>
      <c r="C1" s="101"/>
      <c r="D1" s="101"/>
      <c r="E1" s="101"/>
      <c r="F1" s="101"/>
      <c r="G1" s="101"/>
    </row>
    <row r="2" spans="1:9" x14ac:dyDescent="0.25">
      <c r="A2" s="101" t="s">
        <v>0</v>
      </c>
      <c r="B2" s="101"/>
      <c r="C2" s="101"/>
      <c r="D2" s="101"/>
      <c r="E2" s="101"/>
      <c r="F2" s="101"/>
      <c r="G2" s="101"/>
    </row>
    <row r="3" spans="1:9" x14ac:dyDescent="0.25">
      <c r="A3" s="101" t="s">
        <v>206</v>
      </c>
      <c r="B3" s="101"/>
      <c r="C3" s="101"/>
      <c r="D3" s="101"/>
      <c r="E3" s="101"/>
      <c r="F3" s="101"/>
      <c r="G3" s="101"/>
    </row>
    <row r="4" spans="1:9" x14ac:dyDescent="0.25">
      <c r="A4" s="101" t="s">
        <v>1</v>
      </c>
      <c r="B4" s="101"/>
      <c r="C4" s="101"/>
      <c r="D4" s="101"/>
      <c r="E4" s="101"/>
      <c r="F4" s="101"/>
      <c r="G4" s="101"/>
    </row>
    <row r="5" spans="1:9" x14ac:dyDescent="0.25">
      <c r="A5" s="101" t="s">
        <v>172</v>
      </c>
      <c r="B5" s="101"/>
      <c r="C5" s="101"/>
      <c r="D5" s="101"/>
      <c r="E5" s="101"/>
      <c r="F5" s="101"/>
      <c r="G5" s="101"/>
    </row>
    <row r="6" spans="1:9" x14ac:dyDescent="0.25">
      <c r="A6" s="101" t="s">
        <v>207</v>
      </c>
      <c r="B6" s="101"/>
      <c r="C6" s="101"/>
      <c r="D6" s="101"/>
      <c r="E6" s="101"/>
      <c r="F6" s="101"/>
      <c r="G6" s="101"/>
    </row>
    <row r="7" spans="1:9" x14ac:dyDescent="0.25">
      <c r="A7" s="101" t="s">
        <v>4</v>
      </c>
      <c r="B7" s="101"/>
      <c r="C7" s="101"/>
      <c r="D7" s="101"/>
      <c r="E7" s="101"/>
      <c r="F7" s="101"/>
      <c r="G7" s="101"/>
    </row>
    <row r="8" spans="1:9" x14ac:dyDescent="0.25">
      <c r="A8" s="102" t="s">
        <v>208</v>
      </c>
      <c r="B8" s="105" t="s">
        <v>209</v>
      </c>
      <c r="C8" s="105"/>
      <c r="D8" s="105"/>
      <c r="E8" s="105"/>
      <c r="F8" s="105"/>
      <c r="G8" s="106"/>
    </row>
    <row r="9" spans="1:9" ht="30" x14ac:dyDescent="0.25">
      <c r="A9" s="103"/>
      <c r="B9" s="32" t="s">
        <v>25</v>
      </c>
      <c r="C9" s="52" t="s">
        <v>26</v>
      </c>
      <c r="D9" s="32" t="s">
        <v>27</v>
      </c>
      <c r="E9" s="32" t="s">
        <v>6</v>
      </c>
      <c r="F9" s="32" t="s">
        <v>7</v>
      </c>
      <c r="G9" s="32" t="s">
        <v>28</v>
      </c>
    </row>
    <row r="10" spans="1:9" x14ac:dyDescent="0.25">
      <c r="A10" s="104"/>
      <c r="B10" s="21" t="s">
        <v>210</v>
      </c>
      <c r="C10" s="21" t="s">
        <v>211</v>
      </c>
      <c r="D10" s="21" t="s">
        <v>29</v>
      </c>
      <c r="E10" s="21" t="s">
        <v>212</v>
      </c>
      <c r="F10" s="21" t="s">
        <v>213</v>
      </c>
      <c r="G10" s="21" t="s">
        <v>30</v>
      </c>
    </row>
    <row r="11" spans="1:9" x14ac:dyDescent="0.25">
      <c r="A11" s="22" t="s">
        <v>206</v>
      </c>
      <c r="B11" s="50">
        <v>28402214027</v>
      </c>
      <c r="C11" s="50">
        <v>923607710.79999971</v>
      </c>
      <c r="D11" s="50">
        <v>29325821737.800003</v>
      </c>
      <c r="E11" s="50">
        <v>12866238078.980001</v>
      </c>
      <c r="F11" s="50">
        <v>12407102080.680002</v>
      </c>
      <c r="G11" s="50">
        <v>16459583658.820002</v>
      </c>
      <c r="H11" s="54"/>
      <c r="I11" s="54"/>
    </row>
    <row r="12" spans="1:9" x14ac:dyDescent="0.25">
      <c r="A12" s="33" t="s">
        <v>214</v>
      </c>
      <c r="B12" s="46">
        <v>28442800</v>
      </c>
      <c r="C12" s="46">
        <v>870152.63000000012</v>
      </c>
      <c r="D12" s="46">
        <v>29312952.629999999</v>
      </c>
      <c r="E12" s="46">
        <v>13349562.82</v>
      </c>
      <c r="F12" s="46">
        <v>12936178.290000001</v>
      </c>
      <c r="G12" s="46">
        <v>15963389.809999999</v>
      </c>
      <c r="H12" s="54"/>
      <c r="I12" s="54"/>
    </row>
    <row r="13" spans="1:9" x14ac:dyDescent="0.25">
      <c r="A13" s="33" t="s">
        <v>225</v>
      </c>
      <c r="B13" s="46">
        <v>452169275</v>
      </c>
      <c r="C13" s="46">
        <v>-32890139.260000002</v>
      </c>
      <c r="D13" s="46">
        <v>419279135.74000001</v>
      </c>
      <c r="E13" s="46">
        <v>183314365.57999998</v>
      </c>
      <c r="F13" s="46">
        <v>170512230.66</v>
      </c>
      <c r="G13" s="46">
        <v>235964770.16000003</v>
      </c>
      <c r="H13" s="54"/>
      <c r="I13" s="54"/>
    </row>
    <row r="14" spans="1:9" x14ac:dyDescent="0.25">
      <c r="A14" s="33" t="s">
        <v>226</v>
      </c>
      <c r="B14" s="46">
        <v>14737665</v>
      </c>
      <c r="C14" s="46">
        <v>-505699.82999999996</v>
      </c>
      <c r="D14" s="46">
        <v>14231965.17</v>
      </c>
      <c r="E14" s="46">
        <v>6335578.7599999998</v>
      </c>
      <c r="F14" s="46">
        <v>6067933.1600000001</v>
      </c>
      <c r="G14" s="46">
        <v>7896386.4100000001</v>
      </c>
      <c r="H14" s="54"/>
      <c r="I14" s="54"/>
    </row>
    <row r="15" spans="1:9" x14ac:dyDescent="0.25">
      <c r="A15" s="33" t="s">
        <v>227</v>
      </c>
      <c r="B15" s="46">
        <v>5051591550</v>
      </c>
      <c r="C15" s="46">
        <v>3932990.1700000004</v>
      </c>
      <c r="D15" s="46">
        <v>5055524540.1700001</v>
      </c>
      <c r="E15" s="46">
        <v>1908752737.8499999</v>
      </c>
      <c r="F15" s="46">
        <v>1722721363.2400002</v>
      </c>
      <c r="G15" s="46">
        <v>3146771802.3200002</v>
      </c>
      <c r="H15" s="54"/>
      <c r="I15" s="54"/>
    </row>
    <row r="16" spans="1:9" x14ac:dyDescent="0.25">
      <c r="A16" s="33" t="s">
        <v>216</v>
      </c>
      <c r="B16" s="46">
        <v>10429525857</v>
      </c>
      <c r="C16" s="46">
        <v>-265577286.40000001</v>
      </c>
      <c r="D16" s="46">
        <v>10163948570.6</v>
      </c>
      <c r="E16" s="46">
        <v>4806904618.8299999</v>
      </c>
      <c r="F16" s="46">
        <v>4773051721.1800003</v>
      </c>
      <c r="G16" s="46">
        <v>5357043951.7700005</v>
      </c>
      <c r="H16" s="54"/>
      <c r="I16" s="54"/>
    </row>
    <row r="17" spans="1:9" x14ac:dyDescent="0.25">
      <c r="A17" s="33" t="s">
        <v>219</v>
      </c>
      <c r="B17" s="46">
        <v>423013736</v>
      </c>
      <c r="C17" s="46">
        <v>-16885789</v>
      </c>
      <c r="D17" s="46">
        <v>406127947</v>
      </c>
      <c r="E17" s="46">
        <v>175277688.17000002</v>
      </c>
      <c r="F17" s="46">
        <v>164894073.45999998</v>
      </c>
      <c r="G17" s="46">
        <v>230850258.82999998</v>
      </c>
      <c r="H17" s="54"/>
      <c r="I17" s="54"/>
    </row>
    <row r="18" spans="1:9" x14ac:dyDescent="0.25">
      <c r="A18" s="33" t="s">
        <v>220</v>
      </c>
      <c r="B18" s="46">
        <v>277833105</v>
      </c>
      <c r="C18" s="46">
        <v>2933459.15</v>
      </c>
      <c r="D18" s="46">
        <v>280766564.14999998</v>
      </c>
      <c r="E18" s="46">
        <v>118614957.78</v>
      </c>
      <c r="F18" s="46">
        <v>79132661.409999996</v>
      </c>
      <c r="G18" s="46">
        <v>162151606.36999997</v>
      </c>
      <c r="H18" s="54"/>
      <c r="I18" s="54"/>
    </row>
    <row r="19" spans="1:9" x14ac:dyDescent="0.25">
      <c r="A19" s="33" t="s">
        <v>222</v>
      </c>
      <c r="B19" s="46">
        <v>434082255</v>
      </c>
      <c r="C19" s="46">
        <v>-51234325.200000003</v>
      </c>
      <c r="D19" s="46">
        <v>382847929.80000001</v>
      </c>
      <c r="E19" s="46">
        <v>211606488.67000002</v>
      </c>
      <c r="F19" s="46">
        <v>205845754.02000001</v>
      </c>
      <c r="G19" s="46">
        <v>171241441.13</v>
      </c>
      <c r="H19" s="54"/>
      <c r="I19" s="54"/>
    </row>
    <row r="20" spans="1:9" x14ac:dyDescent="0.25">
      <c r="A20" s="33" t="s">
        <v>223</v>
      </c>
      <c r="B20" s="46">
        <v>123063288</v>
      </c>
      <c r="C20" s="46">
        <v>-43293058.109999999</v>
      </c>
      <c r="D20" s="46">
        <v>79770229.890000001</v>
      </c>
      <c r="E20" s="46">
        <v>31201398.360000003</v>
      </c>
      <c r="F20" s="46">
        <v>28710691.649999999</v>
      </c>
      <c r="G20" s="46">
        <v>48568831.530000001</v>
      </c>
      <c r="H20" s="54"/>
      <c r="I20" s="54"/>
    </row>
    <row r="21" spans="1:9" x14ac:dyDescent="0.25">
      <c r="A21" s="33" t="s">
        <v>228</v>
      </c>
      <c r="B21" s="46">
        <v>53332011</v>
      </c>
      <c r="C21" s="46">
        <v>-2048653.22</v>
      </c>
      <c r="D21" s="46">
        <v>51283357.780000001</v>
      </c>
      <c r="E21" s="46">
        <v>22800862.119999997</v>
      </c>
      <c r="F21" s="46">
        <v>18258689.719999999</v>
      </c>
      <c r="G21" s="46">
        <v>28482495.660000004</v>
      </c>
      <c r="H21" s="54"/>
      <c r="I21" s="54"/>
    </row>
    <row r="22" spans="1:9" x14ac:dyDescent="0.25">
      <c r="A22" s="33" t="s">
        <v>221</v>
      </c>
      <c r="B22" s="46">
        <v>89757075</v>
      </c>
      <c r="C22" s="46">
        <v>3052787.69</v>
      </c>
      <c r="D22" s="46">
        <v>92809862.689999998</v>
      </c>
      <c r="E22" s="46">
        <v>42473994.839999996</v>
      </c>
      <c r="F22" s="46">
        <v>40859367.299999997</v>
      </c>
      <c r="G22" s="46">
        <v>50335867.850000001</v>
      </c>
      <c r="H22" s="54"/>
      <c r="I22" s="54"/>
    </row>
    <row r="23" spans="1:9" x14ac:dyDescent="0.25">
      <c r="A23" s="33" t="s">
        <v>224</v>
      </c>
      <c r="B23" s="46">
        <v>467907625</v>
      </c>
      <c r="C23" s="46">
        <v>83901056.340000004</v>
      </c>
      <c r="D23" s="46">
        <v>551808681.34000003</v>
      </c>
      <c r="E23" s="46">
        <v>209322338.72</v>
      </c>
      <c r="F23" s="46">
        <v>172888276.20999998</v>
      </c>
      <c r="G23" s="46">
        <v>342486342.62</v>
      </c>
      <c r="H23" s="54"/>
      <c r="I23" s="54"/>
    </row>
    <row r="24" spans="1:9" x14ac:dyDescent="0.25">
      <c r="A24" s="33" t="s">
        <v>229</v>
      </c>
      <c r="B24" s="46">
        <v>1350000</v>
      </c>
      <c r="C24" s="46">
        <v>-579741</v>
      </c>
      <c r="D24" s="46">
        <v>770259</v>
      </c>
      <c r="E24" s="46">
        <v>0</v>
      </c>
      <c r="F24" s="46">
        <v>0</v>
      </c>
      <c r="G24" s="46">
        <v>770259</v>
      </c>
      <c r="H24" s="54"/>
      <c r="I24" s="54"/>
    </row>
    <row r="25" spans="1:9" x14ac:dyDescent="0.25">
      <c r="A25" s="33" t="s">
        <v>218</v>
      </c>
      <c r="B25" s="46">
        <v>831942010</v>
      </c>
      <c r="C25" s="46">
        <v>-425666</v>
      </c>
      <c r="D25" s="46">
        <v>831516344</v>
      </c>
      <c r="E25" s="46">
        <v>336445239.21999997</v>
      </c>
      <c r="F25" s="46">
        <v>328072027.53000003</v>
      </c>
      <c r="G25" s="46">
        <v>495071104.78000003</v>
      </c>
      <c r="H25" s="54"/>
      <c r="I25" s="54"/>
    </row>
    <row r="26" spans="1:9" x14ac:dyDescent="0.25">
      <c r="A26" s="33" t="s">
        <v>230</v>
      </c>
      <c r="B26" s="46">
        <v>116556126</v>
      </c>
      <c r="C26" s="46">
        <v>-1693202.6600000001</v>
      </c>
      <c r="D26" s="46">
        <v>114862923.34</v>
      </c>
      <c r="E26" s="46">
        <v>50341573.769999996</v>
      </c>
      <c r="F26" s="46">
        <v>46948784.760000005</v>
      </c>
      <c r="G26" s="46">
        <v>64521349.570000008</v>
      </c>
      <c r="H26" s="54"/>
      <c r="I26" s="54"/>
    </row>
    <row r="27" spans="1:9" x14ac:dyDescent="0.25">
      <c r="A27" s="33" t="s">
        <v>231</v>
      </c>
      <c r="B27" s="46">
        <v>431314005</v>
      </c>
      <c r="C27" s="46">
        <v>-928636.89</v>
      </c>
      <c r="D27" s="46">
        <v>430385368.11000001</v>
      </c>
      <c r="E27" s="46">
        <v>191399550.82999998</v>
      </c>
      <c r="F27" s="46">
        <v>187477023.63</v>
      </c>
      <c r="G27" s="46">
        <v>238985817.28000003</v>
      </c>
      <c r="H27" s="54"/>
      <c r="I27" s="54"/>
    </row>
    <row r="28" spans="1:9" x14ac:dyDescent="0.25">
      <c r="A28" s="33" t="s">
        <v>232</v>
      </c>
      <c r="B28" s="46">
        <v>984897674</v>
      </c>
      <c r="C28" s="46">
        <v>1375048986.8499999</v>
      </c>
      <c r="D28" s="46">
        <v>2359946660.8499999</v>
      </c>
      <c r="E28" s="46">
        <v>490230275.43999994</v>
      </c>
      <c r="F28" s="46">
        <v>433513526.46000004</v>
      </c>
      <c r="G28" s="46">
        <v>1869716385.4099998</v>
      </c>
      <c r="H28" s="54"/>
      <c r="I28" s="54"/>
    </row>
    <row r="29" spans="1:9" ht="15" customHeight="1" x14ac:dyDescent="0.25">
      <c r="A29" s="33" t="s">
        <v>233</v>
      </c>
      <c r="B29" s="46">
        <v>167468955</v>
      </c>
      <c r="C29" s="46">
        <v>-22016340.050000001</v>
      </c>
      <c r="D29" s="46">
        <v>145452614.94999999</v>
      </c>
      <c r="E29" s="46">
        <v>63069051.989999995</v>
      </c>
      <c r="F29" s="46">
        <v>56608895.029999994</v>
      </c>
      <c r="G29" s="46">
        <v>82383562.959999993</v>
      </c>
      <c r="H29" s="54"/>
      <c r="I29" s="54"/>
    </row>
    <row r="30" spans="1:9" x14ac:dyDescent="0.25">
      <c r="A30" s="33" t="s">
        <v>234</v>
      </c>
      <c r="B30" s="46">
        <v>85534254</v>
      </c>
      <c r="C30" s="46">
        <v>-12441399.35</v>
      </c>
      <c r="D30" s="46">
        <v>73092854.650000006</v>
      </c>
      <c r="E30" s="46">
        <v>27701784.25</v>
      </c>
      <c r="F30" s="46">
        <v>25067019.850000001</v>
      </c>
      <c r="G30" s="46">
        <v>45391070.400000006</v>
      </c>
      <c r="H30" s="54"/>
      <c r="I30" s="54"/>
    </row>
    <row r="31" spans="1:9" x14ac:dyDescent="0.25">
      <c r="A31" s="33" t="s">
        <v>235</v>
      </c>
      <c r="B31" s="46">
        <v>102964432</v>
      </c>
      <c r="C31" s="46">
        <v>28278634.100000001</v>
      </c>
      <c r="D31" s="46">
        <v>131243066.09999999</v>
      </c>
      <c r="E31" s="46">
        <v>55391100.120000005</v>
      </c>
      <c r="F31" s="46">
        <v>12107710.690000001</v>
      </c>
      <c r="G31" s="46">
        <v>75851965.979999989</v>
      </c>
      <c r="H31" s="54"/>
      <c r="I31" s="54"/>
    </row>
    <row r="32" spans="1:9" s="1" customFormat="1" ht="16.5" customHeight="1" x14ac:dyDescent="0.25">
      <c r="A32" s="31" t="s">
        <v>217</v>
      </c>
      <c r="B32" s="50">
        <v>6891040405</v>
      </c>
      <c r="C32" s="50">
        <v>53407897.010000005</v>
      </c>
      <c r="D32" s="50">
        <v>6944448302.0100002</v>
      </c>
      <c r="E32" s="50">
        <v>3682375301.6699996</v>
      </c>
      <c r="F32" s="50">
        <v>3682098543.2400002</v>
      </c>
      <c r="G32" s="50">
        <v>3262073000.3400006</v>
      </c>
      <c r="H32" s="54"/>
      <c r="I32" s="54"/>
    </row>
    <row r="33" spans="1:9" s="1" customFormat="1" x14ac:dyDescent="0.25">
      <c r="A33" s="34" t="s">
        <v>232</v>
      </c>
      <c r="B33" s="46">
        <v>6891040405</v>
      </c>
      <c r="C33" s="46">
        <v>53407897.010000005</v>
      </c>
      <c r="D33" s="46">
        <v>6944448302.0100002</v>
      </c>
      <c r="E33" s="46">
        <v>3682375301.6699996</v>
      </c>
      <c r="F33" s="46">
        <v>3682098543.2400002</v>
      </c>
      <c r="G33" s="46">
        <v>3262073000.3400006</v>
      </c>
      <c r="H33" s="54"/>
      <c r="I33" s="54"/>
    </row>
    <row r="34" spans="1:9" s="1" customFormat="1" x14ac:dyDescent="0.25">
      <c r="A34" s="31" t="s">
        <v>215</v>
      </c>
      <c r="B34" s="50">
        <v>943689924</v>
      </c>
      <c r="C34" s="50">
        <v>-177298316.17000002</v>
      </c>
      <c r="D34" s="50">
        <v>766391607.82999992</v>
      </c>
      <c r="E34" s="50">
        <v>239329609.19</v>
      </c>
      <c r="F34" s="50">
        <v>239329609.19</v>
      </c>
      <c r="G34" s="50">
        <v>527061998.63999993</v>
      </c>
      <c r="H34" s="54"/>
      <c r="I34" s="54"/>
    </row>
    <row r="35" spans="1:9" x14ac:dyDescent="0.25">
      <c r="A35" s="35" t="s">
        <v>232</v>
      </c>
      <c r="B35" s="46">
        <v>943689924</v>
      </c>
      <c r="C35" s="46">
        <v>-177298316.17000002</v>
      </c>
      <c r="D35" s="46">
        <v>766391607.82999992</v>
      </c>
      <c r="E35" s="46">
        <v>239329609.19</v>
      </c>
      <c r="F35" s="46">
        <v>239329609.19</v>
      </c>
      <c r="G35" s="46">
        <v>527061998.63999993</v>
      </c>
      <c r="H35" s="54"/>
      <c r="I35" s="54"/>
    </row>
    <row r="36" spans="1:9" x14ac:dyDescent="0.25">
      <c r="A36" s="23" t="s">
        <v>236</v>
      </c>
      <c r="B36" s="45">
        <v>28402214027</v>
      </c>
      <c r="C36" s="45">
        <v>923607710.79999971</v>
      </c>
      <c r="D36" s="45">
        <v>29325821737.800003</v>
      </c>
      <c r="E36" s="45">
        <v>12866238078.980001</v>
      </c>
      <c r="F36" s="45">
        <v>12407102080.680002</v>
      </c>
      <c r="G36" s="45">
        <v>16459583658.820002</v>
      </c>
      <c r="H36" s="54"/>
      <c r="I36" s="54"/>
    </row>
    <row r="37" spans="1:9" x14ac:dyDescent="0.25">
      <c r="B37" s="51"/>
      <c r="C37" s="29"/>
      <c r="D37" s="29"/>
      <c r="E37" s="29"/>
      <c r="F37" s="29"/>
      <c r="G37" s="29"/>
    </row>
    <row r="38" spans="1:9" x14ac:dyDescent="0.25">
      <c r="A38" t="s">
        <v>237</v>
      </c>
      <c r="B38" s="51"/>
    </row>
    <row r="39" spans="1:9" x14ac:dyDescent="0.25">
      <c r="B39" s="29"/>
      <c r="G39" s="54"/>
    </row>
  </sheetData>
  <mergeCells count="9">
    <mergeCell ref="A7:G7"/>
    <mergeCell ref="A8:A10"/>
    <mergeCell ref="B8:G8"/>
    <mergeCell ref="A1:G1"/>
    <mergeCell ref="A2:G2"/>
    <mergeCell ref="A3:G3"/>
    <mergeCell ref="A4:G4"/>
    <mergeCell ref="A5:G5"/>
    <mergeCell ref="A6:G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7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opLeftCell="A5" workbookViewId="0">
      <selection activeCell="C44" sqref="C44"/>
    </sheetView>
  </sheetViews>
  <sheetFormatPr baseColWidth="10" defaultRowHeight="15" x14ac:dyDescent="0.25"/>
  <cols>
    <col min="1" max="1" width="44.42578125" customWidth="1"/>
    <col min="2" max="2" width="18.85546875" bestFit="1" customWidth="1"/>
    <col min="3" max="3" width="16.28515625" bestFit="1" customWidth="1"/>
    <col min="4" max="7" width="18.85546875" bestFit="1" customWidth="1"/>
  </cols>
  <sheetData>
    <row r="1" spans="1:7" x14ac:dyDescent="0.25">
      <c r="A1" s="101" t="s">
        <v>205</v>
      </c>
      <c r="B1" s="101"/>
      <c r="C1" s="101"/>
      <c r="D1" s="101"/>
      <c r="E1" s="101"/>
      <c r="F1" s="101"/>
      <c r="G1" s="101"/>
    </row>
    <row r="2" spans="1:7" x14ac:dyDescent="0.25">
      <c r="A2" s="101" t="s">
        <v>0</v>
      </c>
      <c r="B2" s="101"/>
      <c r="C2" s="101"/>
      <c r="D2" s="101"/>
      <c r="E2" s="101"/>
      <c r="F2" s="101"/>
      <c r="G2" s="101"/>
    </row>
    <row r="3" spans="1:7" x14ac:dyDescent="0.25">
      <c r="A3" s="101" t="s">
        <v>206</v>
      </c>
      <c r="B3" s="101"/>
      <c r="C3" s="101"/>
      <c r="D3" s="101"/>
      <c r="E3" s="101"/>
      <c r="F3" s="101"/>
      <c r="G3" s="101"/>
    </row>
    <row r="4" spans="1:7" x14ac:dyDescent="0.25">
      <c r="A4" s="101" t="s">
        <v>1</v>
      </c>
      <c r="B4" s="101"/>
      <c r="C4" s="101"/>
      <c r="D4" s="101"/>
      <c r="E4" s="101"/>
      <c r="F4" s="101"/>
      <c r="G4" s="101"/>
    </row>
    <row r="5" spans="1:7" x14ac:dyDescent="0.25">
      <c r="A5" s="101" t="s">
        <v>172</v>
      </c>
      <c r="B5" s="101"/>
      <c r="C5" s="101"/>
      <c r="D5" s="101"/>
      <c r="E5" s="101"/>
      <c r="F5" s="101"/>
      <c r="G5" s="101"/>
    </row>
    <row r="6" spans="1:7" x14ac:dyDescent="0.25">
      <c r="A6" s="101" t="s">
        <v>207</v>
      </c>
      <c r="B6" s="101"/>
      <c r="C6" s="101"/>
      <c r="D6" s="101"/>
      <c r="E6" s="101"/>
      <c r="F6" s="101"/>
      <c r="G6" s="101"/>
    </row>
    <row r="7" spans="1:7" x14ac:dyDescent="0.25">
      <c r="A7" s="101" t="s">
        <v>4</v>
      </c>
      <c r="B7" s="101"/>
      <c r="C7" s="101"/>
      <c r="D7" s="101"/>
      <c r="E7" s="101"/>
      <c r="F7" s="101"/>
      <c r="G7" s="101"/>
    </row>
    <row r="8" spans="1:7" x14ac:dyDescent="0.25">
      <c r="A8" s="102" t="s">
        <v>208</v>
      </c>
      <c r="B8" s="105" t="s">
        <v>209</v>
      </c>
      <c r="C8" s="105"/>
      <c r="D8" s="105"/>
      <c r="E8" s="105"/>
      <c r="F8" s="105"/>
      <c r="G8" s="106"/>
    </row>
    <row r="9" spans="1:7" ht="30" x14ac:dyDescent="0.25">
      <c r="A9" s="103"/>
      <c r="B9" s="32" t="s">
        <v>25</v>
      </c>
      <c r="C9" s="52" t="s">
        <v>26</v>
      </c>
      <c r="D9" s="32" t="s">
        <v>27</v>
      </c>
      <c r="E9" s="32" t="s">
        <v>6</v>
      </c>
      <c r="F9" s="32" t="s">
        <v>7</v>
      </c>
      <c r="G9" s="32" t="s">
        <v>28</v>
      </c>
    </row>
    <row r="10" spans="1:7" x14ac:dyDescent="0.25">
      <c r="A10" s="104"/>
      <c r="B10" s="21" t="s">
        <v>210</v>
      </c>
      <c r="C10" s="21" t="s">
        <v>211</v>
      </c>
      <c r="D10" s="21" t="s">
        <v>29</v>
      </c>
      <c r="E10" s="21" t="s">
        <v>212</v>
      </c>
      <c r="F10" s="21" t="s">
        <v>213</v>
      </c>
      <c r="G10" s="21" t="s">
        <v>30</v>
      </c>
    </row>
    <row r="11" spans="1:7" x14ac:dyDescent="0.25">
      <c r="A11" s="22" t="s">
        <v>206</v>
      </c>
      <c r="B11" s="46">
        <v>40594937763</v>
      </c>
      <c r="C11" s="46">
        <v>1249555574.6099999</v>
      </c>
      <c r="D11" s="46">
        <v>41844493337.610001</v>
      </c>
      <c r="E11" s="46">
        <v>18425090491.119999</v>
      </c>
      <c r="F11" s="46">
        <v>17516294286.18</v>
      </c>
      <c r="G11" s="46">
        <v>23419402846.490002</v>
      </c>
    </row>
    <row r="12" spans="1:7" x14ac:dyDescent="0.25">
      <c r="A12" s="24" t="s">
        <v>238</v>
      </c>
      <c r="B12" s="46">
        <v>219358234</v>
      </c>
      <c r="C12" s="46">
        <v>6241500</v>
      </c>
      <c r="D12" s="46">
        <v>225599734</v>
      </c>
      <c r="E12" s="46">
        <v>113099439</v>
      </c>
      <c r="F12" s="46">
        <v>113099439</v>
      </c>
      <c r="G12" s="46">
        <v>112500295</v>
      </c>
    </row>
    <row r="13" spans="1:7" x14ac:dyDescent="0.25">
      <c r="A13" s="24" t="s">
        <v>239</v>
      </c>
      <c r="B13" s="46">
        <v>611036980</v>
      </c>
      <c r="C13" s="46">
        <v>0</v>
      </c>
      <c r="D13" s="46">
        <v>611036980</v>
      </c>
      <c r="E13" s="46">
        <v>305568148</v>
      </c>
      <c r="F13" s="46">
        <v>305568148</v>
      </c>
      <c r="G13" s="46">
        <v>305468832</v>
      </c>
    </row>
    <row r="14" spans="1:7" x14ac:dyDescent="0.25">
      <c r="A14" s="24" t="s">
        <v>240</v>
      </c>
      <c r="B14" s="46">
        <v>2670906601</v>
      </c>
      <c r="C14" s="46">
        <v>-16342320.130000001</v>
      </c>
      <c r="D14" s="46">
        <v>2654564280.8699999</v>
      </c>
      <c r="E14" s="46">
        <v>1379093075.8700001</v>
      </c>
      <c r="F14" s="46">
        <v>1379081328.6799998</v>
      </c>
      <c r="G14" s="46">
        <v>1275471205</v>
      </c>
    </row>
    <row r="15" spans="1:7" x14ac:dyDescent="0.25">
      <c r="A15" s="23" t="s">
        <v>236</v>
      </c>
      <c r="B15" s="45">
        <v>44096239578</v>
      </c>
      <c r="C15" s="45">
        <v>1239454754.4799998</v>
      </c>
      <c r="D15" s="45">
        <v>45335694332.480003</v>
      </c>
      <c r="E15" s="45">
        <v>20222851153.989998</v>
      </c>
      <c r="F15" s="45">
        <v>19314043201.860001</v>
      </c>
      <c r="G15" s="45">
        <v>25112843178.490002</v>
      </c>
    </row>
    <row r="17" spans="1:7" x14ac:dyDescent="0.25">
      <c r="A17" t="s">
        <v>237</v>
      </c>
      <c r="G17" s="54"/>
    </row>
    <row r="18" spans="1:7" x14ac:dyDescent="0.25">
      <c r="B18" s="29"/>
    </row>
  </sheetData>
  <mergeCells count="9">
    <mergeCell ref="A7:G7"/>
    <mergeCell ref="A8:A10"/>
    <mergeCell ref="B8:G8"/>
    <mergeCell ref="A1:G1"/>
    <mergeCell ref="A2:G2"/>
    <mergeCell ref="A3:G3"/>
    <mergeCell ref="A4:G4"/>
    <mergeCell ref="A5:G5"/>
    <mergeCell ref="A6:G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8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showGridLines="0" topLeftCell="A13" workbookViewId="0">
      <selection activeCell="C44" sqref="C44"/>
    </sheetView>
  </sheetViews>
  <sheetFormatPr baseColWidth="10" defaultRowHeight="15" x14ac:dyDescent="0.25"/>
  <cols>
    <col min="1" max="1" width="67" customWidth="1"/>
    <col min="2" max="2" width="18.85546875" bestFit="1" customWidth="1"/>
    <col min="3" max="3" width="16.28515625" bestFit="1" customWidth="1"/>
    <col min="4" max="5" width="18.85546875" bestFit="1" customWidth="1"/>
    <col min="6" max="7" width="17.85546875" bestFit="1" customWidth="1"/>
    <col min="8" max="8" width="18.7109375" customWidth="1"/>
  </cols>
  <sheetData>
    <row r="1" spans="1:7" x14ac:dyDescent="0.25">
      <c r="A1" s="101" t="s">
        <v>205</v>
      </c>
      <c r="B1" s="101"/>
      <c r="C1" s="101"/>
      <c r="D1" s="101"/>
      <c r="E1" s="101"/>
      <c r="F1" s="101"/>
      <c r="G1" s="101"/>
    </row>
    <row r="2" spans="1:7" x14ac:dyDescent="0.25">
      <c r="A2" s="101" t="s">
        <v>0</v>
      </c>
      <c r="B2" s="101"/>
      <c r="C2" s="101"/>
      <c r="D2" s="101"/>
      <c r="E2" s="101"/>
      <c r="F2" s="101"/>
      <c r="G2" s="101"/>
    </row>
    <row r="3" spans="1:7" x14ac:dyDescent="0.25">
      <c r="A3" s="101" t="s">
        <v>206</v>
      </c>
      <c r="B3" s="101"/>
      <c r="C3" s="101"/>
      <c r="D3" s="101"/>
      <c r="E3" s="101"/>
      <c r="F3" s="101"/>
      <c r="G3" s="101"/>
    </row>
    <row r="4" spans="1:7" x14ac:dyDescent="0.25">
      <c r="A4" s="101" t="s">
        <v>1</v>
      </c>
      <c r="B4" s="101"/>
      <c r="C4" s="101"/>
      <c r="D4" s="101"/>
      <c r="E4" s="101"/>
      <c r="F4" s="101"/>
      <c r="G4" s="101"/>
    </row>
    <row r="5" spans="1:7" x14ac:dyDescent="0.25">
      <c r="A5" s="101" t="s">
        <v>172</v>
      </c>
      <c r="B5" s="101"/>
      <c r="C5" s="101"/>
      <c r="D5" s="101"/>
      <c r="E5" s="101"/>
      <c r="F5" s="101"/>
      <c r="G5" s="101"/>
    </row>
    <row r="6" spans="1:7" x14ac:dyDescent="0.25">
      <c r="A6" s="101" t="s">
        <v>207</v>
      </c>
      <c r="B6" s="101"/>
      <c r="C6" s="101"/>
      <c r="D6" s="101"/>
      <c r="E6" s="101"/>
      <c r="F6" s="101"/>
      <c r="G6" s="101"/>
    </row>
    <row r="7" spans="1:7" x14ac:dyDescent="0.25">
      <c r="A7" s="101" t="s">
        <v>4</v>
      </c>
      <c r="B7" s="101"/>
      <c r="C7" s="101"/>
      <c r="D7" s="101"/>
      <c r="E7" s="101"/>
      <c r="F7" s="101"/>
      <c r="G7" s="101"/>
    </row>
    <row r="8" spans="1:7" x14ac:dyDescent="0.25">
      <c r="A8" s="102" t="s">
        <v>208</v>
      </c>
      <c r="B8" s="105" t="s">
        <v>209</v>
      </c>
      <c r="C8" s="105"/>
      <c r="D8" s="105"/>
      <c r="E8" s="105"/>
      <c r="F8" s="105"/>
      <c r="G8" s="106"/>
    </row>
    <row r="9" spans="1:7" ht="30" x14ac:dyDescent="0.25">
      <c r="A9" s="103"/>
      <c r="B9" s="32" t="s">
        <v>25</v>
      </c>
      <c r="C9" s="52" t="s">
        <v>26</v>
      </c>
      <c r="D9" s="32" t="s">
        <v>27</v>
      </c>
      <c r="E9" s="32" t="s">
        <v>6</v>
      </c>
      <c r="F9" s="32" t="s">
        <v>7</v>
      </c>
      <c r="G9" s="32" t="s">
        <v>28</v>
      </c>
    </row>
    <row r="10" spans="1:7" x14ac:dyDescent="0.25">
      <c r="A10" s="104"/>
      <c r="B10" s="21" t="s">
        <v>210</v>
      </c>
      <c r="C10" s="21" t="s">
        <v>211</v>
      </c>
      <c r="D10" s="21" t="s">
        <v>29</v>
      </c>
      <c r="E10" s="21" t="s">
        <v>212</v>
      </c>
      <c r="F10" s="21" t="s">
        <v>213</v>
      </c>
      <c r="G10" s="21" t="s">
        <v>30</v>
      </c>
    </row>
    <row r="11" spans="1:7" x14ac:dyDescent="0.25">
      <c r="A11" s="22"/>
      <c r="B11" s="25"/>
      <c r="C11" s="25"/>
      <c r="D11" s="25"/>
      <c r="E11" s="25"/>
      <c r="F11" s="25"/>
      <c r="G11" s="25"/>
    </row>
    <row r="12" spans="1:7" x14ac:dyDescent="0.25">
      <c r="A12" s="36" t="s">
        <v>247</v>
      </c>
      <c r="B12" s="46">
        <v>10242761276</v>
      </c>
      <c r="C12" s="46">
        <v>325947863.81000006</v>
      </c>
      <c r="D12" s="46">
        <v>10568709139.809999</v>
      </c>
      <c r="E12" s="46">
        <v>5550954846.1400003</v>
      </c>
      <c r="F12" s="46">
        <v>5101294639.499999</v>
      </c>
      <c r="G12" s="46">
        <v>5017754293.6699991</v>
      </c>
    </row>
    <row r="13" spans="1:7" x14ac:dyDescent="0.25">
      <c r="A13" s="37"/>
      <c r="B13" s="46"/>
      <c r="C13" s="46"/>
      <c r="D13" s="46"/>
      <c r="E13" s="46"/>
      <c r="F13" s="46"/>
      <c r="G13" s="46"/>
    </row>
    <row r="14" spans="1:7" x14ac:dyDescent="0.25">
      <c r="A14" s="38" t="s">
        <v>242</v>
      </c>
      <c r="B14" s="46">
        <v>1916801837</v>
      </c>
      <c r="C14" s="46">
        <v>0</v>
      </c>
      <c r="D14" s="46">
        <v>1916801837</v>
      </c>
      <c r="E14" s="46">
        <v>0</v>
      </c>
      <c r="F14" s="46">
        <v>0</v>
      </c>
      <c r="G14" s="46">
        <v>1916801837</v>
      </c>
    </row>
    <row r="15" spans="1:7" x14ac:dyDescent="0.25">
      <c r="A15" s="33"/>
      <c r="B15" s="46"/>
      <c r="C15" s="46"/>
      <c r="D15" s="46"/>
      <c r="E15" s="46"/>
      <c r="F15" s="46"/>
      <c r="G15" s="46"/>
    </row>
    <row r="16" spans="1:7" ht="30" x14ac:dyDescent="0.25">
      <c r="A16" s="38" t="s">
        <v>241</v>
      </c>
      <c r="B16" s="46">
        <v>33160623</v>
      </c>
      <c r="C16" s="46">
        <v>0</v>
      </c>
      <c r="D16" s="46">
        <v>33160623</v>
      </c>
      <c r="E16" s="46">
        <v>7897566</v>
      </c>
      <c r="F16" s="46">
        <v>7897566</v>
      </c>
      <c r="G16" s="46">
        <v>25263057</v>
      </c>
    </row>
    <row r="17" spans="1:7" x14ac:dyDescent="0.25">
      <c r="A17" s="38"/>
      <c r="B17" s="46"/>
      <c r="C17" s="46"/>
      <c r="D17" s="46"/>
      <c r="E17" s="46"/>
      <c r="F17" s="46"/>
      <c r="G17" s="46"/>
    </row>
    <row r="18" spans="1:7" ht="30" x14ac:dyDescent="0.25">
      <c r="A18" s="38" t="s">
        <v>243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25">
      <c r="A19" s="38"/>
      <c r="B19" s="46"/>
      <c r="C19" s="46"/>
      <c r="D19" s="46"/>
      <c r="E19" s="46"/>
      <c r="F19" s="46"/>
      <c r="G19" s="46"/>
    </row>
    <row r="20" spans="1:7" ht="30" x14ac:dyDescent="0.25">
      <c r="A20" s="38" t="s">
        <v>244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25">
      <c r="A21" s="38"/>
      <c r="B21" s="46"/>
      <c r="C21" s="46"/>
      <c r="D21" s="46"/>
      <c r="E21" s="46"/>
      <c r="F21" s="46"/>
      <c r="G21" s="46"/>
    </row>
    <row r="22" spans="1:7" ht="30" x14ac:dyDescent="0.25">
      <c r="A22" s="38" t="s">
        <v>245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25">
      <c r="A23" s="38"/>
      <c r="B23" s="46"/>
      <c r="C23" s="46"/>
      <c r="D23" s="46"/>
      <c r="E23" s="46"/>
      <c r="F23" s="46"/>
      <c r="G23" s="46"/>
    </row>
    <row r="24" spans="1:7" ht="30" x14ac:dyDescent="0.25">
      <c r="A24" s="38" t="s">
        <v>246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25">
      <c r="A25" s="37"/>
      <c r="B25" s="46"/>
      <c r="C25" s="46"/>
      <c r="D25" s="46"/>
      <c r="E25" s="46"/>
      <c r="F25" s="46"/>
      <c r="G25" s="46"/>
    </row>
    <row r="26" spans="1:7" x14ac:dyDescent="0.25">
      <c r="A26" s="23" t="s">
        <v>236</v>
      </c>
      <c r="B26" s="45">
        <v>12192723736</v>
      </c>
      <c r="C26" s="45">
        <v>325947863.81</v>
      </c>
      <c r="D26" s="45">
        <v>12518671599.810001</v>
      </c>
      <c r="E26" s="45">
        <v>5558852412.1400003</v>
      </c>
      <c r="F26" s="45">
        <v>5109192205.5</v>
      </c>
      <c r="G26" s="45">
        <v>6959819187.6700001</v>
      </c>
    </row>
    <row r="27" spans="1:7" x14ac:dyDescent="0.25">
      <c r="A27" t="s">
        <v>237</v>
      </c>
    </row>
    <row r="28" spans="1:7" x14ac:dyDescent="0.25">
      <c r="B28" s="29"/>
      <c r="G28" s="54"/>
    </row>
    <row r="30" spans="1:7" x14ac:dyDescent="0.25">
      <c r="E30" s="54"/>
      <c r="G30" s="54"/>
    </row>
  </sheetData>
  <mergeCells count="9">
    <mergeCell ref="A7:G7"/>
    <mergeCell ref="A8:A10"/>
    <mergeCell ref="B8:G8"/>
    <mergeCell ref="A1:G1"/>
    <mergeCell ref="A2:G2"/>
    <mergeCell ref="A3:G3"/>
    <mergeCell ref="A4:G4"/>
    <mergeCell ref="A5:G5"/>
    <mergeCell ref="A6:G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7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showGridLines="0" topLeftCell="A4" workbookViewId="0">
      <selection activeCell="C44" sqref="C44"/>
    </sheetView>
  </sheetViews>
  <sheetFormatPr baseColWidth="10" defaultRowHeight="15" x14ac:dyDescent="0.25"/>
  <cols>
    <col min="1" max="1" width="43" customWidth="1"/>
    <col min="2" max="2" width="17.42578125" customWidth="1"/>
    <col min="3" max="3" width="15.7109375" customWidth="1"/>
    <col min="4" max="4" width="17.140625" customWidth="1"/>
    <col min="5" max="5" width="16.28515625" customWidth="1"/>
    <col min="6" max="7" width="15.7109375" customWidth="1"/>
  </cols>
  <sheetData>
    <row r="1" spans="1:8" x14ac:dyDescent="0.25">
      <c r="A1" s="100" t="s">
        <v>205</v>
      </c>
      <c r="B1" s="100"/>
      <c r="C1" s="100"/>
      <c r="D1" s="100"/>
      <c r="E1" s="100"/>
      <c r="F1" s="100"/>
      <c r="G1" s="100"/>
    </row>
    <row r="2" spans="1:8" x14ac:dyDescent="0.25">
      <c r="A2" s="100" t="s">
        <v>0</v>
      </c>
      <c r="B2" s="100"/>
      <c r="C2" s="100"/>
      <c r="D2" s="100"/>
      <c r="E2" s="100"/>
      <c r="F2" s="100"/>
      <c r="G2" s="100"/>
    </row>
    <row r="3" spans="1:8" x14ac:dyDescent="0.25">
      <c r="A3" s="100" t="s">
        <v>206</v>
      </c>
      <c r="B3" s="100"/>
      <c r="C3" s="100"/>
      <c r="D3" s="100"/>
      <c r="E3" s="100"/>
      <c r="F3" s="100"/>
      <c r="G3" s="100"/>
    </row>
    <row r="4" spans="1:8" x14ac:dyDescent="0.25">
      <c r="A4" s="100" t="s">
        <v>1</v>
      </c>
      <c r="B4" s="100"/>
      <c r="C4" s="100"/>
      <c r="D4" s="100"/>
      <c r="E4" s="100"/>
      <c r="F4" s="100"/>
      <c r="G4" s="100"/>
    </row>
    <row r="5" spans="1:8" x14ac:dyDescent="0.25">
      <c r="A5" s="100" t="s">
        <v>166</v>
      </c>
      <c r="B5" s="100"/>
      <c r="C5" s="100"/>
      <c r="D5" s="100"/>
      <c r="E5" s="100"/>
      <c r="F5" s="100"/>
      <c r="G5" s="100"/>
    </row>
    <row r="6" spans="1:8" x14ac:dyDescent="0.25">
      <c r="A6" s="100" t="s">
        <v>3</v>
      </c>
      <c r="B6" s="100"/>
      <c r="C6" s="100"/>
      <c r="D6" s="100"/>
      <c r="E6" s="100"/>
      <c r="F6" s="100"/>
      <c r="G6" s="100"/>
    </row>
    <row r="7" spans="1:8" x14ac:dyDescent="0.25">
      <c r="A7" s="107" t="s">
        <v>4</v>
      </c>
      <c r="B7" s="107"/>
      <c r="C7" s="107"/>
      <c r="D7" s="107"/>
      <c r="E7" s="107"/>
      <c r="F7" s="107"/>
      <c r="G7" s="107"/>
    </row>
    <row r="8" spans="1:8" ht="27" x14ac:dyDescent="0.25">
      <c r="A8" s="39" t="s">
        <v>8</v>
      </c>
      <c r="B8" s="39" t="s">
        <v>25</v>
      </c>
      <c r="C8" s="39" t="s">
        <v>26</v>
      </c>
      <c r="D8" s="39" t="s">
        <v>27</v>
      </c>
      <c r="E8" s="39" t="s">
        <v>6</v>
      </c>
      <c r="F8" s="39" t="s">
        <v>7</v>
      </c>
      <c r="G8" s="5" t="s">
        <v>28</v>
      </c>
    </row>
    <row r="9" spans="1:8" x14ac:dyDescent="0.25">
      <c r="A9" s="40"/>
      <c r="B9" s="49">
        <v>1</v>
      </c>
      <c r="C9" s="49">
        <v>2</v>
      </c>
      <c r="D9" s="49" t="s">
        <v>29</v>
      </c>
      <c r="E9" s="49">
        <v>4</v>
      </c>
      <c r="F9" s="49">
        <v>5</v>
      </c>
      <c r="G9" s="49" t="s">
        <v>30</v>
      </c>
    </row>
    <row r="10" spans="1:8" x14ac:dyDescent="0.25">
      <c r="A10" s="41" t="s">
        <v>167</v>
      </c>
      <c r="B10" s="13">
        <v>30872641807</v>
      </c>
      <c r="C10" s="46">
        <v>193118483.63</v>
      </c>
      <c r="D10" s="46">
        <v>31065760290.630001</v>
      </c>
      <c r="E10" s="46">
        <v>14151393454.959999</v>
      </c>
      <c r="F10" s="46">
        <v>13461698346.889999</v>
      </c>
      <c r="G10" s="14">
        <v>16914366835.670002</v>
      </c>
    </row>
    <row r="11" spans="1:8" x14ac:dyDescent="0.25">
      <c r="A11" s="41" t="s">
        <v>168</v>
      </c>
      <c r="B11" s="13">
        <v>3652866432</v>
      </c>
      <c r="C11" s="46">
        <v>1250205353.27</v>
      </c>
      <c r="D11" s="46">
        <v>4903071785.2700005</v>
      </c>
      <c r="E11" s="46">
        <v>1889725389.26</v>
      </c>
      <c r="F11" s="46">
        <v>1679108811.3199999</v>
      </c>
      <c r="G11" s="14">
        <v>3013346396.0100002</v>
      </c>
    </row>
    <row r="12" spans="1:8" x14ac:dyDescent="0.25">
      <c r="A12" s="41" t="s">
        <v>169</v>
      </c>
      <c r="B12" s="13">
        <v>943689924</v>
      </c>
      <c r="C12" s="46">
        <v>-192701313.43000001</v>
      </c>
      <c r="D12" s="46">
        <v>750988610.56999993</v>
      </c>
      <c r="E12" s="46">
        <v>226537771.88</v>
      </c>
      <c r="F12" s="46">
        <v>226537771.88</v>
      </c>
      <c r="G12" s="14">
        <v>524450838.68999994</v>
      </c>
    </row>
    <row r="13" spans="1:8" x14ac:dyDescent="0.25">
      <c r="A13" s="41" t="s">
        <v>170</v>
      </c>
      <c r="B13" s="13">
        <v>1736001010</v>
      </c>
      <c r="C13" s="46">
        <v>-425666</v>
      </c>
      <c r="D13" s="46">
        <v>1735575344</v>
      </c>
      <c r="E13" s="46">
        <v>336445239.22000003</v>
      </c>
      <c r="F13" s="46">
        <v>328072027.52999997</v>
      </c>
      <c r="G13" s="14">
        <v>1399130104.78</v>
      </c>
    </row>
    <row r="14" spans="1:8" x14ac:dyDescent="0.25">
      <c r="A14" s="41" t="s">
        <v>171</v>
      </c>
      <c r="B14" s="13">
        <v>6891040405</v>
      </c>
      <c r="C14" s="46">
        <v>-10742102.99</v>
      </c>
      <c r="D14" s="46">
        <v>6880298302.0100002</v>
      </c>
      <c r="E14" s="46">
        <v>3618749298.6700001</v>
      </c>
      <c r="F14" s="46">
        <v>3618626244.2399998</v>
      </c>
      <c r="G14" s="14">
        <v>3261549003.3400002</v>
      </c>
    </row>
    <row r="15" spans="1:8" x14ac:dyDescent="0.25">
      <c r="A15" s="44" t="s">
        <v>61</v>
      </c>
      <c r="B15" s="45">
        <v>44096239578</v>
      </c>
      <c r="C15" s="45">
        <v>1239454754.48</v>
      </c>
      <c r="D15" s="45">
        <v>45335694332.480003</v>
      </c>
      <c r="E15" s="45">
        <v>20222851153.990002</v>
      </c>
      <c r="F15" s="45">
        <v>19314043201.860001</v>
      </c>
      <c r="G15" s="45">
        <v>25112843178.490005</v>
      </c>
      <c r="H15" s="1"/>
    </row>
    <row r="16" spans="1:8" x14ac:dyDescent="0.25">
      <c r="A16" s="18"/>
      <c r="B16" s="18"/>
      <c r="C16" s="18"/>
      <c r="D16" s="18"/>
      <c r="E16" s="26"/>
      <c r="F16" s="18"/>
      <c r="G16" s="18"/>
    </row>
    <row r="17" spans="1:7" x14ac:dyDescent="0.25">
      <c r="A17" s="18" t="s">
        <v>23</v>
      </c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</sheetData>
  <mergeCells count="7">
    <mergeCell ref="A7:G7"/>
    <mergeCell ref="A1:G1"/>
    <mergeCell ref="A2:G2"/>
    <mergeCell ref="A3:G3"/>
    <mergeCell ref="A4:G4"/>
    <mergeCell ref="A5:G5"/>
    <mergeCell ref="A6:G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9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showGridLines="0" topLeftCell="A71" zoomScaleNormal="100" workbookViewId="0">
      <selection activeCell="C44" sqref="C44"/>
    </sheetView>
  </sheetViews>
  <sheetFormatPr baseColWidth="10" defaultRowHeight="15" x14ac:dyDescent="0.25"/>
  <cols>
    <col min="1" max="1" width="64.7109375" customWidth="1"/>
    <col min="2" max="2" width="17.42578125" customWidth="1"/>
    <col min="3" max="3" width="15.7109375" customWidth="1"/>
    <col min="4" max="4" width="18" customWidth="1"/>
    <col min="5" max="5" width="17.7109375" customWidth="1"/>
    <col min="6" max="6" width="15.7109375" customWidth="1"/>
    <col min="7" max="7" width="16.140625" customWidth="1"/>
  </cols>
  <sheetData>
    <row r="1" spans="1:8" x14ac:dyDescent="0.25">
      <c r="A1" s="100" t="s">
        <v>205</v>
      </c>
      <c r="B1" s="100"/>
      <c r="C1" s="100"/>
      <c r="D1" s="100"/>
      <c r="E1" s="100"/>
      <c r="F1" s="100"/>
      <c r="G1" s="100"/>
    </row>
    <row r="2" spans="1:8" x14ac:dyDescent="0.25">
      <c r="A2" s="100" t="s">
        <v>0</v>
      </c>
      <c r="B2" s="100"/>
      <c r="C2" s="100"/>
      <c r="D2" s="100"/>
      <c r="E2" s="100"/>
      <c r="F2" s="100"/>
      <c r="G2" s="100"/>
    </row>
    <row r="3" spans="1:8" x14ac:dyDescent="0.25">
      <c r="A3" s="100" t="s">
        <v>206</v>
      </c>
      <c r="B3" s="100"/>
      <c r="C3" s="100"/>
      <c r="D3" s="100"/>
      <c r="E3" s="100"/>
      <c r="F3" s="100"/>
      <c r="G3" s="100"/>
    </row>
    <row r="4" spans="1:8" x14ac:dyDescent="0.25">
      <c r="A4" s="100" t="s">
        <v>1</v>
      </c>
      <c r="B4" s="100"/>
      <c r="C4" s="100"/>
      <c r="D4" s="100"/>
      <c r="E4" s="100"/>
      <c r="F4" s="100"/>
      <c r="G4" s="100"/>
    </row>
    <row r="5" spans="1:8" x14ac:dyDescent="0.25">
      <c r="A5" s="100" t="s">
        <v>95</v>
      </c>
      <c r="B5" s="100"/>
      <c r="C5" s="100"/>
      <c r="D5" s="100"/>
      <c r="E5" s="100"/>
      <c r="F5" s="100"/>
      <c r="G5" s="100"/>
    </row>
    <row r="6" spans="1:8" x14ac:dyDescent="0.25">
      <c r="A6" s="100" t="s">
        <v>3</v>
      </c>
      <c r="B6" s="100"/>
      <c r="C6" s="100"/>
      <c r="D6" s="100"/>
      <c r="E6" s="100"/>
      <c r="F6" s="100"/>
      <c r="G6" s="100"/>
    </row>
    <row r="7" spans="1:8" x14ac:dyDescent="0.25">
      <c r="A7" s="107" t="s">
        <v>4</v>
      </c>
      <c r="B7" s="107"/>
      <c r="C7" s="107"/>
      <c r="D7" s="107"/>
      <c r="E7" s="107"/>
      <c r="F7" s="107"/>
      <c r="G7" s="107"/>
    </row>
    <row r="8" spans="1:8" ht="27" x14ac:dyDescent="0.25">
      <c r="A8" s="39" t="s">
        <v>8</v>
      </c>
      <c r="B8" s="39" t="s">
        <v>25</v>
      </c>
      <c r="C8" s="39" t="s">
        <v>26</v>
      </c>
      <c r="D8" s="39" t="s">
        <v>27</v>
      </c>
      <c r="E8" s="39" t="s">
        <v>6</v>
      </c>
      <c r="F8" s="39" t="s">
        <v>7</v>
      </c>
      <c r="G8" s="5" t="s">
        <v>28</v>
      </c>
    </row>
    <row r="9" spans="1:8" x14ac:dyDescent="0.25">
      <c r="A9" s="40"/>
      <c r="B9" s="49">
        <v>1</v>
      </c>
      <c r="C9" s="49">
        <v>2</v>
      </c>
      <c r="D9" s="49" t="s">
        <v>29</v>
      </c>
      <c r="E9" s="49">
        <v>4</v>
      </c>
      <c r="F9" s="49">
        <v>5</v>
      </c>
      <c r="G9" s="49" t="s">
        <v>30</v>
      </c>
    </row>
    <row r="10" spans="1:8" x14ac:dyDescent="0.25">
      <c r="A10" s="43" t="s">
        <v>96</v>
      </c>
      <c r="B10" s="50">
        <v>12492947586</v>
      </c>
      <c r="C10" s="50">
        <v>-10918138.620000005</v>
      </c>
      <c r="D10" s="50">
        <v>12482029447.380001</v>
      </c>
      <c r="E10" s="50">
        <v>5824775662.3399992</v>
      </c>
      <c r="F10" s="50">
        <v>5758999811.5599995</v>
      </c>
      <c r="G10" s="11">
        <v>6657253785.0400009</v>
      </c>
      <c r="H10" s="1"/>
    </row>
    <row r="11" spans="1:8" x14ac:dyDescent="0.25">
      <c r="A11" s="41" t="s">
        <v>97</v>
      </c>
      <c r="B11" s="46">
        <v>6509618003</v>
      </c>
      <c r="C11" s="46">
        <v>-119971423</v>
      </c>
      <c r="D11" s="46">
        <v>6389646580</v>
      </c>
      <c r="E11" s="46">
        <v>3244190761.5999999</v>
      </c>
      <c r="F11" s="46">
        <v>3244190761.5999999</v>
      </c>
      <c r="G11" s="14">
        <v>3145455818.4000001</v>
      </c>
    </row>
    <row r="12" spans="1:8" x14ac:dyDescent="0.25">
      <c r="A12" s="41" t="s">
        <v>98</v>
      </c>
      <c r="B12" s="46">
        <v>965609878</v>
      </c>
      <c r="C12" s="46">
        <v>22110353.379999999</v>
      </c>
      <c r="D12" s="46">
        <v>987720231.38</v>
      </c>
      <c r="E12" s="46">
        <v>535177945.67000002</v>
      </c>
      <c r="F12" s="46">
        <v>534944500.73000002</v>
      </c>
      <c r="G12" s="14">
        <v>452542285.70999998</v>
      </c>
    </row>
    <row r="13" spans="1:8" x14ac:dyDescent="0.25">
      <c r="A13" s="41" t="s">
        <v>99</v>
      </c>
      <c r="B13" s="46">
        <v>1694867944</v>
      </c>
      <c r="C13" s="46">
        <v>76377409</v>
      </c>
      <c r="D13" s="46">
        <v>1771245353</v>
      </c>
      <c r="E13" s="46">
        <v>639233348.48000002</v>
      </c>
      <c r="F13" s="46">
        <v>639064413</v>
      </c>
      <c r="G13" s="14">
        <v>1132012004.52</v>
      </c>
    </row>
    <row r="14" spans="1:8" x14ac:dyDescent="0.25">
      <c r="A14" s="41" t="s">
        <v>100</v>
      </c>
      <c r="B14" s="46">
        <v>1094540621</v>
      </c>
      <c r="C14" s="46">
        <v>129810049</v>
      </c>
      <c r="D14" s="46">
        <v>1224350670</v>
      </c>
      <c r="E14" s="46">
        <v>564007660.39999998</v>
      </c>
      <c r="F14" s="46">
        <v>508620114.08999997</v>
      </c>
      <c r="G14" s="14">
        <v>660343009.60000002</v>
      </c>
    </row>
    <row r="15" spans="1:8" x14ac:dyDescent="0.25">
      <c r="A15" s="41" t="s">
        <v>101</v>
      </c>
      <c r="B15" s="46">
        <v>952819986</v>
      </c>
      <c r="C15" s="46">
        <v>50478626</v>
      </c>
      <c r="D15" s="46">
        <v>1003298612</v>
      </c>
      <c r="E15" s="46">
        <v>451513073.24000001</v>
      </c>
      <c r="F15" s="46">
        <v>441527149.19</v>
      </c>
      <c r="G15" s="14">
        <v>551785538.75999999</v>
      </c>
    </row>
    <row r="16" spans="1:8" x14ac:dyDescent="0.25">
      <c r="A16" s="41" t="s">
        <v>102</v>
      </c>
      <c r="B16" s="46">
        <v>172799613</v>
      </c>
      <c r="C16" s="46">
        <v>-54874543</v>
      </c>
      <c r="D16" s="46">
        <v>117925070</v>
      </c>
      <c r="E16" s="46">
        <v>0</v>
      </c>
      <c r="F16" s="46">
        <v>0</v>
      </c>
      <c r="G16" s="14">
        <v>117925070</v>
      </c>
    </row>
    <row r="17" spans="1:8" x14ac:dyDescent="0.25">
      <c r="A17" s="41" t="s">
        <v>103</v>
      </c>
      <c r="B17" s="46">
        <v>1102691541</v>
      </c>
      <c r="C17" s="46">
        <v>-114848610</v>
      </c>
      <c r="D17" s="46">
        <v>987842931</v>
      </c>
      <c r="E17" s="46">
        <v>390652872.94999999</v>
      </c>
      <c r="F17" s="46">
        <v>390652872.94999999</v>
      </c>
      <c r="G17" s="14">
        <v>597190058.04999995</v>
      </c>
    </row>
    <row r="18" spans="1:8" x14ac:dyDescent="0.25">
      <c r="A18" s="43" t="s">
        <v>104</v>
      </c>
      <c r="B18" s="50">
        <v>1123000728</v>
      </c>
      <c r="C18" s="50">
        <v>-111276900.44999999</v>
      </c>
      <c r="D18" s="50">
        <v>1011723827.5500001</v>
      </c>
      <c r="E18" s="50">
        <v>339684966.21000004</v>
      </c>
      <c r="F18" s="50">
        <v>227853663.84999996</v>
      </c>
      <c r="G18" s="11">
        <v>672038861.34000003</v>
      </c>
      <c r="H18" s="1"/>
    </row>
    <row r="19" spans="1:8" x14ac:dyDescent="0.25">
      <c r="A19" s="41" t="s">
        <v>105</v>
      </c>
      <c r="B19" s="46">
        <v>397528727</v>
      </c>
      <c r="C19" s="46">
        <v>-77638836.170000002</v>
      </c>
      <c r="D19" s="46">
        <v>319889890.82999998</v>
      </c>
      <c r="E19" s="46">
        <v>66445332.450000003</v>
      </c>
      <c r="F19" s="46">
        <v>20692054.030000001</v>
      </c>
      <c r="G19" s="14">
        <v>253444558.38</v>
      </c>
    </row>
    <row r="20" spans="1:8" x14ac:dyDescent="0.25">
      <c r="A20" s="41" t="s">
        <v>106</v>
      </c>
      <c r="B20" s="46">
        <v>169852235</v>
      </c>
      <c r="C20" s="46">
        <v>-24999392.41</v>
      </c>
      <c r="D20" s="46">
        <v>144852842.59</v>
      </c>
      <c r="E20" s="46">
        <v>69640744.349999994</v>
      </c>
      <c r="F20" s="46">
        <v>65316414.719999999</v>
      </c>
      <c r="G20" s="14">
        <v>75212098.24000001</v>
      </c>
    </row>
    <row r="21" spans="1:8" x14ac:dyDescent="0.25">
      <c r="A21" s="41" t="s">
        <v>107</v>
      </c>
      <c r="B21" s="46">
        <v>150250</v>
      </c>
      <c r="C21" s="46">
        <v>-142094.39999999999</v>
      </c>
      <c r="D21" s="46">
        <v>8155.6000000000058</v>
      </c>
      <c r="E21" s="46">
        <v>2996.6</v>
      </c>
      <c r="F21" s="46">
        <v>2996.6</v>
      </c>
      <c r="G21" s="14">
        <v>5159.0000000000055</v>
      </c>
    </row>
    <row r="22" spans="1:8" x14ac:dyDescent="0.25">
      <c r="A22" s="41" t="s">
        <v>108</v>
      </c>
      <c r="B22" s="46">
        <v>18714009</v>
      </c>
      <c r="C22" s="46">
        <v>-9167119.7400000002</v>
      </c>
      <c r="D22" s="46">
        <v>9546889.2599999998</v>
      </c>
      <c r="E22" s="46">
        <v>7176562.7400000002</v>
      </c>
      <c r="F22" s="46">
        <v>4839561.3499999996</v>
      </c>
      <c r="G22" s="14">
        <v>2370326.5199999996</v>
      </c>
    </row>
    <row r="23" spans="1:8" x14ac:dyDescent="0.25">
      <c r="A23" s="41" t="s">
        <v>109</v>
      </c>
      <c r="B23" s="46">
        <v>40645251</v>
      </c>
      <c r="C23" s="46">
        <v>10950326</v>
      </c>
      <c r="D23" s="46">
        <v>51595577</v>
      </c>
      <c r="E23" s="46">
        <v>19071791.170000002</v>
      </c>
      <c r="F23" s="46">
        <v>13569529.16</v>
      </c>
      <c r="G23" s="14">
        <v>32523785.829999998</v>
      </c>
    </row>
    <row r="24" spans="1:8" x14ac:dyDescent="0.25">
      <c r="A24" s="41" t="s">
        <v>110</v>
      </c>
      <c r="B24" s="46">
        <v>323199491</v>
      </c>
      <c r="C24" s="46">
        <v>38380423.340000004</v>
      </c>
      <c r="D24" s="46">
        <v>361579914.34000003</v>
      </c>
      <c r="E24" s="46">
        <v>122977949.67</v>
      </c>
      <c r="F24" s="46">
        <v>106269792.31999999</v>
      </c>
      <c r="G24" s="14">
        <v>238601964.67000002</v>
      </c>
    </row>
    <row r="25" spans="1:8" x14ac:dyDescent="0.25">
      <c r="A25" s="41" t="s">
        <v>111</v>
      </c>
      <c r="B25" s="46">
        <v>61807961</v>
      </c>
      <c r="C25" s="46">
        <v>-1895373.26</v>
      </c>
      <c r="D25" s="46">
        <v>59912587.740000002</v>
      </c>
      <c r="E25" s="46">
        <v>33388669.760000002</v>
      </c>
      <c r="F25" s="46">
        <v>6314885.5700000003</v>
      </c>
      <c r="G25" s="14">
        <v>26523917.98</v>
      </c>
    </row>
    <row r="26" spans="1:8" x14ac:dyDescent="0.25">
      <c r="A26" s="41" t="s">
        <v>112</v>
      </c>
      <c r="B26" s="46">
        <v>12509978</v>
      </c>
      <c r="C26" s="46">
        <v>-4306608.4000000004</v>
      </c>
      <c r="D26" s="46">
        <v>8203369.5999999996</v>
      </c>
      <c r="E26" s="46">
        <v>513793</v>
      </c>
      <c r="F26" s="46">
        <v>0</v>
      </c>
      <c r="G26" s="14">
        <v>7689576.5999999996</v>
      </c>
    </row>
    <row r="27" spans="1:8" x14ac:dyDescent="0.25">
      <c r="A27" s="41" t="s">
        <v>113</v>
      </c>
      <c r="B27" s="46">
        <v>98592826</v>
      </c>
      <c r="C27" s="46">
        <v>-42458225.409999996</v>
      </c>
      <c r="D27" s="46">
        <v>56134600.590000004</v>
      </c>
      <c r="E27" s="46">
        <v>20467126.469999999</v>
      </c>
      <c r="F27" s="46">
        <v>10848430.1</v>
      </c>
      <c r="G27" s="14">
        <v>35667474.120000005</v>
      </c>
    </row>
    <row r="28" spans="1:8" x14ac:dyDescent="0.25">
      <c r="A28" s="43" t="s">
        <v>114</v>
      </c>
      <c r="B28" s="50">
        <v>2895564355</v>
      </c>
      <c r="C28" s="50">
        <v>490462669.62000006</v>
      </c>
      <c r="D28" s="50">
        <v>3386027024.6199994</v>
      </c>
      <c r="E28" s="50">
        <v>1114028140.02</v>
      </c>
      <c r="F28" s="50">
        <v>987022079.23000002</v>
      </c>
      <c r="G28" s="11">
        <v>2271998884.6000004</v>
      </c>
      <c r="H28" s="1"/>
    </row>
    <row r="29" spans="1:8" x14ac:dyDescent="0.25">
      <c r="A29" s="41" t="s">
        <v>115</v>
      </c>
      <c r="B29" s="46">
        <v>281366907</v>
      </c>
      <c r="C29" s="46">
        <v>95784929.819999993</v>
      </c>
      <c r="D29" s="46">
        <v>377151836.81999999</v>
      </c>
      <c r="E29" s="46">
        <v>153033294.08000001</v>
      </c>
      <c r="F29" s="46">
        <v>149744434.94</v>
      </c>
      <c r="G29" s="14">
        <v>224118542.73999998</v>
      </c>
    </row>
    <row r="30" spans="1:8" x14ac:dyDescent="0.25">
      <c r="A30" s="41" t="s">
        <v>116</v>
      </c>
      <c r="B30" s="46">
        <v>708519066</v>
      </c>
      <c r="C30" s="46">
        <v>-47860951.479999997</v>
      </c>
      <c r="D30" s="46">
        <v>660658114.51999998</v>
      </c>
      <c r="E30" s="46">
        <v>276429295.73000002</v>
      </c>
      <c r="F30" s="46">
        <v>259466822.11000001</v>
      </c>
      <c r="G30" s="14">
        <v>384228818.78999996</v>
      </c>
    </row>
    <row r="31" spans="1:8" x14ac:dyDescent="0.25">
      <c r="A31" s="41" t="s">
        <v>117</v>
      </c>
      <c r="B31" s="46">
        <v>392713846</v>
      </c>
      <c r="C31" s="46">
        <v>570504734.64999998</v>
      </c>
      <c r="D31" s="46">
        <v>963218580.64999998</v>
      </c>
      <c r="E31" s="46">
        <v>143071524.50999999</v>
      </c>
      <c r="F31" s="46">
        <v>114145394.68000001</v>
      </c>
      <c r="G31" s="14">
        <v>820147056.13999999</v>
      </c>
    </row>
    <row r="32" spans="1:8" x14ac:dyDescent="0.25">
      <c r="A32" s="41" t="s">
        <v>118</v>
      </c>
      <c r="B32" s="46">
        <v>85228305</v>
      </c>
      <c r="C32" s="46">
        <v>-10836371.75</v>
      </c>
      <c r="D32" s="46">
        <v>74391933.25</v>
      </c>
      <c r="E32" s="46">
        <v>44614966.280000001</v>
      </c>
      <c r="F32" s="46">
        <v>39425369.770000003</v>
      </c>
      <c r="G32" s="14">
        <v>29776966.969999999</v>
      </c>
    </row>
    <row r="33" spans="1:8" x14ac:dyDescent="0.25">
      <c r="A33" s="41" t="s">
        <v>119</v>
      </c>
      <c r="B33" s="46">
        <v>712996305</v>
      </c>
      <c r="C33" s="46">
        <v>-96088544.079999998</v>
      </c>
      <c r="D33" s="46">
        <v>616907760.91999996</v>
      </c>
      <c r="E33" s="46">
        <v>206575173.91</v>
      </c>
      <c r="F33" s="46">
        <v>155648450.80000001</v>
      </c>
      <c r="G33" s="14">
        <v>410332587.00999999</v>
      </c>
    </row>
    <row r="34" spans="1:8" x14ac:dyDescent="0.25">
      <c r="A34" s="41" t="s">
        <v>120</v>
      </c>
      <c r="B34" s="46">
        <v>108363199</v>
      </c>
      <c r="C34" s="46">
        <v>56437402.159999996</v>
      </c>
      <c r="D34" s="46">
        <v>164800601.16</v>
      </c>
      <c r="E34" s="46">
        <v>67702484.129999995</v>
      </c>
      <c r="F34" s="46">
        <v>57682051.18</v>
      </c>
      <c r="G34" s="14">
        <v>97098117.030000001</v>
      </c>
    </row>
    <row r="35" spans="1:8" x14ac:dyDescent="0.25">
      <c r="A35" s="41" t="s">
        <v>121</v>
      </c>
      <c r="B35" s="46">
        <v>47903649</v>
      </c>
      <c r="C35" s="46">
        <v>-26723035.760000002</v>
      </c>
      <c r="D35" s="46">
        <v>21180613.239999998</v>
      </c>
      <c r="E35" s="46">
        <v>8618248.5800000001</v>
      </c>
      <c r="F35" s="46">
        <v>7380882.7199999997</v>
      </c>
      <c r="G35" s="14">
        <v>12562364.659999998</v>
      </c>
    </row>
    <row r="36" spans="1:8" x14ac:dyDescent="0.25">
      <c r="A36" s="41" t="s">
        <v>122</v>
      </c>
      <c r="B36" s="46">
        <v>81121588</v>
      </c>
      <c r="C36" s="46">
        <v>-48627793.189999998</v>
      </c>
      <c r="D36" s="46">
        <v>32493794.810000002</v>
      </c>
      <c r="E36" s="46">
        <v>20858957.52</v>
      </c>
      <c r="F36" s="46">
        <v>20474071.199999999</v>
      </c>
      <c r="G36" s="14">
        <v>11634837.290000003</v>
      </c>
    </row>
    <row r="37" spans="1:8" x14ac:dyDescent="0.25">
      <c r="A37" s="41" t="s">
        <v>71</v>
      </c>
      <c r="B37" s="46">
        <v>477351490</v>
      </c>
      <c r="C37" s="46">
        <v>-2127700.75</v>
      </c>
      <c r="D37" s="46">
        <v>475223789.25</v>
      </c>
      <c r="E37" s="46">
        <v>193124195.28</v>
      </c>
      <c r="F37" s="46">
        <v>183054601.83000001</v>
      </c>
      <c r="G37" s="14">
        <v>282099593.97000003</v>
      </c>
    </row>
    <row r="38" spans="1:8" x14ac:dyDescent="0.25">
      <c r="A38" s="43" t="s">
        <v>123</v>
      </c>
      <c r="B38" s="50">
        <v>17561338267</v>
      </c>
      <c r="C38" s="50">
        <v>436698771.87</v>
      </c>
      <c r="D38" s="50">
        <v>17998037038.870003</v>
      </c>
      <c r="E38" s="50">
        <v>8316794487.9200001</v>
      </c>
      <c r="F38" s="50">
        <v>7716617689.1800003</v>
      </c>
      <c r="G38" s="11">
        <v>9681242550.9500008</v>
      </c>
      <c r="H38" s="1"/>
    </row>
    <row r="39" spans="1:8" x14ac:dyDescent="0.25">
      <c r="A39" s="41" t="s">
        <v>124</v>
      </c>
      <c r="B39" s="46">
        <v>13758859349</v>
      </c>
      <c r="C39" s="46">
        <v>81460396.680000007</v>
      </c>
      <c r="D39" s="46">
        <v>13840319745.68</v>
      </c>
      <c r="E39" s="46">
        <v>6776408779.8299999</v>
      </c>
      <c r="F39" s="46">
        <v>6434861995.8000002</v>
      </c>
      <c r="G39" s="14">
        <v>7063910965.8500004</v>
      </c>
    </row>
    <row r="40" spans="1:8" x14ac:dyDescent="0.25">
      <c r="A40" s="41" t="s">
        <v>125</v>
      </c>
      <c r="B40" s="46">
        <v>11989000</v>
      </c>
      <c r="C40" s="46">
        <v>63907121</v>
      </c>
      <c r="D40" s="46">
        <v>75896121</v>
      </c>
      <c r="E40" s="46">
        <v>67398120</v>
      </c>
      <c r="F40" s="46">
        <v>67244416</v>
      </c>
      <c r="G40" s="14">
        <v>8498001</v>
      </c>
    </row>
    <row r="41" spans="1:8" x14ac:dyDescent="0.25">
      <c r="A41" s="41" t="s">
        <v>126</v>
      </c>
      <c r="B41" s="46">
        <v>958339032</v>
      </c>
      <c r="C41" s="46">
        <v>48988940.030000001</v>
      </c>
      <c r="D41" s="46">
        <v>1007327972.03</v>
      </c>
      <c r="E41" s="46">
        <v>733331804.95000005</v>
      </c>
      <c r="F41" s="46">
        <v>556772932.95000005</v>
      </c>
      <c r="G41" s="14">
        <v>273996167.07999992</v>
      </c>
    </row>
    <row r="42" spans="1:8" x14ac:dyDescent="0.25">
      <c r="A42" s="41" t="s">
        <v>127</v>
      </c>
      <c r="B42" s="46">
        <v>483622295</v>
      </c>
      <c r="C42" s="46">
        <v>115857773.16</v>
      </c>
      <c r="D42" s="46">
        <v>599480068.15999997</v>
      </c>
      <c r="E42" s="46">
        <v>270034842.20999998</v>
      </c>
      <c r="F42" s="46">
        <v>199639295.38999999</v>
      </c>
      <c r="G42" s="14">
        <v>329445225.94999999</v>
      </c>
    </row>
    <row r="43" spans="1:8" x14ac:dyDescent="0.25">
      <c r="A43" s="41" t="s">
        <v>52</v>
      </c>
      <c r="B43" s="46">
        <v>1729716767</v>
      </c>
      <c r="C43" s="46">
        <v>0</v>
      </c>
      <c r="D43" s="46">
        <v>1729716767</v>
      </c>
      <c r="E43" s="46">
        <v>334036793.93000001</v>
      </c>
      <c r="F43" s="46">
        <v>326648230.04000002</v>
      </c>
      <c r="G43" s="14">
        <v>1395679973.0699999</v>
      </c>
    </row>
    <row r="44" spans="1:8" x14ac:dyDescent="0.25">
      <c r="A44" s="41" t="s">
        <v>128</v>
      </c>
      <c r="B44" s="46">
        <v>6000000</v>
      </c>
      <c r="C44" s="46">
        <v>127733328</v>
      </c>
      <c r="D44" s="46">
        <v>133733328</v>
      </c>
      <c r="E44" s="46">
        <v>123733328</v>
      </c>
      <c r="F44" s="46">
        <v>120000000</v>
      </c>
      <c r="G44" s="14">
        <v>10000000</v>
      </c>
    </row>
    <row r="45" spans="1:8" x14ac:dyDescent="0.25">
      <c r="A45" s="41" t="s">
        <v>129</v>
      </c>
      <c r="B45" s="46">
        <v>592380800</v>
      </c>
      <c r="C45" s="46">
        <v>0</v>
      </c>
      <c r="D45" s="46">
        <v>592380800</v>
      </c>
      <c r="E45" s="46">
        <v>0</v>
      </c>
      <c r="F45" s="46">
        <v>0</v>
      </c>
      <c r="G45" s="14">
        <v>592380800</v>
      </c>
    </row>
    <row r="46" spans="1:8" x14ac:dyDescent="0.25">
      <c r="A46" s="41" t="s">
        <v>130</v>
      </c>
      <c r="B46" s="46">
        <v>20431024</v>
      </c>
      <c r="C46" s="46">
        <v>-1248787</v>
      </c>
      <c r="D46" s="46">
        <v>19182237</v>
      </c>
      <c r="E46" s="46">
        <v>11850819</v>
      </c>
      <c r="F46" s="46">
        <v>11450819</v>
      </c>
      <c r="G46" s="14">
        <v>7331418</v>
      </c>
    </row>
    <row r="47" spans="1:8" x14ac:dyDescent="0.25">
      <c r="A47" s="41" t="s">
        <v>131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14">
        <v>0</v>
      </c>
    </row>
    <row r="48" spans="1:8" x14ac:dyDescent="0.25">
      <c r="A48" s="43" t="s">
        <v>132</v>
      </c>
      <c r="B48" s="50">
        <v>218799970</v>
      </c>
      <c r="C48" s="50">
        <v>576214721.92999995</v>
      </c>
      <c r="D48" s="50">
        <v>795014691.92999995</v>
      </c>
      <c r="E48" s="50">
        <v>60200884.950000003</v>
      </c>
      <c r="F48" s="50">
        <v>58569572.930000007</v>
      </c>
      <c r="G48" s="11">
        <v>734813806.9799999</v>
      </c>
      <c r="H48" s="1"/>
    </row>
    <row r="49" spans="1:8" x14ac:dyDescent="0.25">
      <c r="A49" s="41" t="s">
        <v>133</v>
      </c>
      <c r="B49" s="46">
        <v>26958073</v>
      </c>
      <c r="C49" s="46">
        <v>-11999550.52</v>
      </c>
      <c r="D49" s="46">
        <v>14958522.48</v>
      </c>
      <c r="E49" s="46">
        <v>13372123.42</v>
      </c>
      <c r="F49" s="46">
        <v>12737887.33</v>
      </c>
      <c r="G49" s="14">
        <v>1586399.0600000005</v>
      </c>
    </row>
    <row r="50" spans="1:8" x14ac:dyDescent="0.25">
      <c r="A50" s="41" t="s">
        <v>134</v>
      </c>
      <c r="B50" s="46">
        <v>36900401</v>
      </c>
      <c r="C50" s="46">
        <v>-16260934.23</v>
      </c>
      <c r="D50" s="46">
        <v>20639466.77</v>
      </c>
      <c r="E50" s="46">
        <v>1717697.35</v>
      </c>
      <c r="F50" s="46">
        <v>1717697.35</v>
      </c>
      <c r="G50" s="14">
        <v>18921769.419999998</v>
      </c>
    </row>
    <row r="51" spans="1:8" x14ac:dyDescent="0.25">
      <c r="A51" s="41" t="s">
        <v>135</v>
      </c>
      <c r="B51" s="46">
        <v>3807691</v>
      </c>
      <c r="C51" s="46">
        <v>2651943.5499999998</v>
      </c>
      <c r="D51" s="46">
        <v>6459634.5499999998</v>
      </c>
      <c r="E51" s="46">
        <v>6152219.5499999998</v>
      </c>
      <c r="F51" s="46">
        <v>6152219.5499999998</v>
      </c>
      <c r="G51" s="14">
        <v>307415</v>
      </c>
    </row>
    <row r="52" spans="1:8" x14ac:dyDescent="0.25">
      <c r="A52" s="41" t="s">
        <v>136</v>
      </c>
      <c r="B52" s="46">
        <v>142250000</v>
      </c>
      <c r="C52" s="46">
        <v>111825.22</v>
      </c>
      <c r="D52" s="46">
        <v>142361825.22</v>
      </c>
      <c r="E52" s="46">
        <v>35804717.420000002</v>
      </c>
      <c r="F52" s="46">
        <v>35804717.420000002</v>
      </c>
      <c r="G52" s="14">
        <v>106557107.8</v>
      </c>
    </row>
    <row r="53" spans="1:8" x14ac:dyDescent="0.25">
      <c r="A53" s="41" t="s">
        <v>137</v>
      </c>
      <c r="B53" s="46">
        <v>1010745</v>
      </c>
      <c r="C53" s="46">
        <v>0</v>
      </c>
      <c r="D53" s="46">
        <v>1010745</v>
      </c>
      <c r="E53" s="46">
        <v>0</v>
      </c>
      <c r="F53" s="46">
        <v>0</v>
      </c>
      <c r="G53" s="14">
        <v>1010745</v>
      </c>
    </row>
    <row r="54" spans="1:8" x14ac:dyDescent="0.25">
      <c r="A54" s="41" t="s">
        <v>138</v>
      </c>
      <c r="B54" s="46">
        <v>2796139</v>
      </c>
      <c r="C54" s="46">
        <v>605130507.90999997</v>
      </c>
      <c r="D54" s="46">
        <v>607926646.90999997</v>
      </c>
      <c r="E54" s="46">
        <v>1703936.21</v>
      </c>
      <c r="F54" s="46">
        <v>926564.28</v>
      </c>
      <c r="G54" s="14">
        <v>606222710.69999993</v>
      </c>
    </row>
    <row r="55" spans="1:8" x14ac:dyDescent="0.25">
      <c r="A55" s="41" t="s">
        <v>139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14">
        <v>0</v>
      </c>
    </row>
    <row r="56" spans="1:8" x14ac:dyDescent="0.25">
      <c r="A56" s="41" t="s">
        <v>140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14">
        <v>0</v>
      </c>
    </row>
    <row r="57" spans="1:8" x14ac:dyDescent="0.25">
      <c r="A57" s="41" t="s">
        <v>141</v>
      </c>
      <c r="B57" s="46">
        <v>5076921</v>
      </c>
      <c r="C57" s="46">
        <v>-3419070</v>
      </c>
      <c r="D57" s="46">
        <v>1657851</v>
      </c>
      <c r="E57" s="46">
        <v>1450191</v>
      </c>
      <c r="F57" s="46">
        <v>1230487</v>
      </c>
      <c r="G57" s="14">
        <v>207660</v>
      </c>
    </row>
    <row r="58" spans="1:8" x14ac:dyDescent="0.25">
      <c r="A58" s="43" t="s">
        <v>142</v>
      </c>
      <c r="B58" s="50">
        <v>1999521505</v>
      </c>
      <c r="C58" s="50">
        <v>2095919.9799999967</v>
      </c>
      <c r="D58" s="50">
        <v>2001617424.98</v>
      </c>
      <c r="E58" s="50">
        <v>693831806.40999997</v>
      </c>
      <c r="F58" s="50">
        <v>693831806.40999997</v>
      </c>
      <c r="G58" s="11">
        <v>1307785618.5699999</v>
      </c>
      <c r="H58" s="1"/>
    </row>
    <row r="59" spans="1:8" x14ac:dyDescent="0.25">
      <c r="A59" s="41" t="s">
        <v>143</v>
      </c>
      <c r="B59" s="46">
        <v>1825500000</v>
      </c>
      <c r="C59" s="46">
        <v>43879731.57</v>
      </c>
      <c r="D59" s="46">
        <v>1869379731.5699999</v>
      </c>
      <c r="E59" s="46">
        <v>687069073.15999997</v>
      </c>
      <c r="F59" s="46">
        <v>687069073.15999997</v>
      </c>
      <c r="G59" s="14">
        <v>1182310658.4099998</v>
      </c>
    </row>
    <row r="60" spans="1:8" x14ac:dyDescent="0.25">
      <c r="A60" s="41" t="s">
        <v>144</v>
      </c>
      <c r="B60" s="46">
        <v>174021505</v>
      </c>
      <c r="C60" s="46">
        <v>-41783811.590000004</v>
      </c>
      <c r="D60" s="46">
        <v>132237693.41</v>
      </c>
      <c r="E60" s="46">
        <v>6762733.25</v>
      </c>
      <c r="F60" s="46">
        <v>6762733.25</v>
      </c>
      <c r="G60" s="14">
        <v>125474960.16</v>
      </c>
    </row>
    <row r="61" spans="1:8" x14ac:dyDescent="0.25">
      <c r="A61" s="41" t="s">
        <v>145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14">
        <v>0</v>
      </c>
    </row>
    <row r="62" spans="1:8" x14ac:dyDescent="0.25">
      <c r="A62" s="43" t="s">
        <v>146</v>
      </c>
      <c r="B62" s="50">
        <v>17254646</v>
      </c>
      <c r="C62" s="50">
        <v>44382343.009999998</v>
      </c>
      <c r="D62" s="50">
        <v>61636989.009999998</v>
      </c>
      <c r="E62" s="50">
        <v>55859088.009999998</v>
      </c>
      <c r="F62" s="50">
        <v>53595515</v>
      </c>
      <c r="G62" s="11">
        <v>5777901</v>
      </c>
      <c r="H62" s="1"/>
    </row>
    <row r="63" spans="1:8" x14ac:dyDescent="0.25">
      <c r="A63" s="41" t="s">
        <v>147</v>
      </c>
      <c r="B63" s="46">
        <v>9000000</v>
      </c>
      <c r="C63" s="46">
        <v>46000000</v>
      </c>
      <c r="D63" s="46">
        <v>55000000</v>
      </c>
      <c r="E63" s="46">
        <v>50000000</v>
      </c>
      <c r="F63" s="46">
        <v>50000000</v>
      </c>
      <c r="G63" s="14">
        <v>5000000</v>
      </c>
    </row>
    <row r="64" spans="1:8" x14ac:dyDescent="0.25">
      <c r="A64" s="41" t="s">
        <v>148</v>
      </c>
      <c r="B64" s="46">
        <v>1754646</v>
      </c>
      <c r="C64" s="46">
        <v>-142074</v>
      </c>
      <c r="D64" s="46">
        <v>1612572</v>
      </c>
      <c r="E64" s="46">
        <v>834671</v>
      </c>
      <c r="F64" s="46">
        <v>595515</v>
      </c>
      <c r="G64" s="14">
        <v>777901</v>
      </c>
    </row>
    <row r="65" spans="1:8" x14ac:dyDescent="0.25">
      <c r="A65" s="41" t="s">
        <v>149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14">
        <v>0</v>
      </c>
    </row>
    <row r="66" spans="1:8" x14ac:dyDescent="0.25">
      <c r="A66" s="41" t="s">
        <v>150</v>
      </c>
      <c r="B66" s="46">
        <v>0</v>
      </c>
      <c r="C66" s="46">
        <v>0</v>
      </c>
      <c r="D66" s="46">
        <v>0</v>
      </c>
      <c r="E66" s="46">
        <v>0</v>
      </c>
      <c r="F66" s="46">
        <v>0</v>
      </c>
      <c r="G66" s="14">
        <v>0</v>
      </c>
    </row>
    <row r="67" spans="1:8" x14ac:dyDescent="0.25">
      <c r="A67" s="41" t="s">
        <v>151</v>
      </c>
      <c r="B67" s="46">
        <v>3500000</v>
      </c>
      <c r="C67" s="46">
        <v>-1500000</v>
      </c>
      <c r="D67" s="46">
        <v>2000000</v>
      </c>
      <c r="E67" s="46">
        <v>2000000</v>
      </c>
      <c r="F67" s="46">
        <v>0</v>
      </c>
      <c r="G67" s="14">
        <v>0</v>
      </c>
    </row>
    <row r="68" spans="1:8" x14ac:dyDescent="0.25">
      <c r="A68" s="41" t="s">
        <v>152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14">
        <v>0</v>
      </c>
    </row>
    <row r="69" spans="1:8" x14ac:dyDescent="0.25">
      <c r="A69" s="41" t="s">
        <v>153</v>
      </c>
      <c r="B69" s="46">
        <v>3000000</v>
      </c>
      <c r="C69" s="46">
        <v>24417.01</v>
      </c>
      <c r="D69" s="46">
        <v>3024417.01</v>
      </c>
      <c r="E69" s="46">
        <v>3024417.01</v>
      </c>
      <c r="F69" s="46">
        <v>3000000</v>
      </c>
      <c r="G69" s="14">
        <v>0</v>
      </c>
    </row>
    <row r="70" spans="1:8" x14ac:dyDescent="0.25">
      <c r="A70" s="43" t="s">
        <v>154</v>
      </c>
      <c r="B70" s="50">
        <v>6860094046</v>
      </c>
      <c r="C70" s="50">
        <v>-22336171.690000001</v>
      </c>
      <c r="D70" s="50">
        <v>6837757874.3099995</v>
      </c>
      <c r="E70" s="50">
        <v>3582888101.4499998</v>
      </c>
      <c r="F70" s="50">
        <v>3582765047.0200005</v>
      </c>
      <c r="G70" s="11">
        <v>3254869772.8599997</v>
      </c>
      <c r="H70" s="1"/>
    </row>
    <row r="71" spans="1:8" x14ac:dyDescent="0.25">
      <c r="A71" s="41" t="s">
        <v>155</v>
      </c>
      <c r="B71" s="46">
        <v>3461781741</v>
      </c>
      <c r="C71" s="46">
        <v>-2136862</v>
      </c>
      <c r="D71" s="46">
        <v>3459644879</v>
      </c>
      <c r="E71" s="46">
        <v>1733241332.3399999</v>
      </c>
      <c r="F71" s="46">
        <v>1733118277.9100001</v>
      </c>
      <c r="G71" s="14">
        <v>1726403546.6600001</v>
      </c>
    </row>
    <row r="72" spans="1:8" x14ac:dyDescent="0.25">
      <c r="A72" s="41" t="s">
        <v>156</v>
      </c>
      <c r="B72" s="46">
        <v>3161702458</v>
      </c>
      <c r="C72" s="46">
        <v>-22336171.690000001</v>
      </c>
      <c r="D72" s="46">
        <v>3139366286.3099999</v>
      </c>
      <c r="E72" s="46">
        <v>1732825195.3099999</v>
      </c>
      <c r="F72" s="46">
        <v>1732825195.3099999</v>
      </c>
      <c r="G72" s="14">
        <v>1406541091</v>
      </c>
    </row>
    <row r="73" spans="1:8" x14ac:dyDescent="0.25">
      <c r="A73" s="41" t="s">
        <v>157</v>
      </c>
      <c r="B73" s="46">
        <v>236609847</v>
      </c>
      <c r="C73" s="46">
        <v>2136862</v>
      </c>
      <c r="D73" s="46">
        <v>238746709</v>
      </c>
      <c r="E73" s="46">
        <v>116821573.8</v>
      </c>
      <c r="F73" s="46">
        <v>116821573.8</v>
      </c>
      <c r="G73" s="14">
        <v>121925135.2</v>
      </c>
    </row>
    <row r="74" spans="1:8" x14ac:dyDescent="0.25">
      <c r="A74" s="43" t="s">
        <v>158</v>
      </c>
      <c r="B74" s="50">
        <v>927718475</v>
      </c>
      <c r="C74" s="50">
        <v>-165868461.17000002</v>
      </c>
      <c r="D74" s="50">
        <v>761850013.83000004</v>
      </c>
      <c r="E74" s="50">
        <v>234788016.68000001</v>
      </c>
      <c r="F74" s="50">
        <v>234788016.68000001</v>
      </c>
      <c r="G74" s="11">
        <v>527061997.15000004</v>
      </c>
      <c r="H74" s="1"/>
    </row>
    <row r="75" spans="1:8" x14ac:dyDescent="0.25">
      <c r="A75" s="41" t="s">
        <v>159</v>
      </c>
      <c r="B75" s="46">
        <v>312500605</v>
      </c>
      <c r="C75" s="46">
        <v>-168692179</v>
      </c>
      <c r="D75" s="46">
        <v>143808426</v>
      </c>
      <c r="E75" s="46">
        <v>62844472.609999999</v>
      </c>
      <c r="F75" s="46">
        <v>62844472.609999999</v>
      </c>
      <c r="G75" s="14">
        <v>80963953.390000001</v>
      </c>
    </row>
    <row r="76" spans="1:8" x14ac:dyDescent="0.25">
      <c r="A76" s="41" t="s">
        <v>160</v>
      </c>
      <c r="B76" s="46">
        <v>544718673</v>
      </c>
      <c r="C76" s="46">
        <v>-3849478.43</v>
      </c>
      <c r="D76" s="46">
        <v>540869194.57000005</v>
      </c>
      <c r="E76" s="46">
        <v>160039122.75999999</v>
      </c>
      <c r="F76" s="46">
        <v>160039122.75999999</v>
      </c>
      <c r="G76" s="14">
        <v>380830071.81000006</v>
      </c>
    </row>
    <row r="77" spans="1:8" x14ac:dyDescent="0.25">
      <c r="A77" s="41" t="s">
        <v>161</v>
      </c>
      <c r="B77" s="46">
        <v>0</v>
      </c>
      <c r="C77" s="46">
        <v>0</v>
      </c>
      <c r="D77" s="46">
        <v>0</v>
      </c>
      <c r="E77" s="46">
        <v>0</v>
      </c>
      <c r="F77" s="46">
        <v>0</v>
      </c>
      <c r="G77" s="14">
        <v>0</v>
      </c>
    </row>
    <row r="78" spans="1:8" x14ac:dyDescent="0.25">
      <c r="A78" s="41" t="s">
        <v>162</v>
      </c>
      <c r="B78" s="46">
        <v>46358000</v>
      </c>
      <c r="C78" s="46">
        <v>7381403.2599999998</v>
      </c>
      <c r="D78" s="46">
        <v>53739403.259999998</v>
      </c>
      <c r="E78" s="46">
        <v>8250244.7999999998</v>
      </c>
      <c r="F78" s="46">
        <v>8250244.7999999998</v>
      </c>
      <c r="G78" s="14">
        <v>45489158.460000001</v>
      </c>
    </row>
    <row r="79" spans="1:8" x14ac:dyDescent="0.25">
      <c r="A79" s="41" t="s">
        <v>163</v>
      </c>
      <c r="B79" s="46">
        <v>24141197</v>
      </c>
      <c r="C79" s="46">
        <v>-708207</v>
      </c>
      <c r="D79" s="46">
        <v>23432990</v>
      </c>
      <c r="E79" s="46">
        <v>3654176.51</v>
      </c>
      <c r="F79" s="46">
        <v>3654176.51</v>
      </c>
      <c r="G79" s="14">
        <v>19778813.490000002</v>
      </c>
    </row>
    <row r="80" spans="1:8" x14ac:dyDescent="0.25">
      <c r="A80" s="41" t="s">
        <v>164</v>
      </c>
      <c r="B80" s="46">
        <v>0</v>
      </c>
      <c r="C80" s="46">
        <v>0</v>
      </c>
      <c r="D80" s="46">
        <v>0</v>
      </c>
      <c r="E80" s="46">
        <v>0</v>
      </c>
      <c r="F80" s="46">
        <v>0</v>
      </c>
      <c r="G80" s="14">
        <v>0</v>
      </c>
    </row>
    <row r="81" spans="1:8" x14ac:dyDescent="0.25">
      <c r="A81" s="41" t="s">
        <v>165</v>
      </c>
      <c r="B81" s="46">
        <v>0</v>
      </c>
      <c r="C81" s="46">
        <v>0</v>
      </c>
      <c r="D81" s="46">
        <v>0</v>
      </c>
      <c r="E81" s="46">
        <v>0</v>
      </c>
      <c r="F81" s="46">
        <v>0</v>
      </c>
      <c r="G81" s="14">
        <v>0</v>
      </c>
    </row>
    <row r="82" spans="1:8" x14ac:dyDescent="0.25">
      <c r="A82" s="44" t="s">
        <v>61</v>
      </c>
      <c r="B82" s="45">
        <v>44096239578</v>
      </c>
      <c r="C82" s="45">
        <v>1239454754.4799998</v>
      </c>
      <c r="D82" s="45">
        <v>45335694332.480003</v>
      </c>
      <c r="E82" s="45">
        <v>20222851153.990002</v>
      </c>
      <c r="F82" s="45">
        <v>19314043201.860001</v>
      </c>
      <c r="G82" s="45">
        <v>25112843178.490002</v>
      </c>
      <c r="H82" s="1"/>
    </row>
    <row r="83" spans="1:8" x14ac:dyDescent="0.25">
      <c r="A83" s="18" t="s">
        <v>23</v>
      </c>
      <c r="B83" s="18"/>
      <c r="C83" s="18"/>
      <c r="D83" s="26"/>
      <c r="E83" s="18"/>
      <c r="F83" s="18"/>
      <c r="G83" s="18"/>
    </row>
    <row r="84" spans="1:8" x14ac:dyDescent="0.25">
      <c r="A84" s="18"/>
      <c r="B84" s="27"/>
      <c r="C84" s="27"/>
      <c r="D84" s="27"/>
      <c r="E84" s="27"/>
      <c r="F84" s="27"/>
      <c r="G84" s="27"/>
    </row>
    <row r="85" spans="1:8" x14ac:dyDescent="0.25"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28"/>
      <c r="C87" s="28"/>
      <c r="D87" s="28"/>
      <c r="E87" s="28"/>
      <c r="F87" s="28"/>
      <c r="G87" s="2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7">
    <mergeCell ref="A7:G7"/>
    <mergeCell ref="A1:G1"/>
    <mergeCell ref="A2:G2"/>
    <mergeCell ref="A3:G3"/>
    <mergeCell ref="A4:G4"/>
    <mergeCell ref="A5:G5"/>
    <mergeCell ref="A6:G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78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topLeftCell="A25" workbookViewId="0">
      <selection activeCell="C44" sqref="C44"/>
    </sheetView>
  </sheetViews>
  <sheetFormatPr baseColWidth="10" defaultRowHeight="15" x14ac:dyDescent="0.25"/>
  <cols>
    <col min="1" max="1" width="64.7109375" customWidth="1"/>
    <col min="2" max="2" width="16.85546875" customWidth="1"/>
    <col min="3" max="3" width="15.7109375" customWidth="1"/>
    <col min="4" max="4" width="18.7109375" customWidth="1"/>
    <col min="5" max="5" width="18.85546875" customWidth="1"/>
    <col min="6" max="6" width="16.28515625" customWidth="1"/>
    <col min="7" max="7" width="15.7109375" customWidth="1"/>
  </cols>
  <sheetData>
    <row r="1" spans="1:8" x14ac:dyDescent="0.25">
      <c r="A1" s="100" t="s">
        <v>205</v>
      </c>
      <c r="B1" s="100"/>
      <c r="C1" s="100"/>
      <c r="D1" s="100"/>
      <c r="E1" s="100"/>
      <c r="F1" s="100"/>
      <c r="G1" s="100"/>
    </row>
    <row r="2" spans="1:8" x14ac:dyDescent="0.25">
      <c r="A2" s="100" t="s">
        <v>0</v>
      </c>
      <c r="B2" s="100"/>
      <c r="C2" s="100"/>
      <c r="D2" s="100"/>
      <c r="E2" s="100"/>
      <c r="F2" s="100"/>
      <c r="G2" s="100"/>
    </row>
    <row r="3" spans="1:8" x14ac:dyDescent="0.25">
      <c r="A3" s="100" t="s">
        <v>206</v>
      </c>
      <c r="B3" s="100"/>
      <c r="C3" s="100"/>
      <c r="D3" s="100"/>
      <c r="E3" s="100"/>
      <c r="F3" s="100"/>
      <c r="G3" s="100"/>
    </row>
    <row r="4" spans="1:8" x14ac:dyDescent="0.25">
      <c r="A4" s="100" t="s">
        <v>1</v>
      </c>
      <c r="B4" s="100"/>
      <c r="C4" s="100"/>
      <c r="D4" s="100"/>
      <c r="E4" s="100"/>
      <c r="F4" s="100"/>
      <c r="G4" s="100"/>
    </row>
    <row r="5" spans="1:8" x14ac:dyDescent="0.25">
      <c r="A5" s="100" t="s">
        <v>62</v>
      </c>
      <c r="B5" s="100"/>
      <c r="C5" s="100"/>
      <c r="D5" s="100"/>
      <c r="E5" s="100"/>
      <c r="F5" s="100"/>
      <c r="G5" s="100"/>
    </row>
    <row r="6" spans="1:8" x14ac:dyDescent="0.25">
      <c r="A6" s="100" t="s">
        <v>3</v>
      </c>
      <c r="B6" s="100"/>
      <c r="C6" s="100"/>
      <c r="D6" s="100"/>
      <c r="E6" s="100"/>
      <c r="F6" s="100"/>
      <c r="G6" s="100"/>
    </row>
    <row r="7" spans="1:8" x14ac:dyDescent="0.25">
      <c r="A7" s="107" t="s">
        <v>4</v>
      </c>
      <c r="B7" s="107"/>
      <c r="C7" s="107"/>
      <c r="D7" s="107"/>
      <c r="E7" s="107"/>
      <c r="F7" s="107"/>
      <c r="G7" s="107"/>
    </row>
    <row r="8" spans="1:8" ht="27" x14ac:dyDescent="0.25">
      <c r="A8" s="39" t="s">
        <v>8</v>
      </c>
      <c r="B8" s="39" t="s">
        <v>25</v>
      </c>
      <c r="C8" s="39" t="s">
        <v>26</v>
      </c>
      <c r="D8" s="39" t="s">
        <v>27</v>
      </c>
      <c r="E8" s="39" t="s">
        <v>6</v>
      </c>
      <c r="F8" s="39" t="s">
        <v>7</v>
      </c>
      <c r="G8" s="39" t="s">
        <v>28</v>
      </c>
    </row>
    <row r="9" spans="1:8" x14ac:dyDescent="0.25">
      <c r="A9" s="40"/>
      <c r="B9" s="49">
        <v>1</v>
      </c>
      <c r="C9" s="49">
        <v>2</v>
      </c>
      <c r="D9" s="49" t="s">
        <v>29</v>
      </c>
      <c r="E9" s="49">
        <v>4</v>
      </c>
      <c r="F9" s="49">
        <v>5</v>
      </c>
      <c r="G9" s="49" t="s">
        <v>30</v>
      </c>
    </row>
    <row r="10" spans="1:8" x14ac:dyDescent="0.25">
      <c r="A10" s="43" t="s">
        <v>63</v>
      </c>
      <c r="B10" s="50">
        <v>8626632233</v>
      </c>
      <c r="C10" s="50">
        <v>1226602136.22</v>
      </c>
      <c r="D10" s="50">
        <v>9853234369.2199993</v>
      </c>
      <c r="E10" s="50">
        <v>3459538969.3200002</v>
      </c>
      <c r="F10" s="50">
        <v>3198871235.2000003</v>
      </c>
      <c r="G10" s="50">
        <v>6393695399.9000006</v>
      </c>
      <c r="H10" s="1"/>
    </row>
    <row r="11" spans="1:8" x14ac:dyDescent="0.25">
      <c r="A11" s="41" t="s">
        <v>64</v>
      </c>
      <c r="B11" s="46">
        <v>164559360</v>
      </c>
      <c r="C11" s="46">
        <v>6241500</v>
      </c>
      <c r="D11" s="46">
        <v>170800860</v>
      </c>
      <c r="E11" s="46">
        <v>85326459</v>
      </c>
      <c r="F11" s="46">
        <v>85326459</v>
      </c>
      <c r="G11" s="46">
        <v>85474401</v>
      </c>
    </row>
    <row r="12" spans="1:8" x14ac:dyDescent="0.25">
      <c r="A12" s="41" t="s">
        <v>65</v>
      </c>
      <c r="B12" s="46">
        <v>1470062957</v>
      </c>
      <c r="C12" s="46">
        <v>-55585135.560000002</v>
      </c>
      <c r="D12" s="46">
        <v>1414477821.4400001</v>
      </c>
      <c r="E12" s="46">
        <v>662581984.78999996</v>
      </c>
      <c r="F12" s="46">
        <v>641681783.90999997</v>
      </c>
      <c r="G12" s="46">
        <v>751895836.6500001</v>
      </c>
    </row>
    <row r="13" spans="1:8" x14ac:dyDescent="0.25">
      <c r="A13" s="41" t="s">
        <v>66</v>
      </c>
      <c r="B13" s="46">
        <v>1245942170</v>
      </c>
      <c r="C13" s="46">
        <v>-87939752.209999993</v>
      </c>
      <c r="D13" s="46">
        <v>1158002417.79</v>
      </c>
      <c r="E13" s="46">
        <v>430342111.35000002</v>
      </c>
      <c r="F13" s="46">
        <v>405288539.82999998</v>
      </c>
      <c r="G13" s="46">
        <v>727660306.43999994</v>
      </c>
    </row>
    <row r="14" spans="1:8" x14ac:dyDescent="0.25">
      <c r="A14" s="41" t="s">
        <v>67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8" x14ac:dyDescent="0.25">
      <c r="A15" s="41" t="s">
        <v>68</v>
      </c>
      <c r="B15" s="46">
        <v>312383009</v>
      </c>
      <c r="C15" s="46">
        <v>1338296036.75</v>
      </c>
      <c r="D15" s="46">
        <v>1650679045.75</v>
      </c>
      <c r="E15" s="46">
        <v>175168953.68000001</v>
      </c>
      <c r="F15" s="46">
        <v>164443390.72999999</v>
      </c>
      <c r="G15" s="46">
        <v>1475510092.0699999</v>
      </c>
    </row>
    <row r="16" spans="1:8" x14ac:dyDescent="0.25">
      <c r="A16" s="41" t="s">
        <v>69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8" x14ac:dyDescent="0.25">
      <c r="A17" s="41" t="s">
        <v>70</v>
      </c>
      <c r="B17" s="46">
        <v>5058916136</v>
      </c>
      <c r="C17" s="46">
        <v>21005291.25</v>
      </c>
      <c r="D17" s="46">
        <v>5079921427.25</v>
      </c>
      <c r="E17" s="46">
        <v>1914900077.23</v>
      </c>
      <c r="F17" s="46">
        <v>1729223252.6300001</v>
      </c>
      <c r="G17" s="46">
        <v>3165021350.02</v>
      </c>
    </row>
    <row r="18" spans="1:8" x14ac:dyDescent="0.25">
      <c r="A18" s="41" t="s">
        <v>71</v>
      </c>
      <c r="B18" s="46">
        <v>374768601</v>
      </c>
      <c r="C18" s="46">
        <v>4584195.99</v>
      </c>
      <c r="D18" s="46">
        <v>379352796.99000001</v>
      </c>
      <c r="E18" s="46">
        <v>191219383.27000001</v>
      </c>
      <c r="F18" s="46">
        <v>172907809.09999999</v>
      </c>
      <c r="G18" s="46">
        <v>188133413.72</v>
      </c>
    </row>
    <row r="19" spans="1:8" x14ac:dyDescent="0.25">
      <c r="A19" s="43" t="s">
        <v>72</v>
      </c>
      <c r="B19" s="50">
        <v>25159742562</v>
      </c>
      <c r="C19" s="50">
        <v>34993502.309999973</v>
      </c>
      <c r="D19" s="50">
        <v>25191263142.310001</v>
      </c>
      <c r="E19" s="50">
        <v>11359141249.51</v>
      </c>
      <c r="F19" s="50">
        <v>10870232889.029999</v>
      </c>
      <c r="G19" s="50">
        <v>13832121892.799999</v>
      </c>
      <c r="H19" s="1"/>
    </row>
    <row r="20" spans="1:8" x14ac:dyDescent="0.25">
      <c r="A20" s="41" t="s">
        <v>73</v>
      </c>
      <c r="B20" s="46">
        <v>175576069</v>
      </c>
      <c r="C20" s="46">
        <v>428348.18</v>
      </c>
      <c r="D20" s="46">
        <v>176004417.18000001</v>
      </c>
      <c r="E20" s="46">
        <v>36970809.969999999</v>
      </c>
      <c r="F20" s="46">
        <v>32226897.129999999</v>
      </c>
      <c r="G20" s="46">
        <v>139033607.21000001</v>
      </c>
    </row>
    <row r="21" spans="1:8" x14ac:dyDescent="0.25">
      <c r="A21" s="41" t="s">
        <v>74</v>
      </c>
      <c r="B21" s="46">
        <v>783107428</v>
      </c>
      <c r="C21" s="46">
        <v>100751646.13</v>
      </c>
      <c r="D21" s="46">
        <v>883859074.13</v>
      </c>
      <c r="E21" s="46">
        <v>367557449.74000001</v>
      </c>
      <c r="F21" s="46">
        <v>365543176.63</v>
      </c>
      <c r="G21" s="46">
        <v>516301624.38999999</v>
      </c>
    </row>
    <row r="22" spans="1:8" x14ac:dyDescent="0.25">
      <c r="A22" s="41" t="s">
        <v>75</v>
      </c>
      <c r="B22" s="46">
        <v>5146692550</v>
      </c>
      <c r="C22" s="46">
        <v>-500267304.93000001</v>
      </c>
      <c r="D22" s="46">
        <v>4646425245.0699997</v>
      </c>
      <c r="E22" s="46">
        <v>2530831468.77</v>
      </c>
      <c r="F22" s="46">
        <v>2392653315.8899999</v>
      </c>
      <c r="G22" s="46">
        <v>2115593776.2999997</v>
      </c>
    </row>
    <row r="23" spans="1:8" x14ac:dyDescent="0.25">
      <c r="A23" s="41" t="s">
        <v>76</v>
      </c>
      <c r="B23" s="46">
        <v>829647482</v>
      </c>
      <c r="C23" s="46">
        <v>-33006977.289999999</v>
      </c>
      <c r="D23" s="46">
        <v>796640504.71000004</v>
      </c>
      <c r="E23" s="46">
        <v>350012480.41000003</v>
      </c>
      <c r="F23" s="46">
        <v>342651553.5</v>
      </c>
      <c r="G23" s="46">
        <v>446628024.30000001</v>
      </c>
    </row>
    <row r="24" spans="1:8" x14ac:dyDescent="0.25">
      <c r="A24" s="41" t="s">
        <v>77</v>
      </c>
      <c r="B24" s="46">
        <v>12461825727</v>
      </c>
      <c r="C24" s="46">
        <v>-136609067.47</v>
      </c>
      <c r="D24" s="46">
        <v>12325216659.530001</v>
      </c>
      <c r="E24" s="46">
        <v>5973455490.8400002</v>
      </c>
      <c r="F24" s="46">
        <v>5900848338.04</v>
      </c>
      <c r="G24" s="46">
        <v>6351761168.6900005</v>
      </c>
    </row>
    <row r="25" spans="1:8" x14ac:dyDescent="0.25">
      <c r="A25" s="41" t="s">
        <v>78</v>
      </c>
      <c r="B25" s="46">
        <v>5552171453</v>
      </c>
      <c r="C25" s="46">
        <v>688189192.03999996</v>
      </c>
      <c r="D25" s="46">
        <v>6240360645.04</v>
      </c>
      <c r="E25" s="46">
        <v>2050167950.95</v>
      </c>
      <c r="F25" s="46">
        <v>1788895948.1600001</v>
      </c>
      <c r="G25" s="46">
        <v>4190192694.0900002</v>
      </c>
    </row>
    <row r="26" spans="1:8" x14ac:dyDescent="0.25">
      <c r="A26" s="41" t="s">
        <v>79</v>
      </c>
      <c r="B26" s="46">
        <v>207248931</v>
      </c>
      <c r="C26" s="46">
        <v>-84492334.349999994</v>
      </c>
      <c r="D26" s="46">
        <v>122756596.65000001</v>
      </c>
      <c r="E26" s="46">
        <v>50145598.829999998</v>
      </c>
      <c r="F26" s="46">
        <v>47413659.68</v>
      </c>
      <c r="G26" s="46">
        <v>72610997.820000008</v>
      </c>
    </row>
    <row r="27" spans="1:8" x14ac:dyDescent="0.25">
      <c r="A27" s="43" t="s">
        <v>80</v>
      </c>
      <c r="B27" s="50">
        <v>2475134454</v>
      </c>
      <c r="C27" s="50">
        <v>101749535.10999997</v>
      </c>
      <c r="D27" s="50">
        <v>2580356911.1100001</v>
      </c>
      <c r="E27" s="50">
        <v>1482466024.3</v>
      </c>
      <c r="F27" s="50">
        <v>1323510925.2</v>
      </c>
      <c r="G27" s="50">
        <v>1097890886.8099999</v>
      </c>
      <c r="H27" s="1"/>
    </row>
    <row r="28" spans="1:8" x14ac:dyDescent="0.25">
      <c r="A28" s="41" t="s">
        <v>81</v>
      </c>
      <c r="B28" s="46">
        <v>538986379</v>
      </c>
      <c r="C28" s="46">
        <v>168044287.94</v>
      </c>
      <c r="D28" s="46">
        <v>707030666.94000006</v>
      </c>
      <c r="E28" s="46">
        <v>495305841.5</v>
      </c>
      <c r="F28" s="46">
        <v>469607873.70999998</v>
      </c>
      <c r="G28" s="46">
        <v>211724825.44000006</v>
      </c>
    </row>
    <row r="29" spans="1:8" x14ac:dyDescent="0.25">
      <c r="A29" s="41" t="s">
        <v>82</v>
      </c>
      <c r="B29" s="46">
        <v>379164107</v>
      </c>
      <c r="C29" s="46">
        <v>37369645.130000003</v>
      </c>
      <c r="D29" s="46">
        <v>416533752.13</v>
      </c>
      <c r="E29" s="46">
        <v>154245646.40000001</v>
      </c>
      <c r="F29" s="46">
        <v>72269236.670000002</v>
      </c>
      <c r="G29" s="46">
        <v>262288105.72999999</v>
      </c>
    </row>
    <row r="30" spans="1:8" x14ac:dyDescent="0.25">
      <c r="A30" s="41" t="s">
        <v>83</v>
      </c>
      <c r="B30" s="46">
        <v>3472922</v>
      </c>
      <c r="C30" s="46">
        <v>-537559.81999999995</v>
      </c>
      <c r="D30" s="46">
        <v>2935362.18</v>
      </c>
      <c r="E30" s="46">
        <v>1223030.42</v>
      </c>
      <c r="F30" s="46">
        <v>1190617.8799999999</v>
      </c>
      <c r="G30" s="46">
        <v>1712331.7600000002</v>
      </c>
    </row>
    <row r="31" spans="1:8" x14ac:dyDescent="0.25">
      <c r="A31" s="41" t="s">
        <v>84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8" x14ac:dyDescent="0.25">
      <c r="A32" s="41" t="s">
        <v>85</v>
      </c>
      <c r="B32" s="46">
        <v>532924448</v>
      </c>
      <c r="C32" s="46">
        <v>216373602.78999999</v>
      </c>
      <c r="D32" s="46">
        <v>749298050.78999996</v>
      </c>
      <c r="E32" s="46">
        <v>543384035.08000004</v>
      </c>
      <c r="F32" s="46">
        <v>513475827.16000003</v>
      </c>
      <c r="G32" s="46">
        <v>205914015.70999992</v>
      </c>
    </row>
    <row r="33" spans="1:8" x14ac:dyDescent="0.25">
      <c r="A33" s="41" t="s">
        <v>86</v>
      </c>
      <c r="B33" s="46">
        <v>62414074</v>
      </c>
      <c r="C33" s="46">
        <v>58520040.079999998</v>
      </c>
      <c r="D33" s="46">
        <v>120934114.08</v>
      </c>
      <c r="E33" s="46">
        <v>51496584.280000001</v>
      </c>
      <c r="F33" s="46">
        <v>38987974.939999998</v>
      </c>
      <c r="G33" s="46">
        <v>69437529.799999997</v>
      </c>
    </row>
    <row r="34" spans="1:8" x14ac:dyDescent="0.25">
      <c r="A34" s="41" t="s">
        <v>87</v>
      </c>
      <c r="B34" s="46">
        <v>577319152</v>
      </c>
      <c r="C34" s="46">
        <v>-332531758.52999997</v>
      </c>
      <c r="D34" s="46">
        <v>244787393.47000003</v>
      </c>
      <c r="E34" s="46">
        <v>112152977.33</v>
      </c>
      <c r="F34" s="46">
        <v>110548488.84999999</v>
      </c>
      <c r="G34" s="46">
        <v>132634416.14000003</v>
      </c>
    </row>
    <row r="35" spans="1:8" x14ac:dyDescent="0.25">
      <c r="A35" s="41" t="s">
        <v>88</v>
      </c>
      <c r="B35" s="46">
        <v>62305669</v>
      </c>
      <c r="C35" s="46">
        <v>-25198131.48</v>
      </c>
      <c r="D35" s="46">
        <v>37107537.519999996</v>
      </c>
      <c r="E35" s="46">
        <v>13806490.76</v>
      </c>
      <c r="F35" s="46">
        <v>13528563.85</v>
      </c>
      <c r="G35" s="46">
        <v>23301046.759999998</v>
      </c>
    </row>
    <row r="36" spans="1:8" x14ac:dyDescent="0.25">
      <c r="A36" s="41" t="s">
        <v>89</v>
      </c>
      <c r="B36" s="46">
        <v>322020625</v>
      </c>
      <c r="C36" s="46">
        <v>-20290591</v>
      </c>
      <c r="D36" s="46">
        <v>301730034</v>
      </c>
      <c r="E36" s="46">
        <v>110851418.53</v>
      </c>
      <c r="F36" s="46">
        <v>103902342.14</v>
      </c>
      <c r="G36" s="46">
        <v>190878615.47</v>
      </c>
    </row>
    <row r="37" spans="1:8" x14ac:dyDescent="0.25">
      <c r="A37" s="43" t="s">
        <v>90</v>
      </c>
      <c r="B37" s="50">
        <v>7834730329</v>
      </c>
      <c r="C37" s="50">
        <v>-123890419.16</v>
      </c>
      <c r="D37" s="50">
        <v>7710839909.8400002</v>
      </c>
      <c r="E37" s="50">
        <v>3921704910.8600001</v>
      </c>
      <c r="F37" s="50">
        <v>3921428152.4299998</v>
      </c>
      <c r="G37" s="50">
        <v>3789134998.98</v>
      </c>
      <c r="H37" s="1"/>
    </row>
    <row r="38" spans="1:8" x14ac:dyDescent="0.25">
      <c r="A38" s="41" t="s">
        <v>91</v>
      </c>
      <c r="B38" s="46">
        <v>943689924</v>
      </c>
      <c r="C38" s="46">
        <v>-177298316.16999999</v>
      </c>
      <c r="D38" s="46">
        <v>766391607.83000004</v>
      </c>
      <c r="E38" s="46">
        <v>239329609.19</v>
      </c>
      <c r="F38" s="46">
        <v>239329609.19</v>
      </c>
      <c r="G38" s="46">
        <v>527061998.64000005</v>
      </c>
    </row>
    <row r="39" spans="1:8" x14ac:dyDescent="0.25">
      <c r="A39" s="41" t="s">
        <v>92</v>
      </c>
      <c r="B39" s="46">
        <v>6891040405</v>
      </c>
      <c r="C39" s="46">
        <v>53407897.009999998</v>
      </c>
      <c r="D39" s="46">
        <v>6944448302.0100002</v>
      </c>
      <c r="E39" s="46">
        <v>3682375301.6700001</v>
      </c>
      <c r="F39" s="46">
        <v>3682098543.2399998</v>
      </c>
      <c r="G39" s="46">
        <v>3262073000.3400002</v>
      </c>
    </row>
    <row r="40" spans="1:8" x14ac:dyDescent="0.25">
      <c r="A40" s="41" t="s">
        <v>93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</row>
    <row r="41" spans="1:8" x14ac:dyDescent="0.25">
      <c r="A41" s="41" t="s">
        <v>94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</row>
    <row r="42" spans="1:8" x14ac:dyDescent="0.25">
      <c r="A42" s="44" t="s">
        <v>61</v>
      </c>
      <c r="B42" s="45">
        <v>44096239578</v>
      </c>
      <c r="C42" s="45">
        <v>1239454754.4799998</v>
      </c>
      <c r="D42" s="45">
        <v>45335694332.479996</v>
      </c>
      <c r="E42" s="45">
        <v>20222851153.989998</v>
      </c>
      <c r="F42" s="45">
        <v>19314043201.860001</v>
      </c>
      <c r="G42" s="45">
        <v>25112843178.490002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 t="s">
        <v>23</v>
      </c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28"/>
      <c r="C46" s="28"/>
      <c r="D46" s="28"/>
      <c r="E46" s="28"/>
      <c r="F46" s="28"/>
      <c r="G46" s="2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</sheetData>
  <mergeCells count="7">
    <mergeCell ref="A7:G7"/>
    <mergeCell ref="A1:G1"/>
    <mergeCell ref="A2:G2"/>
    <mergeCell ref="A3:G3"/>
    <mergeCell ref="A4:G4"/>
    <mergeCell ref="A5:G5"/>
    <mergeCell ref="A6:G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7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topLeftCell="A6" workbookViewId="0">
      <selection activeCell="C44" sqref="C44"/>
    </sheetView>
  </sheetViews>
  <sheetFormatPr baseColWidth="10" defaultColWidth="6.85546875" defaultRowHeight="12.75" x14ac:dyDescent="0.25"/>
  <cols>
    <col min="1" max="1" width="70.5703125" style="63" customWidth="1"/>
    <col min="2" max="3" width="27.85546875" style="63" customWidth="1"/>
    <col min="4" max="4" width="30.5703125" style="63" customWidth="1"/>
    <col min="5" max="5" width="13.28515625" style="63" bestFit="1" customWidth="1"/>
    <col min="6" max="16384" width="6.85546875" style="63"/>
  </cols>
  <sheetData>
    <row r="1" spans="1:7" ht="13.5" x14ac:dyDescent="0.25">
      <c r="A1" s="100" t="s">
        <v>205</v>
      </c>
      <c r="B1" s="100"/>
      <c r="C1" s="100"/>
      <c r="D1" s="100"/>
      <c r="E1" s="62"/>
      <c r="F1" s="62"/>
      <c r="G1" s="62"/>
    </row>
    <row r="2" spans="1:7" ht="13.5" x14ac:dyDescent="0.25">
      <c r="A2" s="113" t="s">
        <v>206</v>
      </c>
      <c r="B2" s="113"/>
      <c r="C2" s="113"/>
      <c r="D2" s="113"/>
      <c r="E2" s="62"/>
      <c r="F2" s="62"/>
      <c r="G2" s="62"/>
    </row>
    <row r="3" spans="1:7" ht="13.5" x14ac:dyDescent="0.25">
      <c r="A3" s="100" t="s">
        <v>0</v>
      </c>
      <c r="B3" s="100"/>
      <c r="C3" s="100"/>
      <c r="D3" s="100"/>
    </row>
    <row r="4" spans="1:7" ht="13.5" x14ac:dyDescent="0.25">
      <c r="A4" s="100" t="s">
        <v>248</v>
      </c>
      <c r="B4" s="100"/>
      <c r="C4" s="100"/>
      <c r="D4" s="100"/>
    </row>
    <row r="5" spans="1:7" ht="13.5" x14ac:dyDescent="0.25">
      <c r="A5" s="100" t="s">
        <v>249</v>
      </c>
      <c r="B5" s="100"/>
      <c r="C5" s="100"/>
      <c r="D5" s="100"/>
    </row>
    <row r="6" spans="1:7" ht="13.5" x14ac:dyDescent="0.25">
      <c r="A6" s="100" t="s">
        <v>4</v>
      </c>
      <c r="B6" s="100"/>
      <c r="C6" s="100"/>
      <c r="D6" s="100"/>
    </row>
    <row r="7" spans="1:7" ht="13.5" x14ac:dyDescent="0.25">
      <c r="A7" s="108" t="s">
        <v>250</v>
      </c>
      <c r="B7" s="64" t="s">
        <v>251</v>
      </c>
      <c r="C7" s="64" t="s">
        <v>252</v>
      </c>
      <c r="D7" s="64" t="s">
        <v>248</v>
      </c>
    </row>
    <row r="8" spans="1:7" ht="13.5" x14ac:dyDescent="0.25">
      <c r="A8" s="109"/>
      <c r="B8" s="65" t="s">
        <v>253</v>
      </c>
      <c r="C8" s="65" t="s">
        <v>254</v>
      </c>
      <c r="D8" s="65" t="s">
        <v>255</v>
      </c>
    </row>
    <row r="9" spans="1:7" ht="13.5" x14ac:dyDescent="0.25">
      <c r="A9" s="110" t="s">
        <v>256</v>
      </c>
      <c r="B9" s="111"/>
      <c r="C9" s="111"/>
      <c r="D9" s="112"/>
    </row>
    <row r="10" spans="1:7" s="68" customFormat="1" x14ac:dyDescent="0.25">
      <c r="A10" s="66"/>
      <c r="B10" s="67"/>
      <c r="C10" s="67"/>
      <c r="D10" s="67"/>
    </row>
    <row r="11" spans="1:7" s="68" customFormat="1" ht="13.5" x14ac:dyDescent="0.25">
      <c r="A11" s="69" t="s">
        <v>257</v>
      </c>
      <c r="B11" s="70">
        <v>0</v>
      </c>
      <c r="C11" s="70">
        <v>6284421</v>
      </c>
      <c r="D11" s="70">
        <f>B11-C11</f>
        <v>-6284421</v>
      </c>
    </row>
    <row r="12" spans="1:7" ht="13.5" x14ac:dyDescent="0.25">
      <c r="A12" s="71" t="s">
        <v>258</v>
      </c>
      <c r="B12" s="70">
        <v>0</v>
      </c>
      <c r="C12" s="70">
        <v>31952731.379999999</v>
      </c>
      <c r="D12" s="70">
        <f t="shared" ref="D12:D15" si="0">B12-C12</f>
        <v>-31952731.379999999</v>
      </c>
    </row>
    <row r="13" spans="1:7" ht="13.5" x14ac:dyDescent="0.25">
      <c r="A13" s="69" t="s">
        <v>259</v>
      </c>
      <c r="B13" s="70">
        <v>0</v>
      </c>
      <c r="C13" s="70">
        <v>21996734.359999999</v>
      </c>
      <c r="D13" s="70">
        <f t="shared" si="0"/>
        <v>-21996734.359999999</v>
      </c>
    </row>
    <row r="14" spans="1:7" ht="13.5" x14ac:dyDescent="0.25">
      <c r="A14" s="69" t="s">
        <v>260</v>
      </c>
      <c r="B14" s="70">
        <v>0</v>
      </c>
      <c r="C14" s="70">
        <v>2594582.87</v>
      </c>
      <c r="D14" s="70">
        <f t="shared" si="0"/>
        <v>-2594582.87</v>
      </c>
    </row>
    <row r="15" spans="1:7" ht="13.5" x14ac:dyDescent="0.25">
      <c r="A15" s="69" t="s">
        <v>261</v>
      </c>
      <c r="B15" s="70">
        <v>500000000</v>
      </c>
      <c r="C15" s="70">
        <v>16003</v>
      </c>
      <c r="D15" s="70">
        <f t="shared" si="0"/>
        <v>499983997</v>
      </c>
    </row>
    <row r="16" spans="1:7" ht="13.5" x14ac:dyDescent="0.25">
      <c r="A16" s="69"/>
      <c r="B16" s="70"/>
      <c r="C16" s="70"/>
      <c r="D16" s="70"/>
    </row>
    <row r="17" spans="1:5" ht="13.5" x14ac:dyDescent="0.25">
      <c r="A17" s="72" t="s">
        <v>262</v>
      </c>
      <c r="B17" s="73">
        <f>SUM(B11:B15)</f>
        <v>500000000</v>
      </c>
      <c r="C17" s="73">
        <f t="shared" ref="C17:D17" si="1">SUM(C11:C15)</f>
        <v>62844472.609999992</v>
      </c>
      <c r="D17" s="73">
        <f t="shared" si="1"/>
        <v>437155527.38999999</v>
      </c>
      <c r="E17" s="74"/>
    </row>
    <row r="18" spans="1:5" x14ac:dyDescent="0.25">
      <c r="A18" s="75"/>
      <c r="B18" s="67"/>
      <c r="C18" s="67"/>
      <c r="D18" s="67"/>
    </row>
    <row r="19" spans="1:5" ht="13.5" x14ac:dyDescent="0.25">
      <c r="A19" s="76" t="s">
        <v>263</v>
      </c>
      <c r="B19" s="77"/>
      <c r="C19" s="77"/>
      <c r="D19" s="78"/>
    </row>
    <row r="20" spans="1:5" ht="13.5" x14ac:dyDescent="0.25">
      <c r="A20" s="79"/>
      <c r="B20" s="79"/>
      <c r="C20" s="79"/>
      <c r="D20" s="79"/>
    </row>
    <row r="21" spans="1:5" ht="13.5" x14ac:dyDescent="0.25">
      <c r="A21" s="69"/>
      <c r="B21" s="70"/>
      <c r="C21" s="70"/>
      <c r="D21" s="70"/>
    </row>
    <row r="22" spans="1:5" ht="15" x14ac:dyDescent="0.25">
      <c r="A22" s="69" t="s">
        <v>264</v>
      </c>
      <c r="B22" s="70">
        <v>200000000</v>
      </c>
      <c r="C22" s="70"/>
      <c r="D22" s="70">
        <f t="shared" ref="D22:D23" si="2">B22-C22</f>
        <v>200000000</v>
      </c>
    </row>
    <row r="23" spans="1:5" ht="15" x14ac:dyDescent="0.25">
      <c r="A23" s="69" t="s">
        <v>265</v>
      </c>
      <c r="B23" s="70">
        <v>200000000</v>
      </c>
      <c r="C23" s="69"/>
      <c r="D23" s="70">
        <f t="shared" si="2"/>
        <v>200000000</v>
      </c>
    </row>
    <row r="24" spans="1:5" ht="13.5" x14ac:dyDescent="0.25">
      <c r="A24" s="72" t="s">
        <v>266</v>
      </c>
      <c r="B24" s="73">
        <f>SUM(B22:B23)</f>
        <v>400000000</v>
      </c>
      <c r="C24" s="73">
        <f t="shared" ref="C24:D24" si="3">SUM(C22:C23)</f>
        <v>0</v>
      </c>
      <c r="D24" s="73">
        <f t="shared" si="3"/>
        <v>400000000</v>
      </c>
    </row>
    <row r="25" spans="1:5" ht="13.5" x14ac:dyDescent="0.25">
      <c r="A25" s="80"/>
      <c r="B25" s="79"/>
      <c r="C25" s="79"/>
      <c r="D25" s="79"/>
    </row>
    <row r="26" spans="1:5" ht="13.5" x14ac:dyDescent="0.25">
      <c r="A26" s="72" t="s">
        <v>267</v>
      </c>
      <c r="B26" s="73">
        <f>B17+B24</f>
        <v>900000000</v>
      </c>
      <c r="C26" s="73">
        <f t="shared" ref="C26:D26" si="4">C17+C24</f>
        <v>62844472.609999992</v>
      </c>
      <c r="D26" s="73">
        <f t="shared" si="4"/>
        <v>837155527.38999999</v>
      </c>
    </row>
    <row r="27" spans="1:5" ht="15" x14ac:dyDescent="0.25">
      <c r="A27" s="81" t="s">
        <v>268</v>
      </c>
      <c r="B27" s="82"/>
      <c r="C27" s="82"/>
      <c r="D27" s="82"/>
    </row>
    <row r="28" spans="1:5" x14ac:dyDescent="0.25">
      <c r="A28" s="63" t="s">
        <v>269</v>
      </c>
    </row>
    <row r="30" spans="1:5" ht="13.5" x14ac:dyDescent="0.25">
      <c r="A30" s="61"/>
    </row>
    <row r="31" spans="1:5" ht="13.5" x14ac:dyDescent="0.25">
      <c r="A31" s="61"/>
    </row>
  </sheetData>
  <mergeCells count="8">
    <mergeCell ref="A7:A8"/>
    <mergeCell ref="A9:D9"/>
    <mergeCell ref="A1:D1"/>
    <mergeCell ref="A2:D2"/>
    <mergeCell ref="A3:D3"/>
    <mergeCell ref="A4:D4"/>
    <mergeCell ref="A5:D5"/>
    <mergeCell ref="A6:D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8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workbookViewId="0">
      <selection activeCell="C44" sqref="C44"/>
    </sheetView>
  </sheetViews>
  <sheetFormatPr baseColWidth="10" defaultColWidth="6.85546875" defaultRowHeight="13.5" x14ac:dyDescent="0.25"/>
  <cols>
    <col min="1" max="1" width="70.5703125" style="83" customWidth="1"/>
    <col min="2" max="2" width="33.85546875" style="83" customWidth="1"/>
    <col min="3" max="3" width="32.7109375" style="83" customWidth="1"/>
    <col min="4" max="4" width="6.85546875" style="83"/>
    <col min="5" max="5" width="10.42578125" style="83" bestFit="1" customWidth="1"/>
    <col min="6" max="16384" width="6.85546875" style="83"/>
  </cols>
  <sheetData>
    <row r="1" spans="1:4" x14ac:dyDescent="0.25">
      <c r="A1" s="100" t="s">
        <v>205</v>
      </c>
      <c r="B1" s="100"/>
      <c r="C1" s="100"/>
      <c r="D1" s="62"/>
    </row>
    <row r="2" spans="1:4" x14ac:dyDescent="0.25">
      <c r="A2" s="113" t="s">
        <v>270</v>
      </c>
      <c r="B2" s="113"/>
      <c r="C2" s="113"/>
      <c r="D2" s="84"/>
    </row>
    <row r="3" spans="1:4" ht="12.75" customHeight="1" x14ac:dyDescent="0.25">
      <c r="A3" s="100" t="s">
        <v>0</v>
      </c>
      <c r="B3" s="100"/>
      <c r="C3" s="100"/>
    </row>
    <row r="4" spans="1:4" ht="12.75" customHeight="1" x14ac:dyDescent="0.25">
      <c r="A4" s="100" t="s">
        <v>271</v>
      </c>
      <c r="B4" s="100"/>
      <c r="C4" s="100"/>
    </row>
    <row r="5" spans="1:4" ht="12.75" customHeight="1" x14ac:dyDescent="0.25">
      <c r="A5" s="100" t="s">
        <v>272</v>
      </c>
      <c r="B5" s="100"/>
      <c r="C5" s="100"/>
    </row>
    <row r="6" spans="1:4" ht="12.75" customHeight="1" x14ac:dyDescent="0.25">
      <c r="A6" s="100" t="s">
        <v>4</v>
      </c>
      <c r="B6" s="100"/>
      <c r="C6" s="100"/>
      <c r="D6" s="62"/>
    </row>
    <row r="7" spans="1:4" ht="12.75" customHeight="1" x14ac:dyDescent="0.25">
      <c r="A7" s="114"/>
      <c r="B7" s="114"/>
      <c r="C7" s="114"/>
    </row>
    <row r="8" spans="1:4" ht="21" customHeight="1" x14ac:dyDescent="0.25">
      <c r="A8" s="64" t="s">
        <v>250</v>
      </c>
      <c r="B8" s="64" t="s">
        <v>6</v>
      </c>
      <c r="C8" s="85" t="s">
        <v>7</v>
      </c>
    </row>
    <row r="9" spans="1:4" ht="20.25" customHeight="1" x14ac:dyDescent="0.25">
      <c r="A9" s="115" t="s">
        <v>256</v>
      </c>
      <c r="B9" s="116"/>
      <c r="C9" s="117"/>
    </row>
    <row r="10" spans="1:4" x14ac:dyDescent="0.25">
      <c r="A10" s="86"/>
      <c r="B10" s="87"/>
      <c r="C10" s="87"/>
    </row>
    <row r="11" spans="1:4" x14ac:dyDescent="0.25">
      <c r="A11" s="69" t="s">
        <v>257</v>
      </c>
      <c r="B11" s="88">
        <v>24150415.579999998</v>
      </c>
      <c r="C11" s="88">
        <v>24150415.579999998</v>
      </c>
    </row>
    <row r="12" spans="1:4" x14ac:dyDescent="0.25">
      <c r="A12" s="69" t="s">
        <v>273</v>
      </c>
      <c r="B12" s="88">
        <v>10529937.67</v>
      </c>
      <c r="C12" s="88">
        <v>10529937.67</v>
      </c>
    </row>
    <row r="13" spans="1:4" ht="11.25" customHeight="1" x14ac:dyDescent="0.25">
      <c r="A13" s="71" t="s">
        <v>258</v>
      </c>
      <c r="B13" s="88">
        <v>49530435.119999997</v>
      </c>
      <c r="C13" s="88">
        <v>49530435.119999997</v>
      </c>
    </row>
    <row r="14" spans="1:4" x14ac:dyDescent="0.25">
      <c r="A14" s="69" t="s">
        <v>259</v>
      </c>
      <c r="B14" s="88">
        <v>34145002.740000002</v>
      </c>
      <c r="C14" s="88">
        <v>34145002.740000002</v>
      </c>
    </row>
    <row r="15" spans="1:4" ht="11.25" customHeight="1" x14ac:dyDescent="0.25">
      <c r="A15" s="69" t="s">
        <v>260</v>
      </c>
      <c r="B15" s="88">
        <v>17547994.210000001</v>
      </c>
      <c r="C15" s="88">
        <v>17547994.210000001</v>
      </c>
    </row>
    <row r="16" spans="1:4" x14ac:dyDescent="0.25">
      <c r="A16" s="69" t="s">
        <v>261</v>
      </c>
      <c r="B16" s="88">
        <v>24135337.440000001</v>
      </c>
      <c r="C16" s="88">
        <v>24135337.440000001</v>
      </c>
    </row>
    <row r="17" spans="1:5" x14ac:dyDescent="0.25">
      <c r="A17" s="86"/>
      <c r="B17" s="89"/>
      <c r="C17" s="89"/>
    </row>
    <row r="18" spans="1:5" ht="16.5" customHeight="1" x14ac:dyDescent="0.25">
      <c r="A18" s="90" t="s">
        <v>274</v>
      </c>
      <c r="B18" s="89">
        <f>SUM(B11:B17)</f>
        <v>160039122.76000002</v>
      </c>
      <c r="C18" s="89">
        <f>SUM(C11:C17)</f>
        <v>160039122.76000002</v>
      </c>
    </row>
    <row r="19" spans="1:5" x14ac:dyDescent="0.25">
      <c r="A19" s="86"/>
      <c r="B19" s="91"/>
      <c r="C19" s="91"/>
    </row>
    <row r="20" spans="1:5" ht="19.5" customHeight="1" x14ac:dyDescent="0.25">
      <c r="A20" s="115" t="s">
        <v>263</v>
      </c>
      <c r="B20" s="116"/>
      <c r="C20" s="117"/>
    </row>
    <row r="21" spans="1:5" x14ac:dyDescent="0.25">
      <c r="A21" s="86"/>
      <c r="B21" s="91"/>
      <c r="C21" s="91"/>
    </row>
    <row r="22" spans="1:5" x14ac:dyDescent="0.25">
      <c r="A22" s="69"/>
      <c r="B22" s="92"/>
      <c r="C22" s="92"/>
    </row>
    <row r="23" spans="1:5" ht="15" x14ac:dyDescent="0.25">
      <c r="A23" s="69" t="s">
        <v>264</v>
      </c>
      <c r="B23" s="92">
        <v>0</v>
      </c>
      <c r="C23" s="92">
        <v>0</v>
      </c>
    </row>
    <row r="24" spans="1:5" ht="15" x14ac:dyDescent="0.25">
      <c r="A24" s="69" t="s">
        <v>265</v>
      </c>
      <c r="B24" s="92">
        <v>0</v>
      </c>
      <c r="C24" s="92">
        <v>0</v>
      </c>
    </row>
    <row r="25" spans="1:5" x14ac:dyDescent="0.25">
      <c r="A25" s="86" t="s">
        <v>275</v>
      </c>
      <c r="B25" s="91">
        <v>0</v>
      </c>
      <c r="C25" s="91">
        <v>0</v>
      </c>
    </row>
    <row r="26" spans="1:5" x14ac:dyDescent="0.25">
      <c r="A26" s="86"/>
      <c r="B26" s="91"/>
      <c r="C26" s="91"/>
    </row>
    <row r="27" spans="1:5" x14ac:dyDescent="0.25">
      <c r="A27" s="90" t="s">
        <v>267</v>
      </c>
      <c r="B27" s="91">
        <f>B18+B25</f>
        <v>160039122.76000002</v>
      </c>
      <c r="C27" s="91">
        <f>C18+C25</f>
        <v>160039122.76000002</v>
      </c>
      <c r="E27" s="93"/>
    </row>
    <row r="28" spans="1:5" ht="15" x14ac:dyDescent="0.25">
      <c r="A28" s="81" t="s">
        <v>268</v>
      </c>
      <c r="B28" s="94"/>
      <c r="C28" s="94"/>
    </row>
    <row r="29" spans="1:5" ht="12.75" customHeight="1" x14ac:dyDescent="0.25">
      <c r="A29" s="83" t="s">
        <v>269</v>
      </c>
    </row>
    <row r="34" spans="1:3" s="95" customFormat="1" ht="12.75" customHeight="1" x14ac:dyDescent="0.25"/>
    <row r="35" spans="1:3" s="95" customFormat="1" ht="12.75" customHeight="1" x14ac:dyDescent="0.25"/>
    <row r="36" spans="1:3" s="95" customFormat="1" ht="12.75" customHeight="1" x14ac:dyDescent="0.25"/>
    <row r="37" spans="1:3" s="95" customFormat="1" ht="12.75" customHeight="1" x14ac:dyDescent="0.25">
      <c r="A37" s="96"/>
      <c r="C37" s="96"/>
    </row>
    <row r="38" spans="1:3" s="95" customFormat="1" ht="12.75" customHeight="1" x14ac:dyDescent="0.25">
      <c r="A38" s="96"/>
      <c r="C38" s="96"/>
    </row>
    <row r="39" spans="1:3" s="95" customFormat="1" ht="12.75" customHeight="1" x14ac:dyDescent="0.25">
      <c r="B39" s="97"/>
    </row>
    <row r="40" spans="1:3" s="95" customFormat="1" ht="12.75" customHeight="1" x14ac:dyDescent="0.25"/>
  </sheetData>
  <mergeCells count="9">
    <mergeCell ref="A7:C7"/>
    <mergeCell ref="A9:C9"/>
    <mergeCell ref="A20:C20"/>
    <mergeCell ref="A1:C1"/>
    <mergeCell ref="A2:C2"/>
    <mergeCell ref="A3:C3"/>
    <mergeCell ref="A4:C4"/>
    <mergeCell ref="A5:C5"/>
    <mergeCell ref="A6:C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Análitico Ingresos</vt:lpstr>
      <vt:lpstr>Administrativa(Dependencias)</vt:lpstr>
      <vt:lpstr>Administrativa(poderes_aut)</vt:lpstr>
      <vt:lpstr>Administrativa(entidades)</vt:lpstr>
      <vt:lpstr>Clas Econ(tip gto)</vt:lpstr>
      <vt:lpstr>Objeto del Gasto</vt:lpstr>
      <vt:lpstr>Clasificación Funcional</vt:lpstr>
      <vt:lpstr>Endeudamiento Neto</vt:lpstr>
      <vt:lpstr>Intereses de la Deuda</vt:lpstr>
      <vt:lpstr>Categoría Programática</vt:lpstr>
      <vt:lpstr>Postura Fiscal</vt:lpstr>
      <vt:lpstr>'Administrativa(entidades)'!Títulos_a_imprimir</vt:lpstr>
      <vt:lpstr>'Objeto del Gasto'!Títulos_a_imprimir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2021-02-03T15:08:35Z</cp:lastPrinted>
  <dcterms:created xsi:type="dcterms:W3CDTF">2020-07-24T05:50:34Z</dcterms:created>
  <dcterms:modified xsi:type="dcterms:W3CDTF">2021-02-03T15:08:49Z</dcterms:modified>
</cp:coreProperties>
</file>