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DCIF_2020\2019 publicaciones por obs DAIS\nvo 2o trimestre\"/>
    </mc:Choice>
  </mc:AlternateContent>
  <bookViews>
    <workbookView xWindow="0" yWindow="0" windowWidth="20490" windowHeight="7350"/>
  </bookViews>
  <sheets>
    <sheet name=" Analitico Ingresos RI" sheetId="8" r:id="rId1"/>
    <sheet name="Clasificación Admtva( Depend)" sheetId="9" r:id="rId2"/>
    <sheet name="Clasificación Admtva(Poderes)" sheetId="7" r:id="rId3"/>
    <sheet name="Clasif Amtva ( Paraest)" sheetId="10" r:id="rId4"/>
    <sheet name="Clasificación Económica" sheetId="6" r:id="rId5"/>
    <sheet name="Objeto del Gasto" sheetId="5" r:id="rId6"/>
    <sheet name="Clasificación Funcional" sheetId="4" r:id="rId7"/>
    <sheet name="Endeudamiento Neto" sheetId="1" r:id="rId8"/>
    <sheet name="Intereses de la Deuda" sheetId="12" r:id="rId9"/>
    <sheet name="Categoría Programática" sheetId="3" r:id="rId10"/>
    <sheet name="Postura Fiscal" sheetId="2" r:id="rId11"/>
  </sheets>
  <definedNames>
    <definedName name="_xlnm.Print_Titles" localSheetId="3">'Clasif Amtva ( Paraest)'!$1:$11</definedName>
    <definedName name="_xlnm.Print_Titles" localSheetId="2">'Clasificación Admtva(Poderes)'!$1:$11</definedName>
    <definedName name="_xlnm.Print_Titles" localSheetId="5">'Objeto del Gasto'!$1:$11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8" l="1"/>
  <c r="G21" i="8" l="1"/>
  <c r="G42" i="3" l="1"/>
  <c r="G12" i="3"/>
  <c r="F12" i="3"/>
  <c r="E12" i="3"/>
  <c r="D12" i="3"/>
  <c r="C12" i="3"/>
  <c r="B1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35" i="8" l="1"/>
  <c r="D42" i="3" l="1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22" i="2" l="1"/>
  <c r="C22" i="2"/>
  <c r="D20" i="2"/>
  <c r="C20" i="2"/>
  <c r="D18" i="2"/>
  <c r="C18" i="2"/>
</calcChain>
</file>

<file path=xl/sharedStrings.xml><?xml version="1.0" encoding="utf-8"?>
<sst xmlns="http://schemas.openxmlformats.org/spreadsheetml/2006/main" count="522" uniqueCount="336">
  <si>
    <t>Cuenta Pública 2019</t>
  </si>
  <si>
    <t>Estado Analítico del Ejercicio del Presupuesto de Egresos</t>
  </si>
  <si>
    <t>Indicadores de Postura Fiscal</t>
  </si>
  <si>
    <t>Del  1o. de Enero al 30 de Junio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</si>
  <si>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</si>
  <si>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</si>
  <si>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</si>
  <si>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</si>
  <si>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</si>
  <si>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</si>
  <si>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</si>
  <si>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</si>
  <si>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</si>
  <si>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</si>
  <si>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</si>
  <si>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</si>
  <si>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</si>
  <si>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</si>
  <si>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</si>
  <si>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</si>
  <si>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</si>
  <si>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</si>
  <si>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</si>
  <si>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</si>
  <si>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</si>
  <si>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</si>
  <si>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</si>
  <si>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</si>
  <si>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</si>
  <si>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</si>
  <si>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</si>
  <si>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</si>
  <si>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</si>
  <si>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</si>
  <si>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</si>
  <si>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</si>
  <si>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</si>
  <si>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</si>
  <si>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</si>
  <si>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</si>
  <si>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</si>
  <si>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</si>
  <si>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</si>
  <si>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</si>
  <si>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</si>
  <si>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</si>
  <si>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</si>
  <si>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</si>
  <si>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</si>
  <si>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</si>
  <si>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</si>
  <si>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</si>
  <si>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</si>
  <si>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</si>
  <si>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</si>
  <si>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</si>
  <si>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</si>
  <si>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</si>
  <si>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</si>
  <si>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</si>
  <si>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</si>
  <si>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</si>
  <si>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</si>
  <si>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</si>
  <si>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</si>
  <si>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</si>
  <si>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</si>
  <si>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</si>
  <si>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</si>
  <si>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</si>
  <si>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</si>
  <si>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</si>
  <si>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</si>
  <si>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</si>
  <si>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</si>
  <si>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</si>
  <si>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</si>
  <si>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</si>
  <si>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</si>
  <si>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</si>
  <si>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</si>
  <si>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</si>
  <si>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</si>
  <si>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</si>
  <si>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</si>
  <si>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</si>
  <si>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</si>
  <si>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</si>
  <si>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</si>
  <si>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</si>
  <si>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</si>
  <si>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</si>
  <si>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</si>
  <si>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</si>
  <si>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</si>
  <si>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</si>
  <si>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</si>
  <si>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</si>
  <si>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</si>
  <si>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</si>
  <si>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</si>
  <si>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</si>
  <si>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</si>
  <si>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</si>
  <si>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</si>
  <si>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</si>
  <si>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</si>
  <si>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</si>
  <si>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</si>
  <si>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</si>
  <si>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</si>
  <si>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</si>
  <si>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</si>
  <si>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</si>
  <si>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</si>
  <si>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</si>
  <si>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</si>
  <si>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</si>
  <si>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</si>
  <si>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</si>
  <si>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</si>
  <si>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</si>
  <si>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</si>
  <si>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</si>
  <si>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</si>
  <si>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</si>
  <si>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</si>
  <si>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</si>
  <si>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</si>
  <si>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</si>
  <si>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</si>
  <si>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</si>
  <si>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</si>
  <si>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</si>
  <si>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</si>
  <si>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</si>
  <si>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</si>
  <si>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</si>
  <si>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</si>
  <si>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</si>
  <si>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</si>
  <si>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</si>
  <si>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</si>
  <si>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</si>
  <si>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</si>
  <si>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</si>
  <si>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</si>
  <si>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</si>
  <si>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</si>
  <si>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</si>
  <si>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</si>
  <si>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</si>
  <si>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</si>
  <si>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</si>
  <si>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</si>
  <si>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</si>
  <si>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</si>
  <si>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</si>
  <si>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</si>
  <si>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</si>
  <si>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</si>
  <si>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</si>
  <si>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</si>
  <si>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</si>
  <si>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</si>
  <si>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</si>
  <si>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</si>
  <si>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</si>
  <si>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</si>
  <si>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</si>
  <si>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</si>
  <si>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</si>
  <si>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</si>
  <si>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</si>
  <si>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</si>
  <si>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</si>
  <si>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</si>
  <si>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</si>
  <si>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</si>
  <si>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</si>
  <si>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</si>
  <si>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</si>
  <si>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</si>
  <si>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</si>
  <si>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</si>
  <si>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</si>
  <si>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</si>
  <si>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</si>
  <si>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</si>
  <si>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</si>
  <si>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</si>
  <si>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</si>
  <si>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</si>
  <si>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</si>
  <si>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</si>
  <si>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</si>
  <si>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</si>
  <si>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</si>
  <si>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</si>
  <si>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</si>
  <si>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</si>
  <si>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PODER EJECUTIVO</t>
  </si>
  <si>
    <t>DESPACHO DEL GOBERNADOR</t>
  </si>
  <si>
    <t>SECRETARÍA GENERAL DE GOBIERNO</t>
  </si>
  <si>
    <t>SECRETARÍA DE OBRAS PÚBLICAS</t>
  </si>
  <si>
    <t>SECRETARÍA DE SEGURIDAD PÚBLICA</t>
  </si>
  <si>
    <t>SECRETARÍA DE EDUCACIÓN</t>
  </si>
  <si>
    <t>FISCALÍA GENERAL DEL ESTADO</t>
  </si>
  <si>
    <t>SECRETARÍA DE DESARROLLO RURAL</t>
  </si>
  <si>
    <t>SECRETARÍA DE FOMENTO ECONÓMICO Y TRABAJO</t>
  </si>
  <si>
    <t>SECRETARÍA DE FOMENTO TURÍSTICO</t>
  </si>
  <si>
    <t>SECRETARÍA DE DESARROLLO SUSTENTABLE</t>
  </si>
  <si>
    <t>SECRETARÍA DE LA CONTRALORÍA GENERAL</t>
  </si>
  <si>
    <t>SECRETARÍA DE DESARROLLO SOCIAL</t>
  </si>
  <si>
    <t>SECRETARÍA DE SALUD</t>
  </si>
  <si>
    <t>JUBILACIONES Y PENSIONES</t>
  </si>
  <si>
    <t>PARTICIPACIONES,  APORTACIONES  Y TRANSFERENCIAS A MUNICIPIOS</t>
  </si>
  <si>
    <t>DEUDA PÚBLICA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</si>
  <si>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</si>
  <si>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</si>
  <si>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</si>
  <si>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</si>
  <si>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</si>
  <si>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</si>
  <si>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SECRETARIA DE ADMINISTRACION Y FINANZAS</t>
  </si>
  <si>
    <t>PODER LEGISLATIVO</t>
  </si>
  <si>
    <t>PODER JUDICIAL</t>
  </si>
  <si>
    <t>ORGANISMOS  AUTÓNOMOS</t>
  </si>
  <si>
    <t>TOTAL DEL GASTO</t>
  </si>
  <si>
    <t>ENTIDADES PARAESTATALES Y FIDEICOMISOS NO EMPRESARIALES Y NO FINANCIEROS</t>
  </si>
  <si>
    <t>INSTITUTO PARA EL DESARROLLO DE LA CULTURA MAYA DEL ESTADO DE YUCATÁN</t>
  </si>
  <si>
    <t>COMISIÓN EJECUTIVA ESTATAL DE ATENCIÓN A VÍCTIMAS</t>
  </si>
  <si>
    <t>LA JUNTA DE ELECTRIFICACIÓN DEL ESTADO DE YUCATÁN</t>
  </si>
  <si>
    <t>INSTITUTO PARA EL DESARROLLO Y CERTIFICACIÓN DE LA INFRAESTRUCTURA FÍSICA EDUCATIVA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</si>
  <si>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</si>
  <si>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</si>
  <si>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</si>
  <si>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</si>
  <si>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</si>
  <si>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</si>
  <si>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</si>
  <si>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</si>
  <si>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</si>
  <si>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INSTITUTO DE BECAS  Y CRÉDITO EDUCATIVO DEL ESTADO DE YUCATÁN</t>
  </si>
  <si>
    <t>INSTITUTO YUCATECO DE EMPRENDEDORES</t>
  </si>
  <si>
    <t>CASA DE LAS ARTESANÍAS DEL ESTADO DE YUCATÁN</t>
  </si>
  <si>
    <t>INSTITUTO PROMOTOR DE FERIAS DE YUCATÁN</t>
  </si>
  <si>
    <t>FIDEICOMISO PARA LA PROMOCIÓN TURÍSTICA DEL ESTADO DE YUCATÁN</t>
  </si>
  <si>
    <t>PATRONATO DE LAS UNIDADES DE SERVICIOS CULTURALES Y TURÍSTICOS DEL ESTADO DE YUCATÁN</t>
  </si>
  <si>
    <t>FIDEICOMISO PARA EL DESARROLLO DEL TURISMO DE REUNIONES EN YUCATÁN</t>
  </si>
  <si>
    <t>INSTITUTO DE MOVILIDAD Y DESARROLLO URBANO TERRITORIAL</t>
  </si>
  <si>
    <t>SISTEMA PARA EL DESARROLLO INTEGRAL DE LA FAMILIA EN YUCATÁN</t>
  </si>
  <si>
    <t>JUNTA DE  ASISTENCIA PRIVADA DEL ESTADO DE YUCATÁN</t>
  </si>
  <si>
    <t>INSTITUTO PARA LA INCLUSIÓN DE LAS PERSONAS CON DISCAPACIDAD DEL ESTADO DE YUCATÁN</t>
  </si>
  <si>
    <t>OPD SERVICIOS DE SALUD DE YUCATÁN</t>
  </si>
  <si>
    <t>ADMINISTRACIÓN DEL PATRIMONIO DE LA BENEFICENCIA PÚBLICA DEL ESTADO DE YUCATÁN</t>
  </si>
  <si>
    <t>HOSPITAL DE LA AMISTAD</t>
  </si>
  <si>
    <t>HOSPITAL COMUNITARIO DE TICUL YUCATÁN</t>
  </si>
  <si>
    <t>HOSPITAL COMUNITARIO DE PETO YUCATAN</t>
  </si>
  <si>
    <t>CENTRO ESTATAL DE TRASPLANTES DE YUCATÁN</t>
  </si>
  <si>
    <t>RÉGIMEN ESTATAL DE PROTECCIÓN SOCIAL EN SALUD YUCATÁN</t>
  </si>
  <si>
    <t>HOSPITAL GENERAL DE TEKAX</t>
  </si>
  <si>
    <t>INSTITUTO DE SEGURIDAD JURÍDICA PATRIMONIAL DE YUCATÁN</t>
  </si>
  <si>
    <t>FIDEICOMISO GARANTE DE LA ORQUESTA SINFÓNICA DE YUCATÁN</t>
  </si>
  <si>
    <t>FIDEICOMISO PÚBLICO PARA LA ADMINISTRACIÓN DEL PALACIO DE LA MÚSICA</t>
  </si>
  <si>
    <t>SECRETARIA TÉCNICA DE PLANEACIÓN Y EVALUACIÓN.</t>
  </si>
  <si>
    <t>FIDEICOMISO PÚBLICO PARA LA ADMINISTRACIÓN DE LA RESERVA TERRITORIAL DE UCÚ</t>
  </si>
  <si>
    <t>ESCUELA SUPERIOR DE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</si>
  <si>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</si>
  <si>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</si>
  <si>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</si>
  <si>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</si>
  <si>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</si>
  <si>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</si>
  <si>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</si>
  <si>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</si>
  <si>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</si>
  <si>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</si>
  <si>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</si>
  <si>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AGENCIA PARA EL DESARROLLO  DE YUCATÁN</t>
  </si>
  <si>
    <t>INSTITUTO DE CAPACITACIÓN PARA EL TRABAJO DEL ESTADO DE YUCATÁN</t>
  </si>
  <si>
    <t>SECRETARÍA EJECUTIVA DEL SISTEMA ESTATAL ANTICORRUPCIÓN</t>
  </si>
  <si>
    <t>SECRETARÍA EJECUTIVA</t>
  </si>
  <si>
    <t>DIRECCIÓN DE ADMINISTRACIÓN Y FINANZAS</t>
  </si>
  <si>
    <t>DIRECCIÓN JURÍDICA</t>
  </si>
  <si>
    <t>DIRECCIÓN DE ANÁLISIS, PREVENCIÓN Y POLÍTICAS PÚBLICAS</t>
  </si>
  <si>
    <t>DIRECCIÓN DE VINCULACIÓN INTERINSTITUCIONAL</t>
  </si>
  <si>
    <t>DIRECCION DE TECNOLOGIA Y PLATAFORMA DIGITAL</t>
  </si>
  <si>
    <t>INSTITUCIONES PÚBLICAS DE SEGURIDAD SOCIAL</t>
  </si>
  <si>
    <t>INSTITUTO DE SEGURIDAD SOCIAL DE LOS TRABAJADORES DEL ESTADO DE YUCATÁN</t>
  </si>
  <si>
    <t>ENTIDADES PARAESTATALES EMPRESARIALES NO FINANCIERAS CON PARTICIPACIÓN ESTATAL MAYORITARIA</t>
  </si>
  <si>
    <t>SISTEMA TELE YUCATÁN SA DE CV</t>
  </si>
  <si>
    <t>AEROPUERTO  DE CHICHÉN ITZÁ DEL ESTADO DE YUCATÁN SA DE CV</t>
  </si>
  <si>
    <t>EMPRESA PORTUARIA YUCATECA SA DE CV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</si>
  <si>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</si>
  <si>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</si>
  <si>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</si>
  <si>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PÚBLICOS CON PARTICIPACIÓN ESTATAL  MAYORITARIA</t>
  </si>
  <si>
    <t>Estado Analíico de Ingresos Por Fuente de Financiamiento</t>
  </si>
  <si>
    <t>Ingreso</t>
  </si>
  <si>
    <t>(1)</t>
  </si>
  <si>
    <t>(2)</t>
  </si>
  <si>
    <t>(3 = 1 + 2)</t>
  </si>
  <si>
    <t>(4)</t>
  </si>
  <si>
    <t>(5)</t>
  </si>
  <si>
    <t>(6 = 5-1)</t>
  </si>
  <si>
    <t xml:space="preserve">    Ingresos del Poder Ejecutivo Federal o Estatal y de los Municipios</t>
  </si>
  <si>
    <t xml:space="preserve">    Ingresos de los Entes Públicos de los Poderes Legislativo y Judicial, de los órganos Autónomos y del Sector Paraestatal o Paramunicipal, así como de las Empresas Productivas del Estado.</t>
  </si>
  <si>
    <t>GOBIERNO DEL ESTADO DE YUCATAN</t>
  </si>
  <si>
    <t>Estado Analítico de Ingresos - Rubro de Ingresos</t>
  </si>
  <si>
    <t>Egresos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</si>
  <si>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</si>
  <si>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</si>
  <si>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</si>
  <si>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</si>
  <si>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</si>
  <si>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</si>
  <si>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</si>
  <si>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</si>
  <si>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Bid banobras 2011</t>
  </si>
  <si>
    <t>Refinanciamiento 2013</t>
  </si>
  <si>
    <t>Banorte Escudo Yucatán</t>
  </si>
  <si>
    <t>Banobras CIC</t>
  </si>
  <si>
    <t>Total Créditos Bancarios</t>
  </si>
  <si>
    <t>Otros Instrumentos de Deuda</t>
  </si>
  <si>
    <t>Total Otros Instrumentos  de Deuda</t>
  </si>
  <si>
    <t>TOTAL</t>
  </si>
  <si>
    <t>Bajo protesta de decir verdad declaramos que los Estados Financieros y sus notas son razonablemente correctos y responsabilidad del emisor.</t>
  </si>
  <si>
    <t>Intereses de la deuda</t>
  </si>
  <si>
    <t>Profise</t>
  </si>
  <si>
    <t>Escudo Yucatán</t>
  </si>
  <si>
    <t>Centro Internacional de Congresos</t>
  </si>
  <si>
    <t>Total de intereses de Créditos Bancarios</t>
  </si>
  <si>
    <t>Total de Intereses de Otros Instrumentos de Deuda</t>
  </si>
  <si>
    <t>Del 1o. de Enero al 30 de Junio  de 2019</t>
  </si>
  <si>
    <t>Del 1o. 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</si>
</sst>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indexed="8"/>
      <name val="Arial"/>
      <family val="2"/>
    </font>
    <font>
      <sz val="10"/>
      <color indexed="8"/>
      <name val="Barlow"/>
    </font>
    <font>
      <b/>
      <sz val="10"/>
      <color indexed="8"/>
      <name val="Barlow"/>
    </font>
    <font>
      <b/>
      <u/>
      <sz val="10"/>
      <color theme="1"/>
      <name val="Barlow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Barlow"/>
    </font>
    <font>
      <sz val="11"/>
      <color indexed="8"/>
      <name val="Calibri"/>
      <family val="2"/>
      <scheme val="minor"/>
    </font>
    <font>
      <sz val="10"/>
      <name val="Barlow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2" fillId="0" borderId="6" xfId="0" applyFont="1" applyBorder="1" applyAlignment="1">
      <alignment vertical="top"/>
    </xf>
    <xf numFmtId="0" fontId="2" fillId="0" borderId="7" xfId="0" applyFont="1" applyBorder="1"/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/>
    <xf numFmtId="0" fontId="0" fillId="0" borderId="4" xfId="0" applyBorder="1" applyAlignment="1">
      <alignment vertical="top"/>
    </xf>
    <xf numFmtId="164" fontId="2" fillId="0" borderId="7" xfId="0" applyNumberFormat="1" applyFont="1" applyBorder="1" applyAlignment="1">
      <alignment horizontal="right"/>
    </xf>
    <xf numFmtId="0" fontId="4" fillId="0" borderId="7" xfId="0" applyFont="1" applyBorder="1"/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wrapText="1"/>
    </xf>
    <xf numFmtId="4" fontId="5" fillId="0" borderId="5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vertical="top"/>
    </xf>
    <xf numFmtId="4" fontId="4" fillId="0" borderId="0" xfId="0" applyNumberFormat="1" applyFont="1"/>
    <xf numFmtId="0" fontId="2" fillId="0" borderId="8" xfId="0" applyFont="1" applyBorder="1"/>
    <xf numFmtId="164" fontId="4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4" fillId="0" borderId="0" xfId="0" applyNumberFormat="1" applyFont="1"/>
    <xf numFmtId="164" fontId="4" fillId="3" borderId="5" xfId="0" applyNumberFormat="1" applyFont="1" applyFill="1" applyBorder="1" applyAlignment="1">
      <alignment horizontal="right"/>
    </xf>
    <xf numFmtId="0" fontId="0" fillId="3" borderId="0" xfId="0" applyFill="1"/>
    <xf numFmtId="0" fontId="3" fillId="2" borderId="7" xfId="0" applyFont="1" applyFill="1" applyBorder="1" applyAlignment="1">
      <alignment horizontal="center" wrapText="1"/>
    </xf>
    <xf numFmtId="0" fontId="4" fillId="3" borderId="7" xfId="0" applyFont="1" applyFill="1" applyBorder="1"/>
    <xf numFmtId="164" fontId="4" fillId="3" borderId="7" xfId="0" applyNumberFormat="1" applyFont="1" applyFill="1" applyBorder="1" applyAlignment="1">
      <alignment horizontal="right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wrapText="1"/>
    </xf>
    <xf numFmtId="0" fontId="2" fillId="0" borderId="9" xfId="0" applyFont="1" applyBorder="1"/>
    <xf numFmtId="0" fontId="2" fillId="0" borderId="7" xfId="0" applyFont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2" fillId="0" borderId="6" xfId="0" applyFont="1" applyBorder="1"/>
    <xf numFmtId="164" fontId="2" fillId="0" borderId="9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3" borderId="7" xfId="0" applyFont="1" applyFill="1" applyBorder="1" applyAlignment="1">
      <alignment wrapText="1"/>
    </xf>
    <xf numFmtId="164" fontId="4" fillId="3" borderId="0" xfId="0" applyNumberFormat="1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/>
    </xf>
    <xf numFmtId="4" fontId="11" fillId="0" borderId="6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top"/>
    </xf>
    <xf numFmtId="0" fontId="7" fillId="0" borderId="6" xfId="0" applyFont="1" applyBorder="1" applyAlignment="1">
      <alignment horizontal="left" vertical="top"/>
    </xf>
    <xf numFmtId="4" fontId="12" fillId="0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 wrapText="1"/>
    </xf>
    <xf numFmtId="4" fontId="10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4" fontId="12" fillId="0" borderId="7" xfId="0" applyNumberFormat="1" applyFont="1" applyBorder="1" applyAlignment="1">
      <alignment vertical="top"/>
    </xf>
    <xf numFmtId="4" fontId="14" fillId="0" borderId="7" xfId="0" applyNumberFormat="1" applyFont="1" applyBorder="1" applyAlignment="1">
      <alignment vertical="top"/>
    </xf>
    <xf numFmtId="0" fontId="14" fillId="0" borderId="7" xfId="0" applyFont="1" applyBorder="1"/>
    <xf numFmtId="4" fontId="12" fillId="0" borderId="6" xfId="0" applyNumberFormat="1" applyFont="1" applyBorder="1" applyAlignment="1">
      <alignment vertical="top"/>
    </xf>
    <xf numFmtId="0" fontId="14" fillId="0" borderId="0" xfId="0" applyFont="1"/>
    <xf numFmtId="164" fontId="14" fillId="0" borderId="7" xfId="0" applyNumberFormat="1" applyFont="1" applyBorder="1" applyAlignment="1">
      <alignment horizontal="right"/>
    </xf>
    <xf numFmtId="4" fontId="14" fillId="0" borderId="7" xfId="0" applyNumberFormat="1" applyFont="1" applyBorder="1"/>
    <xf numFmtId="4" fontId="15" fillId="0" borderId="8" xfId="0" applyNumberFormat="1" applyFont="1" applyBorder="1" applyAlignment="1">
      <alignment vertical="top"/>
    </xf>
    <xf numFmtId="16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/>
    <xf numFmtId="4" fontId="12" fillId="0" borderId="5" xfId="0" applyNumberFormat="1" applyFont="1" applyBorder="1" applyAlignment="1">
      <alignment vertical="top"/>
    </xf>
    <xf numFmtId="4" fontId="14" fillId="0" borderId="7" xfId="0" applyNumberFormat="1" applyFont="1" applyBorder="1" applyAlignment="1"/>
    <xf numFmtId="4" fontId="14" fillId="0" borderId="5" xfId="0" applyNumberFormat="1" applyFont="1" applyBorder="1" applyAlignment="1">
      <alignment vertical="top"/>
    </xf>
    <xf numFmtId="0" fontId="16" fillId="0" borderId="7" xfId="0" applyFont="1" applyBorder="1"/>
    <xf numFmtId="164" fontId="12" fillId="0" borderId="7" xfId="0" applyNumberFormat="1" applyFont="1" applyBorder="1" applyAlignment="1">
      <alignment horizontal="right"/>
    </xf>
    <xf numFmtId="4" fontId="12" fillId="0" borderId="7" xfId="0" applyNumberFormat="1" applyFont="1" applyBorder="1" applyAlignment="1"/>
    <xf numFmtId="4" fontId="12" fillId="0" borderId="5" xfId="0" applyNumberFormat="1" applyFont="1" applyBorder="1" applyAlignment="1"/>
    <xf numFmtId="164" fontId="14" fillId="0" borderId="9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64" fontId="12" fillId="0" borderId="13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164" fontId="14" fillId="3" borderId="7" xfId="0" applyNumberFormat="1" applyFont="1" applyFill="1" applyBorder="1" applyAlignment="1">
      <alignment horizontal="right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0</xdr:row>
      <xdr:rowOff>152400</xdr:rowOff>
    </xdr:from>
    <xdr:to>
      <xdr:col>0</xdr:col>
      <xdr:colOff>2681954</xdr:colOff>
      <xdr:row>6</xdr:row>
      <xdr:rowOff>39713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52400"/>
          <a:ext cx="1091279" cy="10303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66675</xdr:rowOff>
    </xdr:from>
    <xdr:to>
      <xdr:col>0</xdr:col>
      <xdr:colOff>2710529</xdr:colOff>
      <xdr:row>6</xdr:row>
      <xdr:rowOff>144488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57175"/>
          <a:ext cx="1091279" cy="10303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1</xdr:row>
      <xdr:rowOff>104775</xdr:rowOff>
    </xdr:from>
    <xdr:to>
      <xdr:col>0</xdr:col>
      <xdr:colOff>2158079</xdr:colOff>
      <xdr:row>6</xdr:row>
      <xdr:rowOff>182588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295275"/>
          <a:ext cx="1091279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0</xdr:row>
      <xdr:rowOff>161925</xdr:rowOff>
    </xdr:from>
    <xdr:to>
      <xdr:col>0</xdr:col>
      <xdr:colOff>2262854</xdr:colOff>
      <xdr:row>6</xdr:row>
      <xdr:rowOff>49238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161925"/>
          <a:ext cx="1091279" cy="1030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133350</xdr:rowOff>
    </xdr:from>
    <xdr:to>
      <xdr:col>0</xdr:col>
      <xdr:colOff>2701004</xdr:colOff>
      <xdr:row>6</xdr:row>
      <xdr:rowOff>20663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33350"/>
          <a:ext cx="1091279" cy="1030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1</xdr:row>
      <xdr:rowOff>19050</xdr:rowOff>
    </xdr:from>
    <xdr:to>
      <xdr:col>0</xdr:col>
      <xdr:colOff>2481929</xdr:colOff>
      <xdr:row>6</xdr:row>
      <xdr:rowOff>96863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209550"/>
          <a:ext cx="1091279" cy="10303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1</xdr:row>
      <xdr:rowOff>76200</xdr:rowOff>
    </xdr:from>
    <xdr:to>
      <xdr:col>0</xdr:col>
      <xdr:colOff>2805779</xdr:colOff>
      <xdr:row>6</xdr:row>
      <xdr:rowOff>154013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266700"/>
          <a:ext cx="1091279" cy="1030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47625</xdr:rowOff>
    </xdr:from>
    <xdr:to>
      <xdr:col>0</xdr:col>
      <xdr:colOff>2710529</xdr:colOff>
      <xdr:row>6</xdr:row>
      <xdr:rowOff>125438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38125"/>
          <a:ext cx="1091279" cy="1030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76200</xdr:rowOff>
    </xdr:from>
    <xdr:to>
      <xdr:col>0</xdr:col>
      <xdr:colOff>2701004</xdr:colOff>
      <xdr:row>6</xdr:row>
      <xdr:rowOff>154013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266700"/>
          <a:ext cx="1091279" cy="1030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123825</xdr:rowOff>
    </xdr:from>
    <xdr:to>
      <xdr:col>0</xdr:col>
      <xdr:colOff>1700879</xdr:colOff>
      <xdr:row>6</xdr:row>
      <xdr:rowOff>106388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23825"/>
          <a:ext cx="1091279" cy="10303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66675</xdr:rowOff>
    </xdr:from>
    <xdr:to>
      <xdr:col>0</xdr:col>
      <xdr:colOff>1872329</xdr:colOff>
      <xdr:row>5</xdr:row>
      <xdr:rowOff>144488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66675"/>
          <a:ext cx="1091279" cy="1030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G44" sqref="G44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8.28515625" customWidth="1"/>
    <col min="6" max="6" width="18" customWidth="1"/>
    <col min="7" max="7" width="17.5703125" customWidth="1"/>
    <col min="8" max="8" width="16.710937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309</v>
      </c>
      <c r="B4" s="123"/>
      <c r="C4" s="123"/>
      <c r="D4" s="123"/>
      <c r="E4" s="123"/>
      <c r="F4" s="123"/>
      <c r="G4" s="123"/>
    </row>
    <row r="5" spans="1:8" x14ac:dyDescent="0.25">
      <c r="A5" s="123" t="s">
        <v>3</v>
      </c>
      <c r="B5" s="123"/>
      <c r="C5" s="123"/>
      <c r="D5" s="123"/>
      <c r="E5" s="123"/>
      <c r="F5" s="123"/>
      <c r="G5" s="123"/>
    </row>
    <row r="6" spans="1:8" x14ac:dyDescent="0.25">
      <c r="A6" s="123" t="s">
        <v>4</v>
      </c>
      <c r="B6" s="123"/>
      <c r="C6" s="123"/>
      <c r="D6" s="123"/>
      <c r="E6" s="123"/>
      <c r="F6" s="123"/>
      <c r="G6" s="123"/>
    </row>
    <row r="7" spans="1:8" x14ac:dyDescent="0.25">
      <c r="A7" s="3"/>
      <c r="B7" s="3"/>
      <c r="C7" s="3"/>
      <c r="D7" s="3"/>
      <c r="E7" s="3"/>
      <c r="F7" s="3"/>
      <c r="G7" s="3"/>
    </row>
    <row r="8" spans="1:8" x14ac:dyDescent="0.25">
      <c r="A8" s="48"/>
      <c r="B8" s="118" t="s">
        <v>299</v>
      </c>
      <c r="C8" s="119"/>
      <c r="D8" s="119"/>
      <c r="E8" s="119"/>
      <c r="F8" s="119"/>
      <c r="G8" s="120"/>
    </row>
    <row r="9" spans="1:8" ht="27" x14ac:dyDescent="0.25">
      <c r="A9" s="45" t="s">
        <v>177</v>
      </c>
      <c r="B9" s="50" t="s">
        <v>5</v>
      </c>
      <c r="C9" s="50" t="s">
        <v>173</v>
      </c>
      <c r="D9" s="50" t="s">
        <v>27</v>
      </c>
      <c r="E9" s="50" t="s">
        <v>6</v>
      </c>
      <c r="F9" s="50" t="s">
        <v>174</v>
      </c>
      <c r="G9" s="51" t="s">
        <v>175</v>
      </c>
    </row>
    <row r="10" spans="1:8" x14ac:dyDescent="0.25">
      <c r="A10" s="47"/>
      <c r="B10" s="52" t="s">
        <v>300</v>
      </c>
      <c r="C10" s="52" t="s">
        <v>301</v>
      </c>
      <c r="D10" s="52" t="s">
        <v>302</v>
      </c>
      <c r="E10" s="52" t="s">
        <v>303</v>
      </c>
      <c r="F10" s="52" t="s">
        <v>304</v>
      </c>
      <c r="G10" s="50" t="s">
        <v>305</v>
      </c>
    </row>
    <row r="11" spans="1:8" x14ac:dyDescent="0.25">
      <c r="A11" s="19" t="s">
        <v>178</v>
      </c>
      <c r="B11" s="33">
        <v>2080244219</v>
      </c>
      <c r="C11" s="33">
        <v>0</v>
      </c>
      <c r="D11" s="33">
        <v>2080244219</v>
      </c>
      <c r="E11" s="33">
        <v>983665440.04999995</v>
      </c>
      <c r="F11" s="33">
        <v>983665440.04999995</v>
      </c>
      <c r="G11" s="7">
        <v>-1096578778.95</v>
      </c>
      <c r="H11" s="90"/>
    </row>
    <row r="12" spans="1:8" x14ac:dyDescent="0.25">
      <c r="A12" s="39" t="s">
        <v>179</v>
      </c>
      <c r="B12" s="40">
        <v>1026632941.01</v>
      </c>
      <c r="C12" s="40">
        <v>0</v>
      </c>
      <c r="D12" s="40">
        <v>1026632941.01</v>
      </c>
      <c r="E12" s="40">
        <v>0</v>
      </c>
      <c r="F12" s="40">
        <v>0</v>
      </c>
      <c r="G12" s="36">
        <v>-1026632941.01</v>
      </c>
      <c r="H12" s="37"/>
    </row>
    <row r="13" spans="1:8" x14ac:dyDescent="0.25">
      <c r="A13" s="19" t="s">
        <v>180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7">
        <v>0</v>
      </c>
    </row>
    <row r="14" spans="1:8" x14ac:dyDescent="0.25">
      <c r="A14" s="19" t="s">
        <v>181</v>
      </c>
      <c r="B14" s="33">
        <v>1353895149</v>
      </c>
      <c r="C14" s="33">
        <v>0</v>
      </c>
      <c r="D14" s="33">
        <v>1353895149</v>
      </c>
      <c r="E14" s="33">
        <v>672033250.54999995</v>
      </c>
      <c r="F14" s="33">
        <v>672033250.54999995</v>
      </c>
      <c r="G14" s="7">
        <v>-681861898.45000005</v>
      </c>
    </row>
    <row r="15" spans="1:8" x14ac:dyDescent="0.25">
      <c r="A15" s="19" t="s">
        <v>182</v>
      </c>
      <c r="B15" s="33">
        <v>259434828</v>
      </c>
      <c r="C15" s="33">
        <v>0</v>
      </c>
      <c r="D15" s="33">
        <v>259434828</v>
      </c>
      <c r="E15" s="33">
        <v>60972191.219999999</v>
      </c>
      <c r="F15" s="33">
        <v>60972191.219999999</v>
      </c>
      <c r="G15" s="7">
        <v>-198462636.78</v>
      </c>
    </row>
    <row r="16" spans="1:8" x14ac:dyDescent="0.25">
      <c r="A16" s="19" t="s">
        <v>183</v>
      </c>
      <c r="B16" s="33">
        <v>86935965</v>
      </c>
      <c r="C16" s="33">
        <v>0</v>
      </c>
      <c r="D16" s="33">
        <v>86935965</v>
      </c>
      <c r="E16" s="33">
        <v>76262395.489999995</v>
      </c>
      <c r="F16" s="33">
        <v>76262395.489999995</v>
      </c>
      <c r="G16" s="7">
        <v>-10673569.51</v>
      </c>
    </row>
    <row r="17" spans="1:8" x14ac:dyDescent="0.25">
      <c r="A17" s="19" t="s">
        <v>184</v>
      </c>
      <c r="B17" s="33">
        <v>2099926716</v>
      </c>
      <c r="C17" s="33">
        <v>0</v>
      </c>
      <c r="D17" s="33">
        <v>2099926716</v>
      </c>
      <c r="E17" s="33">
        <v>0</v>
      </c>
      <c r="F17" s="33">
        <v>0</v>
      </c>
      <c r="G17" s="7">
        <v>-2099926716</v>
      </c>
    </row>
    <row r="18" spans="1:8" x14ac:dyDescent="0.25">
      <c r="A18" s="19" t="s">
        <v>185</v>
      </c>
      <c r="B18" s="33">
        <v>31773897239.830002</v>
      </c>
      <c r="C18" s="33">
        <v>-51162422</v>
      </c>
      <c r="D18" s="33">
        <v>31722734817.830002</v>
      </c>
      <c r="E18" s="33">
        <v>16045804684.219999</v>
      </c>
      <c r="F18" s="33">
        <v>16045804684.219999</v>
      </c>
      <c r="G18" s="7">
        <v>-15728092555.610001</v>
      </c>
    </row>
    <row r="19" spans="1:8" x14ac:dyDescent="0.25">
      <c r="A19" s="19" t="s">
        <v>186</v>
      </c>
      <c r="B19" s="33">
        <v>1905583881</v>
      </c>
      <c r="C19" s="33">
        <v>0</v>
      </c>
      <c r="D19" s="33">
        <v>1905583881</v>
      </c>
      <c r="E19" s="33">
        <v>1064142411</v>
      </c>
      <c r="F19" s="33">
        <v>1064142411</v>
      </c>
      <c r="G19" s="7">
        <v>-841441470</v>
      </c>
    </row>
    <row r="20" spans="1:8" x14ac:dyDescent="0.25">
      <c r="A20" s="41" t="s">
        <v>187</v>
      </c>
      <c r="B20" s="42">
        <v>0</v>
      </c>
      <c r="C20" s="42">
        <v>0</v>
      </c>
      <c r="D20" s="42">
        <v>0</v>
      </c>
      <c r="E20" s="42">
        <v>168708270.44</v>
      </c>
      <c r="F20" s="42">
        <v>168708270.44</v>
      </c>
      <c r="G20" s="7">
        <v>168708270.44</v>
      </c>
    </row>
    <row r="21" spans="1:8" x14ac:dyDescent="0.25">
      <c r="A21" s="32" t="s">
        <v>188</v>
      </c>
      <c r="B21" s="34">
        <v>40586550938.839996</v>
      </c>
      <c r="C21" s="34">
        <v>-51162422</v>
      </c>
      <c r="D21" s="34">
        <v>40535388516.839996</v>
      </c>
      <c r="E21" s="34">
        <v>19071588642.970001</v>
      </c>
      <c r="F21" s="43">
        <v>19071588642.970001</v>
      </c>
      <c r="G21" s="116">
        <f>SUM(G11:G20)</f>
        <v>-21514962295.870003</v>
      </c>
      <c r="H21" s="1"/>
    </row>
    <row r="22" spans="1:8" x14ac:dyDescent="0.25">
      <c r="A22" s="9"/>
      <c r="B22" s="11"/>
      <c r="C22" s="9"/>
      <c r="D22" s="11"/>
      <c r="E22" s="9"/>
      <c r="F22" s="10" t="s">
        <v>189</v>
      </c>
      <c r="G22" s="117"/>
    </row>
    <row r="23" spans="1:8" x14ac:dyDescent="0.25">
      <c r="A23" s="4"/>
      <c r="B23" s="118" t="s">
        <v>299</v>
      </c>
      <c r="C23" s="119"/>
      <c r="D23" s="119"/>
      <c r="E23" s="119"/>
      <c r="F23" s="120"/>
      <c r="G23" s="121" t="s">
        <v>175</v>
      </c>
    </row>
    <row r="24" spans="1:8" ht="27" x14ac:dyDescent="0.25">
      <c r="A24" s="4" t="s">
        <v>298</v>
      </c>
      <c r="B24" s="55" t="s">
        <v>5</v>
      </c>
      <c r="C24" s="55" t="s">
        <v>173</v>
      </c>
      <c r="D24" s="55" t="s">
        <v>27</v>
      </c>
      <c r="E24" s="55" t="s">
        <v>6</v>
      </c>
      <c r="F24" s="55" t="s">
        <v>174</v>
      </c>
      <c r="G24" s="122"/>
    </row>
    <row r="25" spans="1:8" x14ac:dyDescent="0.25">
      <c r="A25" s="4"/>
      <c r="B25" s="55">
        <v>1</v>
      </c>
      <c r="C25" s="55">
        <v>2</v>
      </c>
      <c r="D25" s="55" t="s">
        <v>29</v>
      </c>
      <c r="E25" s="55">
        <v>4</v>
      </c>
      <c r="F25" s="55">
        <v>5</v>
      </c>
      <c r="G25" s="55" t="s">
        <v>176</v>
      </c>
    </row>
    <row r="26" spans="1:8" x14ac:dyDescent="0.25">
      <c r="A26" s="59" t="s">
        <v>306</v>
      </c>
      <c r="B26" s="57">
        <v>37459991281.830002</v>
      </c>
      <c r="C26" s="57">
        <v>-51162422</v>
      </c>
      <c r="D26" s="57">
        <v>37408828859.830002</v>
      </c>
      <c r="E26" s="57">
        <v>18902880372.529999</v>
      </c>
      <c r="F26" s="57">
        <v>18902880372.529999</v>
      </c>
      <c r="G26" s="6">
        <v>-18557110909.299999</v>
      </c>
    </row>
    <row r="27" spans="1:8" x14ac:dyDescent="0.25">
      <c r="A27" s="60" t="s">
        <v>190</v>
      </c>
      <c r="B27" s="33">
        <v>2080244219</v>
      </c>
      <c r="C27" s="33">
        <v>0</v>
      </c>
      <c r="D27" s="33">
        <v>2080244219</v>
      </c>
      <c r="E27" s="33">
        <v>983665440.04999995</v>
      </c>
      <c r="F27" s="33">
        <v>983665440.04999995</v>
      </c>
      <c r="G27" s="7">
        <v>-1096578778.95</v>
      </c>
    </row>
    <row r="28" spans="1:8" x14ac:dyDescent="0.25">
      <c r="A28" s="60" t="s">
        <v>191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7">
        <v>0</v>
      </c>
    </row>
    <row r="29" spans="1:8" x14ac:dyDescent="0.25">
      <c r="A29" s="60" t="s">
        <v>192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7">
        <v>0</v>
      </c>
    </row>
    <row r="30" spans="1:8" x14ac:dyDescent="0.25">
      <c r="A30" s="60" t="s">
        <v>193</v>
      </c>
      <c r="B30" s="33">
        <v>1353895149</v>
      </c>
      <c r="C30" s="33">
        <v>0</v>
      </c>
      <c r="D30" s="33">
        <v>1353895149</v>
      </c>
      <c r="E30" s="33">
        <v>672033250.54999995</v>
      </c>
      <c r="F30" s="33">
        <v>672033250.54999995</v>
      </c>
      <c r="G30" s="7">
        <v>-681861898.45000005</v>
      </c>
    </row>
    <row r="31" spans="1:8" x14ac:dyDescent="0.25">
      <c r="A31" s="60" t="s">
        <v>194</v>
      </c>
      <c r="B31" s="33">
        <v>259434828</v>
      </c>
      <c r="C31" s="33">
        <v>0</v>
      </c>
      <c r="D31" s="33">
        <v>259434828</v>
      </c>
      <c r="E31" s="33">
        <v>60972191.219999999</v>
      </c>
      <c r="F31" s="33">
        <v>60972191.219999999</v>
      </c>
      <c r="G31" s="7">
        <v>-198462636.78</v>
      </c>
    </row>
    <row r="32" spans="1:8" x14ac:dyDescent="0.25">
      <c r="A32" s="60" t="s">
        <v>195</v>
      </c>
      <c r="B32" s="33">
        <v>86935965</v>
      </c>
      <c r="C32" s="33">
        <v>0</v>
      </c>
      <c r="D32" s="33">
        <v>86935965</v>
      </c>
      <c r="E32" s="33">
        <v>76262395.489999995</v>
      </c>
      <c r="F32" s="33">
        <v>76262395.489999995</v>
      </c>
      <c r="G32" s="7">
        <v>-10673569.51</v>
      </c>
    </row>
    <row r="33" spans="1:7" ht="27" x14ac:dyDescent="0.25">
      <c r="A33" s="60" t="s">
        <v>196</v>
      </c>
      <c r="B33" s="33">
        <v>31773897239.830002</v>
      </c>
      <c r="C33" s="33">
        <v>-51162422</v>
      </c>
      <c r="D33" s="33">
        <v>31722734817.830002</v>
      </c>
      <c r="E33" s="33">
        <v>16045804684.219999</v>
      </c>
      <c r="F33" s="33">
        <v>16045804684.219999</v>
      </c>
      <c r="G33" s="7">
        <v>-15728092555.610001</v>
      </c>
    </row>
    <row r="34" spans="1:7" ht="27" x14ac:dyDescent="0.25">
      <c r="A34" s="60" t="s">
        <v>197</v>
      </c>
      <c r="B34" s="33">
        <v>1905583881</v>
      </c>
      <c r="C34" s="33">
        <v>0</v>
      </c>
      <c r="D34" s="33">
        <v>1905583881</v>
      </c>
      <c r="E34" s="33">
        <v>1064142411</v>
      </c>
      <c r="F34" s="33">
        <v>1064142411</v>
      </c>
      <c r="G34" s="7">
        <v>-841441470</v>
      </c>
    </row>
    <row r="35" spans="1:7" ht="40.5" x14ac:dyDescent="0.25">
      <c r="A35" s="54" t="s">
        <v>307</v>
      </c>
      <c r="B35" s="18">
        <v>3126559657.0100002</v>
      </c>
      <c r="C35" s="18">
        <v>0</v>
      </c>
      <c r="D35" s="18">
        <v>3126559657.0100002</v>
      </c>
      <c r="E35" s="18">
        <v>0</v>
      </c>
      <c r="F35" s="18">
        <v>0</v>
      </c>
      <c r="G35" s="6">
        <f>SUM(G36:G39)</f>
        <v>-3126559657.0100002</v>
      </c>
    </row>
    <row r="36" spans="1:7" x14ac:dyDescent="0.25">
      <c r="A36" s="60" t="s">
        <v>191</v>
      </c>
      <c r="B36" s="33">
        <v>1026632941.01</v>
      </c>
      <c r="C36" s="33">
        <v>0</v>
      </c>
      <c r="D36" s="33">
        <v>1026632941.01</v>
      </c>
      <c r="E36" s="33">
        <v>0</v>
      </c>
      <c r="F36" s="33">
        <v>0</v>
      </c>
      <c r="G36" s="7">
        <v>-1026632941.01</v>
      </c>
    </row>
    <row r="37" spans="1:7" x14ac:dyDescent="0.25">
      <c r="A37" s="60" t="s">
        <v>194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7">
        <v>0</v>
      </c>
    </row>
    <row r="38" spans="1:7" ht="27" x14ac:dyDescent="0.25">
      <c r="A38" s="60" t="s">
        <v>198</v>
      </c>
      <c r="B38" s="33">
        <v>2099926716</v>
      </c>
      <c r="C38" s="33">
        <v>0</v>
      </c>
      <c r="D38" s="33">
        <v>2099926716</v>
      </c>
      <c r="E38" s="33">
        <v>0</v>
      </c>
      <c r="F38" s="33">
        <v>0</v>
      </c>
      <c r="G38" s="7">
        <v>-2099926716</v>
      </c>
    </row>
    <row r="39" spans="1:7" ht="27" x14ac:dyDescent="0.25">
      <c r="A39" s="61" t="s">
        <v>197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36">
        <v>0</v>
      </c>
    </row>
    <row r="40" spans="1:7" x14ac:dyDescent="0.25">
      <c r="A40" s="54" t="s">
        <v>199</v>
      </c>
      <c r="B40" s="18">
        <v>0</v>
      </c>
      <c r="C40" s="18">
        <v>0</v>
      </c>
      <c r="D40" s="18">
        <v>0</v>
      </c>
      <c r="E40" s="18">
        <v>168708270.44</v>
      </c>
      <c r="F40" s="18">
        <v>168708270.44</v>
      </c>
      <c r="G40" s="6">
        <v>168708270.44</v>
      </c>
    </row>
    <row r="41" spans="1:7" x14ac:dyDescent="0.25">
      <c r="A41" s="60" t="s">
        <v>200</v>
      </c>
      <c r="B41" s="42">
        <v>0</v>
      </c>
      <c r="C41" s="42">
        <v>0</v>
      </c>
      <c r="D41" s="42">
        <v>0</v>
      </c>
      <c r="E41" s="42">
        <v>168708270.44</v>
      </c>
      <c r="F41" s="42">
        <v>168708270.44</v>
      </c>
      <c r="G41" s="7">
        <v>168708270.44</v>
      </c>
    </row>
    <row r="42" spans="1:7" x14ac:dyDescent="0.25">
      <c r="A42" s="56" t="s">
        <v>188</v>
      </c>
      <c r="B42" s="44">
        <v>40586550938.839996</v>
      </c>
      <c r="C42" s="44">
        <v>-51162422</v>
      </c>
      <c r="D42" s="44">
        <v>40535388516.839996</v>
      </c>
      <c r="E42" s="44">
        <v>19071588642.970001</v>
      </c>
      <c r="F42" s="44">
        <v>19071588642.970001</v>
      </c>
      <c r="G42" s="116">
        <f>G26+G35+G40</f>
        <v>-21514962295.869999</v>
      </c>
    </row>
    <row r="43" spans="1:7" x14ac:dyDescent="0.25">
      <c r="A43" s="9"/>
      <c r="B43" s="11"/>
      <c r="C43" s="9"/>
      <c r="D43" s="9"/>
      <c r="E43" s="9"/>
      <c r="F43" s="10" t="s">
        <v>189</v>
      </c>
      <c r="G43" s="117"/>
    </row>
    <row r="44" spans="1:7" x14ac:dyDescent="0.25">
      <c r="A44" s="8"/>
      <c r="B44" s="5"/>
      <c r="C44" s="5"/>
      <c r="D44" s="5"/>
      <c r="E44" s="5"/>
      <c r="F44" s="5"/>
      <c r="G44" s="5"/>
    </row>
    <row r="45" spans="1:7" x14ac:dyDescent="0.25">
      <c r="A45" s="8" t="s">
        <v>23</v>
      </c>
      <c r="B45" s="8"/>
      <c r="C45" s="8"/>
      <c r="D45" s="8"/>
      <c r="E45" s="8"/>
      <c r="F45" s="8"/>
      <c r="G45" s="35"/>
    </row>
  </sheetData>
  <mergeCells count="11">
    <mergeCell ref="A6:G6"/>
    <mergeCell ref="A1:G1"/>
    <mergeCell ref="A2:G2"/>
    <mergeCell ref="A3:G3"/>
    <mergeCell ref="A4:G4"/>
    <mergeCell ref="A5:G5"/>
    <mergeCell ref="G21:G22"/>
    <mergeCell ref="B23:F23"/>
    <mergeCell ref="G23:G24"/>
    <mergeCell ref="G42:G43"/>
    <mergeCell ref="B8:G8"/>
  </mergeCells>
  <pageMargins left="0.7" right="0.7" top="0.75" bottom="0.75" header="0.3" footer="0.3"/>
  <pageSetup scale="6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31" workbookViewId="0">
      <selection activeCell="F37" sqref="F37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7.140625" customWidth="1"/>
    <col min="6" max="6" width="16.7109375" customWidth="1"/>
    <col min="7" max="7" width="17.4257812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1</v>
      </c>
      <c r="B4" s="123"/>
      <c r="C4" s="123"/>
      <c r="D4" s="123"/>
      <c r="E4" s="123"/>
      <c r="F4" s="123"/>
      <c r="G4" s="123"/>
    </row>
    <row r="5" spans="1:8" x14ac:dyDescent="0.25">
      <c r="A5" s="123" t="s">
        <v>24</v>
      </c>
      <c r="B5" s="123"/>
      <c r="C5" s="123"/>
      <c r="D5" s="123"/>
      <c r="E5" s="123"/>
      <c r="F5" s="123"/>
      <c r="G5" s="123"/>
    </row>
    <row r="6" spans="1:8" x14ac:dyDescent="0.25">
      <c r="A6" s="123" t="s">
        <v>3</v>
      </c>
      <c r="B6" s="123"/>
      <c r="C6" s="123"/>
      <c r="D6" s="123"/>
      <c r="E6" s="123"/>
      <c r="F6" s="123"/>
      <c r="G6" s="123"/>
    </row>
    <row r="7" spans="1:8" x14ac:dyDescent="0.25">
      <c r="A7" s="123" t="s">
        <v>4</v>
      </c>
      <c r="B7" s="123"/>
      <c r="C7" s="123"/>
      <c r="D7" s="123"/>
      <c r="E7" s="123"/>
      <c r="F7" s="123"/>
      <c r="G7" s="123"/>
    </row>
    <row r="8" spans="1:8" x14ac:dyDescent="0.25">
      <c r="A8" s="3"/>
      <c r="B8" s="89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53" t="s">
        <v>31</v>
      </c>
      <c r="B12" s="113">
        <f>B13+B16+B25+B32+B37</f>
        <v>36424391692</v>
      </c>
      <c r="C12" s="113">
        <f t="shared" ref="C12:G12" si="0">C13+C16+C25+C32+C37</f>
        <v>406696972.38999993</v>
      </c>
      <c r="D12" s="113">
        <f t="shared" si="0"/>
        <v>36831088664.389999</v>
      </c>
      <c r="E12" s="113">
        <f t="shared" si="0"/>
        <v>14932774052.08</v>
      </c>
      <c r="F12" s="113">
        <f t="shared" si="0"/>
        <v>14600646140.639999</v>
      </c>
      <c r="G12" s="113">
        <f t="shared" si="0"/>
        <v>21898314612.309998</v>
      </c>
      <c r="H12" s="1"/>
    </row>
    <row r="13" spans="1:8" x14ac:dyDescent="0.25">
      <c r="A13" s="13" t="s">
        <v>32</v>
      </c>
      <c r="B13" s="106">
        <v>1915227141</v>
      </c>
      <c r="C13" s="106">
        <v>1004203808.66</v>
      </c>
      <c r="D13" s="106">
        <f>B13+C13</f>
        <v>2919430949.6599998</v>
      </c>
      <c r="E13" s="106">
        <v>919838420.11000001</v>
      </c>
      <c r="F13" s="106">
        <v>871971483.89999998</v>
      </c>
      <c r="G13" s="114">
        <f>D13-E13</f>
        <v>1999592529.5499997</v>
      </c>
      <c r="H13" s="1"/>
    </row>
    <row r="14" spans="1:8" x14ac:dyDescent="0.25">
      <c r="A14" s="19" t="s">
        <v>33</v>
      </c>
      <c r="B14" s="97">
        <v>1731788609</v>
      </c>
      <c r="C14" s="97">
        <v>-109666812.65000001</v>
      </c>
      <c r="D14" s="97">
        <f>B14+C14</f>
        <v>1622121796.3499999</v>
      </c>
      <c r="E14" s="97">
        <v>454631052.64999998</v>
      </c>
      <c r="F14" s="97">
        <v>406764116.44</v>
      </c>
      <c r="G14" s="110">
        <f>D14-E14</f>
        <v>1167490743.6999998</v>
      </c>
    </row>
    <row r="15" spans="1:8" x14ac:dyDescent="0.25">
      <c r="A15" s="19" t="s">
        <v>34</v>
      </c>
      <c r="B15" s="97">
        <v>183438532</v>
      </c>
      <c r="C15" s="97">
        <v>1113870621.3099999</v>
      </c>
      <c r="D15" s="97">
        <f>B15+C15</f>
        <v>1297309153.3099999</v>
      </c>
      <c r="E15" s="97">
        <v>465207367.45999998</v>
      </c>
      <c r="F15" s="97">
        <v>465207367.45999998</v>
      </c>
      <c r="G15" s="110">
        <f t="shared" ref="G15:G41" si="1">D15-E15</f>
        <v>832101785.8499999</v>
      </c>
    </row>
    <row r="16" spans="1:8" x14ac:dyDescent="0.25">
      <c r="A16" s="13" t="s">
        <v>35</v>
      </c>
      <c r="B16" s="106">
        <v>24043804855</v>
      </c>
      <c r="C16" s="106">
        <v>-804899761.97000003</v>
      </c>
      <c r="D16" s="106">
        <f>B16+C16</f>
        <v>23238905093.029999</v>
      </c>
      <c r="E16" s="106">
        <v>9245286005.2700005</v>
      </c>
      <c r="F16" s="106">
        <v>9038415430.8199997</v>
      </c>
      <c r="G16" s="114">
        <f t="shared" si="1"/>
        <v>13993619087.759998</v>
      </c>
      <c r="H16" s="1"/>
    </row>
    <row r="17" spans="1:8" x14ac:dyDescent="0.25">
      <c r="A17" s="19" t="s">
        <v>36</v>
      </c>
      <c r="B17" s="97">
        <v>19260475967</v>
      </c>
      <c r="C17" s="97">
        <v>-767298678.63999999</v>
      </c>
      <c r="D17" s="97">
        <f t="shared" ref="D17:D41" si="2">B17+C17</f>
        <v>18493177288.360001</v>
      </c>
      <c r="E17" s="97">
        <v>7627192994.2700005</v>
      </c>
      <c r="F17" s="97">
        <v>7560336038.6199999</v>
      </c>
      <c r="G17" s="110">
        <f t="shared" si="1"/>
        <v>10865984294.09</v>
      </c>
    </row>
    <row r="18" spans="1:8" x14ac:dyDescent="0.25">
      <c r="A18" s="19" t="s">
        <v>37</v>
      </c>
      <c r="B18" s="97">
        <v>21244859</v>
      </c>
      <c r="C18" s="97">
        <v>-447333.72</v>
      </c>
      <c r="D18" s="97">
        <f t="shared" si="2"/>
        <v>20797525.280000001</v>
      </c>
      <c r="E18" s="97">
        <v>3035569.2</v>
      </c>
      <c r="F18" s="97">
        <v>2952563.22</v>
      </c>
      <c r="G18" s="110">
        <f t="shared" si="1"/>
        <v>17761956.080000002</v>
      </c>
    </row>
    <row r="19" spans="1:8" x14ac:dyDescent="0.25">
      <c r="A19" s="19" t="s">
        <v>38</v>
      </c>
      <c r="B19" s="97">
        <v>218019531</v>
      </c>
      <c r="C19" s="97">
        <v>-71163292.140000001</v>
      </c>
      <c r="D19" s="97">
        <f t="shared" si="2"/>
        <v>146856238.86000001</v>
      </c>
      <c r="E19" s="97">
        <v>51097138.600000001</v>
      </c>
      <c r="F19" s="97">
        <v>48053671.93</v>
      </c>
      <c r="G19" s="110">
        <f t="shared" si="1"/>
        <v>95759100.26000002</v>
      </c>
    </row>
    <row r="20" spans="1:8" x14ac:dyDescent="0.25">
      <c r="A20" s="19" t="s">
        <v>39</v>
      </c>
      <c r="B20" s="97">
        <v>391075466</v>
      </c>
      <c r="C20" s="97">
        <v>63900656.229999997</v>
      </c>
      <c r="D20" s="97">
        <f t="shared" si="2"/>
        <v>454976122.23000002</v>
      </c>
      <c r="E20" s="97">
        <v>197089685.43000001</v>
      </c>
      <c r="F20" s="97">
        <v>170073542.12</v>
      </c>
      <c r="G20" s="110">
        <f t="shared" si="1"/>
        <v>257886436.80000001</v>
      </c>
    </row>
    <row r="21" spans="1:8" x14ac:dyDescent="0.25">
      <c r="A21" s="19" t="s">
        <v>40</v>
      </c>
      <c r="B21" s="97">
        <v>318271032</v>
      </c>
      <c r="C21" s="97">
        <v>-40537650.880000003</v>
      </c>
      <c r="D21" s="97">
        <f t="shared" si="2"/>
        <v>277733381.12</v>
      </c>
      <c r="E21" s="97">
        <v>92888753.680000007</v>
      </c>
      <c r="F21" s="97">
        <v>91663762.25</v>
      </c>
      <c r="G21" s="110">
        <f t="shared" si="1"/>
        <v>184844627.44</v>
      </c>
    </row>
    <row r="22" spans="1:8" x14ac:dyDescent="0.25">
      <c r="A22" s="19" t="s">
        <v>41</v>
      </c>
      <c r="B22" s="97">
        <v>0</v>
      </c>
      <c r="C22" s="97">
        <v>0</v>
      </c>
      <c r="D22" s="97">
        <f t="shared" si="2"/>
        <v>0</v>
      </c>
      <c r="E22" s="97">
        <v>0</v>
      </c>
      <c r="F22" s="97">
        <v>0</v>
      </c>
      <c r="G22" s="110">
        <f t="shared" si="1"/>
        <v>0</v>
      </c>
    </row>
    <row r="23" spans="1:8" x14ac:dyDescent="0.25">
      <c r="A23" s="19" t="s">
        <v>42</v>
      </c>
      <c r="B23" s="97">
        <v>2595042691</v>
      </c>
      <c r="C23" s="97">
        <v>-188097674.11000001</v>
      </c>
      <c r="D23" s="97">
        <f t="shared" si="2"/>
        <v>2406945016.8899999</v>
      </c>
      <c r="E23" s="97">
        <v>1031059943.35</v>
      </c>
      <c r="F23" s="97">
        <v>957118753.46000004</v>
      </c>
      <c r="G23" s="110">
        <f t="shared" si="1"/>
        <v>1375885073.54</v>
      </c>
    </row>
    <row r="24" spans="1:8" x14ac:dyDescent="0.25">
      <c r="A24" s="19" t="s">
        <v>43</v>
      </c>
      <c r="B24" s="97">
        <v>1239675309</v>
      </c>
      <c r="C24" s="97">
        <v>198744211.28999999</v>
      </c>
      <c r="D24" s="97">
        <f t="shared" si="2"/>
        <v>1438419520.29</v>
      </c>
      <c r="E24" s="97">
        <v>242921920.74000001</v>
      </c>
      <c r="F24" s="97">
        <v>208217099.22</v>
      </c>
      <c r="G24" s="110">
        <f t="shared" si="1"/>
        <v>1195497599.55</v>
      </c>
    </row>
    <row r="25" spans="1:8" x14ac:dyDescent="0.25">
      <c r="A25" s="13" t="s">
        <v>44</v>
      </c>
      <c r="B25" s="106">
        <v>6768398525</v>
      </c>
      <c r="C25" s="106">
        <v>14925147.529999999</v>
      </c>
      <c r="D25" s="106">
        <f>B25+C25</f>
        <v>6783323672.5299997</v>
      </c>
      <c r="E25" s="106">
        <v>2702686363.98</v>
      </c>
      <c r="F25" s="106">
        <v>2634402898.9099998</v>
      </c>
      <c r="G25" s="114">
        <f t="shared" si="1"/>
        <v>4080637308.5499997</v>
      </c>
      <c r="H25" s="1"/>
    </row>
    <row r="26" spans="1:8" x14ac:dyDescent="0.25">
      <c r="A26" s="19" t="s">
        <v>45</v>
      </c>
      <c r="B26" s="97">
        <v>6411649402</v>
      </c>
      <c r="C26" s="97">
        <v>20496608.850000001</v>
      </c>
      <c r="D26" s="97">
        <f t="shared" si="2"/>
        <v>6432146010.8500004</v>
      </c>
      <c r="E26" s="97">
        <v>2626191898.6900001</v>
      </c>
      <c r="F26" s="97">
        <v>2558905187.8099999</v>
      </c>
      <c r="G26" s="110">
        <f t="shared" si="1"/>
        <v>3805954112.1600003</v>
      </c>
    </row>
    <row r="27" spans="1:8" x14ac:dyDescent="0.25">
      <c r="A27" s="19" t="s">
        <v>46</v>
      </c>
      <c r="B27" s="97">
        <v>356749123</v>
      </c>
      <c r="C27" s="97">
        <v>-5571461.3200000003</v>
      </c>
      <c r="D27" s="97">
        <f t="shared" si="2"/>
        <v>351177661.68000001</v>
      </c>
      <c r="E27" s="97">
        <v>76494465.290000007</v>
      </c>
      <c r="F27" s="97">
        <v>75497711.099999994</v>
      </c>
      <c r="G27" s="110">
        <f t="shared" si="1"/>
        <v>274683196.38999999</v>
      </c>
    </row>
    <row r="28" spans="1:8" x14ac:dyDescent="0.25">
      <c r="A28" s="19" t="s">
        <v>47</v>
      </c>
      <c r="B28" s="97">
        <v>0</v>
      </c>
      <c r="C28" s="97">
        <v>0</v>
      </c>
      <c r="D28" s="97">
        <f t="shared" si="2"/>
        <v>0</v>
      </c>
      <c r="E28" s="97">
        <v>0</v>
      </c>
      <c r="F28" s="97">
        <v>0</v>
      </c>
      <c r="G28" s="110">
        <f t="shared" si="1"/>
        <v>0</v>
      </c>
    </row>
    <row r="29" spans="1:8" x14ac:dyDescent="0.25">
      <c r="A29" s="13" t="s">
        <v>48</v>
      </c>
      <c r="B29" s="106">
        <v>0</v>
      </c>
      <c r="C29" s="106">
        <v>0</v>
      </c>
      <c r="D29" s="97">
        <f t="shared" si="2"/>
        <v>0</v>
      </c>
      <c r="E29" s="106">
        <v>0</v>
      </c>
      <c r="F29" s="106">
        <v>0</v>
      </c>
      <c r="G29" s="110">
        <f t="shared" si="1"/>
        <v>0</v>
      </c>
      <c r="H29" s="1"/>
    </row>
    <row r="30" spans="1:8" x14ac:dyDescent="0.25">
      <c r="A30" s="19" t="s">
        <v>49</v>
      </c>
      <c r="B30" s="97">
        <v>0</v>
      </c>
      <c r="C30" s="97">
        <v>0</v>
      </c>
      <c r="D30" s="97">
        <f t="shared" si="2"/>
        <v>0</v>
      </c>
      <c r="E30" s="97">
        <v>0</v>
      </c>
      <c r="F30" s="97">
        <v>0</v>
      </c>
      <c r="G30" s="110">
        <f t="shared" si="1"/>
        <v>0</v>
      </c>
    </row>
    <row r="31" spans="1:8" x14ac:dyDescent="0.25">
      <c r="A31" s="19" t="s">
        <v>50</v>
      </c>
      <c r="B31" s="97">
        <v>0</v>
      </c>
      <c r="C31" s="97">
        <v>0</v>
      </c>
      <c r="D31" s="97">
        <f t="shared" si="2"/>
        <v>0</v>
      </c>
      <c r="E31" s="97">
        <v>0</v>
      </c>
      <c r="F31" s="97">
        <v>0</v>
      </c>
      <c r="G31" s="110">
        <f t="shared" si="1"/>
        <v>0</v>
      </c>
    </row>
    <row r="32" spans="1:8" x14ac:dyDescent="0.25">
      <c r="A32" s="13" t="s">
        <v>51</v>
      </c>
      <c r="B32" s="106">
        <v>641182171</v>
      </c>
      <c r="C32" s="106">
        <v>146890632</v>
      </c>
      <c r="D32" s="106">
        <f>B32+C32</f>
        <v>788072803</v>
      </c>
      <c r="E32" s="106">
        <v>339386758.55000001</v>
      </c>
      <c r="F32" s="106">
        <v>330279822.83999997</v>
      </c>
      <c r="G32" s="114">
        <f t="shared" si="1"/>
        <v>448686044.44999999</v>
      </c>
      <c r="H32" s="1"/>
    </row>
    <row r="33" spans="1:8" x14ac:dyDescent="0.25">
      <c r="A33" s="19" t="s">
        <v>52</v>
      </c>
      <c r="B33" s="97">
        <v>641182171</v>
      </c>
      <c r="C33" s="97">
        <v>146890632</v>
      </c>
      <c r="D33" s="97">
        <f t="shared" si="2"/>
        <v>788072803</v>
      </c>
      <c r="E33" s="97">
        <v>339386758.55000001</v>
      </c>
      <c r="F33" s="97">
        <v>330279822.83999997</v>
      </c>
      <c r="G33" s="110">
        <f t="shared" si="1"/>
        <v>448686044.44999999</v>
      </c>
    </row>
    <row r="34" spans="1:8" x14ac:dyDescent="0.25">
      <c r="A34" s="19" t="s">
        <v>53</v>
      </c>
      <c r="B34" s="97">
        <v>0</v>
      </c>
      <c r="C34" s="97">
        <v>0</v>
      </c>
      <c r="D34" s="97">
        <f t="shared" si="2"/>
        <v>0</v>
      </c>
      <c r="E34" s="97">
        <v>0</v>
      </c>
      <c r="F34" s="97">
        <v>0</v>
      </c>
      <c r="G34" s="110">
        <f t="shared" si="1"/>
        <v>0</v>
      </c>
    </row>
    <row r="35" spans="1:8" x14ac:dyDescent="0.25">
      <c r="A35" s="19" t="s">
        <v>54</v>
      </c>
      <c r="B35" s="97">
        <v>0</v>
      </c>
      <c r="C35" s="97">
        <v>0</v>
      </c>
      <c r="D35" s="97">
        <f t="shared" si="2"/>
        <v>0</v>
      </c>
      <c r="E35" s="97">
        <v>0</v>
      </c>
      <c r="F35" s="97">
        <v>0</v>
      </c>
      <c r="G35" s="110">
        <f t="shared" si="1"/>
        <v>0</v>
      </c>
    </row>
    <row r="36" spans="1:8" x14ac:dyDescent="0.25">
      <c r="A36" s="19" t="s">
        <v>55</v>
      </c>
      <c r="B36" s="97">
        <v>0</v>
      </c>
      <c r="C36" s="97">
        <v>0</v>
      </c>
      <c r="D36" s="97">
        <f t="shared" si="2"/>
        <v>0</v>
      </c>
      <c r="E36" s="97">
        <v>0</v>
      </c>
      <c r="F36" s="97">
        <v>0</v>
      </c>
      <c r="G36" s="110">
        <f t="shared" si="1"/>
        <v>0</v>
      </c>
    </row>
    <row r="37" spans="1:8" x14ac:dyDescent="0.25">
      <c r="A37" s="13" t="s">
        <v>56</v>
      </c>
      <c r="B37" s="106">
        <v>3055779000</v>
      </c>
      <c r="C37" s="106">
        <v>45577146.170000002</v>
      </c>
      <c r="D37" s="106">
        <f>B37+C37</f>
        <v>3101356146.1700001</v>
      </c>
      <c r="E37" s="106">
        <v>1725576504.1700001</v>
      </c>
      <c r="F37" s="106">
        <v>1725576504.1700001</v>
      </c>
      <c r="G37" s="114">
        <f t="shared" si="1"/>
        <v>1375779642</v>
      </c>
      <c r="H37" s="1"/>
    </row>
    <row r="38" spans="1:8" x14ac:dyDescent="0.25">
      <c r="A38" s="19" t="s">
        <v>57</v>
      </c>
      <c r="B38" s="97">
        <v>3055779000</v>
      </c>
      <c r="C38" s="97">
        <v>45577146.170000002</v>
      </c>
      <c r="D38" s="97">
        <f t="shared" si="2"/>
        <v>3101356146.1700001</v>
      </c>
      <c r="E38" s="97">
        <v>1725576504.1700001</v>
      </c>
      <c r="F38" s="97">
        <v>1725576504.1700001</v>
      </c>
      <c r="G38" s="110">
        <f t="shared" si="1"/>
        <v>1375779642</v>
      </c>
    </row>
    <row r="39" spans="1:8" x14ac:dyDescent="0.25">
      <c r="A39" s="19" t="s">
        <v>58</v>
      </c>
      <c r="B39" s="97">
        <v>3611849987</v>
      </c>
      <c r="C39" s="97">
        <v>0</v>
      </c>
      <c r="D39" s="97">
        <f t="shared" si="2"/>
        <v>3611849987</v>
      </c>
      <c r="E39" s="97">
        <v>1940040398.8</v>
      </c>
      <c r="F39" s="97">
        <v>1940038932.3</v>
      </c>
      <c r="G39" s="110">
        <f t="shared" si="1"/>
        <v>1671809588.2</v>
      </c>
    </row>
    <row r="40" spans="1:8" x14ac:dyDescent="0.25">
      <c r="A40" s="19" t="s">
        <v>59</v>
      </c>
      <c r="B40" s="97">
        <v>550309260</v>
      </c>
      <c r="C40" s="97">
        <v>-16311163.220000001</v>
      </c>
      <c r="D40" s="97">
        <f t="shared" si="2"/>
        <v>533998096.77999997</v>
      </c>
      <c r="E40" s="97">
        <v>224184539.68000001</v>
      </c>
      <c r="F40" s="97">
        <v>224184539.68000001</v>
      </c>
      <c r="G40" s="110">
        <f t="shared" si="1"/>
        <v>309813557.09999996</v>
      </c>
    </row>
    <row r="41" spans="1:8" x14ac:dyDescent="0.25">
      <c r="A41" s="19" t="s">
        <v>60</v>
      </c>
      <c r="B41" s="97">
        <v>0</v>
      </c>
      <c r="C41" s="97">
        <v>0</v>
      </c>
      <c r="D41" s="97">
        <f t="shared" si="2"/>
        <v>0</v>
      </c>
      <c r="E41" s="97">
        <v>0</v>
      </c>
      <c r="F41" s="97">
        <v>0</v>
      </c>
      <c r="G41" s="110">
        <f t="shared" si="1"/>
        <v>0</v>
      </c>
    </row>
    <row r="42" spans="1:8" x14ac:dyDescent="0.25">
      <c r="A42" s="56" t="s">
        <v>61</v>
      </c>
      <c r="B42" s="100">
        <v>40586550939</v>
      </c>
      <c r="C42" s="100">
        <v>390385809.17000002</v>
      </c>
      <c r="D42" s="100">
        <f>B42+C42</f>
        <v>40976936748.169998</v>
      </c>
      <c r="E42" s="100">
        <v>17096998990.559999</v>
      </c>
      <c r="F42" s="100">
        <v>16764869612.620001</v>
      </c>
      <c r="G42" s="100">
        <f>D42-E42</f>
        <v>23879937757.610001</v>
      </c>
      <c r="H42" s="1"/>
    </row>
    <row r="43" spans="1:8" x14ac:dyDescent="0.25">
      <c r="A43" s="8"/>
      <c r="B43" s="35"/>
      <c r="C43" s="35"/>
      <c r="D43" s="35"/>
      <c r="E43" s="35"/>
      <c r="F43" s="35"/>
      <c r="G43" s="35"/>
    </row>
    <row r="44" spans="1:8" x14ac:dyDescent="0.25">
      <c r="A44" s="8"/>
      <c r="B44" s="8"/>
      <c r="C44" s="8"/>
      <c r="D44" s="8"/>
      <c r="E44" s="8"/>
      <c r="F44" s="8"/>
      <c r="G44" s="8"/>
    </row>
    <row r="45" spans="1:8" x14ac:dyDescent="0.25">
      <c r="A45" s="8" t="s">
        <v>23</v>
      </c>
      <c r="B45" s="8"/>
      <c r="C45" s="8"/>
      <c r="D45" s="8"/>
      <c r="E45" s="8"/>
      <c r="F45" s="8"/>
      <c r="G45" s="8"/>
    </row>
    <row r="46" spans="1:8" x14ac:dyDescent="0.25">
      <c r="A46" s="8"/>
      <c r="B46" s="8"/>
      <c r="C46" s="8"/>
      <c r="D46" s="8"/>
      <c r="E46" s="8"/>
      <c r="F46" s="8"/>
      <c r="G46" s="8"/>
    </row>
    <row r="47" spans="1:8" x14ac:dyDescent="0.25">
      <c r="A47" s="8"/>
      <c r="B47" s="8"/>
      <c r="C47" s="8"/>
      <c r="D47" s="8"/>
      <c r="E47" s="8"/>
      <c r="F47" s="8"/>
      <c r="G47" s="8"/>
    </row>
    <row r="48" spans="1:8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workbookViewId="0">
      <selection activeCell="F12" sqref="F12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6.5703125" customWidth="1"/>
    <col min="4" max="4" width="16.7109375" customWidth="1"/>
    <col min="5" max="7" width="15.7109375" customWidth="1"/>
  </cols>
  <sheetData>
    <row r="1" spans="1:7" x14ac:dyDescent="0.25">
      <c r="A1" s="123" t="s">
        <v>308</v>
      </c>
      <c r="B1" s="123"/>
      <c r="C1" s="123"/>
      <c r="D1" s="123"/>
      <c r="E1" s="2"/>
      <c r="F1" s="2"/>
      <c r="G1" s="2"/>
    </row>
    <row r="2" spans="1:7" x14ac:dyDescent="0.25">
      <c r="A2" s="123" t="s">
        <v>0</v>
      </c>
      <c r="B2" s="123"/>
      <c r="C2" s="123"/>
      <c r="D2" s="123"/>
      <c r="E2" s="2"/>
      <c r="F2" s="2"/>
      <c r="G2" s="2"/>
    </row>
    <row r="3" spans="1:7" x14ac:dyDescent="0.25">
      <c r="A3" s="123" t="s">
        <v>201</v>
      </c>
      <c r="B3" s="123"/>
      <c r="C3" s="123"/>
      <c r="D3" s="123"/>
      <c r="E3" s="2"/>
      <c r="F3" s="2"/>
      <c r="G3" s="2"/>
    </row>
    <row r="4" spans="1:7" x14ac:dyDescent="0.25">
      <c r="A4" s="123" t="s">
        <v>1</v>
      </c>
      <c r="B4" s="123"/>
      <c r="C4" s="123"/>
      <c r="D4" s="123"/>
      <c r="E4" s="2"/>
      <c r="F4" s="2"/>
      <c r="G4" s="2"/>
    </row>
    <row r="5" spans="1:7" x14ac:dyDescent="0.25">
      <c r="A5" s="123" t="s">
        <v>2</v>
      </c>
      <c r="B5" s="123"/>
      <c r="C5" s="123"/>
      <c r="D5" s="123"/>
      <c r="E5" s="2"/>
      <c r="F5" s="2"/>
      <c r="G5" s="2"/>
    </row>
    <row r="6" spans="1:7" x14ac:dyDescent="0.25">
      <c r="A6" s="123" t="s">
        <v>3</v>
      </c>
      <c r="B6" s="123"/>
      <c r="C6" s="123"/>
      <c r="D6" s="123"/>
      <c r="E6" s="2"/>
      <c r="F6" s="2"/>
      <c r="G6" s="2"/>
    </row>
    <row r="7" spans="1:7" x14ac:dyDescent="0.25">
      <c r="A7" s="123" t="s">
        <v>4</v>
      </c>
      <c r="B7" s="123"/>
      <c r="C7" s="123"/>
      <c r="D7" s="123"/>
      <c r="E7" s="2"/>
      <c r="F7" s="2"/>
      <c r="G7" s="2"/>
    </row>
    <row r="8" spans="1:7" x14ac:dyDescent="0.25">
      <c r="A8" s="3"/>
      <c r="B8" s="3"/>
      <c r="C8" s="3"/>
      <c r="D8" s="3"/>
      <c r="E8" s="2"/>
      <c r="F8" s="2"/>
      <c r="G8" s="2"/>
    </row>
    <row r="9" spans="1:7" x14ac:dyDescent="0.25">
      <c r="A9" s="48"/>
      <c r="B9" s="46"/>
      <c r="C9" s="46"/>
      <c r="D9" s="46"/>
      <c r="E9" s="2"/>
      <c r="F9" s="2"/>
      <c r="G9" s="2"/>
    </row>
    <row r="10" spans="1:7" x14ac:dyDescent="0.25">
      <c r="A10" s="63" t="s">
        <v>8</v>
      </c>
      <c r="B10" s="45" t="s">
        <v>5</v>
      </c>
      <c r="C10" s="45" t="s">
        <v>6</v>
      </c>
      <c r="D10" s="45" t="s">
        <v>7</v>
      </c>
      <c r="E10" s="2"/>
      <c r="F10" s="2"/>
      <c r="G10" s="2"/>
    </row>
    <row r="11" spans="1:7" x14ac:dyDescent="0.25">
      <c r="A11" s="64"/>
      <c r="B11" s="47"/>
      <c r="C11" s="47"/>
      <c r="D11" s="47"/>
    </row>
    <row r="12" spans="1:7" x14ac:dyDescent="0.25">
      <c r="A12" s="53" t="s">
        <v>9</v>
      </c>
      <c r="B12" s="57">
        <v>40586550938.839996</v>
      </c>
      <c r="C12" s="57">
        <v>18902880372.529999</v>
      </c>
      <c r="D12" s="57">
        <v>18902880372.529999</v>
      </c>
      <c r="E12" s="1"/>
    </row>
    <row r="13" spans="1:7" x14ac:dyDescent="0.25">
      <c r="A13" s="19" t="s">
        <v>10</v>
      </c>
      <c r="B13" s="33">
        <v>40586550938.839996</v>
      </c>
      <c r="C13" s="33">
        <v>18902880372.529999</v>
      </c>
      <c r="D13" s="33">
        <v>18902880372.529999</v>
      </c>
    </row>
    <row r="14" spans="1:7" x14ac:dyDescent="0.25">
      <c r="A14" s="19" t="s">
        <v>11</v>
      </c>
      <c r="B14" s="33">
        <v>0</v>
      </c>
      <c r="C14" s="33">
        <v>0</v>
      </c>
      <c r="D14" s="33">
        <v>0</v>
      </c>
    </row>
    <row r="15" spans="1:7" x14ac:dyDescent="0.25">
      <c r="A15" s="13" t="s">
        <v>12</v>
      </c>
      <c r="B15" s="18">
        <v>20579825149</v>
      </c>
      <c r="C15" s="18">
        <v>17041760386.66</v>
      </c>
      <c r="D15" s="18">
        <v>16709631008.719999</v>
      </c>
      <c r="E15" s="1"/>
    </row>
    <row r="16" spans="1:7" x14ac:dyDescent="0.25">
      <c r="A16" s="19" t="s">
        <v>13</v>
      </c>
      <c r="B16" s="33">
        <v>20579825149</v>
      </c>
      <c r="C16" s="33">
        <v>17041760386.66</v>
      </c>
      <c r="D16" s="33">
        <v>16709631008.719999</v>
      </c>
    </row>
    <row r="17" spans="1:5" x14ac:dyDescent="0.25">
      <c r="A17" s="19" t="s">
        <v>14</v>
      </c>
      <c r="B17" s="33">
        <v>0</v>
      </c>
      <c r="C17" s="33">
        <v>0</v>
      </c>
      <c r="D17" s="33">
        <v>0</v>
      </c>
    </row>
    <row r="18" spans="1:5" x14ac:dyDescent="0.25">
      <c r="A18" s="13" t="s">
        <v>15</v>
      </c>
      <c r="B18" s="18">
        <v>20006725789.84</v>
      </c>
      <c r="C18" s="18">
        <f>C13-C16</f>
        <v>1861119985.8699989</v>
      </c>
      <c r="D18" s="18">
        <f>D13-D16</f>
        <v>2193249363.8099995</v>
      </c>
      <c r="E18" s="1"/>
    </row>
    <row r="19" spans="1:5" x14ac:dyDescent="0.25">
      <c r="A19" s="38" t="s">
        <v>16</v>
      </c>
      <c r="B19" s="38" t="s">
        <v>5</v>
      </c>
      <c r="C19" s="38" t="s">
        <v>6</v>
      </c>
      <c r="D19" s="38" t="s">
        <v>7</v>
      </c>
    </row>
    <row r="20" spans="1:5" x14ac:dyDescent="0.25">
      <c r="A20" s="13" t="s">
        <v>17</v>
      </c>
      <c r="B20" s="18">
        <v>20006725789.84</v>
      </c>
      <c r="C20" s="18">
        <f>C18</f>
        <v>1861119985.8699989</v>
      </c>
      <c r="D20" s="18">
        <f>D18</f>
        <v>2193249363.8099995</v>
      </c>
      <c r="E20" s="1"/>
    </row>
    <row r="21" spans="1:5" x14ac:dyDescent="0.25">
      <c r="A21" s="19" t="s">
        <v>18</v>
      </c>
      <c r="B21" s="33">
        <v>205610192</v>
      </c>
      <c r="C21" s="33">
        <v>168945935.78</v>
      </c>
      <c r="D21" s="33">
        <v>168945935.78</v>
      </c>
    </row>
    <row r="22" spans="1:5" x14ac:dyDescent="0.25">
      <c r="A22" s="13" t="s">
        <v>19</v>
      </c>
      <c r="B22" s="18">
        <v>19801115597.84</v>
      </c>
      <c r="C22" s="18">
        <f>C20-C21</f>
        <v>1692174050.089999</v>
      </c>
      <c r="D22" s="18">
        <f>D20-D21</f>
        <v>2024303428.0299995</v>
      </c>
      <c r="E22" s="1"/>
    </row>
    <row r="23" spans="1:5" x14ac:dyDescent="0.25">
      <c r="A23" s="38" t="s">
        <v>16</v>
      </c>
      <c r="B23" s="38" t="s">
        <v>5</v>
      </c>
      <c r="C23" s="38" t="s">
        <v>6</v>
      </c>
      <c r="D23" s="38" t="s">
        <v>7</v>
      </c>
    </row>
    <row r="24" spans="1:5" x14ac:dyDescent="0.25">
      <c r="A24" s="19" t="s">
        <v>20</v>
      </c>
      <c r="B24" s="33">
        <v>0</v>
      </c>
      <c r="C24" s="33">
        <v>168708270.44</v>
      </c>
      <c r="D24" s="33">
        <v>168708270.44</v>
      </c>
    </row>
    <row r="25" spans="1:5" x14ac:dyDescent="0.25">
      <c r="A25" s="19" t="s">
        <v>21</v>
      </c>
      <c r="B25" s="33">
        <v>63831975</v>
      </c>
      <c r="C25" s="33">
        <v>55238603.899999999</v>
      </c>
      <c r="D25" s="33">
        <v>55238603.899999999</v>
      </c>
    </row>
    <row r="26" spans="1:5" x14ac:dyDescent="0.25">
      <c r="A26" s="32" t="s">
        <v>22</v>
      </c>
      <c r="B26" s="34">
        <v>-63831975</v>
      </c>
      <c r="C26" s="34">
        <v>113469666.54000001</v>
      </c>
      <c r="D26" s="34">
        <v>113469666.54000001</v>
      </c>
      <c r="E26" s="1"/>
    </row>
    <row r="27" spans="1:5" x14ac:dyDescent="0.25">
      <c r="A27" s="8"/>
      <c r="B27" s="8"/>
      <c r="C27" s="8"/>
      <c r="D27" s="8"/>
    </row>
    <row r="28" spans="1:5" x14ac:dyDescent="0.25">
      <c r="A28" s="8"/>
      <c r="B28" s="8"/>
      <c r="C28" s="8"/>
      <c r="D28" s="8"/>
    </row>
    <row r="29" spans="1:5" x14ac:dyDescent="0.25">
      <c r="A29" s="8" t="s">
        <v>23</v>
      </c>
      <c r="B29" s="8"/>
      <c r="C29" s="8"/>
      <c r="D29" s="8"/>
    </row>
    <row r="30" spans="1:5" x14ac:dyDescent="0.25">
      <c r="A30" s="8"/>
      <c r="B30" s="8"/>
      <c r="C30" s="8"/>
      <c r="D30" s="8"/>
    </row>
    <row r="31" spans="1:5" x14ac:dyDescent="0.25">
      <c r="A31" s="8"/>
      <c r="B31" s="8"/>
      <c r="C31" s="8"/>
      <c r="D31" s="8"/>
    </row>
    <row r="32" spans="1:5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</sheetData>
  <mergeCells count="7"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3" workbookViewId="0">
      <selection activeCell="G14" sqref="G14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8" customWidth="1"/>
    <col min="6" max="6" width="17.42578125" customWidth="1"/>
    <col min="7" max="7" width="15.7109375" customWidth="1"/>
    <col min="8" max="8" width="15.42578125" customWidth="1"/>
  </cols>
  <sheetData>
    <row r="1" spans="1:8" x14ac:dyDescent="0.25">
      <c r="A1" s="3"/>
      <c r="B1" s="3" t="s">
        <v>308</v>
      </c>
      <c r="C1" s="3"/>
      <c r="D1" s="3"/>
      <c r="E1" s="3"/>
      <c r="F1" s="3"/>
      <c r="G1" s="3"/>
    </row>
    <row r="2" spans="1:8" x14ac:dyDescent="0.25">
      <c r="A2" s="3"/>
      <c r="B2" s="3" t="s">
        <v>0</v>
      </c>
      <c r="C2" s="3"/>
      <c r="D2" s="3"/>
      <c r="E2" s="3"/>
      <c r="F2" s="3"/>
      <c r="G2" s="3"/>
    </row>
    <row r="3" spans="1:8" x14ac:dyDescent="0.25">
      <c r="A3" s="3"/>
      <c r="B3" s="3" t="s">
        <v>201</v>
      </c>
      <c r="C3" s="3"/>
      <c r="D3" s="3"/>
      <c r="E3" s="3"/>
      <c r="F3" s="3"/>
      <c r="G3" s="3"/>
    </row>
    <row r="4" spans="1:8" x14ac:dyDescent="0.25">
      <c r="A4" s="3"/>
      <c r="B4" s="3" t="s">
        <v>1</v>
      </c>
      <c r="C4" s="3"/>
      <c r="D4" s="3"/>
      <c r="E4" s="3"/>
      <c r="F4" s="3"/>
      <c r="G4" s="3"/>
    </row>
    <row r="5" spans="1:8" x14ac:dyDescent="0.25">
      <c r="A5" s="3"/>
      <c r="B5" s="3" t="s">
        <v>172</v>
      </c>
      <c r="C5" s="3"/>
      <c r="D5" s="3"/>
      <c r="E5" s="3"/>
      <c r="F5" s="3"/>
      <c r="G5" s="3"/>
    </row>
    <row r="6" spans="1:8" x14ac:dyDescent="0.25">
      <c r="A6" s="3"/>
      <c r="B6" s="3" t="s">
        <v>3</v>
      </c>
      <c r="C6" s="3"/>
      <c r="D6" s="3"/>
      <c r="E6" s="3"/>
      <c r="F6" s="3"/>
      <c r="G6" s="3"/>
    </row>
    <row r="7" spans="1:8" x14ac:dyDescent="0.25">
      <c r="A7" s="3"/>
      <c r="B7" s="3" t="s">
        <v>4</v>
      </c>
      <c r="C7" s="3"/>
      <c r="D7" s="3"/>
      <c r="E7" s="3"/>
      <c r="F7" s="3"/>
      <c r="G7" s="3"/>
    </row>
    <row r="8" spans="1:8" x14ac:dyDescent="0.25">
      <c r="A8" s="3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13"/>
      <c r="B12" s="18"/>
      <c r="C12" s="18"/>
      <c r="D12" s="18"/>
      <c r="E12" s="18"/>
      <c r="F12" s="18"/>
      <c r="G12" s="18"/>
    </row>
    <row r="13" spans="1:8" x14ac:dyDescent="0.25">
      <c r="A13" s="14" t="s">
        <v>201</v>
      </c>
      <c r="B13" s="92">
        <v>24786363611</v>
      </c>
      <c r="C13" s="92">
        <v>105076353.31</v>
      </c>
      <c r="D13" s="92">
        <v>24891439964.310001</v>
      </c>
      <c r="E13" s="92">
        <v>11418229198.559999</v>
      </c>
      <c r="F13" s="92">
        <v>11137578698.23</v>
      </c>
      <c r="G13" s="92">
        <v>13473210765.750002</v>
      </c>
      <c r="H13" s="20"/>
    </row>
    <row r="14" spans="1:8" x14ac:dyDescent="0.25">
      <c r="A14" s="14" t="s">
        <v>202</v>
      </c>
      <c r="B14" s="93">
        <v>31603112</v>
      </c>
      <c r="C14" s="93">
        <v>-810359.67</v>
      </c>
      <c r="D14" s="93">
        <v>30792752.329999998</v>
      </c>
      <c r="E14" s="93">
        <v>13593661.73</v>
      </c>
      <c r="F14" s="93">
        <v>13229079.07</v>
      </c>
      <c r="G14" s="93">
        <v>17199090.599999998</v>
      </c>
      <c r="H14" s="20"/>
    </row>
    <row r="15" spans="1:8" x14ac:dyDescent="0.25">
      <c r="A15" s="14" t="s">
        <v>203</v>
      </c>
      <c r="B15" s="93">
        <v>483362854</v>
      </c>
      <c r="C15" s="93">
        <v>-36363420.880000003</v>
      </c>
      <c r="D15" s="93">
        <v>446999433.12</v>
      </c>
      <c r="E15" s="93">
        <v>193161439.34999999</v>
      </c>
      <c r="F15" s="93">
        <v>182170086.66</v>
      </c>
      <c r="G15" s="93">
        <v>253837993.77000001</v>
      </c>
      <c r="H15" s="20"/>
    </row>
    <row r="16" spans="1:8" x14ac:dyDescent="0.25">
      <c r="A16" s="14" t="s">
        <v>204</v>
      </c>
      <c r="B16" s="93">
        <v>16375184</v>
      </c>
      <c r="C16" s="93">
        <v>-369057.95</v>
      </c>
      <c r="D16" s="93">
        <v>16006126.050000001</v>
      </c>
      <c r="E16" s="93">
        <v>7004008.6799999997</v>
      </c>
      <c r="F16" s="93">
        <v>6534857.2400000002</v>
      </c>
      <c r="G16" s="93">
        <v>9002117.370000001</v>
      </c>
      <c r="H16" s="20"/>
    </row>
    <row r="17" spans="1:8" x14ac:dyDescent="0.25">
      <c r="A17" s="14" t="s">
        <v>205</v>
      </c>
      <c r="B17" s="93">
        <v>2573346128</v>
      </c>
      <c r="C17" s="93">
        <v>-208063729.19</v>
      </c>
      <c r="D17" s="93">
        <v>2365282398.8099999</v>
      </c>
      <c r="E17" s="93">
        <v>1000063729.0600001</v>
      </c>
      <c r="F17" s="93">
        <v>918195163.74000001</v>
      </c>
      <c r="G17" s="93">
        <v>1365218669.75</v>
      </c>
      <c r="H17" s="20"/>
    </row>
    <row r="18" spans="1:8" x14ac:dyDescent="0.25">
      <c r="A18" s="14" t="s">
        <v>206</v>
      </c>
      <c r="B18" s="93">
        <v>9828444271</v>
      </c>
      <c r="C18" s="93">
        <v>-151349160.81</v>
      </c>
      <c r="D18" s="93">
        <v>9677095110.1900005</v>
      </c>
      <c r="E18" s="93">
        <v>4537690100.1199999</v>
      </c>
      <c r="F18" s="93">
        <v>4514422921.6999998</v>
      </c>
      <c r="G18" s="93">
        <v>5139405010.0700006</v>
      </c>
      <c r="H18" s="20"/>
    </row>
    <row r="19" spans="1:8" x14ac:dyDescent="0.25">
      <c r="A19" s="14" t="s">
        <v>207</v>
      </c>
      <c r="B19" s="93">
        <v>445034889</v>
      </c>
      <c r="C19" s="93">
        <v>-5599919.6699999999</v>
      </c>
      <c r="D19" s="93">
        <v>439434969.32999998</v>
      </c>
      <c r="E19" s="93">
        <v>197038266.78999999</v>
      </c>
      <c r="F19" s="93">
        <v>185096515.38</v>
      </c>
      <c r="G19" s="93">
        <v>242396702.53999999</v>
      </c>
      <c r="H19" s="20"/>
    </row>
    <row r="20" spans="1:8" x14ac:dyDescent="0.25">
      <c r="A20" s="14" t="s">
        <v>208</v>
      </c>
      <c r="B20" s="93">
        <v>486719242</v>
      </c>
      <c r="C20" s="93">
        <v>64361311.289999999</v>
      </c>
      <c r="D20" s="93">
        <v>551080553.28999996</v>
      </c>
      <c r="E20" s="93">
        <v>112551327.67</v>
      </c>
      <c r="F20" s="93">
        <v>89695983.350000009</v>
      </c>
      <c r="G20" s="93">
        <v>438529225.61999995</v>
      </c>
      <c r="H20" s="20"/>
    </row>
    <row r="21" spans="1:8" x14ac:dyDescent="0.25">
      <c r="A21" s="14" t="s">
        <v>209</v>
      </c>
      <c r="B21" s="93">
        <v>457037243</v>
      </c>
      <c r="C21" s="93">
        <v>-185299722.34999999</v>
      </c>
      <c r="D21" s="93">
        <v>271737520.64999998</v>
      </c>
      <c r="E21" s="93">
        <v>82488347.769999996</v>
      </c>
      <c r="F21" s="93">
        <v>72733384.290000007</v>
      </c>
      <c r="G21" s="93">
        <v>189249172.88</v>
      </c>
      <c r="H21" s="20"/>
    </row>
    <row r="22" spans="1:8" x14ac:dyDescent="0.25">
      <c r="A22" s="14" t="s">
        <v>210</v>
      </c>
      <c r="B22" s="93">
        <v>195861987</v>
      </c>
      <c r="C22" s="93">
        <v>14159203.780000001</v>
      </c>
      <c r="D22" s="93">
        <v>210021190.78</v>
      </c>
      <c r="E22" s="93">
        <v>61931847.149999999</v>
      </c>
      <c r="F22" s="93">
        <v>44809391.68</v>
      </c>
      <c r="G22" s="93">
        <v>148089343.63</v>
      </c>
      <c r="H22" s="20"/>
    </row>
    <row r="23" spans="1:8" x14ac:dyDescent="0.25">
      <c r="A23" s="14" t="s">
        <v>211</v>
      </c>
      <c r="B23" s="93">
        <v>109353577</v>
      </c>
      <c r="C23" s="93">
        <v>-40869647.840000004</v>
      </c>
      <c r="D23" s="93">
        <v>68483929.159999996</v>
      </c>
      <c r="E23" s="93">
        <v>20738602.490000002</v>
      </c>
      <c r="F23" s="93">
        <v>19712667.460000001</v>
      </c>
      <c r="G23" s="93">
        <v>47745326.669999994</v>
      </c>
      <c r="H23" s="20"/>
    </row>
    <row r="24" spans="1:8" x14ac:dyDescent="0.25">
      <c r="A24" s="14" t="s">
        <v>212</v>
      </c>
      <c r="B24" s="93">
        <v>90285285</v>
      </c>
      <c r="C24" s="93">
        <v>18144.990000000002</v>
      </c>
      <c r="D24" s="93">
        <v>90303429.989999995</v>
      </c>
      <c r="E24" s="93">
        <v>39939504.710000001</v>
      </c>
      <c r="F24" s="93">
        <v>38552871.640000001</v>
      </c>
      <c r="G24" s="93">
        <v>50363925.279999994</v>
      </c>
      <c r="H24" s="20"/>
    </row>
    <row r="25" spans="1:8" x14ac:dyDescent="0.25">
      <c r="A25" s="14" t="s">
        <v>213</v>
      </c>
      <c r="B25" s="93">
        <v>335125532</v>
      </c>
      <c r="C25" s="93">
        <v>227692190.53999999</v>
      </c>
      <c r="D25" s="93">
        <v>562817722.53999996</v>
      </c>
      <c r="E25" s="93">
        <v>86207831.560000002</v>
      </c>
      <c r="F25" s="93">
        <v>61832717.189999998</v>
      </c>
      <c r="G25" s="93">
        <v>476609890.97999996</v>
      </c>
      <c r="H25" s="20"/>
    </row>
    <row r="26" spans="1:8" x14ac:dyDescent="0.25">
      <c r="A26" s="14" t="s">
        <v>214</v>
      </c>
      <c r="B26" s="93">
        <v>1500000</v>
      </c>
      <c r="C26" s="93">
        <v>0</v>
      </c>
      <c r="D26" s="93">
        <v>1500000</v>
      </c>
      <c r="E26" s="93">
        <v>0</v>
      </c>
      <c r="F26" s="93">
        <v>0</v>
      </c>
      <c r="G26" s="93">
        <v>1500000</v>
      </c>
      <c r="H26" s="20"/>
    </row>
    <row r="27" spans="1:8" x14ac:dyDescent="0.25">
      <c r="A27" s="14" t="s">
        <v>215</v>
      </c>
      <c r="B27" s="93">
        <v>641182171</v>
      </c>
      <c r="C27" s="93">
        <v>146890632</v>
      </c>
      <c r="D27" s="93">
        <v>788072803</v>
      </c>
      <c r="E27" s="93">
        <v>339386758.55000001</v>
      </c>
      <c r="F27" s="93">
        <v>330279822.84000003</v>
      </c>
      <c r="G27" s="93">
        <v>448686044.44999999</v>
      </c>
      <c r="H27" s="20"/>
    </row>
    <row r="28" spans="1:8" x14ac:dyDescent="0.25">
      <c r="A28" s="14" t="s">
        <v>218</v>
      </c>
      <c r="B28" s="93">
        <v>125313392</v>
      </c>
      <c r="C28" s="93">
        <v>-912859.77</v>
      </c>
      <c r="D28" s="93">
        <v>124400532.23</v>
      </c>
      <c r="E28" s="93">
        <v>53554782.620000005</v>
      </c>
      <c r="F28" s="93">
        <v>51421592.380000003</v>
      </c>
      <c r="G28" s="93">
        <v>70845749.609999999</v>
      </c>
      <c r="H28" s="20"/>
    </row>
    <row r="29" spans="1:8" x14ac:dyDescent="0.25">
      <c r="A29" s="14" t="s">
        <v>219</v>
      </c>
      <c r="B29" s="93">
        <v>467840657</v>
      </c>
      <c r="C29" s="93">
        <v>-19313533.870000001</v>
      </c>
      <c r="D29" s="93">
        <v>448527123.13</v>
      </c>
      <c r="E29" s="93">
        <v>217090152.88</v>
      </c>
      <c r="F29" s="93">
        <v>211367831.80000001</v>
      </c>
      <c r="G29" s="93">
        <v>231436970.25</v>
      </c>
      <c r="H29" s="20"/>
    </row>
    <row r="30" spans="1:8" x14ac:dyDescent="0.25">
      <c r="A30" s="14" t="s">
        <v>220</v>
      </c>
      <c r="B30" s="93">
        <v>941200171</v>
      </c>
      <c r="C30" s="93">
        <v>215488638.58000001</v>
      </c>
      <c r="D30" s="93">
        <v>1156688809.5799999</v>
      </c>
      <c r="E30" s="93">
        <v>442891072.10000002</v>
      </c>
      <c r="F30" s="93">
        <v>401417198.62</v>
      </c>
      <c r="G30" s="93">
        <v>713797737.4799999</v>
      </c>
      <c r="H30" s="20"/>
    </row>
    <row r="31" spans="1:8" x14ac:dyDescent="0.25">
      <c r="A31" s="14" t="s">
        <v>221</v>
      </c>
      <c r="B31" s="93">
        <v>146580923</v>
      </c>
      <c r="C31" s="93">
        <v>57502981.149999999</v>
      </c>
      <c r="D31" s="93">
        <v>204083904.15000001</v>
      </c>
      <c r="E31" s="93">
        <v>71046585.650000006</v>
      </c>
      <c r="F31" s="93">
        <v>58456917.530000001</v>
      </c>
      <c r="G31" s="93">
        <v>133037318.5</v>
      </c>
      <c r="H31" s="20"/>
    </row>
    <row r="32" spans="1:8" x14ac:dyDescent="0.25">
      <c r="A32" s="14" t="s">
        <v>222</v>
      </c>
      <c r="B32" s="93">
        <v>77798839</v>
      </c>
      <c r="C32" s="93">
        <v>-4763742.0600000005</v>
      </c>
      <c r="D32" s="93">
        <v>73035096.939999998</v>
      </c>
      <c r="E32" s="93">
        <v>21763916.830000002</v>
      </c>
      <c r="F32" s="93">
        <v>20910996.539999999</v>
      </c>
      <c r="G32" s="93">
        <v>51271180.109999999</v>
      </c>
      <c r="H32" s="20"/>
    </row>
    <row r="33" spans="1:8" x14ac:dyDescent="0.25">
      <c r="A33" s="14" t="s">
        <v>223</v>
      </c>
      <c r="B33" s="93">
        <v>114459907</v>
      </c>
      <c r="C33" s="93">
        <v>3412422.09</v>
      </c>
      <c r="D33" s="93">
        <v>117872329.09</v>
      </c>
      <c r="E33" s="93">
        <v>30285820.199999999</v>
      </c>
      <c r="F33" s="93">
        <v>26938722.969999999</v>
      </c>
      <c r="G33" s="93">
        <v>87586508.890000001</v>
      </c>
      <c r="H33" s="20"/>
    </row>
    <row r="34" spans="1:8" x14ac:dyDescent="0.25">
      <c r="A34" s="14" t="s">
        <v>216</v>
      </c>
      <c r="B34" s="92">
        <v>6667628987</v>
      </c>
      <c r="C34" s="92">
        <v>45577146.170000002</v>
      </c>
      <c r="D34" s="92">
        <v>6713206133.1700001</v>
      </c>
      <c r="E34" s="92">
        <v>3665616902.9700003</v>
      </c>
      <c r="F34" s="92">
        <v>3665615436.4700003</v>
      </c>
      <c r="G34" s="92">
        <v>3047589230.1999998</v>
      </c>
      <c r="H34" s="20"/>
    </row>
    <row r="35" spans="1:8" x14ac:dyDescent="0.25">
      <c r="A35" s="15" t="s">
        <v>224</v>
      </c>
      <c r="B35" s="93">
        <v>6667628987</v>
      </c>
      <c r="C35" s="93">
        <v>45577146.170000002</v>
      </c>
      <c r="D35" s="93">
        <v>6713206133.1700001</v>
      </c>
      <c r="E35" s="93">
        <v>3665616902.9700003</v>
      </c>
      <c r="F35" s="93">
        <v>3665615436.4700003</v>
      </c>
      <c r="G35" s="93">
        <v>3047589230.1999998</v>
      </c>
      <c r="H35" s="20"/>
    </row>
    <row r="36" spans="1:8" x14ac:dyDescent="0.25">
      <c r="A36" s="14" t="s">
        <v>217</v>
      </c>
      <c r="B36" s="92">
        <v>550309260</v>
      </c>
      <c r="C36" s="92">
        <v>-16311163.220000001</v>
      </c>
      <c r="D36" s="92">
        <v>533998096.77999997</v>
      </c>
      <c r="E36" s="92">
        <v>224184539.68000001</v>
      </c>
      <c r="F36" s="92">
        <v>224184539.68000001</v>
      </c>
      <c r="G36" s="92">
        <v>309813557.09999996</v>
      </c>
      <c r="H36" s="20"/>
    </row>
    <row r="37" spans="1:8" x14ac:dyDescent="0.25">
      <c r="A37" s="15" t="s">
        <v>224</v>
      </c>
      <c r="B37" s="93">
        <v>550309260</v>
      </c>
      <c r="C37" s="93">
        <v>-16311163.220000001</v>
      </c>
      <c r="D37" s="93">
        <v>533998096.77999997</v>
      </c>
      <c r="E37" s="93">
        <v>224184539.68000001</v>
      </c>
      <c r="F37" s="93">
        <v>224184539.68000001</v>
      </c>
      <c r="G37" s="93">
        <v>309813557.09999996</v>
      </c>
      <c r="H37" s="20"/>
    </row>
    <row r="38" spans="1:8" x14ac:dyDescent="0.25">
      <c r="A38" s="16"/>
      <c r="B38" s="93"/>
      <c r="C38" s="94"/>
      <c r="D38" s="93"/>
      <c r="E38" s="94"/>
      <c r="F38" s="94"/>
      <c r="G38" s="92"/>
      <c r="H38" s="20"/>
    </row>
    <row r="39" spans="1:8" x14ac:dyDescent="0.25">
      <c r="A39" s="12" t="s">
        <v>228</v>
      </c>
      <c r="B39" s="95">
        <v>24786363611</v>
      </c>
      <c r="C39" s="95">
        <v>134342336.26000002</v>
      </c>
      <c r="D39" s="95">
        <v>24920705947.259998</v>
      </c>
      <c r="E39" s="95">
        <v>15308030641.209999</v>
      </c>
      <c r="F39" s="95">
        <v>15027378674.380001</v>
      </c>
      <c r="G39" s="95">
        <v>9612675306.0499992</v>
      </c>
      <c r="H39" s="20"/>
    </row>
    <row r="40" spans="1:8" x14ac:dyDescent="0.25">
      <c r="A40" s="8"/>
      <c r="B40" s="96"/>
      <c r="C40" s="96"/>
      <c r="D40" s="96"/>
      <c r="E40" s="96"/>
      <c r="F40" s="96"/>
      <c r="G40" s="96"/>
    </row>
    <row r="41" spans="1:8" x14ac:dyDescent="0.25">
      <c r="A41" s="8"/>
      <c r="B41" s="8"/>
      <c r="C41" s="8"/>
      <c r="D41" s="8"/>
      <c r="E41" s="8"/>
      <c r="F41" s="8"/>
      <c r="G41" s="8"/>
    </row>
    <row r="42" spans="1:8" x14ac:dyDescent="0.25">
      <c r="A42" s="8" t="s">
        <v>23</v>
      </c>
      <c r="B42" s="8"/>
      <c r="C42" s="8"/>
      <c r="D42" s="8"/>
      <c r="E42" s="8"/>
      <c r="F42" s="8"/>
      <c r="G42" s="8"/>
    </row>
    <row r="43" spans="1:8" x14ac:dyDescent="0.25">
      <c r="A43" s="8"/>
      <c r="B43" s="8"/>
      <c r="C43" s="8"/>
      <c r="D43" s="8"/>
      <c r="E43" s="8"/>
      <c r="F43" s="8"/>
      <c r="G43" s="8"/>
    </row>
    <row r="44" spans="1:8" x14ac:dyDescent="0.25">
      <c r="A44" s="8"/>
      <c r="B44" s="8"/>
      <c r="C44" s="8"/>
      <c r="D44" s="8"/>
      <c r="E44" s="8"/>
      <c r="F44" s="8"/>
      <c r="G44" s="8"/>
    </row>
    <row r="45" spans="1:8" x14ac:dyDescent="0.25">
      <c r="A45" s="8"/>
      <c r="B45" s="8"/>
      <c r="C45" s="8"/>
      <c r="D45" s="8"/>
      <c r="E45" s="8"/>
      <c r="F45" s="8"/>
      <c r="G45" s="8"/>
    </row>
    <row r="46" spans="1:8" x14ac:dyDescent="0.25">
      <c r="A46" s="8"/>
      <c r="B46" s="8"/>
      <c r="C46" s="8"/>
      <c r="D46" s="8"/>
      <c r="E46" s="8"/>
      <c r="F46" s="8"/>
      <c r="G46" s="8"/>
    </row>
    <row r="47" spans="1:8" x14ac:dyDescent="0.25">
      <c r="A47" s="8"/>
      <c r="B47" s="8"/>
      <c r="C47" s="8"/>
      <c r="D47" s="8"/>
      <c r="E47" s="8"/>
      <c r="F47" s="8"/>
      <c r="G47" s="8"/>
    </row>
    <row r="48" spans="1:8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</sheetData>
  <mergeCells count="1">
    <mergeCell ref="B9:G9"/>
  </mergeCells>
  <pageMargins left="0.7" right="0.7" top="0.75" bottom="0.75" header="0.3" footer="0.3"/>
  <pageSetup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workbookViewId="0">
      <selection activeCell="G13" sqref="G13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8" customWidth="1"/>
    <col min="6" max="6" width="17.42578125" customWidth="1"/>
    <col min="7" max="7" width="15.7109375" customWidth="1"/>
    <col min="8" max="8" width="15.4257812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1</v>
      </c>
      <c r="B4" s="123"/>
      <c r="C4" s="123"/>
      <c r="D4" s="123"/>
      <c r="E4" s="123"/>
      <c r="F4" s="123"/>
      <c r="G4" s="123"/>
    </row>
    <row r="5" spans="1:8" x14ac:dyDescent="0.25">
      <c r="A5" s="123" t="s">
        <v>172</v>
      </c>
      <c r="B5" s="123"/>
      <c r="C5" s="123"/>
      <c r="D5" s="123"/>
      <c r="E5" s="123"/>
      <c r="F5" s="123"/>
      <c r="G5" s="123"/>
    </row>
    <row r="6" spans="1:8" x14ac:dyDescent="0.25">
      <c r="A6" s="123" t="s">
        <v>3</v>
      </c>
      <c r="B6" s="123"/>
      <c r="C6" s="123"/>
      <c r="D6" s="123"/>
      <c r="E6" s="123"/>
      <c r="F6" s="123"/>
      <c r="G6" s="123"/>
    </row>
    <row r="7" spans="1:8" x14ac:dyDescent="0.25">
      <c r="A7" s="123" t="s">
        <v>4</v>
      </c>
      <c r="B7" s="123"/>
      <c r="C7" s="123"/>
      <c r="D7" s="123"/>
      <c r="E7" s="123"/>
      <c r="F7" s="123"/>
      <c r="G7" s="123"/>
    </row>
    <row r="8" spans="1:8" x14ac:dyDescent="0.25">
      <c r="A8" s="3"/>
      <c r="B8" s="3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13"/>
      <c r="B12" s="18"/>
      <c r="C12" s="18"/>
      <c r="D12" s="18"/>
      <c r="E12" s="18"/>
      <c r="F12" s="18"/>
      <c r="G12" s="18"/>
    </row>
    <row r="13" spans="1:8" x14ac:dyDescent="0.25">
      <c r="A13" s="14" t="s">
        <v>201</v>
      </c>
      <c r="B13" s="92">
        <v>24786363611</v>
      </c>
      <c r="C13" s="92">
        <v>105076353.31</v>
      </c>
      <c r="D13" s="92">
        <v>24891439964.310001</v>
      </c>
      <c r="E13" s="92">
        <v>11418229198.559999</v>
      </c>
      <c r="F13" s="92">
        <v>11137578698.23</v>
      </c>
      <c r="G13" s="92">
        <v>13473210765.750002</v>
      </c>
    </row>
    <row r="14" spans="1:8" x14ac:dyDescent="0.25">
      <c r="A14" s="16"/>
      <c r="B14" s="97"/>
      <c r="C14" s="98"/>
      <c r="D14" s="94"/>
      <c r="E14" s="94"/>
      <c r="F14" s="94"/>
      <c r="G14" s="94"/>
      <c r="H14" s="20"/>
    </row>
    <row r="15" spans="1:8" x14ac:dyDescent="0.25">
      <c r="A15" s="14" t="s">
        <v>225</v>
      </c>
      <c r="B15" s="92">
        <v>209230167</v>
      </c>
      <c r="C15" s="92">
        <v>19936870</v>
      </c>
      <c r="D15" s="92">
        <v>229167037</v>
      </c>
      <c r="E15" s="92">
        <v>113857626</v>
      </c>
      <c r="F15" s="92">
        <v>113857626</v>
      </c>
      <c r="G15" s="92">
        <v>115309411</v>
      </c>
      <c r="H15" s="20"/>
    </row>
    <row r="16" spans="1:8" x14ac:dyDescent="0.25">
      <c r="A16" s="15"/>
      <c r="B16" s="97"/>
      <c r="C16" s="93"/>
      <c r="D16" s="93"/>
      <c r="E16" s="93"/>
      <c r="F16" s="93"/>
      <c r="G16" s="93"/>
      <c r="H16" s="20"/>
    </row>
    <row r="17" spans="1:8" x14ac:dyDescent="0.25">
      <c r="A17" s="14" t="s">
        <v>226</v>
      </c>
      <c r="B17" s="92">
        <v>590944856</v>
      </c>
      <c r="C17" s="92">
        <v>0</v>
      </c>
      <c r="D17" s="92">
        <v>590944856</v>
      </c>
      <c r="E17" s="92">
        <v>295483260.88</v>
      </c>
      <c r="F17" s="92">
        <v>295483260.88</v>
      </c>
      <c r="G17" s="92">
        <v>295461595.12</v>
      </c>
      <c r="H17" s="20"/>
    </row>
    <row r="18" spans="1:8" x14ac:dyDescent="0.25">
      <c r="A18" s="15"/>
      <c r="B18" s="97"/>
      <c r="C18" s="93"/>
      <c r="D18" s="93"/>
      <c r="E18" s="93"/>
      <c r="F18" s="93"/>
      <c r="G18" s="93"/>
      <c r="H18" s="20"/>
    </row>
    <row r="19" spans="1:8" x14ac:dyDescent="0.25">
      <c r="A19" s="14" t="s">
        <v>227</v>
      </c>
      <c r="B19" s="92">
        <v>2771322509</v>
      </c>
      <c r="C19" s="92">
        <v>55263893.93</v>
      </c>
      <c r="D19" s="92">
        <v>2826586402.9299998</v>
      </c>
      <c r="E19" s="92">
        <v>1360245708.95</v>
      </c>
      <c r="F19" s="92">
        <v>1353240578.95</v>
      </c>
      <c r="G19" s="92">
        <v>115455970.98</v>
      </c>
      <c r="H19" s="20"/>
    </row>
    <row r="20" spans="1:8" x14ac:dyDescent="0.25">
      <c r="A20" s="17"/>
      <c r="B20" s="97"/>
      <c r="C20" s="99"/>
      <c r="D20" s="99"/>
      <c r="E20" s="99"/>
      <c r="F20" s="99"/>
      <c r="G20" s="92"/>
      <c r="H20" s="20"/>
    </row>
    <row r="21" spans="1:8" x14ac:dyDescent="0.25">
      <c r="A21" s="12" t="s">
        <v>228</v>
      </c>
      <c r="B21" s="100">
        <v>28357861143</v>
      </c>
      <c r="C21" s="101">
        <v>180277117.24000001</v>
      </c>
      <c r="D21" s="100">
        <v>28538138260.240002</v>
      </c>
      <c r="E21" s="101">
        <v>13187815794.389999</v>
      </c>
      <c r="F21" s="101">
        <v>12900160164.059999</v>
      </c>
      <c r="G21" s="101">
        <v>1482236950.8499999</v>
      </c>
      <c r="H21" s="20"/>
    </row>
    <row r="22" spans="1:8" x14ac:dyDescent="0.25">
      <c r="A22" s="8"/>
      <c r="B22" s="31"/>
      <c r="C22" s="31"/>
      <c r="D22" s="31"/>
      <c r="E22" s="31"/>
      <c r="F22" s="31"/>
      <c r="G22" s="31"/>
    </row>
    <row r="23" spans="1:8" x14ac:dyDescent="0.25">
      <c r="A23" s="8"/>
      <c r="B23" s="31"/>
      <c r="C23" s="31"/>
      <c r="D23" s="31"/>
      <c r="E23" s="31"/>
      <c r="F23" s="31"/>
      <c r="G23" s="31"/>
    </row>
    <row r="24" spans="1:8" x14ac:dyDescent="0.25">
      <c r="A24" s="8" t="s">
        <v>23</v>
      </c>
      <c r="B24" s="8"/>
      <c r="C24" s="8"/>
      <c r="D24" s="8"/>
      <c r="E24" s="8"/>
      <c r="F24" s="8"/>
      <c r="G24" s="8"/>
    </row>
    <row r="25" spans="1:8" x14ac:dyDescent="0.25">
      <c r="A25" s="8"/>
      <c r="B25" s="8"/>
      <c r="C25" s="8"/>
      <c r="D25" s="8"/>
      <c r="E25" s="8"/>
      <c r="F25" s="8"/>
      <c r="G25" s="8"/>
    </row>
    <row r="26" spans="1:8" x14ac:dyDescent="0.25">
      <c r="A26" s="8"/>
      <c r="B26" s="8"/>
      <c r="C26" s="8"/>
      <c r="D26" s="8"/>
      <c r="E26" s="8"/>
      <c r="F26" s="8"/>
      <c r="G26" s="8"/>
    </row>
    <row r="27" spans="1:8" x14ac:dyDescent="0.25">
      <c r="A27" s="8"/>
      <c r="B27" s="8"/>
      <c r="C27" s="8"/>
      <c r="D27" s="8"/>
      <c r="E27" s="8"/>
      <c r="F27" s="8"/>
      <c r="G27" s="8"/>
    </row>
    <row r="28" spans="1:8" x14ac:dyDescent="0.25">
      <c r="A28" s="8"/>
      <c r="B28" s="8"/>
      <c r="C28" s="8"/>
      <c r="D28" s="8"/>
      <c r="E28" s="8"/>
      <c r="F28" s="8"/>
      <c r="G28" s="8"/>
    </row>
    <row r="29" spans="1:8" x14ac:dyDescent="0.25">
      <c r="A29" s="8"/>
      <c r="B29" s="8"/>
      <c r="C29" s="8"/>
      <c r="D29" s="8"/>
      <c r="E29" s="8"/>
      <c r="F29" s="8"/>
      <c r="G29" s="8"/>
    </row>
    <row r="30" spans="1:8" x14ac:dyDescent="0.25">
      <c r="A30" s="8"/>
      <c r="B30" s="8"/>
      <c r="C30" s="8"/>
      <c r="D30" s="8"/>
      <c r="E30" s="8"/>
      <c r="F30" s="8"/>
      <c r="G30" s="8"/>
    </row>
    <row r="31" spans="1:8" x14ac:dyDescent="0.25">
      <c r="A31" s="8"/>
      <c r="B31" s="8"/>
      <c r="C31" s="8"/>
      <c r="D31" s="8"/>
      <c r="E31" s="8"/>
      <c r="F31" s="8"/>
      <c r="G31" s="8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opLeftCell="A101" workbookViewId="0">
      <selection activeCell="G117" sqref="G117"/>
    </sheetView>
  </sheetViews>
  <sheetFormatPr baseColWidth="10" defaultRowHeight="15" x14ac:dyDescent="0.25"/>
  <cols>
    <col min="1" max="1" width="64.7109375" style="22" customWidth="1"/>
    <col min="2" max="2" width="18.140625" customWidth="1"/>
    <col min="3" max="3" width="15.7109375" customWidth="1"/>
    <col min="4" max="4" width="16.7109375" customWidth="1"/>
    <col min="5" max="5" width="18" customWidth="1"/>
    <col min="6" max="6" width="17.42578125" customWidth="1"/>
    <col min="7" max="7" width="15.7109375" customWidth="1"/>
    <col min="8" max="8" width="15.4257812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1</v>
      </c>
      <c r="B4" s="123"/>
      <c r="C4" s="123"/>
      <c r="D4" s="123"/>
      <c r="E4" s="123"/>
      <c r="F4" s="123"/>
      <c r="G4" s="123"/>
    </row>
    <row r="5" spans="1:8" x14ac:dyDescent="0.25">
      <c r="A5" s="123" t="s">
        <v>172</v>
      </c>
      <c r="B5" s="123"/>
      <c r="C5" s="123"/>
      <c r="D5" s="123"/>
      <c r="E5" s="123"/>
      <c r="F5" s="123"/>
      <c r="G5" s="123"/>
    </row>
    <row r="6" spans="1:8" x14ac:dyDescent="0.25">
      <c r="A6" s="123" t="s">
        <v>3</v>
      </c>
      <c r="B6" s="123"/>
      <c r="C6" s="123"/>
      <c r="D6" s="123"/>
      <c r="E6" s="123"/>
      <c r="F6" s="123"/>
      <c r="G6" s="123"/>
    </row>
    <row r="7" spans="1:8" x14ac:dyDescent="0.25">
      <c r="A7" s="123" t="s">
        <v>4</v>
      </c>
      <c r="B7" s="123"/>
      <c r="C7" s="123"/>
      <c r="D7" s="123"/>
      <c r="E7" s="123"/>
      <c r="F7" s="123"/>
      <c r="G7" s="123"/>
    </row>
    <row r="8" spans="1:8" x14ac:dyDescent="0.25">
      <c r="A8" s="21"/>
      <c r="B8" s="3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24"/>
      <c r="B12" s="30"/>
      <c r="C12" s="30"/>
      <c r="D12" s="30"/>
      <c r="E12" s="30"/>
      <c r="F12" s="30"/>
      <c r="G12" s="29"/>
    </row>
    <row r="13" spans="1:8" ht="27" x14ac:dyDescent="0.25">
      <c r="A13" s="25" t="s">
        <v>229</v>
      </c>
      <c r="B13" s="92">
        <v>10584491123</v>
      </c>
      <c r="C13" s="92">
        <v>210108691.93000001</v>
      </c>
      <c r="D13" s="92">
        <v>10794599814.93</v>
      </c>
      <c r="E13" s="92">
        <v>3899691168.1700001</v>
      </c>
      <c r="F13" s="92">
        <v>3855217420.5599999</v>
      </c>
      <c r="G13" s="102">
        <v>6894908646.7600002</v>
      </c>
      <c r="H13" s="20"/>
    </row>
    <row r="14" spans="1:8" x14ac:dyDescent="0.25">
      <c r="A14" s="25"/>
      <c r="B14" s="92"/>
      <c r="C14" s="92"/>
      <c r="D14" s="92"/>
      <c r="E14" s="92"/>
      <c r="F14" s="92"/>
      <c r="G14" s="102"/>
      <c r="H14" s="20"/>
    </row>
    <row r="15" spans="1:8" x14ac:dyDescent="0.25">
      <c r="A15" s="26" t="s">
        <v>203</v>
      </c>
      <c r="B15" s="92">
        <v>39115349</v>
      </c>
      <c r="C15" s="92">
        <v>1537998.5</v>
      </c>
      <c r="D15" s="92">
        <v>40653347.5</v>
      </c>
      <c r="E15" s="92">
        <v>16726010.450000001</v>
      </c>
      <c r="F15" s="92">
        <v>16166764.450000001</v>
      </c>
      <c r="G15" s="102">
        <v>23927337.049999997</v>
      </c>
      <c r="H15" s="20"/>
    </row>
    <row r="16" spans="1:8" ht="27" x14ac:dyDescent="0.25">
      <c r="A16" s="27" t="s">
        <v>230</v>
      </c>
      <c r="B16" s="93">
        <v>15771123</v>
      </c>
      <c r="C16" s="93">
        <v>429806</v>
      </c>
      <c r="D16" s="93">
        <v>16200929</v>
      </c>
      <c r="E16" s="93">
        <v>7840051.9500000002</v>
      </c>
      <c r="F16" s="93">
        <v>7280805.9500000002</v>
      </c>
      <c r="G16" s="102">
        <v>8360877.0499999998</v>
      </c>
      <c r="H16" s="20"/>
    </row>
    <row r="17" spans="1:8" x14ac:dyDescent="0.25">
      <c r="A17" s="27" t="s">
        <v>231</v>
      </c>
      <c r="B17" s="93">
        <v>23344226</v>
      </c>
      <c r="C17" s="93">
        <v>1108192.5</v>
      </c>
      <c r="D17" s="93">
        <v>24452418.5</v>
      </c>
      <c r="E17" s="93">
        <v>8885958.5</v>
      </c>
      <c r="F17" s="93">
        <v>8885958.5</v>
      </c>
      <c r="G17" s="102">
        <v>15566460</v>
      </c>
      <c r="H17" s="20"/>
    </row>
    <row r="18" spans="1:8" x14ac:dyDescent="0.25">
      <c r="A18" s="27"/>
      <c r="B18" s="93"/>
      <c r="C18" s="93"/>
      <c r="D18" s="92"/>
      <c r="E18" s="93"/>
      <c r="F18" s="93"/>
      <c r="G18" s="102"/>
      <c r="H18" s="20"/>
    </row>
    <row r="19" spans="1:8" x14ac:dyDescent="0.25">
      <c r="A19" s="26" t="s">
        <v>204</v>
      </c>
      <c r="B19" s="92">
        <v>1743810343</v>
      </c>
      <c r="C19" s="92">
        <v>141515148.39000002</v>
      </c>
      <c r="D19" s="92">
        <v>1885325491.3900001</v>
      </c>
      <c r="E19" s="92">
        <v>347923965.04000002</v>
      </c>
      <c r="F19" s="92">
        <v>313196180.25999999</v>
      </c>
      <c r="G19" s="102">
        <v>1537401526.3500001</v>
      </c>
      <c r="H19" s="20"/>
    </row>
    <row r="20" spans="1:8" x14ac:dyDescent="0.25">
      <c r="A20" s="27" t="s">
        <v>232</v>
      </c>
      <c r="B20" s="93">
        <v>30525398</v>
      </c>
      <c r="C20" s="93">
        <v>320505</v>
      </c>
      <c r="D20" s="93">
        <v>30845903</v>
      </c>
      <c r="E20" s="93">
        <v>3666254</v>
      </c>
      <c r="F20" s="93">
        <v>3666254</v>
      </c>
      <c r="G20" s="102">
        <v>27179649</v>
      </c>
      <c r="H20" s="20"/>
    </row>
    <row r="21" spans="1:8" ht="27" x14ac:dyDescent="0.25">
      <c r="A21" s="27" t="s">
        <v>233</v>
      </c>
      <c r="B21" s="93">
        <v>23743196</v>
      </c>
      <c r="C21" s="93">
        <v>173421318.39000002</v>
      </c>
      <c r="D21" s="93">
        <v>197164514.39000002</v>
      </c>
      <c r="E21" s="93">
        <v>69850332</v>
      </c>
      <c r="F21" s="93">
        <v>69819115</v>
      </c>
      <c r="G21" s="102">
        <v>127314182.39000002</v>
      </c>
      <c r="H21" s="20"/>
    </row>
    <row r="22" spans="1:8" x14ac:dyDescent="0.25">
      <c r="A22" s="27" t="s">
        <v>234</v>
      </c>
      <c r="B22" s="93">
        <v>426657282</v>
      </c>
      <c r="C22" s="93">
        <v>-36937462</v>
      </c>
      <c r="D22" s="93">
        <v>389719820</v>
      </c>
      <c r="E22" s="93">
        <v>162736753.58000001</v>
      </c>
      <c r="F22" s="93">
        <v>147280965.80000001</v>
      </c>
      <c r="G22" s="102">
        <v>226983066.41999999</v>
      </c>
      <c r="H22" s="20"/>
    </row>
    <row r="23" spans="1:8" x14ac:dyDescent="0.25">
      <c r="A23" s="27" t="s">
        <v>235</v>
      </c>
      <c r="B23" s="93">
        <v>625536774</v>
      </c>
      <c r="C23" s="93">
        <v>-1467399</v>
      </c>
      <c r="D23" s="93">
        <v>624069375</v>
      </c>
      <c r="E23" s="93">
        <v>0</v>
      </c>
      <c r="F23" s="93">
        <v>0</v>
      </c>
      <c r="G23" s="102">
        <v>624069375</v>
      </c>
      <c r="H23" s="20"/>
    </row>
    <row r="24" spans="1:8" ht="27" x14ac:dyDescent="0.25">
      <c r="A24" s="27" t="s">
        <v>236</v>
      </c>
      <c r="B24" s="93">
        <v>292549591</v>
      </c>
      <c r="C24" s="93">
        <v>5823186</v>
      </c>
      <c r="D24" s="93">
        <v>298372777</v>
      </c>
      <c r="E24" s="93">
        <v>111315625.46000001</v>
      </c>
      <c r="F24" s="93">
        <v>92074845.460000008</v>
      </c>
      <c r="G24" s="102">
        <v>187057151.53999999</v>
      </c>
      <c r="H24" s="20"/>
    </row>
    <row r="25" spans="1:8" x14ac:dyDescent="0.25">
      <c r="A25" s="27" t="s">
        <v>237</v>
      </c>
      <c r="B25" s="93">
        <v>344798102</v>
      </c>
      <c r="C25" s="93">
        <v>355000</v>
      </c>
      <c r="D25" s="93">
        <v>345153102</v>
      </c>
      <c r="E25" s="93">
        <v>355000</v>
      </c>
      <c r="F25" s="93">
        <v>355000</v>
      </c>
      <c r="G25" s="102">
        <v>344798102</v>
      </c>
      <c r="H25" s="20"/>
    </row>
    <row r="26" spans="1:8" x14ac:dyDescent="0.25">
      <c r="A26" s="27"/>
      <c r="B26" s="93"/>
      <c r="C26" s="93"/>
      <c r="D26" s="92"/>
      <c r="E26" s="93"/>
      <c r="F26" s="93"/>
      <c r="G26" s="102"/>
      <c r="H26" s="20"/>
    </row>
    <row r="27" spans="1:8" x14ac:dyDescent="0.25">
      <c r="A27" s="26" t="s">
        <v>206</v>
      </c>
      <c r="B27" s="92">
        <v>1234887144</v>
      </c>
      <c r="C27" s="92">
        <v>-150898752.72999999</v>
      </c>
      <c r="D27" s="92">
        <v>1083988391.27</v>
      </c>
      <c r="E27" s="92">
        <v>548288233.40999997</v>
      </c>
      <c r="F27" s="92">
        <v>548288233.40999997</v>
      </c>
      <c r="G27" s="102">
        <v>535700157.86000001</v>
      </c>
      <c r="H27" s="20"/>
    </row>
    <row r="28" spans="1:8" x14ac:dyDescent="0.25">
      <c r="A28" s="27" t="s">
        <v>238</v>
      </c>
      <c r="B28" s="93">
        <v>205030212</v>
      </c>
      <c r="C28" s="93">
        <v>93853035</v>
      </c>
      <c r="D28" s="93">
        <v>298883247</v>
      </c>
      <c r="E28" s="93">
        <v>140135643</v>
      </c>
      <c r="F28" s="93">
        <v>140135643</v>
      </c>
      <c r="G28" s="102">
        <v>158747604</v>
      </c>
      <c r="H28" s="20"/>
    </row>
    <row r="29" spans="1:8" x14ac:dyDescent="0.25">
      <c r="A29" s="27" t="s">
        <v>239</v>
      </c>
      <c r="B29" s="93">
        <v>437117736</v>
      </c>
      <c r="C29" s="93">
        <v>-59702434.520000003</v>
      </c>
      <c r="D29" s="93">
        <v>377415301.48000002</v>
      </c>
      <c r="E29" s="93">
        <v>210445822.96000001</v>
      </c>
      <c r="F29" s="93">
        <v>210445822.96000001</v>
      </c>
      <c r="G29" s="102">
        <v>166969478.52000001</v>
      </c>
      <c r="H29" s="20"/>
    </row>
    <row r="30" spans="1:8" ht="27" x14ac:dyDescent="0.25">
      <c r="A30" s="27" t="s">
        <v>240</v>
      </c>
      <c r="B30" s="93">
        <v>120657499</v>
      </c>
      <c r="C30" s="93">
        <v>-33446990.510000002</v>
      </c>
      <c r="D30" s="93">
        <v>87210508.489999995</v>
      </c>
      <c r="E30" s="93">
        <v>50677733.550000004</v>
      </c>
      <c r="F30" s="93">
        <v>50677733.550000004</v>
      </c>
      <c r="G30" s="102">
        <v>36532774.93999999</v>
      </c>
      <c r="H30" s="20"/>
    </row>
    <row r="31" spans="1:8" x14ac:dyDescent="0.25">
      <c r="A31" s="27" t="s">
        <v>241</v>
      </c>
      <c r="B31" s="93">
        <v>130824597</v>
      </c>
      <c r="C31" s="93">
        <v>4197942</v>
      </c>
      <c r="D31" s="93">
        <v>135022539</v>
      </c>
      <c r="E31" s="93">
        <v>59338089</v>
      </c>
      <c r="F31" s="93">
        <v>59338089</v>
      </c>
      <c r="G31" s="102">
        <v>75684450</v>
      </c>
      <c r="H31" s="20"/>
    </row>
    <row r="32" spans="1:8" x14ac:dyDescent="0.25">
      <c r="A32" s="27" t="s">
        <v>242</v>
      </c>
      <c r="B32" s="93">
        <v>116787271</v>
      </c>
      <c r="C32" s="93">
        <v>-4231677</v>
      </c>
      <c r="D32" s="93">
        <v>112555594</v>
      </c>
      <c r="E32" s="93">
        <v>44528414.600000001</v>
      </c>
      <c r="F32" s="93">
        <v>44528414.600000001</v>
      </c>
      <c r="G32" s="102">
        <v>68027179.400000006</v>
      </c>
      <c r="H32" s="20"/>
    </row>
    <row r="33" spans="1:8" x14ac:dyDescent="0.25">
      <c r="A33" s="27" t="s">
        <v>243</v>
      </c>
      <c r="B33" s="93">
        <v>224469829</v>
      </c>
      <c r="C33" s="93">
        <v>-151568627.70000002</v>
      </c>
      <c r="D33" s="93">
        <v>72901201.299999982</v>
      </c>
      <c r="E33" s="93">
        <v>43162530.300000004</v>
      </c>
      <c r="F33" s="93">
        <v>43162530.300000004</v>
      </c>
      <c r="G33" s="102">
        <v>29738670.999999978</v>
      </c>
      <c r="H33" s="20"/>
    </row>
    <row r="34" spans="1:8" x14ac:dyDescent="0.25">
      <c r="A34" s="27"/>
      <c r="B34" s="93"/>
      <c r="C34" s="93"/>
      <c r="D34" s="92"/>
      <c r="E34" s="93"/>
      <c r="F34" s="93"/>
      <c r="G34" s="102"/>
      <c r="H34" s="20"/>
    </row>
    <row r="35" spans="1:8" x14ac:dyDescent="0.25">
      <c r="A35" s="26" t="s">
        <v>209</v>
      </c>
      <c r="B35" s="92">
        <v>146741116</v>
      </c>
      <c r="C35" s="92">
        <v>350006</v>
      </c>
      <c r="D35" s="92">
        <v>147091122</v>
      </c>
      <c r="E35" s="92">
        <v>16765660</v>
      </c>
      <c r="F35" s="92">
        <v>16765660</v>
      </c>
      <c r="G35" s="102">
        <v>130325462</v>
      </c>
      <c r="H35" s="20"/>
    </row>
    <row r="36" spans="1:8" x14ac:dyDescent="0.25">
      <c r="A36" s="27" t="s">
        <v>244</v>
      </c>
      <c r="B36" s="93">
        <v>38887401</v>
      </c>
      <c r="C36" s="93">
        <v>0</v>
      </c>
      <c r="D36" s="93">
        <v>38887401</v>
      </c>
      <c r="E36" s="93">
        <v>12228704</v>
      </c>
      <c r="F36" s="93">
        <v>12228704</v>
      </c>
      <c r="G36" s="102">
        <v>26658697</v>
      </c>
      <c r="H36" s="20"/>
    </row>
    <row r="37" spans="1:8" x14ac:dyDescent="0.25">
      <c r="A37" s="27" t="s">
        <v>245</v>
      </c>
      <c r="B37" s="93">
        <v>20204832</v>
      </c>
      <c r="C37" s="93">
        <v>0</v>
      </c>
      <c r="D37" s="93">
        <v>20204832</v>
      </c>
      <c r="E37" s="93">
        <v>4186950</v>
      </c>
      <c r="F37" s="93">
        <v>4186950</v>
      </c>
      <c r="G37" s="102">
        <v>16017882</v>
      </c>
      <c r="H37" s="20"/>
    </row>
    <row r="38" spans="1:8" x14ac:dyDescent="0.25">
      <c r="A38" s="27" t="s">
        <v>246</v>
      </c>
      <c r="B38" s="93">
        <v>87648883</v>
      </c>
      <c r="C38" s="93">
        <v>350006</v>
      </c>
      <c r="D38" s="93">
        <v>87998889</v>
      </c>
      <c r="E38" s="93">
        <v>350006</v>
      </c>
      <c r="F38" s="93">
        <v>350006</v>
      </c>
      <c r="G38" s="102">
        <v>87648883</v>
      </c>
      <c r="H38" s="20"/>
    </row>
    <row r="39" spans="1:8" x14ac:dyDescent="0.25">
      <c r="A39" s="27"/>
      <c r="B39" s="93"/>
      <c r="C39" s="93"/>
      <c r="D39" s="92"/>
      <c r="E39" s="93"/>
      <c r="F39" s="93"/>
      <c r="G39" s="102"/>
      <c r="H39" s="20"/>
    </row>
    <row r="40" spans="1:8" x14ac:dyDescent="0.25">
      <c r="A40" s="26" t="s">
        <v>210</v>
      </c>
      <c r="B40" s="92">
        <v>307832924</v>
      </c>
      <c r="C40" s="92">
        <v>215855284.53999999</v>
      </c>
      <c r="D40" s="92">
        <v>523688208.53999996</v>
      </c>
      <c r="E40" s="92">
        <v>125906219.29000001</v>
      </c>
      <c r="F40" s="92">
        <v>120609140.75</v>
      </c>
      <c r="G40" s="102">
        <v>397781989.24999994</v>
      </c>
      <c r="H40" s="20"/>
    </row>
    <row r="41" spans="1:8" x14ac:dyDescent="0.25">
      <c r="A41" s="27" t="s">
        <v>247</v>
      </c>
      <c r="B41" s="93">
        <v>53898698</v>
      </c>
      <c r="C41" s="93">
        <v>-10454987</v>
      </c>
      <c r="D41" s="93">
        <v>43443711</v>
      </c>
      <c r="E41" s="93">
        <v>15988974.09</v>
      </c>
      <c r="F41" s="93">
        <v>13340434.82</v>
      </c>
      <c r="G41" s="102">
        <v>27454736.91</v>
      </c>
      <c r="H41" s="20"/>
    </row>
    <row r="42" spans="1:8" ht="27" x14ac:dyDescent="0.25">
      <c r="A42" s="27" t="s">
        <v>248</v>
      </c>
      <c r="B42" s="93">
        <v>171998409</v>
      </c>
      <c r="C42" s="93">
        <v>198150536</v>
      </c>
      <c r="D42" s="93">
        <v>370148945</v>
      </c>
      <c r="E42" s="93">
        <v>76184394</v>
      </c>
      <c r="F42" s="93">
        <v>76184394</v>
      </c>
      <c r="G42" s="102">
        <v>293964551</v>
      </c>
      <c r="H42" s="20"/>
    </row>
    <row r="43" spans="1:8" ht="27" x14ac:dyDescent="0.25">
      <c r="A43" s="27" t="s">
        <v>249</v>
      </c>
      <c r="B43" s="93">
        <v>81935817</v>
      </c>
      <c r="C43" s="93">
        <v>28159735.539999999</v>
      </c>
      <c r="D43" s="93">
        <v>110095552.53999999</v>
      </c>
      <c r="E43" s="93">
        <v>33732851.200000003</v>
      </c>
      <c r="F43" s="93">
        <v>31084311.93</v>
      </c>
      <c r="G43" s="102">
        <v>76362701.339999989</v>
      </c>
      <c r="H43" s="20"/>
    </row>
    <row r="44" spans="1:8" x14ac:dyDescent="0.25">
      <c r="A44" s="27"/>
      <c r="B44" s="93"/>
      <c r="C44" s="93"/>
      <c r="D44" s="92"/>
      <c r="E44" s="93"/>
      <c r="F44" s="93"/>
      <c r="G44" s="102"/>
      <c r="H44" s="20"/>
    </row>
    <row r="45" spans="1:8" x14ac:dyDescent="0.25">
      <c r="A45" s="26" t="s">
        <v>211</v>
      </c>
      <c r="B45" s="92">
        <v>462374185</v>
      </c>
      <c r="C45" s="92">
        <v>-62964370.630000003</v>
      </c>
      <c r="D45" s="92">
        <v>399409814.37</v>
      </c>
      <c r="E45" s="92">
        <v>180316981.69</v>
      </c>
      <c r="F45" s="92">
        <v>179734282.69</v>
      </c>
      <c r="G45" s="102">
        <v>219092832.68000001</v>
      </c>
      <c r="H45" s="20"/>
    </row>
    <row r="46" spans="1:8" x14ac:dyDescent="0.25">
      <c r="A46" s="27" t="s">
        <v>250</v>
      </c>
      <c r="B46" s="93">
        <v>462374185</v>
      </c>
      <c r="C46" s="93">
        <v>-62964370.630000003</v>
      </c>
      <c r="D46" s="93">
        <v>399409814.37</v>
      </c>
      <c r="E46" s="93">
        <v>180316981.69</v>
      </c>
      <c r="F46" s="93">
        <v>179734282.69</v>
      </c>
      <c r="G46" s="102">
        <v>219092832.68000001</v>
      </c>
      <c r="H46" s="20"/>
    </row>
    <row r="47" spans="1:8" x14ac:dyDescent="0.25">
      <c r="A47" s="27"/>
      <c r="B47" s="93"/>
      <c r="C47" s="93"/>
      <c r="D47" s="92"/>
      <c r="E47" s="93"/>
      <c r="F47" s="93"/>
      <c r="G47" s="102"/>
      <c r="H47" s="20"/>
    </row>
    <row r="48" spans="1:8" x14ac:dyDescent="0.25">
      <c r="A48" s="26" t="s">
        <v>213</v>
      </c>
      <c r="B48" s="92">
        <v>543483872</v>
      </c>
      <c r="C48" s="92">
        <v>7187486</v>
      </c>
      <c r="D48" s="92">
        <v>550671358</v>
      </c>
      <c r="E48" s="92">
        <v>255201070</v>
      </c>
      <c r="F48" s="92">
        <v>254119960</v>
      </c>
      <c r="G48" s="102">
        <v>295470288</v>
      </c>
      <c r="H48" s="20"/>
    </row>
    <row r="49" spans="1:8" x14ac:dyDescent="0.25">
      <c r="A49" s="27" t="s">
        <v>251</v>
      </c>
      <c r="B49" s="93">
        <v>532277908</v>
      </c>
      <c r="C49" s="93">
        <v>6572269</v>
      </c>
      <c r="D49" s="93">
        <v>538850177</v>
      </c>
      <c r="E49" s="93">
        <v>248907829</v>
      </c>
      <c r="F49" s="93">
        <v>248507829</v>
      </c>
      <c r="G49" s="102">
        <v>289942348</v>
      </c>
      <c r="H49" s="20"/>
    </row>
    <row r="50" spans="1:8" x14ac:dyDescent="0.25">
      <c r="A50" s="27" t="s">
        <v>252</v>
      </c>
      <c r="B50" s="93">
        <v>6205964</v>
      </c>
      <c r="C50" s="93">
        <v>523416</v>
      </c>
      <c r="D50" s="93">
        <v>6729380</v>
      </c>
      <c r="E50" s="93">
        <v>4016832</v>
      </c>
      <c r="F50" s="93">
        <v>3654412</v>
      </c>
      <c r="G50" s="102">
        <v>2712548</v>
      </c>
      <c r="H50" s="20"/>
    </row>
    <row r="51" spans="1:8" ht="27" x14ac:dyDescent="0.25">
      <c r="A51" s="27" t="s">
        <v>253</v>
      </c>
      <c r="B51" s="93">
        <v>5000000</v>
      </c>
      <c r="C51" s="93">
        <v>91801</v>
      </c>
      <c r="D51" s="93">
        <v>5091801</v>
      </c>
      <c r="E51" s="93">
        <v>2276409</v>
      </c>
      <c r="F51" s="93">
        <v>1957719</v>
      </c>
      <c r="G51" s="102">
        <v>2815392</v>
      </c>
      <c r="H51" s="20"/>
    </row>
    <row r="52" spans="1:8" x14ac:dyDescent="0.25">
      <c r="A52" s="27"/>
      <c r="B52" s="93"/>
      <c r="C52" s="93"/>
      <c r="D52" s="92"/>
      <c r="E52" s="93"/>
      <c r="F52" s="93"/>
      <c r="G52" s="102"/>
      <c r="H52" s="20"/>
    </row>
    <row r="53" spans="1:8" x14ac:dyDescent="0.25">
      <c r="A53" s="26" t="s">
        <v>214</v>
      </c>
      <c r="B53" s="92">
        <v>5317079742</v>
      </c>
      <c r="C53" s="92">
        <v>150547534.31</v>
      </c>
      <c r="D53" s="92">
        <v>5467627276.3100004</v>
      </c>
      <c r="E53" s="92">
        <v>2184144515.8699999</v>
      </c>
      <c r="F53" s="92">
        <v>2184144515.8699999</v>
      </c>
      <c r="G53" s="102">
        <v>3283482760.4400005</v>
      </c>
      <c r="H53" s="20"/>
    </row>
    <row r="54" spans="1:8" x14ac:dyDescent="0.25">
      <c r="A54" s="27" t="s">
        <v>254</v>
      </c>
      <c r="B54" s="93">
        <v>4961438061</v>
      </c>
      <c r="C54" s="93">
        <v>-963323087</v>
      </c>
      <c r="D54" s="93">
        <v>3998114974</v>
      </c>
      <c r="E54" s="93">
        <v>1679503643.0699999</v>
      </c>
      <c r="F54" s="93">
        <v>1679503643.0699999</v>
      </c>
      <c r="G54" s="102">
        <v>2318611330.9300003</v>
      </c>
      <c r="H54" s="20"/>
    </row>
    <row r="55" spans="1:8" ht="27" x14ac:dyDescent="0.25">
      <c r="A55" s="27" t="s">
        <v>255</v>
      </c>
      <c r="B55" s="93">
        <v>1498996</v>
      </c>
      <c r="C55" s="93">
        <v>0</v>
      </c>
      <c r="D55" s="93">
        <v>1498996</v>
      </c>
      <c r="E55" s="93">
        <v>749498.34</v>
      </c>
      <c r="F55" s="93">
        <v>749498.34</v>
      </c>
      <c r="G55" s="102">
        <v>749497.66</v>
      </c>
      <c r="H55" s="20"/>
    </row>
    <row r="56" spans="1:8" x14ac:dyDescent="0.25">
      <c r="A56" s="27" t="s">
        <v>256</v>
      </c>
      <c r="B56" s="93">
        <v>64863841</v>
      </c>
      <c r="C56" s="93">
        <v>0</v>
      </c>
      <c r="D56" s="93">
        <v>64863841</v>
      </c>
      <c r="E56" s="93">
        <v>20354280</v>
      </c>
      <c r="F56" s="93">
        <v>20354280</v>
      </c>
      <c r="G56" s="102">
        <v>44509561</v>
      </c>
      <c r="H56" s="20"/>
    </row>
    <row r="57" spans="1:8" x14ac:dyDescent="0.25">
      <c r="A57" s="27" t="s">
        <v>257</v>
      </c>
      <c r="B57" s="93">
        <v>42805968</v>
      </c>
      <c r="C57" s="93">
        <v>0</v>
      </c>
      <c r="D57" s="93">
        <v>42805968</v>
      </c>
      <c r="E57" s="93">
        <v>3541826</v>
      </c>
      <c r="F57" s="93">
        <v>3541826</v>
      </c>
      <c r="G57" s="102">
        <v>39264142</v>
      </c>
      <c r="H57" s="20"/>
    </row>
    <row r="58" spans="1:8" x14ac:dyDescent="0.25">
      <c r="A58" s="27" t="s">
        <v>258</v>
      </c>
      <c r="B58" s="93">
        <v>36312351</v>
      </c>
      <c r="C58" s="93">
        <v>0</v>
      </c>
      <c r="D58" s="93">
        <v>36312351</v>
      </c>
      <c r="E58" s="93">
        <v>2967105</v>
      </c>
      <c r="F58" s="93">
        <v>2967105</v>
      </c>
      <c r="G58" s="102">
        <v>33345246</v>
      </c>
      <c r="H58" s="20"/>
    </row>
    <row r="59" spans="1:8" x14ac:dyDescent="0.25">
      <c r="A59" s="27" t="s">
        <v>259</v>
      </c>
      <c r="B59" s="93">
        <v>2804200</v>
      </c>
      <c r="C59" s="93">
        <v>0</v>
      </c>
      <c r="D59" s="93">
        <v>2804200</v>
      </c>
      <c r="E59" s="93">
        <v>1711484</v>
      </c>
      <c r="F59" s="93">
        <v>1711484</v>
      </c>
      <c r="G59" s="102">
        <v>1092716</v>
      </c>
      <c r="H59" s="20"/>
    </row>
    <row r="60" spans="1:8" x14ac:dyDescent="0.25">
      <c r="A60" s="27" t="s">
        <v>260</v>
      </c>
      <c r="B60" s="93">
        <v>197356325</v>
      </c>
      <c r="C60" s="93">
        <v>1113870621.3099999</v>
      </c>
      <c r="D60" s="93">
        <v>1311226946.3099999</v>
      </c>
      <c r="E60" s="93">
        <v>470095911.46000004</v>
      </c>
      <c r="F60" s="93">
        <v>470095911.46000004</v>
      </c>
      <c r="G60" s="102">
        <v>841131034.8499999</v>
      </c>
      <c r="H60" s="20"/>
    </row>
    <row r="61" spans="1:8" x14ac:dyDescent="0.25">
      <c r="A61" s="27" t="s">
        <v>261</v>
      </c>
      <c r="B61" s="93">
        <v>10000000</v>
      </c>
      <c r="C61" s="93">
        <v>0</v>
      </c>
      <c r="D61" s="93">
        <v>10000000</v>
      </c>
      <c r="E61" s="93">
        <v>5220768</v>
      </c>
      <c r="F61" s="93">
        <v>5220768</v>
      </c>
      <c r="G61" s="102">
        <v>4779232</v>
      </c>
      <c r="H61" s="20"/>
    </row>
    <row r="62" spans="1:8" x14ac:dyDescent="0.25">
      <c r="A62" s="27"/>
      <c r="B62" s="93"/>
      <c r="C62" s="93"/>
      <c r="D62" s="92"/>
      <c r="E62" s="93"/>
      <c r="F62" s="93"/>
      <c r="G62" s="102"/>
      <c r="H62" s="20"/>
    </row>
    <row r="63" spans="1:8" x14ac:dyDescent="0.25">
      <c r="A63" s="26" t="s">
        <v>218</v>
      </c>
      <c r="B63" s="92">
        <v>68189943</v>
      </c>
      <c r="C63" s="92">
        <v>6365248.4299999997</v>
      </c>
      <c r="D63" s="92">
        <v>74555191.430000007</v>
      </c>
      <c r="E63" s="92">
        <v>37080110</v>
      </c>
      <c r="F63" s="92">
        <v>37080110</v>
      </c>
      <c r="G63" s="102">
        <v>37475081.430000007</v>
      </c>
      <c r="H63" s="20"/>
    </row>
    <row r="64" spans="1:8" x14ac:dyDescent="0.25">
      <c r="A64" s="27" t="s">
        <v>262</v>
      </c>
      <c r="B64" s="93">
        <v>68189943</v>
      </c>
      <c r="C64" s="93">
        <v>6365248.4299999997</v>
      </c>
      <c r="D64" s="93">
        <v>74555191.430000007</v>
      </c>
      <c r="E64" s="93">
        <v>37080110</v>
      </c>
      <c r="F64" s="93">
        <v>37080110</v>
      </c>
      <c r="G64" s="102">
        <v>37475081.430000007</v>
      </c>
      <c r="H64" s="20"/>
    </row>
    <row r="65" spans="1:8" x14ac:dyDescent="0.25">
      <c r="A65" s="27"/>
      <c r="B65" s="93"/>
      <c r="C65" s="93"/>
      <c r="D65" s="92"/>
      <c r="E65" s="93"/>
      <c r="F65" s="93"/>
      <c r="G65" s="102"/>
      <c r="H65" s="20"/>
    </row>
    <row r="66" spans="1:8" x14ac:dyDescent="0.25">
      <c r="A66" s="26" t="s">
        <v>219</v>
      </c>
      <c r="B66" s="92">
        <v>42747550</v>
      </c>
      <c r="C66" s="92">
        <v>11881112</v>
      </c>
      <c r="D66" s="92">
        <v>54628662</v>
      </c>
      <c r="E66" s="92">
        <v>19615127</v>
      </c>
      <c r="F66" s="92">
        <v>19615127</v>
      </c>
      <c r="G66" s="102">
        <v>35013535</v>
      </c>
      <c r="H66" s="20"/>
    </row>
    <row r="67" spans="1:8" x14ac:dyDescent="0.25">
      <c r="A67" s="27" t="s">
        <v>263</v>
      </c>
      <c r="B67" s="93">
        <v>42747550</v>
      </c>
      <c r="C67" s="93">
        <v>0</v>
      </c>
      <c r="D67" s="93">
        <v>42747550</v>
      </c>
      <c r="E67" s="93">
        <v>13931403</v>
      </c>
      <c r="F67" s="93">
        <v>13931403</v>
      </c>
      <c r="G67" s="102">
        <v>28816147</v>
      </c>
      <c r="H67" s="20"/>
    </row>
    <row r="68" spans="1:8" ht="15.75" customHeight="1" x14ac:dyDescent="0.25">
      <c r="A68" s="27" t="s">
        <v>264</v>
      </c>
      <c r="B68" s="103">
        <v>0</v>
      </c>
      <c r="C68" s="93">
        <v>11881112</v>
      </c>
      <c r="D68" s="93">
        <v>11881112</v>
      </c>
      <c r="E68" s="93">
        <v>5683724</v>
      </c>
      <c r="F68" s="93">
        <v>5683724</v>
      </c>
      <c r="G68" s="102">
        <v>6197388</v>
      </c>
      <c r="H68" s="20"/>
    </row>
    <row r="69" spans="1:8" x14ac:dyDescent="0.25">
      <c r="A69" s="27"/>
      <c r="B69" s="93"/>
      <c r="C69" s="93"/>
      <c r="D69" s="92"/>
      <c r="E69" s="93"/>
      <c r="F69" s="93"/>
      <c r="G69" s="102"/>
      <c r="H69" s="20"/>
    </row>
    <row r="70" spans="1:8" x14ac:dyDescent="0.25">
      <c r="A70" s="26" t="s">
        <v>220</v>
      </c>
      <c r="B70" s="92">
        <v>32778361</v>
      </c>
      <c r="C70" s="92">
        <v>6504290</v>
      </c>
      <c r="D70" s="92">
        <v>39282651</v>
      </c>
      <c r="E70" s="92">
        <v>19994169.129999999</v>
      </c>
      <c r="F70" s="92">
        <v>19994169.129999999</v>
      </c>
      <c r="G70" s="102">
        <v>19288481.870000001</v>
      </c>
      <c r="H70" s="20"/>
    </row>
    <row r="71" spans="1:8" x14ac:dyDescent="0.25">
      <c r="A71" s="27" t="s">
        <v>265</v>
      </c>
      <c r="B71" s="93">
        <v>27913097</v>
      </c>
      <c r="C71" s="93">
        <v>6504290</v>
      </c>
      <c r="D71" s="93">
        <v>34417387</v>
      </c>
      <c r="E71" s="93">
        <v>19095862</v>
      </c>
      <c r="F71" s="93">
        <v>19095862</v>
      </c>
      <c r="G71" s="102">
        <v>15321525</v>
      </c>
      <c r="H71" s="20"/>
    </row>
    <row r="72" spans="1:8" ht="27" x14ac:dyDescent="0.25">
      <c r="A72" s="27" t="s">
        <v>266</v>
      </c>
      <c r="B72" s="93">
        <v>4865264</v>
      </c>
      <c r="C72" s="93">
        <v>0</v>
      </c>
      <c r="D72" s="93">
        <v>4865264</v>
      </c>
      <c r="E72" s="93">
        <v>898307.13</v>
      </c>
      <c r="F72" s="93">
        <v>898307.13</v>
      </c>
      <c r="G72" s="102">
        <v>3966956.87</v>
      </c>
      <c r="H72" s="20"/>
    </row>
    <row r="73" spans="1:8" x14ac:dyDescent="0.25">
      <c r="A73" s="27"/>
      <c r="B73" s="93"/>
      <c r="C73" s="93"/>
      <c r="D73" s="92"/>
      <c r="E73" s="93"/>
      <c r="F73" s="93"/>
      <c r="G73" s="102"/>
      <c r="H73" s="20"/>
    </row>
    <row r="74" spans="1:8" x14ac:dyDescent="0.25">
      <c r="A74" s="26" t="s">
        <v>221</v>
      </c>
      <c r="B74" s="92">
        <v>625867954</v>
      </c>
      <c r="C74" s="92">
        <v>-117772292.88</v>
      </c>
      <c r="D74" s="92">
        <v>508095661.12</v>
      </c>
      <c r="E74" s="92">
        <v>138573991.28999999</v>
      </c>
      <c r="F74" s="92">
        <v>136348162</v>
      </c>
      <c r="G74" s="102">
        <v>369521669.83000004</v>
      </c>
      <c r="H74" s="20"/>
    </row>
    <row r="75" spans="1:8" x14ac:dyDescent="0.25">
      <c r="A75" s="27" t="s">
        <v>267</v>
      </c>
      <c r="B75" s="93">
        <v>34567258</v>
      </c>
      <c r="C75" s="93">
        <v>829070</v>
      </c>
      <c r="D75" s="93">
        <v>35396328</v>
      </c>
      <c r="E75" s="93">
        <v>15314791</v>
      </c>
      <c r="F75" s="93">
        <v>15133221</v>
      </c>
      <c r="G75" s="104">
        <v>20081537</v>
      </c>
      <c r="H75" s="20"/>
    </row>
    <row r="76" spans="1:8" x14ac:dyDescent="0.25">
      <c r="A76" s="27" t="s">
        <v>268</v>
      </c>
      <c r="B76" s="93">
        <v>179901682</v>
      </c>
      <c r="C76" s="93">
        <v>-64234374</v>
      </c>
      <c r="D76" s="93">
        <v>115667308</v>
      </c>
      <c r="E76" s="93">
        <v>42155674</v>
      </c>
      <c r="F76" s="93">
        <v>42155674</v>
      </c>
      <c r="G76" s="104">
        <v>73511634</v>
      </c>
      <c r="H76" s="20"/>
    </row>
    <row r="77" spans="1:8" x14ac:dyDescent="0.25">
      <c r="A77" s="27" t="s">
        <v>269</v>
      </c>
      <c r="B77" s="93">
        <v>42937549</v>
      </c>
      <c r="C77" s="93">
        <v>1450810</v>
      </c>
      <c r="D77" s="93">
        <v>44388359</v>
      </c>
      <c r="E77" s="93">
        <v>6434406</v>
      </c>
      <c r="F77" s="93">
        <v>5693456</v>
      </c>
      <c r="G77" s="104">
        <v>37953953</v>
      </c>
      <c r="H77" s="20"/>
    </row>
    <row r="78" spans="1:8" x14ac:dyDescent="0.25">
      <c r="A78" s="27" t="s">
        <v>270</v>
      </c>
      <c r="B78" s="93">
        <v>22693625</v>
      </c>
      <c r="C78" s="93">
        <v>-3274167</v>
      </c>
      <c r="D78" s="93">
        <v>19419458</v>
      </c>
      <c r="E78" s="93">
        <v>8353793</v>
      </c>
      <c r="F78" s="93">
        <v>8191139</v>
      </c>
      <c r="G78" s="104">
        <v>11065665</v>
      </c>
      <c r="H78" s="20"/>
    </row>
    <row r="79" spans="1:8" x14ac:dyDescent="0.25">
      <c r="A79" s="27" t="s">
        <v>271</v>
      </c>
      <c r="B79" s="93">
        <v>32713875</v>
      </c>
      <c r="C79" s="93">
        <v>-1260211</v>
      </c>
      <c r="D79" s="93">
        <v>31453664</v>
      </c>
      <c r="E79" s="93">
        <v>8538210</v>
      </c>
      <c r="F79" s="93">
        <v>8538210</v>
      </c>
      <c r="G79" s="104">
        <v>22915454</v>
      </c>
      <c r="H79" s="20"/>
    </row>
    <row r="80" spans="1:8" x14ac:dyDescent="0.25">
      <c r="A80" s="27" t="s">
        <v>272</v>
      </c>
      <c r="B80" s="93">
        <v>41790353</v>
      </c>
      <c r="C80" s="93">
        <v>-1094208</v>
      </c>
      <c r="D80" s="93">
        <v>40696145</v>
      </c>
      <c r="E80" s="93">
        <v>8087019</v>
      </c>
      <c r="F80" s="93">
        <v>8087019</v>
      </c>
      <c r="G80" s="104">
        <v>32609126</v>
      </c>
      <c r="H80" s="20"/>
    </row>
    <row r="81" spans="1:8" x14ac:dyDescent="0.25">
      <c r="A81" s="27" t="s">
        <v>273</v>
      </c>
      <c r="B81" s="93">
        <v>38816585</v>
      </c>
      <c r="C81" s="93">
        <v>1669013</v>
      </c>
      <c r="D81" s="93">
        <v>40485598</v>
      </c>
      <c r="E81" s="93">
        <v>3628439</v>
      </c>
      <c r="F81" s="93">
        <v>3628439</v>
      </c>
      <c r="G81" s="104">
        <v>36857159</v>
      </c>
      <c r="H81" s="20"/>
    </row>
    <row r="82" spans="1:8" x14ac:dyDescent="0.25">
      <c r="A82" s="27" t="s">
        <v>274</v>
      </c>
      <c r="B82" s="93">
        <v>36447044</v>
      </c>
      <c r="C82" s="93">
        <v>310992</v>
      </c>
      <c r="D82" s="93">
        <v>36758036</v>
      </c>
      <c r="E82" s="93">
        <v>4637214</v>
      </c>
      <c r="F82" s="93">
        <v>4637214</v>
      </c>
      <c r="G82" s="104">
        <v>32120822</v>
      </c>
      <c r="H82" s="20"/>
    </row>
    <row r="83" spans="1:8" x14ac:dyDescent="0.25">
      <c r="A83" s="27" t="s">
        <v>275</v>
      </c>
      <c r="B83" s="93">
        <v>43623501</v>
      </c>
      <c r="C83" s="93">
        <v>95190</v>
      </c>
      <c r="D83" s="93">
        <v>43718691</v>
      </c>
      <c r="E83" s="93">
        <v>4027437</v>
      </c>
      <c r="F83" s="93">
        <v>4027437</v>
      </c>
      <c r="G83" s="104">
        <v>39691254</v>
      </c>
      <c r="H83" s="20"/>
    </row>
    <row r="84" spans="1:8" x14ac:dyDescent="0.25">
      <c r="A84" s="27" t="s">
        <v>276</v>
      </c>
      <c r="B84" s="93">
        <v>71497298</v>
      </c>
      <c r="C84" s="93">
        <v>-39974124.170000002</v>
      </c>
      <c r="D84" s="93">
        <v>31523173.829999998</v>
      </c>
      <c r="E84" s="93">
        <v>12626819</v>
      </c>
      <c r="F84" s="93">
        <v>12236048</v>
      </c>
      <c r="G84" s="104">
        <v>18896354.829999998</v>
      </c>
      <c r="H84" s="20"/>
    </row>
    <row r="85" spans="1:8" x14ac:dyDescent="0.25">
      <c r="A85" s="27" t="s">
        <v>277</v>
      </c>
      <c r="B85" s="93">
        <v>32514780</v>
      </c>
      <c r="C85" s="93">
        <v>-2548780</v>
      </c>
      <c r="D85" s="93">
        <v>29966000</v>
      </c>
      <c r="E85" s="93">
        <v>14070026</v>
      </c>
      <c r="F85" s="93">
        <v>14070026</v>
      </c>
      <c r="G85" s="104">
        <v>15895974</v>
      </c>
      <c r="H85" s="20"/>
    </row>
    <row r="86" spans="1:8" x14ac:dyDescent="0.25">
      <c r="A86" s="27" t="s">
        <v>278</v>
      </c>
      <c r="B86" s="93">
        <v>31064310</v>
      </c>
      <c r="C86" s="93">
        <v>-10258678</v>
      </c>
      <c r="D86" s="93">
        <v>20805632</v>
      </c>
      <c r="E86" s="93">
        <v>5419684</v>
      </c>
      <c r="F86" s="93">
        <v>5394684</v>
      </c>
      <c r="G86" s="104">
        <v>15385948</v>
      </c>
      <c r="H86" s="20"/>
    </row>
    <row r="87" spans="1:8" x14ac:dyDescent="0.25">
      <c r="A87" s="27" t="s">
        <v>279</v>
      </c>
      <c r="B87" s="93">
        <v>7678169</v>
      </c>
      <c r="C87" s="93">
        <v>0</v>
      </c>
      <c r="D87" s="93">
        <v>7678169</v>
      </c>
      <c r="E87" s="93">
        <v>3586115</v>
      </c>
      <c r="F87" s="93">
        <v>3032049</v>
      </c>
      <c r="G87" s="104">
        <v>4092054</v>
      </c>
      <c r="H87" s="20"/>
    </row>
    <row r="88" spans="1:8" x14ac:dyDescent="0.25">
      <c r="A88" s="27" t="s">
        <v>280</v>
      </c>
      <c r="B88" s="93">
        <v>9621925</v>
      </c>
      <c r="C88" s="93">
        <v>517174.29000000004</v>
      </c>
      <c r="D88" s="93">
        <v>10139099.289999999</v>
      </c>
      <c r="E88" s="93">
        <v>1694364.29</v>
      </c>
      <c r="F88" s="93">
        <v>1523546</v>
      </c>
      <c r="G88" s="104">
        <v>8444735</v>
      </c>
      <c r="H88" s="20"/>
    </row>
    <row r="89" spans="1:8" x14ac:dyDescent="0.25">
      <c r="A89" s="27"/>
      <c r="B89" s="93"/>
      <c r="C89" s="93"/>
      <c r="D89" s="92"/>
      <c r="E89" s="93"/>
      <c r="F89" s="93"/>
      <c r="G89" s="102"/>
      <c r="H89" s="20"/>
    </row>
    <row r="90" spans="1:8" x14ac:dyDescent="0.25">
      <c r="A90" s="26" t="s">
        <v>281</v>
      </c>
      <c r="B90" s="92">
        <v>19582640</v>
      </c>
      <c r="C90" s="92">
        <v>0</v>
      </c>
      <c r="D90" s="92">
        <v>19582640</v>
      </c>
      <c r="E90" s="92">
        <v>9155115</v>
      </c>
      <c r="F90" s="92">
        <v>9155115</v>
      </c>
      <c r="G90" s="102">
        <v>10427525</v>
      </c>
      <c r="H90" s="20"/>
    </row>
    <row r="91" spans="1:8" x14ac:dyDescent="0.25">
      <c r="A91" s="27" t="s">
        <v>282</v>
      </c>
      <c r="B91" s="93">
        <v>19582640</v>
      </c>
      <c r="C91" s="93">
        <v>-15748927</v>
      </c>
      <c r="D91" s="93">
        <v>3833713</v>
      </c>
      <c r="E91" s="93">
        <v>1892761</v>
      </c>
      <c r="F91" s="93">
        <v>1892761</v>
      </c>
      <c r="G91" s="104">
        <v>1940952</v>
      </c>
      <c r="H91" s="20"/>
    </row>
    <row r="92" spans="1:8" x14ac:dyDescent="0.25">
      <c r="A92" s="27" t="s">
        <v>283</v>
      </c>
      <c r="B92" s="93">
        <v>0</v>
      </c>
      <c r="C92" s="93">
        <v>7103872</v>
      </c>
      <c r="D92" s="93">
        <v>7103872</v>
      </c>
      <c r="E92" s="93">
        <v>3328905</v>
      </c>
      <c r="F92" s="93">
        <v>3328905</v>
      </c>
      <c r="G92" s="104">
        <v>3774967</v>
      </c>
      <c r="H92" s="20"/>
    </row>
    <row r="93" spans="1:8" x14ac:dyDescent="0.25">
      <c r="A93" s="27" t="s">
        <v>284</v>
      </c>
      <c r="B93" s="93">
        <v>0</v>
      </c>
      <c r="C93" s="93">
        <v>2301532</v>
      </c>
      <c r="D93" s="93">
        <v>2301532</v>
      </c>
      <c r="E93" s="93">
        <v>969846</v>
      </c>
      <c r="F93" s="93">
        <v>969846</v>
      </c>
      <c r="G93" s="104">
        <v>1331686</v>
      </c>
    </row>
    <row r="94" spans="1:8" x14ac:dyDescent="0.25">
      <c r="A94" s="27" t="s">
        <v>285</v>
      </c>
      <c r="B94" s="93">
        <v>0</v>
      </c>
      <c r="C94" s="93">
        <v>2683370</v>
      </c>
      <c r="D94" s="93">
        <v>2683370</v>
      </c>
      <c r="E94" s="93">
        <v>1253194</v>
      </c>
      <c r="F94" s="93">
        <v>1253194</v>
      </c>
      <c r="G94" s="104">
        <v>1430176</v>
      </c>
    </row>
    <row r="95" spans="1:8" x14ac:dyDescent="0.25">
      <c r="A95" s="27" t="s">
        <v>286</v>
      </c>
      <c r="B95" s="93">
        <v>0</v>
      </c>
      <c r="C95" s="93">
        <v>1892567</v>
      </c>
      <c r="D95" s="93">
        <v>1892567</v>
      </c>
      <c r="E95" s="93">
        <v>881241</v>
      </c>
      <c r="F95" s="93">
        <v>881241</v>
      </c>
      <c r="G95" s="104">
        <v>1011326</v>
      </c>
    </row>
    <row r="96" spans="1:8" x14ac:dyDescent="0.25">
      <c r="A96" s="27" t="s">
        <v>287</v>
      </c>
      <c r="B96" s="93">
        <v>0</v>
      </c>
      <c r="C96" s="93">
        <v>1767586</v>
      </c>
      <c r="D96" s="93">
        <v>1767586</v>
      </c>
      <c r="E96" s="93">
        <v>829168</v>
      </c>
      <c r="F96" s="93">
        <v>829168</v>
      </c>
      <c r="G96" s="104">
        <v>938418</v>
      </c>
    </row>
    <row r="97" spans="1:7" x14ac:dyDescent="0.25">
      <c r="A97" s="27"/>
      <c r="B97" s="93"/>
      <c r="C97" s="93"/>
      <c r="D97" s="92"/>
      <c r="E97" s="93"/>
      <c r="F97" s="93"/>
      <c r="G97" s="102"/>
    </row>
    <row r="98" spans="1:7" s="1" customFormat="1" x14ac:dyDescent="0.25">
      <c r="A98" s="26" t="s">
        <v>288</v>
      </c>
      <c r="B98" s="92">
        <v>1590719874</v>
      </c>
      <c r="C98" s="92">
        <v>0</v>
      </c>
      <c r="D98" s="92">
        <v>1590719874</v>
      </c>
      <c r="E98" s="92">
        <v>0</v>
      </c>
      <c r="F98" s="92">
        <v>0</v>
      </c>
      <c r="G98" s="102">
        <v>1590719874</v>
      </c>
    </row>
    <row r="99" spans="1:7" x14ac:dyDescent="0.25">
      <c r="A99" s="26" t="s">
        <v>220</v>
      </c>
      <c r="B99" s="92">
        <v>1590719874</v>
      </c>
      <c r="C99" s="92">
        <v>0</v>
      </c>
      <c r="D99" s="92">
        <v>1590719874</v>
      </c>
      <c r="E99" s="92">
        <v>0</v>
      </c>
      <c r="F99" s="92">
        <v>0</v>
      </c>
      <c r="G99" s="102">
        <v>1590719874</v>
      </c>
    </row>
    <row r="100" spans="1:7" ht="27" x14ac:dyDescent="0.25">
      <c r="A100" s="27" t="s">
        <v>289</v>
      </c>
      <c r="B100" s="103">
        <v>1590719874</v>
      </c>
      <c r="C100" s="93">
        <v>0</v>
      </c>
      <c r="D100" s="93">
        <v>1590719874</v>
      </c>
      <c r="E100" s="93">
        <v>0</v>
      </c>
      <c r="F100" s="93">
        <v>0</v>
      </c>
      <c r="G100" s="104">
        <v>1590719874</v>
      </c>
    </row>
    <row r="101" spans="1:7" x14ac:dyDescent="0.25">
      <c r="A101" s="27"/>
      <c r="B101" s="93"/>
      <c r="C101" s="93"/>
      <c r="D101" s="92"/>
      <c r="E101" s="93"/>
      <c r="F101" s="93"/>
      <c r="G101" s="102"/>
    </row>
    <row r="102" spans="1:7" s="1" customFormat="1" ht="27" x14ac:dyDescent="0.25">
      <c r="A102" s="26" t="s">
        <v>290</v>
      </c>
      <c r="B102" s="92">
        <v>53478799</v>
      </c>
      <c r="C102" s="92">
        <v>0</v>
      </c>
      <c r="D102" s="92">
        <v>53478799</v>
      </c>
      <c r="E102" s="92">
        <v>9492028</v>
      </c>
      <c r="F102" s="92">
        <v>9492028</v>
      </c>
      <c r="G102" s="102">
        <v>43986771</v>
      </c>
    </row>
    <row r="103" spans="1:7" x14ac:dyDescent="0.25">
      <c r="A103" s="26" t="s">
        <v>203</v>
      </c>
      <c r="B103" s="92">
        <v>33426479</v>
      </c>
      <c r="C103" s="92">
        <v>0</v>
      </c>
      <c r="D103" s="92">
        <v>33426479</v>
      </c>
      <c r="E103" s="92">
        <v>9492028</v>
      </c>
      <c r="F103" s="92">
        <v>9492028</v>
      </c>
      <c r="G103" s="102">
        <v>23934451</v>
      </c>
    </row>
    <row r="104" spans="1:7" x14ac:dyDescent="0.25">
      <c r="A104" s="27" t="s">
        <v>291</v>
      </c>
      <c r="B104" s="93">
        <v>33426479</v>
      </c>
      <c r="C104" s="93">
        <v>0</v>
      </c>
      <c r="D104" s="93">
        <v>33426479</v>
      </c>
      <c r="E104" s="93">
        <v>9492028</v>
      </c>
      <c r="F104" s="93">
        <v>9492028</v>
      </c>
      <c r="G104" s="104">
        <v>23934451</v>
      </c>
    </row>
    <row r="105" spans="1:7" x14ac:dyDescent="0.25">
      <c r="A105" s="26" t="s">
        <v>209</v>
      </c>
      <c r="B105" s="92">
        <v>20052320</v>
      </c>
      <c r="C105" s="92">
        <v>0</v>
      </c>
      <c r="D105" s="92">
        <v>20052320</v>
      </c>
      <c r="E105" s="92">
        <v>0</v>
      </c>
      <c r="F105" s="92">
        <v>0</v>
      </c>
      <c r="G105" s="102">
        <v>20052320</v>
      </c>
    </row>
    <row r="106" spans="1:7" x14ac:dyDescent="0.25">
      <c r="A106" s="27" t="s">
        <v>292</v>
      </c>
      <c r="B106" s="93">
        <v>1949608</v>
      </c>
      <c r="C106" s="93">
        <v>0</v>
      </c>
      <c r="D106" s="93">
        <v>1949608</v>
      </c>
      <c r="E106" s="93">
        <v>0</v>
      </c>
      <c r="F106" s="93">
        <v>0</v>
      </c>
      <c r="G106" s="104">
        <v>1949608</v>
      </c>
    </row>
    <row r="107" spans="1:7" x14ac:dyDescent="0.25">
      <c r="A107" s="27" t="s">
        <v>293</v>
      </c>
      <c r="B107" s="93">
        <v>18102712</v>
      </c>
      <c r="C107" s="93">
        <v>0</v>
      </c>
      <c r="D107" s="93">
        <v>18102712</v>
      </c>
      <c r="E107" s="93">
        <v>0</v>
      </c>
      <c r="F107" s="93">
        <v>0</v>
      </c>
      <c r="G107" s="104">
        <v>18102712</v>
      </c>
    </row>
    <row r="108" spans="1:7" x14ac:dyDescent="0.25">
      <c r="A108" s="28"/>
      <c r="B108" s="105"/>
      <c r="C108" s="105"/>
      <c r="D108" s="92"/>
      <c r="E108" s="105"/>
      <c r="F108" s="105"/>
      <c r="G108" s="102"/>
    </row>
    <row r="109" spans="1:7" ht="27" x14ac:dyDescent="0.25">
      <c r="A109" s="23" t="s">
        <v>294</v>
      </c>
      <c r="B109" s="106">
        <v>0</v>
      </c>
      <c r="C109" s="106">
        <v>0</v>
      </c>
      <c r="D109" s="107">
        <v>0</v>
      </c>
      <c r="E109" s="106">
        <v>0</v>
      </c>
      <c r="F109" s="106">
        <v>0</v>
      </c>
      <c r="G109" s="108">
        <v>0</v>
      </c>
    </row>
    <row r="110" spans="1:7" x14ac:dyDescent="0.25">
      <c r="A110" s="16"/>
      <c r="B110" s="106"/>
      <c r="C110" s="106"/>
      <c r="D110" s="92"/>
      <c r="E110" s="106"/>
      <c r="F110" s="106"/>
      <c r="G110" s="108"/>
    </row>
    <row r="111" spans="1:7" ht="27" x14ac:dyDescent="0.25">
      <c r="A111" s="23" t="s">
        <v>295</v>
      </c>
      <c r="B111" s="106">
        <v>0</v>
      </c>
      <c r="C111" s="106">
        <v>0</v>
      </c>
      <c r="D111" s="107">
        <v>0</v>
      </c>
      <c r="E111" s="106">
        <v>0</v>
      </c>
      <c r="F111" s="106">
        <v>0</v>
      </c>
      <c r="G111" s="108">
        <v>0</v>
      </c>
    </row>
    <row r="112" spans="1:7" x14ac:dyDescent="0.25">
      <c r="A112" s="16"/>
      <c r="B112" s="106"/>
      <c r="C112" s="106"/>
      <c r="D112" s="92"/>
      <c r="E112" s="106"/>
      <c r="F112" s="106"/>
      <c r="G112" s="108"/>
    </row>
    <row r="113" spans="1:7" ht="27" x14ac:dyDescent="0.25">
      <c r="A113" s="23" t="s">
        <v>296</v>
      </c>
      <c r="B113" s="106">
        <v>0</v>
      </c>
      <c r="C113" s="106">
        <v>0</v>
      </c>
      <c r="D113" s="107">
        <v>0</v>
      </c>
      <c r="E113" s="106">
        <v>0</v>
      </c>
      <c r="F113" s="106">
        <v>0</v>
      </c>
      <c r="G113" s="108">
        <v>0</v>
      </c>
    </row>
    <row r="114" spans="1:7" x14ac:dyDescent="0.25">
      <c r="A114" s="16"/>
      <c r="B114" s="106"/>
      <c r="C114" s="106"/>
      <c r="D114" s="92"/>
      <c r="E114" s="106"/>
      <c r="F114" s="106"/>
      <c r="G114" s="108"/>
    </row>
    <row r="115" spans="1:7" ht="27" x14ac:dyDescent="0.25">
      <c r="A115" s="23" t="s">
        <v>297</v>
      </c>
      <c r="B115" s="106">
        <v>0</v>
      </c>
      <c r="C115" s="106">
        <v>0</v>
      </c>
      <c r="D115" s="107">
        <v>0</v>
      </c>
      <c r="E115" s="106">
        <v>0</v>
      </c>
      <c r="F115" s="106">
        <v>0</v>
      </c>
      <c r="G115" s="108">
        <v>0</v>
      </c>
    </row>
    <row r="116" spans="1:7" x14ac:dyDescent="0.25">
      <c r="A116" s="28"/>
      <c r="B116" s="105"/>
      <c r="C116" s="105"/>
      <c r="D116" s="92"/>
      <c r="E116" s="105"/>
      <c r="F116" s="105"/>
      <c r="G116" s="102"/>
    </row>
    <row r="117" spans="1:7" x14ac:dyDescent="0.25">
      <c r="A117" s="12" t="s">
        <v>228</v>
      </c>
      <c r="B117" s="95">
        <v>12228689796</v>
      </c>
      <c r="C117" s="95">
        <v>210108691.93000001</v>
      </c>
      <c r="D117" s="95">
        <v>12438798487.93</v>
      </c>
      <c r="E117" s="95">
        <v>3909183196.1700001</v>
      </c>
      <c r="F117" s="95">
        <v>3864709448.5599999</v>
      </c>
      <c r="G117" s="95">
        <v>8529615291.7600002</v>
      </c>
    </row>
    <row r="119" spans="1:7" x14ac:dyDescent="0.25">
      <c r="A119" s="8" t="s">
        <v>23</v>
      </c>
      <c r="C119" s="20"/>
      <c r="D119" s="20"/>
      <c r="E119" s="20"/>
      <c r="F119" s="20"/>
      <c r="G119" s="20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workbookViewId="0">
      <selection activeCell="B12" sqref="B12:G17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8" customWidth="1"/>
    <col min="6" max="6" width="18.140625" customWidth="1"/>
    <col min="7" max="7" width="15.7109375" customWidth="1"/>
  </cols>
  <sheetData>
    <row r="1" spans="1:7" x14ac:dyDescent="0.25">
      <c r="A1" s="123" t="s">
        <v>308</v>
      </c>
      <c r="B1" s="123"/>
      <c r="C1" s="123"/>
      <c r="D1" s="123"/>
      <c r="E1" s="123"/>
      <c r="F1" s="123"/>
      <c r="G1" s="123"/>
    </row>
    <row r="2" spans="1:7" x14ac:dyDescent="0.25">
      <c r="A2" s="123" t="s">
        <v>0</v>
      </c>
      <c r="B2" s="123"/>
      <c r="C2" s="123"/>
      <c r="D2" s="123"/>
      <c r="E2" s="123"/>
      <c r="F2" s="123"/>
      <c r="G2" s="123"/>
    </row>
    <row r="3" spans="1:7" x14ac:dyDescent="0.25">
      <c r="A3" s="123" t="s">
        <v>201</v>
      </c>
      <c r="B3" s="123"/>
      <c r="C3" s="123"/>
      <c r="D3" s="123"/>
      <c r="E3" s="123"/>
      <c r="F3" s="123"/>
      <c r="G3" s="123"/>
    </row>
    <row r="4" spans="1:7" x14ac:dyDescent="0.25">
      <c r="A4" s="123" t="s">
        <v>1</v>
      </c>
      <c r="B4" s="123"/>
      <c r="C4" s="123"/>
      <c r="D4" s="123"/>
      <c r="E4" s="123"/>
      <c r="F4" s="123"/>
      <c r="G4" s="123"/>
    </row>
    <row r="5" spans="1:7" x14ac:dyDescent="0.25">
      <c r="A5" s="123" t="s">
        <v>166</v>
      </c>
      <c r="B5" s="123"/>
      <c r="C5" s="123"/>
      <c r="D5" s="123"/>
      <c r="E5" s="123"/>
      <c r="F5" s="123"/>
      <c r="G5" s="123"/>
    </row>
    <row r="6" spans="1:7" x14ac:dyDescent="0.25">
      <c r="A6" s="123" t="s">
        <v>3</v>
      </c>
      <c r="B6" s="123"/>
      <c r="C6" s="123"/>
      <c r="D6" s="123"/>
      <c r="E6" s="123"/>
      <c r="F6" s="123"/>
      <c r="G6" s="123"/>
    </row>
    <row r="7" spans="1:7" x14ac:dyDescent="0.25">
      <c r="A7" s="123" t="s">
        <v>4</v>
      </c>
      <c r="B7" s="123"/>
      <c r="C7" s="123"/>
      <c r="D7" s="123"/>
      <c r="E7" s="123"/>
      <c r="F7" s="123"/>
      <c r="G7" s="12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46"/>
      <c r="B9" s="119" t="s">
        <v>310</v>
      </c>
      <c r="C9" s="119"/>
      <c r="D9" s="119"/>
      <c r="E9" s="119"/>
      <c r="F9" s="119"/>
      <c r="G9" s="120"/>
    </row>
    <row r="10" spans="1:7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7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7" x14ac:dyDescent="0.25">
      <c r="A12" s="13" t="s">
        <v>167</v>
      </c>
      <c r="B12" s="109">
        <v>29993151417</v>
      </c>
      <c r="C12" s="97">
        <v>227344490.74000001</v>
      </c>
      <c r="D12" s="97">
        <v>30220495907.740002</v>
      </c>
      <c r="E12" s="97">
        <v>12538808292.49</v>
      </c>
      <c r="F12" s="97">
        <v>12255497939.559999</v>
      </c>
      <c r="G12" s="110">
        <v>17681687615.25</v>
      </c>
    </row>
    <row r="13" spans="1:7" x14ac:dyDescent="0.25">
      <c r="A13" s="13" t="s">
        <v>168</v>
      </c>
      <c r="B13" s="97">
        <v>2249421665</v>
      </c>
      <c r="C13" s="97">
        <v>-10889230.52</v>
      </c>
      <c r="D13" s="97">
        <v>2238532434.48</v>
      </c>
      <c r="E13" s="97">
        <v>330793790.75999999</v>
      </c>
      <c r="F13" s="97">
        <v>291083167.95999998</v>
      </c>
      <c r="G13" s="110">
        <v>1907738643.72</v>
      </c>
    </row>
    <row r="14" spans="1:7" x14ac:dyDescent="0.25">
      <c r="A14" s="13" t="s">
        <v>169</v>
      </c>
      <c r="B14" s="97">
        <v>485158699</v>
      </c>
      <c r="C14" s="97">
        <v>-15826888.220000001</v>
      </c>
      <c r="D14" s="97">
        <v>469331810.77999997</v>
      </c>
      <c r="E14" s="97">
        <v>224184539.68000001</v>
      </c>
      <c r="F14" s="97">
        <v>224184539.68000001</v>
      </c>
      <c r="G14" s="110">
        <v>245147271.09999996</v>
      </c>
    </row>
    <row r="15" spans="1:7" x14ac:dyDescent="0.25">
      <c r="A15" s="13" t="s">
        <v>170</v>
      </c>
      <c r="B15" s="97">
        <v>1191190171</v>
      </c>
      <c r="C15" s="97">
        <v>144530291</v>
      </c>
      <c r="D15" s="97">
        <v>1335720462</v>
      </c>
      <c r="E15" s="97">
        <v>337945464.66000003</v>
      </c>
      <c r="F15" s="97">
        <v>328838528.94999999</v>
      </c>
      <c r="G15" s="110">
        <v>997774997.33999991</v>
      </c>
    </row>
    <row r="16" spans="1:7" x14ac:dyDescent="0.25">
      <c r="A16" s="13" t="s">
        <v>171</v>
      </c>
      <c r="B16" s="111">
        <v>6667628987</v>
      </c>
      <c r="C16" s="97">
        <v>45227146.170000002</v>
      </c>
      <c r="D16" s="97">
        <v>6712856133.1700001</v>
      </c>
      <c r="E16" s="97">
        <v>3665266902.9699998</v>
      </c>
      <c r="F16" s="97">
        <v>3665265436.4699998</v>
      </c>
      <c r="G16" s="110">
        <v>3047589230.2000003</v>
      </c>
    </row>
    <row r="17" spans="1:8" x14ac:dyDescent="0.25">
      <c r="A17" s="56" t="s">
        <v>61</v>
      </c>
      <c r="B17" s="112">
        <v>40586550939</v>
      </c>
      <c r="C17" s="100">
        <v>390385809.17000002</v>
      </c>
      <c r="D17" s="100">
        <v>40976936748.169998</v>
      </c>
      <c r="E17" s="100">
        <v>17096998990.559999</v>
      </c>
      <c r="F17" s="100">
        <v>16764869612.620001</v>
      </c>
      <c r="G17" s="100">
        <v>23879937757.610001</v>
      </c>
      <c r="H17" s="1"/>
    </row>
    <row r="18" spans="1:8" x14ac:dyDescent="0.25">
      <c r="A18" s="8"/>
      <c r="B18" s="8"/>
      <c r="C18" s="8"/>
      <c r="D18" s="8"/>
      <c r="E18" s="8"/>
      <c r="F18" s="8"/>
      <c r="G18" s="8"/>
    </row>
    <row r="19" spans="1:8" x14ac:dyDescent="0.25">
      <c r="A19" s="8"/>
      <c r="B19" s="8"/>
      <c r="C19" s="8"/>
      <c r="D19" s="8"/>
      <c r="E19" s="8"/>
      <c r="F19" s="8"/>
      <c r="G19" s="8"/>
    </row>
    <row r="20" spans="1:8" x14ac:dyDescent="0.25">
      <c r="A20" s="8" t="s">
        <v>23</v>
      </c>
      <c r="B20" s="8"/>
      <c r="C20" s="8"/>
      <c r="D20" s="8"/>
      <c r="E20" s="8"/>
      <c r="F20" s="8"/>
      <c r="G20" s="8"/>
    </row>
    <row r="21" spans="1:8" x14ac:dyDescent="0.25">
      <c r="A21" s="8"/>
      <c r="B21" s="8"/>
      <c r="C21" s="8"/>
      <c r="D21" s="8"/>
      <c r="E21" s="8"/>
      <c r="F21" s="8"/>
      <c r="G21" s="8"/>
    </row>
    <row r="22" spans="1:8" x14ac:dyDescent="0.25">
      <c r="A22" s="8"/>
      <c r="B22" s="8"/>
      <c r="C22" s="8"/>
      <c r="D22" s="8"/>
      <c r="E22" s="8"/>
      <c r="F22" s="8"/>
      <c r="G22" s="8"/>
    </row>
    <row r="23" spans="1:8" x14ac:dyDescent="0.25">
      <c r="A23" s="8"/>
      <c r="B23" s="8"/>
      <c r="C23" s="8"/>
      <c r="D23" s="8"/>
      <c r="E23" s="8"/>
      <c r="F23" s="8"/>
      <c r="G23" s="8"/>
    </row>
    <row r="24" spans="1:8" x14ac:dyDescent="0.25">
      <c r="A24" s="8"/>
      <c r="B24" s="8"/>
      <c r="C24" s="8"/>
      <c r="D24" s="8"/>
      <c r="E24" s="8"/>
      <c r="F24" s="8"/>
      <c r="G24" s="8"/>
    </row>
    <row r="25" spans="1:8" x14ac:dyDescent="0.25">
      <c r="A25" s="8"/>
      <c r="B25" s="8"/>
      <c r="C25" s="8"/>
      <c r="D25" s="8"/>
      <c r="E25" s="8"/>
      <c r="F25" s="8"/>
      <c r="G25" s="8"/>
    </row>
    <row r="26" spans="1:8" x14ac:dyDescent="0.25">
      <c r="A26" s="8"/>
      <c r="B26" s="8"/>
      <c r="C26" s="8"/>
      <c r="D26" s="8"/>
      <c r="E26" s="8"/>
      <c r="F26" s="8"/>
      <c r="G26" s="8"/>
    </row>
    <row r="27" spans="1:8" x14ac:dyDescent="0.25">
      <c r="A27" s="8"/>
      <c r="B27" s="8"/>
      <c r="C27" s="8"/>
      <c r="D27" s="8"/>
      <c r="E27" s="8"/>
      <c r="F27" s="8"/>
      <c r="G27" s="8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7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showGridLines="0" topLeftCell="A72" workbookViewId="0">
      <selection activeCell="G18" sqref="G18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6.7109375" customWidth="1"/>
    <col min="5" max="5" width="17.42578125" customWidth="1"/>
    <col min="6" max="6" width="15.7109375" customWidth="1"/>
    <col min="7" max="8" width="16.8554687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1</v>
      </c>
      <c r="B4" s="123"/>
      <c r="C4" s="123"/>
      <c r="D4" s="123"/>
      <c r="E4" s="123"/>
      <c r="F4" s="123"/>
      <c r="G4" s="123"/>
    </row>
    <row r="5" spans="1:8" x14ac:dyDescent="0.25">
      <c r="A5" s="123" t="s">
        <v>95</v>
      </c>
      <c r="B5" s="123"/>
      <c r="C5" s="123"/>
      <c r="D5" s="123"/>
      <c r="E5" s="123"/>
      <c r="F5" s="123"/>
      <c r="G5" s="123"/>
    </row>
    <row r="6" spans="1:8" x14ac:dyDescent="0.25">
      <c r="A6" s="123" t="s">
        <v>3</v>
      </c>
      <c r="B6" s="123"/>
      <c r="C6" s="123"/>
      <c r="D6" s="123"/>
      <c r="E6" s="123"/>
      <c r="F6" s="123"/>
      <c r="G6" s="123"/>
    </row>
    <row r="7" spans="1:8" x14ac:dyDescent="0.25">
      <c r="A7" s="123" t="s">
        <v>4</v>
      </c>
      <c r="B7" s="123"/>
      <c r="C7" s="123"/>
      <c r="D7" s="123"/>
      <c r="E7" s="123"/>
      <c r="F7" s="123"/>
      <c r="G7" s="123"/>
    </row>
    <row r="8" spans="1:8" x14ac:dyDescent="0.25">
      <c r="A8" s="3"/>
      <c r="B8" s="3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53" t="s">
        <v>96</v>
      </c>
      <c r="B12" s="113">
        <v>12294853268</v>
      </c>
      <c r="C12" s="106">
        <v>-65363019</v>
      </c>
      <c r="D12" s="106">
        <v>12229490249</v>
      </c>
      <c r="E12" s="106">
        <v>5660358565.7299995</v>
      </c>
      <c r="F12" s="106">
        <v>5615318212.4399996</v>
      </c>
      <c r="G12" s="106">
        <v>6569131683.2700005</v>
      </c>
      <c r="H12" s="1"/>
    </row>
    <row r="13" spans="1:8" x14ac:dyDescent="0.25">
      <c r="A13" s="19" t="s">
        <v>97</v>
      </c>
      <c r="B13" s="97">
        <v>6365702240</v>
      </c>
      <c r="C13" s="97">
        <v>6792857</v>
      </c>
      <c r="D13" s="97">
        <v>6372495097</v>
      </c>
      <c r="E13" s="97">
        <v>3169913026.4200001</v>
      </c>
      <c r="F13" s="97">
        <v>3169913026.4200001</v>
      </c>
      <c r="G13" s="97">
        <v>3202582070.5799999</v>
      </c>
    </row>
    <row r="14" spans="1:8" x14ac:dyDescent="0.25">
      <c r="A14" s="19" t="s">
        <v>98</v>
      </c>
      <c r="B14" s="97">
        <v>827333244</v>
      </c>
      <c r="C14" s="97">
        <v>125310583</v>
      </c>
      <c r="D14" s="97">
        <v>952643827</v>
      </c>
      <c r="E14" s="97">
        <v>491810047.32999998</v>
      </c>
      <c r="F14" s="97">
        <v>490306277.48000002</v>
      </c>
      <c r="G14" s="97">
        <v>460833779.67000002</v>
      </c>
    </row>
    <row r="15" spans="1:8" x14ac:dyDescent="0.25">
      <c r="A15" s="19" t="s">
        <v>99</v>
      </c>
      <c r="B15" s="97">
        <v>2037138695</v>
      </c>
      <c r="C15" s="97">
        <v>-74062681</v>
      </c>
      <c r="D15" s="97">
        <v>1963076014</v>
      </c>
      <c r="E15" s="97">
        <v>669100412.92999995</v>
      </c>
      <c r="F15" s="97">
        <v>669100412.92999995</v>
      </c>
      <c r="G15" s="97">
        <v>1293975601.0700002</v>
      </c>
    </row>
    <row r="16" spans="1:8" x14ac:dyDescent="0.25">
      <c r="A16" s="19" t="s">
        <v>100</v>
      </c>
      <c r="B16" s="97">
        <v>966890380</v>
      </c>
      <c r="C16" s="97">
        <v>43504606</v>
      </c>
      <c r="D16" s="97">
        <v>1010394986</v>
      </c>
      <c r="E16" s="97">
        <v>553266804.84000003</v>
      </c>
      <c r="F16" s="97">
        <v>519576176.39999998</v>
      </c>
      <c r="G16" s="97">
        <v>457128181.15999997</v>
      </c>
    </row>
    <row r="17" spans="1:8" x14ac:dyDescent="0.25">
      <c r="A17" s="19" t="s">
        <v>101</v>
      </c>
      <c r="B17" s="97">
        <v>811800445</v>
      </c>
      <c r="C17" s="97">
        <v>2919622</v>
      </c>
      <c r="D17" s="97">
        <v>814720067</v>
      </c>
      <c r="E17" s="97">
        <v>391202377.83999997</v>
      </c>
      <c r="F17" s="97">
        <v>381356422.83999997</v>
      </c>
      <c r="G17" s="97">
        <v>423517689.16000003</v>
      </c>
    </row>
    <row r="18" spans="1:8" x14ac:dyDescent="0.25">
      <c r="A18" s="19" t="s">
        <v>102</v>
      </c>
      <c r="B18" s="97">
        <v>325191839</v>
      </c>
      <c r="C18" s="97">
        <v>-89405533</v>
      </c>
      <c r="D18" s="97">
        <v>235786306</v>
      </c>
      <c r="E18" s="97">
        <v>0</v>
      </c>
      <c r="F18" s="97">
        <v>0</v>
      </c>
      <c r="G18" s="97">
        <v>235786306</v>
      </c>
    </row>
    <row r="19" spans="1:8" x14ac:dyDescent="0.25">
      <c r="A19" s="19" t="s">
        <v>103</v>
      </c>
      <c r="B19" s="97">
        <v>960796425</v>
      </c>
      <c r="C19" s="97">
        <v>-80422473</v>
      </c>
      <c r="D19" s="97">
        <v>880373952</v>
      </c>
      <c r="E19" s="97">
        <v>385065896.37</v>
      </c>
      <c r="F19" s="97">
        <v>385065896.37</v>
      </c>
      <c r="G19" s="97">
        <v>495308055.63</v>
      </c>
    </row>
    <row r="20" spans="1:8" x14ac:dyDescent="0.25">
      <c r="A20" s="13" t="s">
        <v>104</v>
      </c>
      <c r="B20" s="106">
        <v>746009307</v>
      </c>
      <c r="C20" s="106">
        <v>6870628.3899999997</v>
      </c>
      <c r="D20" s="106">
        <v>752879935.38999999</v>
      </c>
      <c r="E20" s="106">
        <v>308835995.51999998</v>
      </c>
      <c r="F20" s="106">
        <v>251980856.19999999</v>
      </c>
      <c r="G20" s="106">
        <v>444043939.87</v>
      </c>
      <c r="H20" s="1"/>
    </row>
    <row r="21" spans="1:8" x14ac:dyDescent="0.25">
      <c r="A21" s="19" t="s">
        <v>105</v>
      </c>
      <c r="B21" s="97">
        <v>90100145</v>
      </c>
      <c r="C21" s="97">
        <v>19620851.91</v>
      </c>
      <c r="D21" s="97">
        <v>109720996.91</v>
      </c>
      <c r="E21" s="97">
        <v>40000290.420000002</v>
      </c>
      <c r="F21" s="97">
        <v>32559968.18</v>
      </c>
      <c r="G21" s="97">
        <v>69720706.489999995</v>
      </c>
    </row>
    <row r="22" spans="1:8" x14ac:dyDescent="0.25">
      <c r="A22" s="19" t="s">
        <v>106</v>
      </c>
      <c r="B22" s="97">
        <v>145940163</v>
      </c>
      <c r="C22" s="97">
        <v>24564550.420000002</v>
      </c>
      <c r="D22" s="97">
        <v>170504713.42000002</v>
      </c>
      <c r="E22" s="97">
        <v>80226910.280000001</v>
      </c>
      <c r="F22" s="97">
        <v>71159402.099999994</v>
      </c>
      <c r="G22" s="97">
        <v>90277803.140000015</v>
      </c>
    </row>
    <row r="23" spans="1:8" x14ac:dyDescent="0.25">
      <c r="A23" s="19" t="s">
        <v>107</v>
      </c>
      <c r="B23" s="97">
        <v>87000</v>
      </c>
      <c r="C23" s="97">
        <v>-38819.22</v>
      </c>
      <c r="D23" s="97">
        <v>48180.78</v>
      </c>
      <c r="E23" s="97">
        <v>451.79</v>
      </c>
      <c r="F23" s="97">
        <v>451.79</v>
      </c>
      <c r="G23" s="97">
        <v>47728.99</v>
      </c>
    </row>
    <row r="24" spans="1:8" x14ac:dyDescent="0.25">
      <c r="A24" s="19" t="s">
        <v>108</v>
      </c>
      <c r="B24" s="97">
        <v>31692113</v>
      </c>
      <c r="C24" s="97">
        <v>3706056.94</v>
      </c>
      <c r="D24" s="97">
        <v>35398169.939999998</v>
      </c>
      <c r="E24" s="97">
        <v>18161186.899999999</v>
      </c>
      <c r="F24" s="97">
        <v>14524377.1</v>
      </c>
      <c r="G24" s="97">
        <v>17236983.039999999</v>
      </c>
    </row>
    <row r="25" spans="1:8" x14ac:dyDescent="0.25">
      <c r="A25" s="19" t="s">
        <v>109</v>
      </c>
      <c r="B25" s="97">
        <v>11305145</v>
      </c>
      <c r="C25" s="97">
        <v>12487312.199999999</v>
      </c>
      <c r="D25" s="97">
        <v>23792457.199999999</v>
      </c>
      <c r="E25" s="97">
        <v>6729250</v>
      </c>
      <c r="F25" s="97">
        <v>4697931.72</v>
      </c>
      <c r="G25" s="97">
        <v>17063207.199999999</v>
      </c>
    </row>
    <row r="26" spans="1:8" x14ac:dyDescent="0.25">
      <c r="A26" s="19" t="s">
        <v>110</v>
      </c>
      <c r="B26" s="97">
        <v>310288925</v>
      </c>
      <c r="C26" s="97">
        <v>-43796103.460000001</v>
      </c>
      <c r="D26" s="97">
        <v>266492821.53999999</v>
      </c>
      <c r="E26" s="97">
        <v>128134527.34999999</v>
      </c>
      <c r="F26" s="97">
        <v>103492987.01000001</v>
      </c>
      <c r="G26" s="97">
        <v>138358294.19</v>
      </c>
    </row>
    <row r="27" spans="1:8" x14ac:dyDescent="0.25">
      <c r="A27" s="19" t="s">
        <v>111</v>
      </c>
      <c r="B27" s="97">
        <v>58747704</v>
      </c>
      <c r="C27" s="97">
        <v>-314622.78999999998</v>
      </c>
      <c r="D27" s="97">
        <v>58433081.210000001</v>
      </c>
      <c r="E27" s="97">
        <v>6462904.6399999997</v>
      </c>
      <c r="F27" s="97">
        <v>4580377.5999999996</v>
      </c>
      <c r="G27" s="97">
        <v>51970176.57</v>
      </c>
    </row>
    <row r="28" spans="1:8" x14ac:dyDescent="0.25">
      <c r="A28" s="19" t="s">
        <v>112</v>
      </c>
      <c r="B28" s="97">
        <v>7991000</v>
      </c>
      <c r="C28" s="97">
        <v>-7227048.2000000002</v>
      </c>
      <c r="D28" s="97">
        <v>763951.79999999981</v>
      </c>
      <c r="E28" s="97">
        <v>0</v>
      </c>
      <c r="F28" s="97">
        <v>0</v>
      </c>
      <c r="G28" s="97">
        <v>763951.79999999981</v>
      </c>
    </row>
    <row r="29" spans="1:8" x14ac:dyDescent="0.25">
      <c r="A29" s="19" t="s">
        <v>113</v>
      </c>
      <c r="B29" s="97">
        <v>89857112</v>
      </c>
      <c r="C29" s="97">
        <v>-2131549.41</v>
      </c>
      <c r="D29" s="97">
        <v>87725562.590000004</v>
      </c>
      <c r="E29" s="97">
        <v>29120474.140000001</v>
      </c>
      <c r="F29" s="97">
        <v>20965360.699999999</v>
      </c>
      <c r="G29" s="97">
        <v>58605088.450000003</v>
      </c>
    </row>
    <row r="30" spans="1:8" x14ac:dyDescent="0.25">
      <c r="A30" s="13" t="s">
        <v>114</v>
      </c>
      <c r="B30" s="106">
        <v>1969196250</v>
      </c>
      <c r="C30" s="106">
        <v>262830615.91</v>
      </c>
      <c r="D30" s="106">
        <v>2232026865.9099998</v>
      </c>
      <c r="E30" s="106">
        <v>877950632.22000003</v>
      </c>
      <c r="F30" s="106">
        <v>779773172.63</v>
      </c>
      <c r="G30" s="106">
        <v>1354076233.6899998</v>
      </c>
      <c r="H30" s="1"/>
    </row>
    <row r="31" spans="1:8" x14ac:dyDescent="0.25">
      <c r="A31" s="19" t="s">
        <v>115</v>
      </c>
      <c r="B31" s="97">
        <v>180395752</v>
      </c>
      <c r="C31" s="97">
        <v>128473323.01000001</v>
      </c>
      <c r="D31" s="97">
        <v>308869075.00999999</v>
      </c>
      <c r="E31" s="97">
        <v>156929618.28999999</v>
      </c>
      <c r="F31" s="97">
        <v>153159360.21000001</v>
      </c>
      <c r="G31" s="97">
        <v>151939456.72</v>
      </c>
    </row>
    <row r="32" spans="1:8" x14ac:dyDescent="0.25">
      <c r="A32" s="19" t="s">
        <v>116</v>
      </c>
      <c r="B32" s="97">
        <v>584616364</v>
      </c>
      <c r="C32" s="97">
        <v>-118134361.79000001</v>
      </c>
      <c r="D32" s="97">
        <v>466482002.20999998</v>
      </c>
      <c r="E32" s="97">
        <v>212961181.69999999</v>
      </c>
      <c r="F32" s="97">
        <v>206349160.81999999</v>
      </c>
      <c r="G32" s="97">
        <v>253520820.50999999</v>
      </c>
    </row>
    <row r="33" spans="1:8" x14ac:dyDescent="0.25">
      <c r="A33" s="19" t="s">
        <v>117</v>
      </c>
      <c r="B33" s="97">
        <v>319063250</v>
      </c>
      <c r="C33" s="97">
        <v>30150501.77</v>
      </c>
      <c r="D33" s="97">
        <v>349213751.76999998</v>
      </c>
      <c r="E33" s="97">
        <v>122627568.16</v>
      </c>
      <c r="F33" s="97">
        <v>98469097.019999996</v>
      </c>
      <c r="G33" s="97">
        <v>226586183.60999998</v>
      </c>
    </row>
    <row r="34" spans="1:8" x14ac:dyDescent="0.25">
      <c r="A34" s="19" t="s">
        <v>118</v>
      </c>
      <c r="B34" s="97">
        <v>113861941</v>
      </c>
      <c r="C34" s="97">
        <v>9069609.6799999997</v>
      </c>
      <c r="D34" s="97">
        <v>122931550.68000001</v>
      </c>
      <c r="E34" s="97">
        <v>23014683.02</v>
      </c>
      <c r="F34" s="97">
        <v>21773847.510000002</v>
      </c>
      <c r="G34" s="97">
        <v>99916867.660000011</v>
      </c>
    </row>
    <row r="35" spans="1:8" x14ac:dyDescent="0.25">
      <c r="A35" s="19" t="s">
        <v>119</v>
      </c>
      <c r="B35" s="97">
        <v>296501687</v>
      </c>
      <c r="C35" s="97">
        <v>234019061.19999999</v>
      </c>
      <c r="D35" s="97">
        <v>530520748.19999999</v>
      </c>
      <c r="E35" s="97">
        <v>142268210.77000001</v>
      </c>
      <c r="F35" s="97">
        <v>123544221.26000001</v>
      </c>
      <c r="G35" s="97">
        <v>388252537.42999995</v>
      </c>
    </row>
    <row r="36" spans="1:8" x14ac:dyDescent="0.25">
      <c r="A36" s="19" t="s">
        <v>120</v>
      </c>
      <c r="B36" s="97">
        <v>104367482</v>
      </c>
      <c r="C36" s="97">
        <v>37098612.210000001</v>
      </c>
      <c r="D36" s="97">
        <v>141466094.21000001</v>
      </c>
      <c r="E36" s="97">
        <v>90584824.549999997</v>
      </c>
      <c r="F36" s="97">
        <v>75304486.590000004</v>
      </c>
      <c r="G36" s="97">
        <v>50881269.660000011</v>
      </c>
    </row>
    <row r="37" spans="1:8" x14ac:dyDescent="0.25">
      <c r="A37" s="19" t="s">
        <v>121</v>
      </c>
      <c r="B37" s="97">
        <v>28995662</v>
      </c>
      <c r="C37" s="97">
        <v>11342706.609999999</v>
      </c>
      <c r="D37" s="97">
        <v>40338368.609999999</v>
      </c>
      <c r="E37" s="97">
        <v>12110637.789999999</v>
      </c>
      <c r="F37" s="97">
        <v>8617931</v>
      </c>
      <c r="G37" s="97">
        <v>28227730.82</v>
      </c>
    </row>
    <row r="38" spans="1:8" x14ac:dyDescent="0.25">
      <c r="A38" s="19" t="s">
        <v>122</v>
      </c>
      <c r="B38" s="97">
        <v>194571055</v>
      </c>
      <c r="C38" s="97">
        <v>-92929105.450000003</v>
      </c>
      <c r="D38" s="97">
        <v>101641949.55</v>
      </c>
      <c r="E38" s="97">
        <v>31019222.359999999</v>
      </c>
      <c r="F38" s="97">
        <v>21479956.100000001</v>
      </c>
      <c r="G38" s="97">
        <v>70622727.189999998</v>
      </c>
    </row>
    <row r="39" spans="1:8" x14ac:dyDescent="0.25">
      <c r="A39" s="19" t="s">
        <v>71</v>
      </c>
      <c r="B39" s="97">
        <v>146823057</v>
      </c>
      <c r="C39" s="97">
        <v>23740268.670000002</v>
      </c>
      <c r="D39" s="97">
        <v>170563325.67000002</v>
      </c>
      <c r="E39" s="97">
        <v>86434685.579999998</v>
      </c>
      <c r="F39" s="97">
        <v>71075112.120000005</v>
      </c>
      <c r="G39" s="97">
        <v>84128640.090000018</v>
      </c>
    </row>
    <row r="40" spans="1:8" x14ac:dyDescent="0.25">
      <c r="A40" s="13" t="s">
        <v>123</v>
      </c>
      <c r="B40" s="106">
        <v>17696278940</v>
      </c>
      <c r="C40" s="106">
        <v>254820585.88999999</v>
      </c>
      <c r="D40" s="106">
        <v>17951099525.889999</v>
      </c>
      <c r="E40" s="106">
        <v>6357347592.8400002</v>
      </c>
      <c r="F40" s="106">
        <v>6229486438.6199999</v>
      </c>
      <c r="G40" s="106">
        <v>11593751933.049999</v>
      </c>
      <c r="H40" s="1"/>
    </row>
    <row r="41" spans="1:8" x14ac:dyDescent="0.25">
      <c r="A41" s="19" t="s">
        <v>124</v>
      </c>
      <c r="B41" s="97">
        <v>13972274221</v>
      </c>
      <c r="C41" s="97">
        <v>396460561.56</v>
      </c>
      <c r="D41" s="97">
        <v>14368734782.559999</v>
      </c>
      <c r="E41" s="97">
        <v>5381218728.5</v>
      </c>
      <c r="F41" s="97">
        <v>5314381445.8900003</v>
      </c>
      <c r="G41" s="97">
        <v>8987516054.0599995</v>
      </c>
    </row>
    <row r="42" spans="1:8" x14ac:dyDescent="0.25">
      <c r="A42" s="19" t="s">
        <v>125</v>
      </c>
      <c r="B42" s="97">
        <v>6090000</v>
      </c>
      <c r="C42" s="97">
        <v>-2725000</v>
      </c>
      <c r="D42" s="97">
        <v>3365000</v>
      </c>
      <c r="E42" s="97">
        <v>1857500</v>
      </c>
      <c r="F42" s="97">
        <v>1857500</v>
      </c>
      <c r="G42" s="97">
        <v>1507500</v>
      </c>
    </row>
    <row r="43" spans="1:8" x14ac:dyDescent="0.25">
      <c r="A43" s="19" t="s">
        <v>126</v>
      </c>
      <c r="B43" s="97">
        <v>1449483635</v>
      </c>
      <c r="C43" s="97">
        <v>-341094713.66000003</v>
      </c>
      <c r="D43" s="97">
        <v>1108388921.3399999</v>
      </c>
      <c r="E43" s="97">
        <v>409382343.07999998</v>
      </c>
      <c r="F43" s="97">
        <v>386893874.31</v>
      </c>
      <c r="G43" s="97">
        <v>699006578.25999999</v>
      </c>
    </row>
    <row r="44" spans="1:8" x14ac:dyDescent="0.25">
      <c r="A44" s="19" t="s">
        <v>127</v>
      </c>
      <c r="B44" s="97">
        <v>449954967</v>
      </c>
      <c r="C44" s="97">
        <v>42642573.990000002</v>
      </c>
      <c r="D44" s="97">
        <v>492597540.99000001</v>
      </c>
      <c r="E44" s="97">
        <v>181822121.59999999</v>
      </c>
      <c r="F44" s="97">
        <v>161772560.47</v>
      </c>
      <c r="G44" s="97">
        <v>310775419.38999999</v>
      </c>
    </row>
    <row r="45" spans="1:8" x14ac:dyDescent="0.25">
      <c r="A45" s="19" t="s">
        <v>52</v>
      </c>
      <c r="B45" s="97">
        <v>1195700171</v>
      </c>
      <c r="C45" s="97">
        <v>144530291</v>
      </c>
      <c r="D45" s="97">
        <v>1340230462</v>
      </c>
      <c r="E45" s="97">
        <v>337945464.66000003</v>
      </c>
      <c r="F45" s="97">
        <v>328838528.94999999</v>
      </c>
      <c r="G45" s="97">
        <v>1002284997.3399999</v>
      </c>
    </row>
    <row r="46" spans="1:8" x14ac:dyDescent="0.25">
      <c r="A46" s="19" t="s">
        <v>128</v>
      </c>
      <c r="B46" s="97">
        <v>11166961</v>
      </c>
      <c r="C46" s="97">
        <v>-5600000</v>
      </c>
      <c r="D46" s="97">
        <v>5566961</v>
      </c>
      <c r="E46" s="97">
        <v>3750000</v>
      </c>
      <c r="F46" s="97">
        <v>350000</v>
      </c>
      <c r="G46" s="97">
        <v>1816961</v>
      </c>
    </row>
    <row r="47" spans="1:8" x14ac:dyDescent="0.25">
      <c r="A47" s="19" t="s">
        <v>129</v>
      </c>
      <c r="B47" s="97">
        <v>558790000</v>
      </c>
      <c r="C47" s="97">
        <v>0</v>
      </c>
      <c r="D47" s="97">
        <v>558790000</v>
      </c>
      <c r="E47" s="97">
        <v>0</v>
      </c>
      <c r="F47" s="97">
        <v>0</v>
      </c>
      <c r="G47" s="97">
        <v>558790000</v>
      </c>
    </row>
    <row r="48" spans="1:8" x14ac:dyDescent="0.25">
      <c r="A48" s="19" t="s">
        <v>130</v>
      </c>
      <c r="B48" s="97">
        <v>52818985</v>
      </c>
      <c r="C48" s="97">
        <v>20606873</v>
      </c>
      <c r="D48" s="97">
        <v>73425858</v>
      </c>
      <c r="E48" s="97">
        <v>41371435</v>
      </c>
      <c r="F48" s="97">
        <v>35392529</v>
      </c>
      <c r="G48" s="97">
        <v>32054423</v>
      </c>
    </row>
    <row r="49" spans="1:8" x14ac:dyDescent="0.25">
      <c r="A49" s="19" t="s">
        <v>131</v>
      </c>
      <c r="B49" s="97">
        <v>0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</row>
    <row r="50" spans="1:8" x14ac:dyDescent="0.25">
      <c r="A50" s="13" t="s">
        <v>132</v>
      </c>
      <c r="B50" s="106">
        <v>111671594</v>
      </c>
      <c r="C50" s="106">
        <v>59450211.240000002</v>
      </c>
      <c r="D50" s="106">
        <v>171121805.24000001</v>
      </c>
      <c r="E50" s="106">
        <v>20646876.170000002</v>
      </c>
      <c r="F50" s="106">
        <v>16453071.15</v>
      </c>
      <c r="G50" s="106">
        <v>150474929.06999999</v>
      </c>
      <c r="H50" s="1"/>
    </row>
    <row r="51" spans="1:8" x14ac:dyDescent="0.25">
      <c r="A51" s="19" t="s">
        <v>133</v>
      </c>
      <c r="B51" s="97">
        <v>27284464</v>
      </c>
      <c r="C51" s="97">
        <v>137385.26999999999</v>
      </c>
      <c r="D51" s="97">
        <v>27421849.27</v>
      </c>
      <c r="E51" s="97">
        <v>6470692.8099999996</v>
      </c>
      <c r="F51" s="97">
        <v>4739704.13</v>
      </c>
      <c r="G51" s="97">
        <v>20951156.460000001</v>
      </c>
    </row>
    <row r="52" spans="1:8" x14ac:dyDescent="0.25">
      <c r="A52" s="19" t="s">
        <v>134</v>
      </c>
      <c r="B52" s="97">
        <v>16876700</v>
      </c>
      <c r="C52" s="97">
        <v>-2298.34</v>
      </c>
      <c r="D52" s="97">
        <v>16874401.66</v>
      </c>
      <c r="E52" s="97">
        <v>7256635.8099999996</v>
      </c>
      <c r="F52" s="97">
        <v>7086827.29</v>
      </c>
      <c r="G52" s="97">
        <v>9617765.8500000015</v>
      </c>
    </row>
    <row r="53" spans="1:8" x14ac:dyDescent="0.25">
      <c r="A53" s="19" t="s">
        <v>135</v>
      </c>
      <c r="B53" s="97">
        <v>223189</v>
      </c>
      <c r="C53" s="97">
        <v>8612846</v>
      </c>
      <c r="D53" s="97">
        <v>8836035</v>
      </c>
      <c r="E53" s="97">
        <v>1391719.88</v>
      </c>
      <c r="F53" s="97">
        <v>905450.78</v>
      </c>
      <c r="G53" s="97">
        <v>7444315.1200000001</v>
      </c>
    </row>
    <row r="54" spans="1:8" x14ac:dyDescent="0.25">
      <c r="A54" s="19" t="s">
        <v>136</v>
      </c>
      <c r="B54" s="97">
        <v>11858417</v>
      </c>
      <c r="C54" s="97">
        <v>21665536</v>
      </c>
      <c r="D54" s="97">
        <v>33523953</v>
      </c>
      <c r="E54" s="97">
        <v>1855594.32</v>
      </c>
      <c r="F54" s="97">
        <v>1855594.32</v>
      </c>
      <c r="G54" s="97">
        <v>31668358.68</v>
      </c>
    </row>
    <row r="55" spans="1:8" x14ac:dyDescent="0.25">
      <c r="A55" s="19" t="s">
        <v>137</v>
      </c>
      <c r="B55" s="97">
        <v>1910000</v>
      </c>
      <c r="C55" s="97">
        <v>0</v>
      </c>
      <c r="D55" s="97">
        <v>1910000</v>
      </c>
      <c r="E55" s="97">
        <v>0</v>
      </c>
      <c r="F55" s="97">
        <v>0</v>
      </c>
      <c r="G55" s="97">
        <v>1910000</v>
      </c>
    </row>
    <row r="56" spans="1:8" x14ac:dyDescent="0.25">
      <c r="A56" s="19" t="s">
        <v>138</v>
      </c>
      <c r="B56" s="97">
        <v>33383830</v>
      </c>
      <c r="C56" s="97">
        <v>42296460.310000002</v>
      </c>
      <c r="D56" s="97">
        <v>75680290.310000002</v>
      </c>
      <c r="E56" s="97">
        <v>2875081.35</v>
      </c>
      <c r="F56" s="97">
        <v>1822342.63</v>
      </c>
      <c r="G56" s="97">
        <v>72805208.960000008</v>
      </c>
    </row>
    <row r="57" spans="1:8" x14ac:dyDescent="0.25">
      <c r="A57" s="19" t="s">
        <v>139</v>
      </c>
      <c r="B57" s="97">
        <v>0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</row>
    <row r="58" spans="1:8" x14ac:dyDescent="0.25">
      <c r="A58" s="19" t="s">
        <v>140</v>
      </c>
      <c r="B58" s="97">
        <v>0</v>
      </c>
      <c r="C58" s="97">
        <v>0</v>
      </c>
      <c r="D58" s="97">
        <v>0</v>
      </c>
      <c r="E58" s="97">
        <v>0</v>
      </c>
      <c r="F58" s="97">
        <v>0</v>
      </c>
      <c r="G58" s="97">
        <v>0</v>
      </c>
    </row>
    <row r="59" spans="1:8" x14ac:dyDescent="0.25">
      <c r="A59" s="19" t="s">
        <v>141</v>
      </c>
      <c r="B59" s="97">
        <v>20134994</v>
      </c>
      <c r="C59" s="97">
        <v>-13259718</v>
      </c>
      <c r="D59" s="97">
        <v>6875276</v>
      </c>
      <c r="E59" s="97">
        <v>797152</v>
      </c>
      <c r="F59" s="97">
        <v>43152</v>
      </c>
      <c r="G59" s="97">
        <v>6078124</v>
      </c>
    </row>
    <row r="60" spans="1:8" x14ac:dyDescent="0.25">
      <c r="A60" s="13" t="s">
        <v>142</v>
      </c>
      <c r="B60" s="106">
        <v>565636390</v>
      </c>
      <c r="C60" s="106">
        <v>-127007896.66</v>
      </c>
      <c r="D60" s="106">
        <v>438628493.34000003</v>
      </c>
      <c r="E60" s="106">
        <v>4433587.9800000004</v>
      </c>
      <c r="F60" s="106">
        <v>4433587.9800000004</v>
      </c>
      <c r="G60" s="106">
        <v>434194905.36000001</v>
      </c>
      <c r="H60" s="1"/>
    </row>
    <row r="61" spans="1:8" x14ac:dyDescent="0.25">
      <c r="A61" s="19" t="s">
        <v>143</v>
      </c>
      <c r="B61" s="97">
        <v>153706856</v>
      </c>
      <c r="C61" s="97">
        <v>108577338</v>
      </c>
      <c r="D61" s="97">
        <v>262284194</v>
      </c>
      <c r="E61" s="97">
        <v>0</v>
      </c>
      <c r="F61" s="97">
        <v>0</v>
      </c>
      <c r="G61" s="97">
        <v>262284194</v>
      </c>
    </row>
    <row r="62" spans="1:8" x14ac:dyDescent="0.25">
      <c r="A62" s="19" t="s">
        <v>144</v>
      </c>
      <c r="B62" s="97">
        <v>411929534</v>
      </c>
      <c r="C62" s="97">
        <v>-235585234.66</v>
      </c>
      <c r="D62" s="97">
        <v>176344299.34</v>
      </c>
      <c r="E62" s="97">
        <v>4433587.9800000004</v>
      </c>
      <c r="F62" s="97">
        <v>4433587.9800000004</v>
      </c>
      <c r="G62" s="97">
        <v>171910711.36000001</v>
      </c>
    </row>
    <row r="63" spans="1:8" x14ac:dyDescent="0.25">
      <c r="A63" s="19" t="s">
        <v>145</v>
      </c>
      <c r="B63" s="97">
        <v>0</v>
      </c>
      <c r="C63" s="97">
        <v>0</v>
      </c>
      <c r="D63" s="97">
        <v>0</v>
      </c>
      <c r="E63" s="97">
        <v>0</v>
      </c>
      <c r="F63" s="97">
        <v>0</v>
      </c>
      <c r="G63" s="97">
        <v>0</v>
      </c>
    </row>
    <row r="64" spans="1:8" x14ac:dyDescent="0.25">
      <c r="A64" s="13" t="s">
        <v>146</v>
      </c>
      <c r="B64" s="106">
        <v>50117504</v>
      </c>
      <c r="C64" s="106">
        <v>-4290414</v>
      </c>
      <c r="D64" s="106">
        <v>45827090</v>
      </c>
      <c r="E64" s="106">
        <v>4299458</v>
      </c>
      <c r="F64" s="106">
        <v>4299458</v>
      </c>
      <c r="G64" s="106">
        <v>41527632</v>
      </c>
      <c r="H64" s="1"/>
    </row>
    <row r="65" spans="1:8" x14ac:dyDescent="0.25">
      <c r="A65" s="19" t="s">
        <v>147</v>
      </c>
      <c r="B65" s="97">
        <v>23900000</v>
      </c>
      <c r="C65" s="97">
        <v>-5000000</v>
      </c>
      <c r="D65" s="97">
        <v>18900000</v>
      </c>
      <c r="E65" s="97">
        <v>0</v>
      </c>
      <c r="F65" s="97">
        <v>0</v>
      </c>
      <c r="G65" s="97">
        <v>18900000</v>
      </c>
    </row>
    <row r="66" spans="1:8" x14ac:dyDescent="0.25">
      <c r="A66" s="19" t="s">
        <v>148</v>
      </c>
      <c r="B66" s="97">
        <v>1949608</v>
      </c>
      <c r="C66" s="97">
        <v>850000</v>
      </c>
      <c r="D66" s="97">
        <v>2799608</v>
      </c>
      <c r="E66" s="97">
        <v>1799458</v>
      </c>
      <c r="F66" s="97">
        <v>1799458</v>
      </c>
      <c r="G66" s="97">
        <v>1000150</v>
      </c>
    </row>
    <row r="67" spans="1:8" x14ac:dyDescent="0.25">
      <c r="A67" s="19" t="s">
        <v>149</v>
      </c>
      <c r="B67" s="97">
        <v>0</v>
      </c>
      <c r="C67" s="97">
        <v>0</v>
      </c>
      <c r="D67" s="97">
        <v>0</v>
      </c>
      <c r="E67" s="97">
        <v>0</v>
      </c>
      <c r="F67" s="97">
        <v>0</v>
      </c>
      <c r="G67" s="97">
        <v>0</v>
      </c>
    </row>
    <row r="68" spans="1:8" x14ac:dyDescent="0.25">
      <c r="A68" s="19" t="s">
        <v>150</v>
      </c>
      <c r="B68" s="97">
        <v>0</v>
      </c>
      <c r="C68" s="97">
        <v>0</v>
      </c>
      <c r="D68" s="97">
        <v>0</v>
      </c>
      <c r="E68" s="97">
        <v>0</v>
      </c>
      <c r="F68" s="97">
        <v>0</v>
      </c>
      <c r="G68" s="97">
        <v>0</v>
      </c>
    </row>
    <row r="69" spans="1:8" x14ac:dyDescent="0.25">
      <c r="A69" s="19" t="s">
        <v>151</v>
      </c>
      <c r="B69" s="97">
        <v>0</v>
      </c>
      <c r="C69" s="97">
        <v>5000000</v>
      </c>
      <c r="D69" s="97">
        <v>5000000</v>
      </c>
      <c r="E69" s="97">
        <v>2500000</v>
      </c>
      <c r="F69" s="97">
        <v>2500000</v>
      </c>
      <c r="G69" s="97">
        <v>2500000</v>
      </c>
    </row>
    <row r="70" spans="1:8" x14ac:dyDescent="0.25">
      <c r="A70" s="19" t="s">
        <v>152</v>
      </c>
      <c r="B70" s="97">
        <v>0</v>
      </c>
      <c r="C70" s="97">
        <v>0</v>
      </c>
      <c r="D70" s="97">
        <v>0</v>
      </c>
      <c r="E70" s="97">
        <v>0</v>
      </c>
      <c r="F70" s="97">
        <v>0</v>
      </c>
      <c r="G70" s="97">
        <v>0</v>
      </c>
    </row>
    <row r="71" spans="1:8" x14ac:dyDescent="0.25">
      <c r="A71" s="19" t="s">
        <v>153</v>
      </c>
      <c r="B71" s="97">
        <v>24267896</v>
      </c>
      <c r="C71" s="97">
        <v>-5140414</v>
      </c>
      <c r="D71" s="97">
        <v>19127482</v>
      </c>
      <c r="E71" s="97">
        <v>0</v>
      </c>
      <c r="F71" s="97">
        <v>0</v>
      </c>
      <c r="G71" s="97">
        <v>19127482</v>
      </c>
    </row>
    <row r="72" spans="1:8" x14ac:dyDescent="0.25">
      <c r="A72" s="13" t="s">
        <v>154</v>
      </c>
      <c r="B72" s="106">
        <v>6667628987</v>
      </c>
      <c r="C72" s="106">
        <v>18901985.620000001</v>
      </c>
      <c r="D72" s="106">
        <v>6686530972.6199999</v>
      </c>
      <c r="E72" s="106">
        <v>3638941742.4200001</v>
      </c>
      <c r="F72" s="106">
        <v>3638940275.9200001</v>
      </c>
      <c r="G72" s="106">
        <v>3047589230.1999998</v>
      </c>
      <c r="H72" s="91"/>
    </row>
    <row r="73" spans="1:8" x14ac:dyDescent="0.25">
      <c r="A73" s="19" t="s">
        <v>155</v>
      </c>
      <c r="B73" s="97">
        <v>3384160724</v>
      </c>
      <c r="C73" s="97">
        <v>-1686240</v>
      </c>
      <c r="D73" s="97">
        <v>3382474484</v>
      </c>
      <c r="E73" s="97">
        <v>1828090737.5999999</v>
      </c>
      <c r="F73" s="97">
        <v>1828089271.0999999</v>
      </c>
      <c r="G73" s="97">
        <v>1554383746.4000001</v>
      </c>
    </row>
    <row r="74" spans="1:8" x14ac:dyDescent="0.25">
      <c r="A74" s="19" t="s">
        <v>156</v>
      </c>
      <c r="B74" s="97">
        <v>3055779000</v>
      </c>
      <c r="C74" s="97">
        <v>18901985.620000001</v>
      </c>
      <c r="D74" s="97">
        <v>3074680985.6199999</v>
      </c>
      <c r="E74" s="97">
        <v>1698901343.6199999</v>
      </c>
      <c r="F74" s="97">
        <v>1698901343.6199999</v>
      </c>
      <c r="G74" s="97">
        <v>1375779642</v>
      </c>
    </row>
    <row r="75" spans="1:8" x14ac:dyDescent="0.25">
      <c r="A75" s="19" t="s">
        <v>157</v>
      </c>
      <c r="B75" s="97">
        <v>227689263</v>
      </c>
      <c r="C75" s="97">
        <v>1686240</v>
      </c>
      <c r="D75" s="97">
        <v>229375503</v>
      </c>
      <c r="E75" s="97">
        <v>111949661.2</v>
      </c>
      <c r="F75" s="97">
        <v>111949661.2</v>
      </c>
      <c r="G75" s="97">
        <v>117425841.8</v>
      </c>
    </row>
    <row r="76" spans="1:8" x14ac:dyDescent="0.25">
      <c r="A76" s="13" t="s">
        <v>158</v>
      </c>
      <c r="B76" s="106">
        <v>485158699</v>
      </c>
      <c r="C76" s="106">
        <v>-15826888.220000001</v>
      </c>
      <c r="D76" s="106">
        <v>469331810.77999997</v>
      </c>
      <c r="E76" s="106">
        <v>224184539.68000001</v>
      </c>
      <c r="F76" s="106">
        <v>224184539.68000001</v>
      </c>
      <c r="G76" s="106">
        <v>245147271.09999996</v>
      </c>
      <c r="H76" s="1"/>
    </row>
    <row r="77" spans="1:8" x14ac:dyDescent="0.25">
      <c r="A77" s="19" t="s">
        <v>159</v>
      </c>
      <c r="B77" s="97">
        <v>120183389</v>
      </c>
      <c r="C77" s="97">
        <v>720533</v>
      </c>
      <c r="D77" s="97">
        <v>120903922</v>
      </c>
      <c r="E77" s="97">
        <v>55238603.899999999</v>
      </c>
      <c r="F77" s="97">
        <v>55238603.899999999</v>
      </c>
      <c r="G77" s="97">
        <v>65665318.100000001</v>
      </c>
    </row>
    <row r="78" spans="1:8" x14ac:dyDescent="0.25">
      <c r="A78" s="19" t="s">
        <v>160</v>
      </c>
      <c r="B78" s="97">
        <v>350843402</v>
      </c>
      <c r="C78" s="97">
        <v>-6707668.2199999997</v>
      </c>
      <c r="D78" s="97">
        <v>344135733.77999997</v>
      </c>
      <c r="E78" s="97">
        <v>167785688.78</v>
      </c>
      <c r="F78" s="97">
        <v>167785688.78</v>
      </c>
      <c r="G78" s="97">
        <v>176350044.99999997</v>
      </c>
    </row>
    <row r="79" spans="1:8" x14ac:dyDescent="0.25">
      <c r="A79" s="19" t="s">
        <v>161</v>
      </c>
      <c r="B79" s="97">
        <v>0</v>
      </c>
      <c r="C79" s="97">
        <v>0</v>
      </c>
      <c r="D79" s="97">
        <v>0</v>
      </c>
      <c r="E79" s="97">
        <v>0</v>
      </c>
      <c r="F79" s="97">
        <v>0</v>
      </c>
      <c r="G79" s="97">
        <v>0</v>
      </c>
    </row>
    <row r="80" spans="1:8" x14ac:dyDescent="0.25">
      <c r="A80" s="19" t="s">
        <v>162</v>
      </c>
      <c r="B80" s="97">
        <v>0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</row>
    <row r="81" spans="1:8" x14ac:dyDescent="0.25">
      <c r="A81" s="19" t="s">
        <v>163</v>
      </c>
      <c r="B81" s="97">
        <v>14131908</v>
      </c>
      <c r="C81" s="97">
        <v>-9839753</v>
      </c>
      <c r="D81" s="97">
        <v>4292155</v>
      </c>
      <c r="E81" s="97">
        <v>1160247</v>
      </c>
      <c r="F81" s="97">
        <v>1160247</v>
      </c>
      <c r="G81" s="97">
        <v>3131908</v>
      </c>
    </row>
    <row r="82" spans="1:8" x14ac:dyDescent="0.25">
      <c r="A82" s="19" t="s">
        <v>164</v>
      </c>
      <c r="B82" s="97">
        <v>0</v>
      </c>
      <c r="C82" s="97">
        <v>0</v>
      </c>
      <c r="D82" s="97">
        <v>0</v>
      </c>
      <c r="E82" s="97">
        <v>0</v>
      </c>
      <c r="F82" s="97">
        <v>0</v>
      </c>
      <c r="G82" s="97">
        <v>0</v>
      </c>
    </row>
    <row r="83" spans="1:8" x14ac:dyDescent="0.25">
      <c r="A83" s="19" t="s">
        <v>165</v>
      </c>
      <c r="B83" s="97">
        <v>0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</row>
    <row r="84" spans="1:8" x14ac:dyDescent="0.25">
      <c r="A84" s="56" t="s">
        <v>61</v>
      </c>
      <c r="B84" s="100">
        <v>40586550939</v>
      </c>
      <c r="C84" s="100">
        <v>390385809.17000002</v>
      </c>
      <c r="D84" s="100">
        <v>40976936748.169998</v>
      </c>
      <c r="E84" s="100">
        <v>17096998990.559999</v>
      </c>
      <c r="F84" s="100">
        <v>16764869612.620001</v>
      </c>
      <c r="G84" s="100">
        <v>23879937757.610001</v>
      </c>
      <c r="H84" s="1"/>
    </row>
    <row r="85" spans="1:8" x14ac:dyDescent="0.25">
      <c r="A85" s="8"/>
      <c r="B85" s="8"/>
      <c r="C85" s="8"/>
      <c r="D85" s="8"/>
      <c r="E85" s="8"/>
      <c r="F85" s="8"/>
      <c r="G85" s="8"/>
    </row>
    <row r="86" spans="1:8" x14ac:dyDescent="0.25">
      <c r="A86" s="8"/>
      <c r="B86" s="35"/>
      <c r="C86" s="35"/>
      <c r="D86" s="35"/>
      <c r="E86" s="35"/>
      <c r="F86" s="35"/>
      <c r="G86" s="35"/>
    </row>
    <row r="87" spans="1:8" x14ac:dyDescent="0.25">
      <c r="A87" s="8" t="s">
        <v>23</v>
      </c>
      <c r="B87" s="8"/>
      <c r="C87" s="8"/>
      <c r="D87" s="8"/>
      <c r="E87" s="8"/>
      <c r="F87" s="8"/>
      <c r="G87" s="8"/>
    </row>
    <row r="88" spans="1:8" x14ac:dyDescent="0.25">
      <c r="A88" s="8"/>
      <c r="B88" s="8"/>
      <c r="C88" s="8"/>
      <c r="D88" s="8"/>
      <c r="E88" s="8"/>
      <c r="F88" s="8"/>
      <c r="G88" s="8"/>
    </row>
    <row r="89" spans="1:8" x14ac:dyDescent="0.25">
      <c r="A89" s="8"/>
      <c r="B89" s="8"/>
      <c r="C89" s="8"/>
      <c r="D89" s="8"/>
      <c r="E89" s="8"/>
      <c r="F89" s="8"/>
      <c r="G89" s="8"/>
    </row>
    <row r="90" spans="1:8" x14ac:dyDescent="0.25">
      <c r="A90" s="8"/>
      <c r="B90" s="8"/>
      <c r="C90" s="8"/>
      <c r="D90" s="8"/>
      <c r="E90" s="8"/>
      <c r="F90" s="8"/>
      <c r="G90" s="8"/>
    </row>
    <row r="91" spans="1:8" x14ac:dyDescent="0.25">
      <c r="A91" s="8"/>
      <c r="B91" s="8"/>
      <c r="C91" s="8"/>
      <c r="D91" s="8"/>
      <c r="E91" s="8"/>
      <c r="F91" s="8"/>
      <c r="G91" s="8"/>
    </row>
    <row r="92" spans="1:8" x14ac:dyDescent="0.25">
      <c r="A92" s="8"/>
      <c r="B92" s="8"/>
      <c r="C92" s="8"/>
      <c r="D92" s="8"/>
      <c r="E92" s="8"/>
      <c r="F92" s="8"/>
      <c r="G92" s="8"/>
    </row>
    <row r="93" spans="1:8" x14ac:dyDescent="0.25">
      <c r="A93" s="8"/>
      <c r="B93" s="8"/>
      <c r="C93" s="8"/>
      <c r="D93" s="8"/>
      <c r="E93" s="8"/>
      <c r="F93" s="8"/>
      <c r="G93" s="8"/>
    </row>
    <row r="94" spans="1:8" x14ac:dyDescent="0.25">
      <c r="A94" s="8"/>
      <c r="B94" s="8"/>
      <c r="C94" s="8"/>
      <c r="D94" s="8"/>
      <c r="E94" s="8"/>
      <c r="F94" s="8"/>
      <c r="G94" s="8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topLeftCell="A30" workbookViewId="0">
      <selection activeCell="A51" sqref="A51"/>
    </sheetView>
  </sheetViews>
  <sheetFormatPr baseColWidth="10" defaultRowHeight="15" x14ac:dyDescent="0.25"/>
  <cols>
    <col min="1" max="1" width="64.7109375" customWidth="1"/>
    <col min="2" max="2" width="17.42578125" customWidth="1"/>
    <col min="3" max="3" width="15.7109375" customWidth="1"/>
    <col min="4" max="4" width="16.7109375" customWidth="1"/>
    <col min="5" max="5" width="16.85546875" customWidth="1"/>
    <col min="6" max="6" width="16" customWidth="1"/>
    <col min="7" max="7" width="17.42578125" customWidth="1"/>
  </cols>
  <sheetData>
    <row r="1" spans="1:8" x14ac:dyDescent="0.25">
      <c r="A1" s="123" t="s">
        <v>308</v>
      </c>
      <c r="B1" s="123"/>
      <c r="C1" s="123"/>
      <c r="D1" s="123"/>
      <c r="E1" s="123"/>
      <c r="F1" s="123"/>
      <c r="G1" s="123"/>
    </row>
    <row r="2" spans="1:8" x14ac:dyDescent="0.25">
      <c r="A2" s="123" t="s">
        <v>0</v>
      </c>
      <c r="B2" s="123"/>
      <c r="C2" s="123"/>
      <c r="D2" s="123"/>
      <c r="E2" s="123"/>
      <c r="F2" s="123"/>
      <c r="G2" s="123"/>
    </row>
    <row r="3" spans="1:8" x14ac:dyDescent="0.25">
      <c r="A3" s="123" t="s">
        <v>201</v>
      </c>
      <c r="B3" s="123"/>
      <c r="C3" s="123"/>
      <c r="D3" s="123"/>
      <c r="E3" s="123"/>
      <c r="F3" s="123"/>
      <c r="G3" s="123"/>
    </row>
    <row r="4" spans="1:8" x14ac:dyDescent="0.25">
      <c r="A4" s="123" t="s">
        <v>1</v>
      </c>
      <c r="B4" s="123"/>
      <c r="C4" s="123"/>
      <c r="D4" s="123"/>
      <c r="E4" s="123"/>
      <c r="F4" s="123"/>
      <c r="G4" s="123"/>
    </row>
    <row r="5" spans="1:8" x14ac:dyDescent="0.25">
      <c r="A5" s="123" t="s">
        <v>62</v>
      </c>
      <c r="B5" s="123"/>
      <c r="C5" s="123"/>
      <c r="D5" s="123"/>
      <c r="E5" s="123"/>
      <c r="F5" s="123"/>
      <c r="G5" s="123"/>
    </row>
    <row r="6" spans="1:8" x14ac:dyDescent="0.25">
      <c r="A6" s="123" t="s">
        <v>3</v>
      </c>
      <c r="B6" s="123"/>
      <c r="C6" s="123"/>
      <c r="D6" s="123"/>
      <c r="E6" s="123"/>
      <c r="F6" s="123"/>
      <c r="G6" s="123"/>
    </row>
    <row r="7" spans="1:8" x14ac:dyDescent="0.25">
      <c r="A7" s="123" t="s">
        <v>4</v>
      </c>
      <c r="B7" s="123"/>
      <c r="C7" s="123"/>
      <c r="D7" s="123"/>
      <c r="E7" s="123"/>
      <c r="F7" s="123"/>
      <c r="G7" s="123"/>
    </row>
    <row r="8" spans="1:8" x14ac:dyDescent="0.25">
      <c r="A8" s="3"/>
      <c r="B8" s="3"/>
      <c r="C8" s="3"/>
      <c r="D8" s="3"/>
      <c r="E8" s="3"/>
      <c r="F8" s="3"/>
      <c r="G8" s="3"/>
    </row>
    <row r="9" spans="1:8" x14ac:dyDescent="0.25">
      <c r="A9" s="46"/>
      <c r="B9" s="119" t="s">
        <v>310</v>
      </c>
      <c r="C9" s="119"/>
      <c r="D9" s="119"/>
      <c r="E9" s="119"/>
      <c r="F9" s="119"/>
      <c r="G9" s="120"/>
    </row>
    <row r="10" spans="1:8" ht="27" x14ac:dyDescent="0.25">
      <c r="A10" s="45" t="s">
        <v>8</v>
      </c>
      <c r="B10" s="51" t="s">
        <v>25</v>
      </c>
      <c r="C10" s="50" t="s">
        <v>26</v>
      </c>
      <c r="D10" s="50" t="s">
        <v>27</v>
      </c>
      <c r="E10" s="50" t="s">
        <v>6</v>
      </c>
      <c r="F10" s="50" t="s">
        <v>7</v>
      </c>
      <c r="G10" s="50" t="s">
        <v>28</v>
      </c>
    </row>
    <row r="11" spans="1:8" x14ac:dyDescent="0.25">
      <c r="A11" s="47"/>
      <c r="B11" s="49">
        <v>1</v>
      </c>
      <c r="C11" s="55">
        <v>2</v>
      </c>
      <c r="D11" s="55" t="s">
        <v>29</v>
      </c>
      <c r="E11" s="55">
        <v>4</v>
      </c>
      <c r="F11" s="55">
        <v>5</v>
      </c>
      <c r="G11" s="55" t="s">
        <v>30</v>
      </c>
    </row>
    <row r="12" spans="1:8" x14ac:dyDescent="0.25">
      <c r="A12" s="53" t="s">
        <v>63</v>
      </c>
      <c r="B12" s="106">
        <v>6070068167</v>
      </c>
      <c r="C12" s="113">
        <v>-31351005.030000001</v>
      </c>
      <c r="D12" s="113">
        <v>6038717161.9700003</v>
      </c>
      <c r="E12" s="113">
        <v>2606349384.8800001</v>
      </c>
      <c r="F12" s="113">
        <v>2455802405.48</v>
      </c>
      <c r="G12" s="114">
        <v>3432367777.0900002</v>
      </c>
      <c r="H12" s="1"/>
    </row>
    <row r="13" spans="1:8" x14ac:dyDescent="0.25">
      <c r="A13" s="19" t="s">
        <v>64</v>
      </c>
      <c r="B13" s="97">
        <v>165537947</v>
      </c>
      <c r="C13" s="97">
        <v>19936870</v>
      </c>
      <c r="D13" s="97">
        <v>185474817</v>
      </c>
      <c r="E13" s="97">
        <v>91784776</v>
      </c>
      <c r="F13" s="97">
        <v>91784776</v>
      </c>
      <c r="G13" s="110">
        <v>93690041</v>
      </c>
    </row>
    <row r="14" spans="1:8" x14ac:dyDescent="0.25">
      <c r="A14" s="19" t="s">
        <v>65</v>
      </c>
      <c r="B14" s="97">
        <v>1418838899</v>
      </c>
      <c r="C14" s="97">
        <v>23453862.879999999</v>
      </c>
      <c r="D14" s="97">
        <v>1442292761.8800001</v>
      </c>
      <c r="E14" s="97">
        <v>688829213.07000005</v>
      </c>
      <c r="F14" s="97">
        <v>668254004.97000003</v>
      </c>
      <c r="G14" s="110">
        <v>753463548.81000006</v>
      </c>
    </row>
    <row r="15" spans="1:8" x14ac:dyDescent="0.25">
      <c r="A15" s="19" t="s">
        <v>66</v>
      </c>
      <c r="B15" s="97">
        <v>807192122</v>
      </c>
      <c r="C15" s="97">
        <v>-86394879.920000002</v>
      </c>
      <c r="D15" s="97">
        <v>720797242.08000004</v>
      </c>
      <c r="E15" s="97">
        <v>314558239.12</v>
      </c>
      <c r="F15" s="97">
        <v>305360316.94999999</v>
      </c>
      <c r="G15" s="110">
        <v>406239002.96000004</v>
      </c>
    </row>
    <row r="16" spans="1:8" x14ac:dyDescent="0.25">
      <c r="A16" s="19" t="s">
        <v>67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110">
        <v>0</v>
      </c>
    </row>
    <row r="17" spans="1:8" x14ac:dyDescent="0.25">
      <c r="A17" s="19" t="s">
        <v>68</v>
      </c>
      <c r="B17" s="97">
        <v>714623079</v>
      </c>
      <c r="C17" s="97">
        <v>193891443.06999999</v>
      </c>
      <c r="D17" s="97">
        <v>908514522.06999993</v>
      </c>
      <c r="E17" s="97">
        <v>299762812.13999999</v>
      </c>
      <c r="F17" s="97">
        <v>278247219.94999999</v>
      </c>
      <c r="G17" s="110">
        <v>608751709.92999995</v>
      </c>
    </row>
    <row r="18" spans="1:8" x14ac:dyDescent="0.25">
      <c r="A18" s="19" t="s">
        <v>69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110">
        <v>0</v>
      </c>
    </row>
    <row r="19" spans="1:8" x14ac:dyDescent="0.25">
      <c r="A19" s="19" t="s">
        <v>70</v>
      </c>
      <c r="B19" s="97">
        <v>2612873452</v>
      </c>
      <c r="C19" s="97">
        <v>-231426577.68000001</v>
      </c>
      <c r="D19" s="97">
        <v>2381446874.3200002</v>
      </c>
      <c r="E19" s="97">
        <v>999912466.00999999</v>
      </c>
      <c r="F19" s="97">
        <v>918907236.35000002</v>
      </c>
      <c r="G19" s="110">
        <v>1381534408.3100002</v>
      </c>
    </row>
    <row r="20" spans="1:8" x14ac:dyDescent="0.25">
      <c r="A20" s="19" t="s">
        <v>71</v>
      </c>
      <c r="B20" s="97">
        <v>351002668</v>
      </c>
      <c r="C20" s="97">
        <v>49188276.619999997</v>
      </c>
      <c r="D20" s="97">
        <v>400190944.62</v>
      </c>
      <c r="E20" s="97">
        <v>211501878.53999999</v>
      </c>
      <c r="F20" s="97">
        <v>193248851.25999999</v>
      </c>
      <c r="G20" s="110">
        <v>188689066.08000001</v>
      </c>
    </row>
    <row r="21" spans="1:8" x14ac:dyDescent="0.25">
      <c r="A21" s="13" t="s">
        <v>72</v>
      </c>
      <c r="B21" s="106">
        <v>24846698078</v>
      </c>
      <c r="C21" s="106">
        <v>327393709.00999999</v>
      </c>
      <c r="D21" s="106">
        <v>25174091787.009998</v>
      </c>
      <c r="E21" s="106">
        <v>9835504239.1299992</v>
      </c>
      <c r="F21" s="106">
        <v>9736045211.5</v>
      </c>
      <c r="G21" s="114">
        <v>15338587547.879999</v>
      </c>
      <c r="H21" s="1"/>
    </row>
    <row r="22" spans="1:8" x14ac:dyDescent="0.25">
      <c r="A22" s="19" t="s">
        <v>73</v>
      </c>
      <c r="B22" s="97">
        <v>569643438</v>
      </c>
      <c r="C22" s="97">
        <v>-72239850.840000004</v>
      </c>
      <c r="D22" s="97">
        <v>497403587.15999997</v>
      </c>
      <c r="E22" s="97">
        <v>20749564.489999998</v>
      </c>
      <c r="F22" s="97">
        <v>19723629.460000001</v>
      </c>
      <c r="G22" s="110">
        <v>476654022.66999996</v>
      </c>
    </row>
    <row r="23" spans="1:8" x14ac:dyDescent="0.25">
      <c r="A23" s="19" t="s">
        <v>74</v>
      </c>
      <c r="B23" s="97">
        <v>854193279</v>
      </c>
      <c r="C23" s="97">
        <v>201497199.05000001</v>
      </c>
      <c r="D23" s="97">
        <v>1055690478.05</v>
      </c>
      <c r="E23" s="97">
        <v>124932163.14</v>
      </c>
      <c r="F23" s="97">
        <v>105056929.2</v>
      </c>
      <c r="G23" s="110">
        <v>930758314.90999997</v>
      </c>
    </row>
    <row r="24" spans="1:8" x14ac:dyDescent="0.25">
      <c r="A24" s="19" t="s">
        <v>75</v>
      </c>
      <c r="B24" s="97">
        <v>5343089637</v>
      </c>
      <c r="C24" s="97">
        <v>196976299.56999999</v>
      </c>
      <c r="D24" s="97">
        <v>5540065936.5699997</v>
      </c>
      <c r="E24" s="97">
        <v>2192380917.8299999</v>
      </c>
      <c r="F24" s="97">
        <v>2188675407.4299998</v>
      </c>
      <c r="G24" s="110">
        <v>3347685018.7399998</v>
      </c>
    </row>
    <row r="25" spans="1:8" x14ac:dyDescent="0.25">
      <c r="A25" s="19" t="s">
        <v>76</v>
      </c>
      <c r="B25" s="97">
        <v>808462754</v>
      </c>
      <c r="C25" s="97">
        <v>82071453.359999999</v>
      </c>
      <c r="D25" s="97">
        <v>890534207.36000001</v>
      </c>
      <c r="E25" s="97">
        <v>392072968.56</v>
      </c>
      <c r="F25" s="97">
        <v>386107990.68000001</v>
      </c>
      <c r="G25" s="110">
        <v>498461238.80000001</v>
      </c>
    </row>
    <row r="26" spans="1:8" x14ac:dyDescent="0.25">
      <c r="A26" s="19" t="s">
        <v>77</v>
      </c>
      <c r="B26" s="97">
        <v>13965007726</v>
      </c>
      <c r="C26" s="97">
        <v>-245620223.66</v>
      </c>
      <c r="D26" s="97">
        <v>13719387502.34</v>
      </c>
      <c r="E26" s="97">
        <v>6372847746.1800003</v>
      </c>
      <c r="F26" s="97">
        <v>6339511162.4200001</v>
      </c>
      <c r="G26" s="110">
        <v>7346539756.1599998</v>
      </c>
    </row>
    <row r="27" spans="1:8" x14ac:dyDescent="0.25">
      <c r="A27" s="19" t="s">
        <v>78</v>
      </c>
      <c r="B27" s="97">
        <v>3275495381</v>
      </c>
      <c r="C27" s="97">
        <v>170800740.66999999</v>
      </c>
      <c r="D27" s="97">
        <v>3446296121.6700001</v>
      </c>
      <c r="E27" s="97">
        <v>728533825.96000004</v>
      </c>
      <c r="F27" s="97">
        <v>693257368.5</v>
      </c>
      <c r="G27" s="110">
        <v>2717762295.71</v>
      </c>
    </row>
    <row r="28" spans="1:8" x14ac:dyDescent="0.25">
      <c r="A28" s="19" t="s">
        <v>79</v>
      </c>
      <c r="B28" s="97">
        <v>30805863</v>
      </c>
      <c r="C28" s="97">
        <v>-6091909.1399999997</v>
      </c>
      <c r="D28" s="97">
        <v>24713953.859999999</v>
      </c>
      <c r="E28" s="97">
        <v>3987052.97</v>
      </c>
      <c r="F28" s="97">
        <v>3712723.81</v>
      </c>
      <c r="G28" s="110">
        <v>20726900.890000001</v>
      </c>
    </row>
    <row r="29" spans="1:8" x14ac:dyDescent="0.25">
      <c r="A29" s="13" t="s">
        <v>80</v>
      </c>
      <c r="B29" s="106">
        <v>2451846447</v>
      </c>
      <c r="C29" s="106">
        <v>65077122.240000002</v>
      </c>
      <c r="D29" s="106">
        <v>2516923569.2399998</v>
      </c>
      <c r="E29" s="106">
        <v>765343923.89999998</v>
      </c>
      <c r="F29" s="106">
        <v>683222019.49000001</v>
      </c>
      <c r="G29" s="114">
        <v>1751579645.3399997</v>
      </c>
      <c r="H29" s="1"/>
    </row>
    <row r="30" spans="1:8" x14ac:dyDescent="0.25">
      <c r="A30" s="19" t="s">
        <v>81</v>
      </c>
      <c r="B30" s="97">
        <v>563883580</v>
      </c>
      <c r="C30" s="97">
        <v>-184925414.40000001</v>
      </c>
      <c r="D30" s="97">
        <v>378958165.60000002</v>
      </c>
      <c r="E30" s="97">
        <v>103669962.01000001</v>
      </c>
      <c r="F30" s="97">
        <v>93418884.209999993</v>
      </c>
      <c r="G30" s="110">
        <v>275288203.59000003</v>
      </c>
    </row>
    <row r="31" spans="1:8" x14ac:dyDescent="0.25">
      <c r="A31" s="19" t="s">
        <v>82</v>
      </c>
      <c r="B31" s="97">
        <v>402202943</v>
      </c>
      <c r="C31" s="97">
        <v>144483493.59</v>
      </c>
      <c r="D31" s="97">
        <v>546686436.59000003</v>
      </c>
      <c r="E31" s="97">
        <v>112204901.45999999</v>
      </c>
      <c r="F31" s="97">
        <v>89369469.459999993</v>
      </c>
      <c r="G31" s="110">
        <v>434481535.13000005</v>
      </c>
    </row>
    <row r="32" spans="1:8" x14ac:dyDescent="0.25">
      <c r="A32" s="19" t="s">
        <v>83</v>
      </c>
      <c r="B32" s="97">
        <v>0</v>
      </c>
      <c r="C32" s="97">
        <v>0</v>
      </c>
      <c r="D32" s="97">
        <v>0</v>
      </c>
      <c r="E32" s="97">
        <v>0</v>
      </c>
      <c r="F32" s="97">
        <v>0</v>
      </c>
      <c r="G32" s="110">
        <v>0</v>
      </c>
    </row>
    <row r="33" spans="1:8" x14ac:dyDescent="0.25">
      <c r="A33" s="19" t="s">
        <v>84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110">
        <v>0</v>
      </c>
    </row>
    <row r="34" spans="1:8" x14ac:dyDescent="0.25">
      <c r="A34" s="19" t="s">
        <v>85</v>
      </c>
      <c r="B34" s="97">
        <v>870637770</v>
      </c>
      <c r="C34" s="97">
        <v>-122000714.63</v>
      </c>
      <c r="D34" s="97">
        <v>748637055.37</v>
      </c>
      <c r="E34" s="97">
        <v>327967824.26999998</v>
      </c>
      <c r="F34" s="97">
        <v>312417591.49000001</v>
      </c>
      <c r="G34" s="110">
        <v>420669231.10000002</v>
      </c>
    </row>
    <row r="35" spans="1:8" s="37" customFormat="1" x14ac:dyDescent="0.25">
      <c r="A35" s="39" t="s">
        <v>86</v>
      </c>
      <c r="B35" s="97">
        <v>0</v>
      </c>
      <c r="C35" s="115">
        <v>0</v>
      </c>
      <c r="D35" s="97">
        <v>0</v>
      </c>
      <c r="E35" s="115">
        <v>0</v>
      </c>
      <c r="F35" s="115">
        <v>0</v>
      </c>
      <c r="G35" s="110">
        <v>0</v>
      </c>
    </row>
    <row r="36" spans="1:8" x14ac:dyDescent="0.25">
      <c r="A36" s="19" t="s">
        <v>87</v>
      </c>
      <c r="B36" s="97">
        <v>503674911</v>
      </c>
      <c r="C36" s="97">
        <v>229294488.31999999</v>
      </c>
      <c r="D36" s="97">
        <v>732969399.31999993</v>
      </c>
      <c r="E36" s="97">
        <v>187098066.44</v>
      </c>
      <c r="F36" s="97">
        <v>164678532.43000001</v>
      </c>
      <c r="G36" s="110">
        <v>545871332.87999988</v>
      </c>
    </row>
    <row r="37" spans="1:8" x14ac:dyDescent="0.25">
      <c r="A37" s="19" t="s">
        <v>88</v>
      </c>
      <c r="B37" s="97">
        <v>111447243</v>
      </c>
      <c r="C37" s="97">
        <v>-1774730.64</v>
      </c>
      <c r="D37" s="97">
        <v>109672512.36</v>
      </c>
      <c r="E37" s="97">
        <v>34403169.719999999</v>
      </c>
      <c r="F37" s="97">
        <v>23337541.899999999</v>
      </c>
      <c r="G37" s="110">
        <v>75269342.640000001</v>
      </c>
    </row>
    <row r="38" spans="1:8" x14ac:dyDescent="0.25">
      <c r="A38" s="19" t="s">
        <v>89</v>
      </c>
      <c r="B38" s="97">
        <v>0</v>
      </c>
      <c r="C38" s="97">
        <v>0</v>
      </c>
      <c r="D38" s="97">
        <v>0</v>
      </c>
      <c r="E38" s="97">
        <v>0</v>
      </c>
      <c r="F38" s="97">
        <v>0</v>
      </c>
      <c r="G38" s="110">
        <v>0</v>
      </c>
    </row>
    <row r="39" spans="1:8" x14ac:dyDescent="0.25">
      <c r="A39" s="13" t="s">
        <v>90</v>
      </c>
      <c r="B39" s="106">
        <v>7217938247</v>
      </c>
      <c r="C39" s="106">
        <v>29265982.949999999</v>
      </c>
      <c r="D39" s="106">
        <v>7247204229.9499998</v>
      </c>
      <c r="E39" s="106">
        <v>3889801442.6500001</v>
      </c>
      <c r="F39" s="106">
        <v>3889799976.1500001</v>
      </c>
      <c r="G39" s="114">
        <v>3357402787.2999997</v>
      </c>
      <c r="H39" s="1"/>
    </row>
    <row r="40" spans="1:8" x14ac:dyDescent="0.25">
      <c r="A40" s="19" t="s">
        <v>91</v>
      </c>
      <c r="B40" s="97">
        <v>550309260</v>
      </c>
      <c r="C40" s="97">
        <v>-16311163.220000001</v>
      </c>
      <c r="D40" s="97">
        <v>533998096.77999997</v>
      </c>
      <c r="E40" s="97">
        <v>224184539.68000001</v>
      </c>
      <c r="F40" s="97">
        <v>224184539.68000001</v>
      </c>
      <c r="G40" s="110">
        <v>309813557.09999996</v>
      </c>
    </row>
    <row r="41" spans="1:8" x14ac:dyDescent="0.25">
      <c r="A41" s="19" t="s">
        <v>92</v>
      </c>
      <c r="B41" s="97">
        <v>6667628987</v>
      </c>
      <c r="C41" s="97">
        <v>45577146.170000002</v>
      </c>
      <c r="D41" s="97">
        <v>6713206133.1700001</v>
      </c>
      <c r="E41" s="97">
        <v>3665616902.9699998</v>
      </c>
      <c r="F41" s="97">
        <v>3665615436.4699998</v>
      </c>
      <c r="G41" s="110">
        <v>3047589230.2000003</v>
      </c>
    </row>
    <row r="42" spans="1:8" x14ac:dyDescent="0.25">
      <c r="A42" s="19" t="s">
        <v>93</v>
      </c>
      <c r="B42" s="97">
        <v>0</v>
      </c>
      <c r="C42" s="97">
        <v>0</v>
      </c>
      <c r="D42" s="97">
        <v>0</v>
      </c>
      <c r="E42" s="97">
        <v>0</v>
      </c>
      <c r="F42" s="97">
        <v>0</v>
      </c>
      <c r="G42" s="110">
        <v>0</v>
      </c>
    </row>
    <row r="43" spans="1:8" x14ac:dyDescent="0.25">
      <c r="A43" s="19" t="s">
        <v>94</v>
      </c>
      <c r="B43" s="97">
        <v>0</v>
      </c>
      <c r="C43" s="97">
        <v>0</v>
      </c>
      <c r="D43" s="97">
        <v>0</v>
      </c>
      <c r="E43" s="97">
        <v>0</v>
      </c>
      <c r="F43" s="97">
        <v>0</v>
      </c>
      <c r="G43" s="110">
        <v>0</v>
      </c>
    </row>
    <row r="44" spans="1:8" x14ac:dyDescent="0.25">
      <c r="A44" s="56" t="s">
        <v>61</v>
      </c>
      <c r="B44" s="100">
        <v>40586550939</v>
      </c>
      <c r="C44" s="100">
        <v>390385809.17000002</v>
      </c>
      <c r="D44" s="100">
        <v>40976936748.169998</v>
      </c>
      <c r="E44" s="100">
        <v>17096998990.559999</v>
      </c>
      <c r="F44" s="100">
        <v>16764869612.620001</v>
      </c>
      <c r="G44" s="100">
        <v>23879937757.610001</v>
      </c>
      <c r="H44" s="1"/>
    </row>
    <row r="45" spans="1:8" x14ac:dyDescent="0.25">
      <c r="A45" s="8"/>
      <c r="B45" s="35"/>
      <c r="C45" s="35"/>
      <c r="D45" s="35"/>
      <c r="E45" s="35"/>
      <c r="F45" s="35"/>
      <c r="G45" s="35"/>
    </row>
    <row r="46" spans="1:8" x14ac:dyDescent="0.25">
      <c r="A46" s="8"/>
      <c r="B46" s="62"/>
      <c r="C46" s="62"/>
      <c r="D46" s="62"/>
      <c r="E46" s="62"/>
      <c r="F46" s="62"/>
      <c r="G46" s="62"/>
    </row>
    <row r="47" spans="1:8" x14ac:dyDescent="0.25">
      <c r="A47" s="8"/>
      <c r="B47" s="62"/>
      <c r="C47" s="62"/>
      <c r="D47" s="62"/>
      <c r="E47" s="62"/>
      <c r="F47" s="62"/>
      <c r="G47" s="62"/>
    </row>
    <row r="48" spans="1:8" x14ac:dyDescent="0.25">
      <c r="A48" s="8" t="s">
        <v>23</v>
      </c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  <c r="B53" s="8"/>
      <c r="C53" s="8"/>
      <c r="D53" s="8"/>
      <c r="E53" s="8"/>
      <c r="F53" s="8"/>
      <c r="G53" s="8"/>
    </row>
    <row r="54" spans="1:7" x14ac:dyDescent="0.25">
      <c r="A54" s="8"/>
      <c r="B54" s="8"/>
      <c r="C54" s="8"/>
      <c r="D54" s="8"/>
      <c r="E54" s="8"/>
      <c r="F54" s="8"/>
      <c r="G54" s="8"/>
    </row>
    <row r="55" spans="1:7" x14ac:dyDescent="0.25">
      <c r="A55" s="8"/>
      <c r="B55" s="8"/>
      <c r="C55" s="8"/>
      <c r="D55" s="8"/>
      <c r="E55" s="8"/>
      <c r="F55" s="8"/>
      <c r="G55" s="8"/>
    </row>
  </sheetData>
  <mergeCells count="8">
    <mergeCell ref="B9:G9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11" workbookViewId="0">
      <selection activeCell="C28" sqref="C28"/>
    </sheetView>
  </sheetViews>
  <sheetFormatPr baseColWidth="10" defaultColWidth="6.85546875" defaultRowHeight="12.75" x14ac:dyDescent="0.25"/>
  <cols>
    <col min="1" max="1" width="34.85546875" style="65" customWidth="1"/>
    <col min="2" max="3" width="27.85546875" style="65" customWidth="1"/>
    <col min="4" max="4" width="30.5703125" style="65" customWidth="1"/>
    <col min="5" max="16384" width="6.85546875" style="65"/>
  </cols>
  <sheetData>
    <row r="1" spans="1:7" ht="13.5" x14ac:dyDescent="0.25">
      <c r="A1" s="123" t="s">
        <v>308</v>
      </c>
      <c r="B1" s="123"/>
      <c r="C1" s="123"/>
      <c r="D1" s="123"/>
      <c r="E1" s="58"/>
      <c r="F1" s="58"/>
      <c r="G1" s="58"/>
    </row>
    <row r="2" spans="1:7" ht="13.5" x14ac:dyDescent="0.25">
      <c r="A2" s="123" t="s">
        <v>0</v>
      </c>
      <c r="B2" s="123"/>
      <c r="C2" s="123"/>
      <c r="D2" s="123"/>
    </row>
    <row r="3" spans="1:7" ht="13.5" x14ac:dyDescent="0.25">
      <c r="A3" s="123" t="s">
        <v>201</v>
      </c>
      <c r="B3" s="123"/>
      <c r="C3" s="123"/>
      <c r="D3" s="123"/>
    </row>
    <row r="4" spans="1:7" ht="13.5" x14ac:dyDescent="0.25">
      <c r="A4" s="123" t="s">
        <v>311</v>
      </c>
      <c r="B4" s="123"/>
      <c r="C4" s="123"/>
      <c r="D4" s="123"/>
    </row>
    <row r="5" spans="1:7" ht="13.5" x14ac:dyDescent="0.25">
      <c r="A5" s="123" t="s">
        <v>334</v>
      </c>
      <c r="B5" s="123"/>
      <c r="C5" s="123"/>
      <c r="D5" s="123"/>
    </row>
    <row r="6" spans="1:7" ht="13.5" x14ac:dyDescent="0.25">
      <c r="A6" s="3"/>
      <c r="B6" s="3"/>
      <c r="C6" s="3"/>
      <c r="D6" s="3"/>
    </row>
    <row r="7" spans="1:7" ht="14.25" customHeight="1" x14ac:dyDescent="0.25">
      <c r="A7" s="123" t="s">
        <v>4</v>
      </c>
      <c r="B7" s="123"/>
      <c r="C7" s="123"/>
      <c r="D7" s="123"/>
    </row>
    <row r="8" spans="1:7" ht="12.75" customHeight="1" x14ac:dyDescent="0.25">
      <c r="A8" s="121" t="s">
        <v>312</v>
      </c>
      <c r="B8" s="66" t="s">
        <v>313</v>
      </c>
      <c r="C8" s="66" t="s">
        <v>314</v>
      </c>
      <c r="D8" s="66" t="s">
        <v>311</v>
      </c>
    </row>
    <row r="9" spans="1:7" ht="24.75" customHeight="1" x14ac:dyDescent="0.25">
      <c r="A9" s="124"/>
      <c r="B9" s="67" t="s">
        <v>315</v>
      </c>
      <c r="C9" s="67" t="s">
        <v>316</v>
      </c>
      <c r="D9" s="67" t="s">
        <v>317</v>
      </c>
    </row>
    <row r="10" spans="1:7" ht="24.75" customHeight="1" x14ac:dyDescent="0.25">
      <c r="A10" s="125" t="s">
        <v>318</v>
      </c>
      <c r="B10" s="126"/>
      <c r="C10" s="126"/>
      <c r="D10" s="127"/>
    </row>
    <row r="11" spans="1:7" s="70" customFormat="1" x14ac:dyDescent="0.25">
      <c r="A11" s="68"/>
      <c r="B11" s="69"/>
      <c r="C11" s="69"/>
      <c r="D11" s="69"/>
    </row>
    <row r="12" spans="1:7" s="70" customFormat="1" ht="13.5" x14ac:dyDescent="0.25">
      <c r="A12" s="71" t="s">
        <v>319</v>
      </c>
      <c r="B12" s="72">
        <v>0</v>
      </c>
      <c r="C12" s="72">
        <v>5577110.5</v>
      </c>
      <c r="D12" s="72">
        <v>-5577110.5</v>
      </c>
    </row>
    <row r="13" spans="1:7" ht="13.5" x14ac:dyDescent="0.25">
      <c r="A13" s="73" t="s">
        <v>320</v>
      </c>
      <c r="B13" s="72">
        <v>0</v>
      </c>
      <c r="C13" s="72">
        <v>26724862.620000001</v>
      </c>
      <c r="D13" s="72">
        <v>-26724862.620000001</v>
      </c>
    </row>
    <row r="14" spans="1:7" ht="13.5" x14ac:dyDescent="0.25">
      <c r="A14" s="71" t="s">
        <v>321</v>
      </c>
      <c r="B14" s="72">
        <v>0</v>
      </c>
      <c r="C14" s="72">
        <v>20714578.84</v>
      </c>
      <c r="D14" s="72">
        <v>-20714578.84</v>
      </c>
    </row>
    <row r="15" spans="1:7" ht="13.5" x14ac:dyDescent="0.25">
      <c r="A15" s="71" t="s">
        <v>322</v>
      </c>
      <c r="B15" s="72">
        <v>0</v>
      </c>
      <c r="C15" s="72">
        <v>2222051.94</v>
      </c>
      <c r="D15" s="72">
        <v>-2222051.94</v>
      </c>
    </row>
    <row r="16" spans="1:7" ht="13.5" x14ac:dyDescent="0.25">
      <c r="A16" s="71"/>
      <c r="B16" s="72"/>
      <c r="C16" s="72"/>
      <c r="D16" s="72"/>
    </row>
    <row r="17" spans="1:4" ht="13.5" x14ac:dyDescent="0.25">
      <c r="A17" s="71"/>
      <c r="B17" s="72"/>
      <c r="C17" s="72"/>
      <c r="D17" s="72"/>
    </row>
    <row r="18" spans="1:4" ht="13.5" x14ac:dyDescent="0.25">
      <c r="A18" s="74" t="s">
        <v>323</v>
      </c>
      <c r="B18" s="72">
        <v>0</v>
      </c>
      <c r="C18" s="72">
        <v>55238603.899999999</v>
      </c>
      <c r="D18" s="72">
        <v>-55238603.899999999</v>
      </c>
    </row>
    <row r="19" spans="1:4" x14ac:dyDescent="0.25">
      <c r="A19" s="75"/>
      <c r="B19" s="69"/>
      <c r="C19" s="69"/>
      <c r="D19" s="69"/>
    </row>
    <row r="20" spans="1:4" ht="28.5" customHeight="1" x14ac:dyDescent="0.25">
      <c r="A20" s="125" t="s">
        <v>324</v>
      </c>
      <c r="B20" s="126"/>
      <c r="C20" s="126"/>
      <c r="D20" s="127"/>
    </row>
    <row r="21" spans="1:4" ht="13.5" x14ac:dyDescent="0.25">
      <c r="A21" s="71"/>
      <c r="B21" s="71"/>
      <c r="C21" s="71"/>
      <c r="D21" s="71"/>
    </row>
    <row r="22" spans="1:4" ht="13.5" x14ac:dyDescent="0.25">
      <c r="A22" s="71"/>
      <c r="B22" s="71"/>
      <c r="C22" s="71"/>
      <c r="D22" s="71"/>
    </row>
    <row r="23" spans="1:4" ht="13.5" x14ac:dyDescent="0.25">
      <c r="A23" s="71"/>
      <c r="B23" s="71"/>
      <c r="C23" s="71"/>
      <c r="D23" s="71"/>
    </row>
    <row r="24" spans="1:4" ht="13.5" x14ac:dyDescent="0.25">
      <c r="A24" s="71"/>
      <c r="B24" s="71"/>
      <c r="C24" s="71"/>
      <c r="D24" s="71"/>
    </row>
    <row r="25" spans="1:4" ht="13.5" x14ac:dyDescent="0.25">
      <c r="A25" s="71"/>
      <c r="B25" s="71"/>
      <c r="C25" s="71"/>
      <c r="D25" s="71"/>
    </row>
    <row r="26" spans="1:4" ht="13.5" x14ac:dyDescent="0.25">
      <c r="A26" s="71"/>
      <c r="B26" s="71"/>
      <c r="C26" s="71"/>
      <c r="D26" s="71"/>
    </row>
    <row r="27" spans="1:4" ht="13.5" x14ac:dyDescent="0.25">
      <c r="A27" s="74" t="s">
        <v>325</v>
      </c>
      <c r="B27" s="71"/>
      <c r="C27" s="71"/>
      <c r="D27" s="71"/>
    </row>
    <row r="28" spans="1:4" ht="13.5" x14ac:dyDescent="0.25">
      <c r="A28" s="76"/>
      <c r="B28" s="71"/>
      <c r="C28" s="71"/>
      <c r="D28" s="71"/>
    </row>
    <row r="29" spans="1:4" ht="13.5" x14ac:dyDescent="0.25">
      <c r="A29" s="74" t="s">
        <v>326</v>
      </c>
      <c r="B29" s="71"/>
      <c r="C29" s="71"/>
      <c r="D29" s="71"/>
    </row>
    <row r="30" spans="1:4" x14ac:dyDescent="0.25">
      <c r="A30" s="77"/>
      <c r="B30" s="77"/>
      <c r="C30" s="77"/>
      <c r="D30" s="77"/>
    </row>
    <row r="31" spans="1:4" x14ac:dyDescent="0.25">
      <c r="A31" s="65" t="s">
        <v>327</v>
      </c>
    </row>
    <row r="33" spans="1:1" ht="13.5" x14ac:dyDescent="0.25">
      <c r="A33" s="3"/>
    </row>
    <row r="34" spans="1:1" ht="13.5" x14ac:dyDescent="0.25">
      <c r="A34" s="3"/>
    </row>
  </sheetData>
  <mergeCells count="9">
    <mergeCell ref="A8:A9"/>
    <mergeCell ref="A10:D10"/>
    <mergeCell ref="A20:D20"/>
    <mergeCell ref="A1:D1"/>
    <mergeCell ref="A2:D2"/>
    <mergeCell ref="A3:D3"/>
    <mergeCell ref="A4:D4"/>
    <mergeCell ref="A5:D5"/>
    <mergeCell ref="A7:D7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7" workbookViewId="0">
      <selection activeCell="H33" sqref="H33"/>
    </sheetView>
  </sheetViews>
  <sheetFormatPr baseColWidth="10" defaultColWidth="6.85546875" defaultRowHeight="12.75" x14ac:dyDescent="0.25"/>
  <cols>
    <col min="1" max="1" width="48.140625" style="65" customWidth="1"/>
    <col min="2" max="2" width="33.85546875" style="65" customWidth="1"/>
    <col min="3" max="3" width="32.7109375" style="65" customWidth="1"/>
    <col min="4" max="16384" width="6.85546875" style="65"/>
  </cols>
  <sheetData>
    <row r="1" spans="1:4" ht="13.5" x14ac:dyDescent="0.25">
      <c r="A1" s="123" t="s">
        <v>308</v>
      </c>
      <c r="B1" s="123"/>
      <c r="C1" s="123"/>
      <c r="D1" s="58"/>
    </row>
    <row r="2" spans="1:4" ht="12.75" customHeight="1" x14ac:dyDescent="0.25">
      <c r="A2" s="123" t="s">
        <v>0</v>
      </c>
      <c r="B2" s="123"/>
      <c r="C2" s="123"/>
    </row>
    <row r="3" spans="1:4" ht="12.75" customHeight="1" x14ac:dyDescent="0.25">
      <c r="A3" s="123" t="s">
        <v>201</v>
      </c>
      <c r="B3" s="123"/>
      <c r="C3" s="123"/>
      <c r="D3" s="58"/>
    </row>
    <row r="4" spans="1:4" ht="12.75" customHeight="1" x14ac:dyDescent="0.25">
      <c r="A4" s="123" t="s">
        <v>328</v>
      </c>
      <c r="B4" s="123"/>
      <c r="C4" s="123"/>
    </row>
    <row r="5" spans="1:4" ht="12.75" customHeight="1" x14ac:dyDescent="0.25">
      <c r="A5" s="123" t="s">
        <v>335</v>
      </c>
      <c r="B5" s="123"/>
      <c r="C5" s="123"/>
    </row>
    <row r="6" spans="1:4" ht="12.75" customHeight="1" x14ac:dyDescent="0.25">
      <c r="A6" s="123" t="s">
        <v>4</v>
      </c>
      <c r="B6" s="123"/>
      <c r="C6" s="123"/>
      <c r="D6" s="58"/>
    </row>
    <row r="7" spans="1:4" ht="12.75" customHeight="1" x14ac:dyDescent="0.25">
      <c r="A7" s="128"/>
      <c r="B7" s="128"/>
      <c r="C7" s="128"/>
    </row>
    <row r="8" spans="1:4" ht="21" customHeight="1" x14ac:dyDescent="0.25">
      <c r="A8" s="66" t="s">
        <v>312</v>
      </c>
      <c r="B8" s="66" t="s">
        <v>6</v>
      </c>
      <c r="C8" s="88" t="s">
        <v>7</v>
      </c>
      <c r="D8" s="76"/>
    </row>
    <row r="9" spans="1:4" ht="20.25" customHeight="1" x14ac:dyDescent="0.25">
      <c r="A9" s="129" t="s">
        <v>318</v>
      </c>
      <c r="B9" s="130"/>
      <c r="C9" s="131"/>
      <c r="D9" s="76"/>
    </row>
    <row r="10" spans="1:4" ht="15" x14ac:dyDescent="0.25">
      <c r="A10" s="78"/>
      <c r="B10" s="79"/>
      <c r="C10" s="79"/>
    </row>
    <row r="11" spans="1:4" ht="13.5" x14ac:dyDescent="0.25">
      <c r="A11" s="73" t="s">
        <v>319</v>
      </c>
      <c r="B11" s="80">
        <v>29839602.16</v>
      </c>
      <c r="C11" s="80">
        <v>29839602.16</v>
      </c>
    </row>
    <row r="12" spans="1:4" ht="13.5" x14ac:dyDescent="0.25">
      <c r="A12" s="73" t="s">
        <v>320</v>
      </c>
      <c r="B12" s="80">
        <v>63537916.109999999</v>
      </c>
      <c r="C12" s="80">
        <v>63537916.109999999</v>
      </c>
    </row>
    <row r="13" spans="1:4" ht="13.5" x14ac:dyDescent="0.25">
      <c r="A13" s="73" t="s">
        <v>329</v>
      </c>
      <c r="B13" s="80">
        <v>10390468.310000001</v>
      </c>
      <c r="C13" s="80">
        <v>10390468.310000001</v>
      </c>
    </row>
    <row r="14" spans="1:4" ht="13.5" x14ac:dyDescent="0.25">
      <c r="A14" s="73" t="s">
        <v>330</v>
      </c>
      <c r="B14" s="80">
        <v>42340375.719999999</v>
      </c>
      <c r="C14" s="80">
        <v>42340375.719999999</v>
      </c>
    </row>
    <row r="15" spans="1:4" ht="13.5" x14ac:dyDescent="0.25">
      <c r="A15" s="73" t="s">
        <v>331</v>
      </c>
      <c r="B15" s="80">
        <v>21677326.48</v>
      </c>
      <c r="C15" s="80">
        <v>21677326.48</v>
      </c>
    </row>
    <row r="16" spans="1:4" ht="13.5" x14ac:dyDescent="0.25">
      <c r="A16" s="73"/>
      <c r="B16" s="80"/>
      <c r="C16" s="80"/>
    </row>
    <row r="17" spans="1:3" ht="13.5" x14ac:dyDescent="0.25">
      <c r="A17" s="81" t="s">
        <v>332</v>
      </c>
      <c r="B17" s="80">
        <v>167785688.78</v>
      </c>
      <c r="C17" s="80">
        <v>167785688.78</v>
      </c>
    </row>
    <row r="18" spans="1:3" ht="13.5" x14ac:dyDescent="0.25">
      <c r="A18" s="73"/>
      <c r="B18" s="80"/>
      <c r="C18" s="80"/>
    </row>
    <row r="19" spans="1:3" x14ac:dyDescent="0.25">
      <c r="A19" s="78"/>
      <c r="B19" s="82"/>
      <c r="C19" s="82"/>
    </row>
    <row r="20" spans="1:3" ht="19.5" customHeight="1" x14ac:dyDescent="0.25">
      <c r="A20" s="129" t="s">
        <v>318</v>
      </c>
      <c r="B20" s="130"/>
      <c r="C20" s="131"/>
    </row>
    <row r="21" spans="1:3" x14ac:dyDescent="0.25">
      <c r="A21" s="78"/>
      <c r="B21" s="82"/>
      <c r="C21" s="82"/>
    </row>
    <row r="22" spans="1:3" ht="13.5" x14ac:dyDescent="0.25">
      <c r="A22" s="73"/>
      <c r="B22" s="80"/>
      <c r="C22" s="80"/>
    </row>
    <row r="23" spans="1:3" ht="13.5" x14ac:dyDescent="0.25">
      <c r="A23" s="73"/>
      <c r="B23" s="80"/>
      <c r="C23" s="80"/>
    </row>
    <row r="24" spans="1:3" ht="13.5" x14ac:dyDescent="0.25">
      <c r="A24" s="73" t="s">
        <v>333</v>
      </c>
      <c r="B24" s="80">
        <v>0</v>
      </c>
      <c r="C24" s="80">
        <v>0</v>
      </c>
    </row>
    <row r="25" spans="1:3" ht="13.5" x14ac:dyDescent="0.25">
      <c r="A25" s="73"/>
      <c r="B25" s="80"/>
      <c r="C25" s="80"/>
    </row>
    <row r="26" spans="1:3" ht="13.5" x14ac:dyDescent="0.25">
      <c r="A26" s="81" t="s">
        <v>326</v>
      </c>
      <c r="B26" s="80">
        <v>167785688.78</v>
      </c>
      <c r="C26" s="80">
        <v>167785688.78</v>
      </c>
    </row>
    <row r="27" spans="1:3" x14ac:dyDescent="0.25">
      <c r="A27" s="83"/>
      <c r="B27" s="84"/>
      <c r="C27" s="84"/>
    </row>
    <row r="28" spans="1:3" x14ac:dyDescent="0.25">
      <c r="A28" s="83"/>
      <c r="B28" s="84"/>
      <c r="C28" s="84"/>
    </row>
    <row r="29" spans="1:3" x14ac:dyDescent="0.25">
      <c r="A29" s="83"/>
      <c r="B29" s="84"/>
      <c r="C29" s="84"/>
    </row>
    <row r="30" spans="1:3" x14ac:dyDescent="0.25">
      <c r="A30" s="83"/>
      <c r="B30" s="84"/>
      <c r="C30" s="84"/>
    </row>
    <row r="31" spans="1:3" x14ac:dyDescent="0.25">
      <c r="A31" s="83"/>
      <c r="B31" s="84"/>
      <c r="C31" s="84"/>
    </row>
    <row r="32" spans="1:3" x14ac:dyDescent="0.25">
      <c r="A32" s="83"/>
      <c r="B32" s="84"/>
      <c r="C32" s="84"/>
    </row>
    <row r="34" spans="1:3" ht="12.75" customHeight="1" x14ac:dyDescent="0.25">
      <c r="A34" s="65" t="s">
        <v>327</v>
      </c>
    </row>
    <row r="39" spans="1:3" s="85" customFormat="1" ht="12.75" customHeight="1" x14ac:dyDescent="0.25"/>
    <row r="40" spans="1:3" s="85" customFormat="1" ht="12.75" customHeight="1" x14ac:dyDescent="0.25"/>
    <row r="41" spans="1:3" s="85" customFormat="1" ht="12.75" customHeight="1" x14ac:dyDescent="0.25"/>
    <row r="42" spans="1:3" s="85" customFormat="1" ht="12.75" customHeight="1" x14ac:dyDescent="0.25">
      <c r="A42" s="86"/>
      <c r="C42" s="86"/>
    </row>
    <row r="43" spans="1:3" s="85" customFormat="1" ht="12.75" customHeight="1" x14ac:dyDescent="0.25">
      <c r="A43" s="86"/>
      <c r="C43" s="86"/>
    </row>
    <row r="44" spans="1:3" s="85" customFormat="1" ht="12.75" customHeight="1" x14ac:dyDescent="0.25">
      <c r="B44" s="87"/>
    </row>
    <row r="45" spans="1:3" s="85" customFormat="1" ht="12.75" customHeight="1" x14ac:dyDescent="0.25"/>
  </sheetData>
  <mergeCells count="9">
    <mergeCell ref="A7:C7"/>
    <mergeCell ref="A9:C9"/>
    <mergeCell ref="A20:C2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 Analitico Ingresos RI</vt:lpstr>
      <vt:lpstr>Clasificación Admtva( Depend)</vt:lpstr>
      <vt:lpstr>Clasificación Admtva(Poderes)</vt:lpstr>
      <vt:lpstr>Clasif Amtva ( Paraest)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'Clasif Amtva ( Paraest)'!Títulos_a_imprimir</vt:lpstr>
      <vt:lpstr>'Clasificación Admtva(Poderes)'!Títulos_a_imprimir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2019-07-31T03:00:51Z</cp:lastPrinted>
  <dcterms:created xsi:type="dcterms:W3CDTF">2019-07-20T01:35:17Z</dcterms:created>
  <dcterms:modified xsi:type="dcterms:W3CDTF">2020-08-25T17:06:30Z</dcterms:modified>
</cp:coreProperties>
</file>