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ita.hernandez\Documents\RAHC\Trimestral enviado\2026\"/>
    </mc:Choice>
  </mc:AlternateContent>
  <bookViews>
    <workbookView xWindow="0" yWindow="0" windowWidth="19200" windowHeight="6180"/>
  </bookViews>
  <sheets>
    <sheet name="Resumen Autónomos y Poderes" sheetId="2" r:id="rId1"/>
    <sheet name="Ingresos Autónomos y Poderes" sheetId="3" r:id="rId2"/>
    <sheet name="Egresos Autónomos y Poderes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2" l="1"/>
  <c r="E14" i="2"/>
  <c r="E15" i="2"/>
  <c r="E16" i="2"/>
  <c r="E17" i="2"/>
  <c r="E18" i="2"/>
  <c r="E19" i="2"/>
  <c r="E20" i="2"/>
  <c r="E21" i="2"/>
  <c r="P7" i="4" l="1"/>
  <c r="O7" i="4"/>
  <c r="N7" i="4"/>
  <c r="L7" i="4"/>
  <c r="K7" i="4"/>
  <c r="J7" i="4"/>
  <c r="H7" i="4"/>
  <c r="G7" i="4"/>
  <c r="F7" i="4"/>
  <c r="D7" i="4"/>
  <c r="C7" i="4"/>
  <c r="B7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7" i="4" s="1"/>
  <c r="M8" i="4"/>
  <c r="I21" i="4"/>
  <c r="I20" i="4"/>
  <c r="I19" i="4"/>
  <c r="I18" i="4"/>
  <c r="I17" i="4"/>
  <c r="I16" i="4"/>
  <c r="I7" i="4" s="1"/>
  <c r="I15" i="4"/>
  <c r="I14" i="4"/>
  <c r="I13" i="4"/>
  <c r="I12" i="4"/>
  <c r="I11" i="4"/>
  <c r="I10" i="4"/>
  <c r="I9" i="4"/>
  <c r="I8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P8" i="4"/>
  <c r="O8" i="4"/>
  <c r="N8" i="4"/>
  <c r="L8" i="4"/>
  <c r="K8" i="4"/>
  <c r="J8" i="4"/>
  <c r="H8" i="4"/>
  <c r="G8" i="4"/>
  <c r="F8" i="4"/>
  <c r="D8" i="4"/>
  <c r="C8" i="4"/>
  <c r="B8" i="4"/>
  <c r="M21" i="3"/>
  <c r="M20" i="3"/>
  <c r="M19" i="3"/>
  <c r="M18" i="3"/>
  <c r="M17" i="3"/>
  <c r="M16" i="3"/>
  <c r="M15" i="3"/>
  <c r="M14" i="3"/>
  <c r="M13" i="3"/>
  <c r="M12" i="3"/>
  <c r="M11" i="3"/>
  <c r="M10" i="3"/>
  <c r="M7" i="3" s="1"/>
  <c r="M9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P7" i="3"/>
  <c r="O7" i="3"/>
  <c r="N7" i="3"/>
  <c r="L7" i="3"/>
  <c r="K7" i="3"/>
  <c r="J7" i="3"/>
  <c r="H7" i="3"/>
  <c r="G7" i="3"/>
  <c r="F7" i="3"/>
  <c r="L8" i="3"/>
  <c r="K8" i="3"/>
  <c r="J8" i="3"/>
  <c r="M8" i="3" s="1"/>
  <c r="H8" i="3"/>
  <c r="G8" i="3"/>
  <c r="F8" i="3"/>
  <c r="I8" i="3" s="1"/>
  <c r="D8" i="3"/>
  <c r="C8" i="3"/>
  <c r="B8" i="3"/>
  <c r="D7" i="3"/>
  <c r="C7" i="3"/>
  <c r="B7" i="3"/>
  <c r="Q23" i="2"/>
  <c r="P23" i="2"/>
  <c r="O23" i="2"/>
  <c r="N23" i="2"/>
  <c r="M23" i="2"/>
  <c r="L23" i="2"/>
  <c r="K23" i="2"/>
  <c r="J23" i="2"/>
  <c r="I23" i="2"/>
  <c r="H23" i="2"/>
  <c r="G23" i="2"/>
  <c r="F23" i="2"/>
  <c r="M12" i="2"/>
  <c r="I12" i="2"/>
  <c r="Q21" i="2"/>
  <c r="Q20" i="2"/>
  <c r="Q19" i="2"/>
  <c r="Q18" i="2"/>
  <c r="Q17" i="2"/>
  <c r="Q16" i="2"/>
  <c r="Q15" i="2"/>
  <c r="Q14" i="2"/>
  <c r="Q13" i="2"/>
  <c r="M21" i="2"/>
  <c r="M20" i="2"/>
  <c r="M19" i="2"/>
  <c r="M18" i="2"/>
  <c r="M17" i="2"/>
  <c r="M16" i="2"/>
  <c r="M15" i="2"/>
  <c r="M14" i="2"/>
  <c r="M13" i="2"/>
  <c r="I13" i="2"/>
  <c r="I21" i="2"/>
  <c r="I20" i="2"/>
  <c r="I19" i="2"/>
  <c r="I18" i="2"/>
  <c r="I17" i="2"/>
  <c r="I16" i="2"/>
  <c r="I15" i="2"/>
  <c r="I14" i="2"/>
  <c r="M10" i="2"/>
  <c r="M9" i="2"/>
  <c r="I10" i="2"/>
  <c r="I9" i="2"/>
  <c r="P12" i="2"/>
  <c r="O12" i="2"/>
  <c r="N12" i="2"/>
  <c r="L12" i="2"/>
  <c r="K12" i="2"/>
  <c r="J12" i="2"/>
  <c r="H12" i="2"/>
  <c r="G12" i="2"/>
  <c r="F12" i="2"/>
  <c r="D12" i="2"/>
  <c r="C12" i="2"/>
  <c r="B12" i="2"/>
  <c r="E10" i="2"/>
  <c r="E9" i="2"/>
  <c r="Q7" i="2"/>
  <c r="M7" i="2"/>
  <c r="I7" i="2"/>
  <c r="P7" i="2"/>
  <c r="O7" i="2"/>
  <c r="N7" i="2"/>
  <c r="L7" i="2"/>
  <c r="K7" i="2"/>
  <c r="J7" i="2"/>
  <c r="H7" i="2"/>
  <c r="G7" i="2"/>
  <c r="F7" i="2"/>
  <c r="D7" i="2"/>
  <c r="C7" i="2"/>
  <c r="C23" i="2" s="1"/>
  <c r="B7" i="2"/>
  <c r="E12" i="2" l="1"/>
  <c r="E8" i="4"/>
  <c r="R12" i="2"/>
  <c r="D23" i="2"/>
  <c r="B23" i="2"/>
  <c r="E7" i="4"/>
  <c r="E7" i="2"/>
  <c r="E7" i="3"/>
  <c r="I7" i="3"/>
  <c r="Q10" i="2"/>
  <c r="R10" i="2" s="1"/>
  <c r="Q9" i="2"/>
  <c r="R9" i="2" s="1"/>
  <c r="E23" i="2" l="1"/>
  <c r="R7" i="2"/>
  <c r="R23" i="2" s="1"/>
  <c r="R21" i="2"/>
  <c r="R20" i="2"/>
  <c r="R19" i="2"/>
  <c r="R18" i="2"/>
  <c r="R17" i="2"/>
  <c r="R16" i="2"/>
  <c r="R15" i="2"/>
  <c r="R14" i="2"/>
  <c r="R13" i="2"/>
  <c r="R18" i="4"/>
  <c r="R16" i="4"/>
  <c r="R15" i="4"/>
  <c r="Q21" i="4"/>
  <c r="R21" i="4" s="1"/>
  <c r="Q20" i="4"/>
  <c r="R20" i="4" s="1"/>
  <c r="Q19" i="4"/>
  <c r="R19" i="4" s="1"/>
  <c r="Q18" i="4"/>
  <c r="Q17" i="4"/>
  <c r="R17" i="4" s="1"/>
  <c r="Q16" i="4"/>
  <c r="Q15" i="4"/>
  <c r="Q14" i="4"/>
  <c r="R14" i="4" s="1"/>
  <c r="Q13" i="4"/>
  <c r="R13" i="4" s="1"/>
  <c r="Q12" i="4"/>
  <c r="R12" i="4" s="1"/>
  <c r="Q11" i="4"/>
  <c r="R11" i="4" s="1"/>
  <c r="Q10" i="4"/>
  <c r="R10" i="4" s="1"/>
  <c r="Q9" i="4"/>
  <c r="Q8" i="4"/>
  <c r="R8" i="4" s="1"/>
  <c r="P8" i="3"/>
  <c r="N8" i="3"/>
  <c r="Q21" i="3"/>
  <c r="R21" i="3" s="1"/>
  <c r="Q20" i="3"/>
  <c r="R20" i="3" s="1"/>
  <c r="Q19" i="3"/>
  <c r="R19" i="3" s="1"/>
  <c r="Q18" i="3"/>
  <c r="R18" i="3" s="1"/>
  <c r="Q17" i="3"/>
  <c r="R17" i="3" s="1"/>
  <c r="Q16" i="3"/>
  <c r="R16" i="3" s="1"/>
  <c r="Q15" i="3"/>
  <c r="R15" i="3" s="1"/>
  <c r="Q14" i="3"/>
  <c r="R14" i="3" s="1"/>
  <c r="Q13" i="3"/>
  <c r="R13" i="3" s="1"/>
  <c r="Q12" i="3"/>
  <c r="R12" i="3" s="1"/>
  <c r="Q11" i="3"/>
  <c r="R11" i="3" s="1"/>
  <c r="Q10" i="3"/>
  <c r="R10" i="3" s="1"/>
  <c r="Q9" i="3"/>
  <c r="O8" i="3"/>
  <c r="R9" i="4" l="1"/>
  <c r="R7" i="4" s="1"/>
  <c r="Q7" i="4"/>
  <c r="R9" i="3"/>
  <c r="R7" i="3" s="1"/>
  <c r="Q7" i="3"/>
  <c r="Q8" i="3"/>
  <c r="R8" i="3" s="1"/>
  <c r="Q12" i="2"/>
</calcChain>
</file>

<file path=xl/sharedStrings.xml><?xml version="1.0" encoding="utf-8"?>
<sst xmlns="http://schemas.openxmlformats.org/spreadsheetml/2006/main" count="113" uniqueCount="56">
  <si>
    <t>PODERES Y ORGANISMOS AUTÓNOMOS</t>
  </si>
  <si>
    <t>BALANCE PRESUPUESTARIO</t>
  </si>
  <si>
    <t>(MILLONES DE PESOS)</t>
  </si>
  <si>
    <t>CONCEPTO</t>
  </si>
  <si>
    <t>ENERO</t>
  </si>
  <si>
    <t>FEBRERO</t>
  </si>
  <si>
    <t>MARZO</t>
  </si>
  <si>
    <t>I TRIM</t>
  </si>
  <si>
    <t>ABRIL</t>
  </si>
  <si>
    <t>MAYO</t>
  </si>
  <si>
    <t>JUNIO</t>
  </si>
  <si>
    <t>II TRIM</t>
  </si>
  <si>
    <t>JULIO</t>
  </si>
  <si>
    <t>AGOSTO</t>
  </si>
  <si>
    <t>SEPTIEMBRE</t>
  </si>
  <si>
    <t>III TRIM</t>
  </si>
  <si>
    <t>OCTUBRE</t>
  </si>
  <si>
    <t>NOVIEMBRE</t>
  </si>
  <si>
    <t>DICIEMBRE</t>
  </si>
  <si>
    <t>IV TRIM</t>
  </si>
  <si>
    <t>TOTAL</t>
  </si>
  <si>
    <t>RECURSOS TOTALES</t>
  </si>
  <si>
    <t>I.1 INGRESOS OBSERVADOS</t>
  </si>
  <si>
    <t>Propios</t>
  </si>
  <si>
    <t>Transferencias del Ejecutivo y otros entes</t>
  </si>
  <si>
    <t>GASTO EJERCIDO</t>
  </si>
  <si>
    <t>Servicios personales</t>
  </si>
  <si>
    <t>Materiales y suministros</t>
  </si>
  <si>
    <t>Servicios generales</t>
  </si>
  <si>
    <t>Ayudas, Subsidios y Transferencias</t>
  </si>
  <si>
    <t>Bienes Muebles e Inmuebles</t>
  </si>
  <si>
    <t>Inversiones Públicas</t>
  </si>
  <si>
    <t xml:space="preserve">Inversiones Financieras y Otras provisiones </t>
  </si>
  <si>
    <t>Participaciones y Aportaciones</t>
  </si>
  <si>
    <t>Deuda Pública</t>
  </si>
  <si>
    <t xml:space="preserve">REMANENTE  </t>
  </si>
  <si>
    <t>INGRESOS PRESUPUESTARIOS</t>
  </si>
  <si>
    <t>INGRESOS OBSERVADOS</t>
  </si>
  <si>
    <t>PODER LEGISLATIVO</t>
  </si>
  <si>
    <t>CONGRESO DEL ESTADO</t>
  </si>
  <si>
    <t>AUDITORÍA SUPERIOR DEL ESTADO DE YUCATÁN</t>
  </si>
  <si>
    <t>PODER JUDICIAL</t>
  </si>
  <si>
    <t>INSTITUTO ELECTORAL Y DE PARTICIPACIÓN CIUDADANA DE YUCATÁN</t>
  </si>
  <si>
    <t>COMISIÓN DE DERECHOS HUMANOS DEL ESTADO DE YUCATÁN</t>
  </si>
  <si>
    <t>UNIVERSIDAD AUTÓNOMA DE YUCATÁN</t>
  </si>
  <si>
    <t>TRIBUNAL DE JUSTICIA ADMINISTRATIVA DEL ESTADO DE YUCATÁN</t>
  </si>
  <si>
    <t>TRIBUNAL DE LOS TRABAJADORES AL SERVICIO DEL ESTADO Y LOS MUNICIPIOS</t>
  </si>
  <si>
    <t>TRIBUNAL ELECTORAL DEL ESTADO DE YUCATÁN</t>
  </si>
  <si>
    <t>FISCALÍA ESPECIALIZADA EN COMBATE A LA CORRUPCIÓN DEL ESTADO DE YUCATÁN</t>
  </si>
  <si>
    <t>AGENCIA DE INTELIGENCIA PATRIMONIAL Y ECONÓMICA DEL ESTADO DE YUCATÁN</t>
  </si>
  <si>
    <t>FISCALÍA GENERAL DEL ESTADO</t>
  </si>
  <si>
    <t>AGENCIA DE TRANSPORTE DE YUCATÁN</t>
  </si>
  <si>
    <t>*Las sumas de los componentes pueden diferir de los totales por cuestiones de redondeo.</t>
  </si>
  <si>
    <t>GASTO PRESUPUESTARIO</t>
  </si>
  <si>
    <t>GASTO EJERCIDO TOTAL</t>
  </si>
  <si>
    <t>ENERO - DICIEMBRE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</si>
</sst>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;[Red]\-&quot;$&quot;#,##0.00"/>
    <numFmt numFmtId="164" formatCode="#,##0.00_ ;\-#,##0.00\ "/>
    <numFmt numFmtId="165" formatCode="0.0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 tint="0.249977111117893"/>
      <name val="Barlow"/>
      <family val="3"/>
    </font>
    <font>
      <sz val="11"/>
      <color theme="1"/>
      <name val="Barlow"/>
      <family val="3"/>
    </font>
    <font>
      <b/>
      <sz val="12"/>
      <color theme="1" tint="0.249977111117893"/>
      <name val="Montserrat"/>
    </font>
    <font>
      <b/>
      <sz val="10"/>
      <color theme="0"/>
      <name val="Montserrat"/>
    </font>
    <font>
      <b/>
      <sz val="10"/>
      <color theme="2"/>
      <name val="Montserrat"/>
    </font>
    <font>
      <sz val="10"/>
      <color theme="1" tint="0.249977111117893"/>
      <name val="Montserrat"/>
    </font>
    <font>
      <sz val="11"/>
      <color theme="1"/>
      <name val="Montserrat"/>
    </font>
    <font>
      <b/>
      <sz val="10"/>
      <color theme="1" tint="0.249977111117893"/>
      <name val="Montserrat"/>
    </font>
    <font>
      <sz val="10"/>
      <name val="Montserrat"/>
    </font>
    <font>
      <b/>
      <sz val="10"/>
      <name val="Montserra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DFC8"/>
        <bgColor indexed="64"/>
      </patternFill>
    </fill>
    <fill>
      <patternFill patternType="solid">
        <fgColor rgb="FFDDC9A3"/>
        <bgColor indexed="64"/>
      </patternFill>
    </fill>
    <fill>
      <patternFill patternType="solid">
        <fgColor rgb="FF691C32"/>
        <bgColor indexed="64"/>
      </patternFill>
    </fill>
    <fill>
      <patternFill patternType="solid">
        <fgColor rgb="FFD5B466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3" fillId="0" borderId="0" xfId="0" applyFont="1" applyAlignment="1">
      <alignment horizontal="left"/>
    </xf>
    <xf numFmtId="165" fontId="0" fillId="0" borderId="0" xfId="0" applyNumberFormat="1"/>
    <xf numFmtId="8" fontId="0" fillId="0" borderId="0" xfId="0" applyNumberFormat="1"/>
    <xf numFmtId="2" fontId="0" fillId="0" borderId="0" xfId="0" applyNumberFormat="1"/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 indent="1"/>
    </xf>
    <xf numFmtId="0" fontId="7" fillId="0" borderId="0" xfId="0" applyFont="1" applyAlignment="1">
      <alignment horizontal="left" vertical="center" wrapText="1"/>
    </xf>
    <xf numFmtId="0" fontId="8" fillId="0" borderId="0" xfId="0" applyFont="1"/>
    <xf numFmtId="4" fontId="7" fillId="0" borderId="0" xfId="0" applyNumberFormat="1" applyFont="1" applyAlignment="1">
      <alignment vertical="center"/>
    </xf>
    <xf numFmtId="4" fontId="8" fillId="0" borderId="0" xfId="0" applyNumberFormat="1" applyFont="1"/>
    <xf numFmtId="0" fontId="10" fillId="0" borderId="0" xfId="1" applyFont="1" applyAlignment="1">
      <alignment horizontal="left"/>
    </xf>
    <xf numFmtId="2" fontId="8" fillId="0" borderId="0" xfId="0" applyNumberFormat="1" applyFont="1"/>
    <xf numFmtId="4" fontId="7" fillId="0" borderId="1" xfId="0" applyNumberFormat="1" applyFont="1" applyBorder="1" applyAlignment="1">
      <alignment vertical="center"/>
    </xf>
    <xf numFmtId="4" fontId="7" fillId="3" borderId="0" xfId="0" applyNumberFormat="1" applyFont="1" applyFill="1" applyBorder="1" applyAlignment="1">
      <alignment vertical="center"/>
    </xf>
    <xf numFmtId="4" fontId="7" fillId="4" borderId="0" xfId="0" applyNumberFormat="1" applyFont="1" applyFill="1" applyBorder="1" applyAlignment="1">
      <alignment vertical="center"/>
    </xf>
    <xf numFmtId="4" fontId="11" fillId="0" borderId="0" xfId="1" applyNumberFormat="1" applyFont="1"/>
    <xf numFmtId="4" fontId="11" fillId="3" borderId="0" xfId="1" applyNumberFormat="1" applyFont="1" applyFill="1" applyBorder="1"/>
    <xf numFmtId="4" fontId="8" fillId="4" borderId="0" xfId="0" applyNumberFormat="1" applyFont="1" applyFill="1" applyBorder="1"/>
    <xf numFmtId="4" fontId="8" fillId="3" borderId="0" xfId="0" applyNumberFormat="1" applyFont="1" applyFill="1" applyBorder="1"/>
    <xf numFmtId="4" fontId="7" fillId="4" borderId="0" xfId="0" applyNumberFormat="1" applyFont="1" applyFill="1" applyAlignment="1">
      <alignment vertical="center"/>
    </xf>
    <xf numFmtId="0" fontId="6" fillId="6" borderId="2" xfId="0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vertical="center"/>
    </xf>
    <xf numFmtId="0" fontId="9" fillId="6" borderId="1" xfId="0" applyFont="1" applyFill="1" applyBorder="1" applyAlignment="1">
      <alignment vertical="center" wrapText="1"/>
    </xf>
    <xf numFmtId="4" fontId="9" fillId="6" borderId="1" xfId="0" applyNumberFormat="1" applyFont="1" applyFill="1" applyBorder="1" applyAlignment="1">
      <alignment vertical="center"/>
    </xf>
    <xf numFmtId="4" fontId="9" fillId="6" borderId="0" xfId="0" applyNumberFormat="1" applyFont="1" applyFill="1" applyBorder="1" applyAlignment="1">
      <alignment vertical="center"/>
    </xf>
    <xf numFmtId="0" fontId="9" fillId="6" borderId="2" xfId="0" applyFont="1" applyFill="1" applyBorder="1" applyAlignment="1">
      <alignment horizontal="center" vertical="center" wrapText="1"/>
    </xf>
    <xf numFmtId="4" fontId="0" fillId="0" borderId="0" xfId="0" applyNumberFormat="1"/>
    <xf numFmtId="0" fontId="0" fillId="0" borderId="0" xfId="0"/>
    <xf numFmtId="0" fontId="8" fillId="0" borderId="0" xfId="0" applyFont="1" applyAlignment="1">
      <alignment wrapText="1"/>
    </xf>
    <xf numFmtId="0" fontId="0" fillId="0" borderId="0" xfId="0"/>
    <xf numFmtId="164" fontId="5" fillId="5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4" fontId="5" fillId="5" borderId="3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_Cuadros 28 OCTUBRE" xfId="1"/>
  </cellStyles>
  <dxfs count="0"/>
  <tableStyles count="0" defaultTableStyle="TableStyleMedium2" defaultPivotStyle="PivotStyleLight16"/>
  <colors>
    <mruColors>
      <color rgb="FFD5B466"/>
      <color rgb="FF691C32"/>
      <color rgb="FFDDC9A3"/>
      <color rgb="FFEADFC8"/>
      <color rgb="FFBC955C"/>
      <color rgb="FF691C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768400" cy="889200"/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68400" cy="8892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19050</xdr:rowOff>
    </xdr:from>
    <xdr:ext cx="2768400" cy="889200"/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"/>
          <a:ext cx="2768400" cy="8892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31750</xdr:rowOff>
    </xdr:from>
    <xdr:ext cx="2768400" cy="889200"/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750"/>
          <a:ext cx="2768400" cy="8892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showGridLines="0" tabSelected="1" zoomScaleNormal="100" workbookViewId="0">
      <selection activeCell="D13" sqref="D13:D21"/>
    </sheetView>
  </sheetViews>
  <sheetFormatPr baseColWidth="10" defaultColWidth="11.5546875" defaultRowHeight="13.8"/>
  <cols>
    <col min="1" max="1" width="39.109375" style="10" bestFit="1" customWidth="1"/>
    <col min="2" max="14" width="11.5546875" style="10"/>
    <col min="15" max="15" width="13" style="10" customWidth="1"/>
    <col min="16" max="16384" width="11.5546875" style="10"/>
  </cols>
  <sheetData>
    <row r="1" spans="1:21" ht="15.6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21" ht="15.6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21" ht="15.6">
      <c r="A3" s="34" t="s">
        <v>55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4" spans="1:21" ht="15.6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</row>
    <row r="5" spans="1:21">
      <c r="A5" s="33" t="s">
        <v>3</v>
      </c>
      <c r="B5" s="33" t="s">
        <v>4</v>
      </c>
      <c r="C5" s="33" t="s">
        <v>5</v>
      </c>
      <c r="D5" s="33" t="s">
        <v>6</v>
      </c>
      <c r="E5" s="33" t="s">
        <v>7</v>
      </c>
      <c r="F5" s="33" t="s">
        <v>8</v>
      </c>
      <c r="G5" s="33" t="s">
        <v>9</v>
      </c>
      <c r="H5" s="33" t="s">
        <v>10</v>
      </c>
      <c r="I5" s="33" t="s">
        <v>11</v>
      </c>
      <c r="J5" s="33" t="s">
        <v>12</v>
      </c>
      <c r="K5" s="33" t="s">
        <v>13</v>
      </c>
      <c r="L5" s="33" t="s">
        <v>14</v>
      </c>
      <c r="M5" s="33" t="s">
        <v>15</v>
      </c>
      <c r="N5" s="33" t="s">
        <v>16</v>
      </c>
      <c r="O5" s="33" t="s">
        <v>17</v>
      </c>
      <c r="P5" s="33" t="s">
        <v>18</v>
      </c>
      <c r="Q5" s="33" t="s">
        <v>19</v>
      </c>
      <c r="R5" s="33" t="s">
        <v>20</v>
      </c>
    </row>
    <row r="6" spans="1:21">
      <c r="A6" s="35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</row>
    <row r="7" spans="1:21">
      <c r="A7" s="25" t="s">
        <v>21</v>
      </c>
      <c r="B7" s="26">
        <f>SUM(B9:B10)</f>
        <v>484.65000000000003</v>
      </c>
      <c r="C7" s="26">
        <f t="shared" ref="C7:P7" si="0">SUM(C9:C10)</f>
        <v>1152.32</v>
      </c>
      <c r="D7" s="26">
        <f t="shared" si="0"/>
        <v>1081.19</v>
      </c>
      <c r="E7" s="26">
        <f>SUM(B7:D7)</f>
        <v>2718.16</v>
      </c>
      <c r="F7" s="26">
        <f t="shared" si="0"/>
        <v>0</v>
      </c>
      <c r="G7" s="26">
        <f t="shared" si="0"/>
        <v>0</v>
      </c>
      <c r="H7" s="26">
        <f t="shared" si="0"/>
        <v>0</v>
      </c>
      <c r="I7" s="26">
        <f>SUM(F7:H7)</f>
        <v>0</v>
      </c>
      <c r="J7" s="26">
        <f t="shared" si="0"/>
        <v>0</v>
      </c>
      <c r="K7" s="26">
        <f t="shared" si="0"/>
        <v>0</v>
      </c>
      <c r="L7" s="26">
        <f t="shared" si="0"/>
        <v>0</v>
      </c>
      <c r="M7" s="26">
        <f>SUM(J7:L7)</f>
        <v>0</v>
      </c>
      <c r="N7" s="26">
        <f t="shared" si="0"/>
        <v>0</v>
      </c>
      <c r="O7" s="26">
        <f t="shared" si="0"/>
        <v>0</v>
      </c>
      <c r="P7" s="26">
        <f t="shared" si="0"/>
        <v>0</v>
      </c>
      <c r="Q7" s="26">
        <f>SUM(N7:P7)</f>
        <v>0</v>
      </c>
      <c r="R7" s="26">
        <f>+Q7+M7+I7+E7</f>
        <v>2718.16</v>
      </c>
    </row>
    <row r="8" spans="1:21">
      <c r="A8" s="8" t="s">
        <v>22</v>
      </c>
      <c r="B8" s="15"/>
      <c r="C8" s="15"/>
      <c r="D8" s="15"/>
      <c r="E8" s="16"/>
      <c r="F8" s="15"/>
      <c r="G8" s="15"/>
      <c r="H8" s="15"/>
      <c r="I8" s="16"/>
      <c r="J8" s="15"/>
      <c r="K8" s="15"/>
      <c r="L8" s="15"/>
      <c r="M8" s="16"/>
      <c r="N8" s="15"/>
      <c r="O8" s="15"/>
      <c r="P8" s="15"/>
      <c r="Q8" s="16"/>
      <c r="R8" s="17"/>
    </row>
    <row r="9" spans="1:21">
      <c r="A9" s="8" t="s">
        <v>23</v>
      </c>
      <c r="B9" s="15">
        <v>93.68</v>
      </c>
      <c r="C9" s="15">
        <v>124.61</v>
      </c>
      <c r="D9" s="15">
        <v>146.47</v>
      </c>
      <c r="E9" s="16">
        <f>SUM(B9:D9)</f>
        <v>364.76</v>
      </c>
      <c r="F9" s="15">
        <v>0</v>
      </c>
      <c r="G9" s="15">
        <v>0</v>
      </c>
      <c r="H9" s="15">
        <v>0</v>
      </c>
      <c r="I9" s="16">
        <f>SUM(F9:H9)</f>
        <v>0</v>
      </c>
      <c r="J9" s="15">
        <v>0</v>
      </c>
      <c r="K9" s="15">
        <v>0</v>
      </c>
      <c r="L9" s="15">
        <v>0</v>
      </c>
      <c r="M9" s="16">
        <f>SUM(J9:L9)</f>
        <v>0</v>
      </c>
      <c r="N9" s="15">
        <v>0</v>
      </c>
      <c r="O9" s="15">
        <v>0</v>
      </c>
      <c r="P9" s="15">
        <v>0</v>
      </c>
      <c r="Q9" s="16">
        <f>+N9+O9+P9</f>
        <v>0</v>
      </c>
      <c r="R9" s="17">
        <f>+E9+I9+M9+Q9</f>
        <v>364.76</v>
      </c>
    </row>
    <row r="10" spans="1:21">
      <c r="A10" s="8" t="s">
        <v>24</v>
      </c>
      <c r="B10" s="15">
        <v>390.97</v>
      </c>
      <c r="C10" s="15">
        <v>1027.71</v>
      </c>
      <c r="D10" s="15">
        <v>934.72</v>
      </c>
      <c r="E10" s="16">
        <f>SUM(B10:D10)</f>
        <v>2353.4</v>
      </c>
      <c r="F10" s="15">
        <v>0</v>
      </c>
      <c r="G10" s="15">
        <v>0</v>
      </c>
      <c r="H10" s="15">
        <v>0</v>
      </c>
      <c r="I10" s="16">
        <f>SUM(F10:H10)</f>
        <v>0</v>
      </c>
      <c r="J10" s="15">
        <v>0</v>
      </c>
      <c r="K10" s="15">
        <v>0</v>
      </c>
      <c r="L10" s="15">
        <v>0</v>
      </c>
      <c r="M10" s="16">
        <f>SUM(J10:L10)</f>
        <v>0</v>
      </c>
      <c r="N10" s="15">
        <v>0</v>
      </c>
      <c r="O10" s="15">
        <v>0</v>
      </c>
      <c r="P10" s="15">
        <v>0</v>
      </c>
      <c r="Q10" s="16">
        <f>+N10+O10+P10</f>
        <v>0</v>
      </c>
      <c r="R10" s="17">
        <f>+E10+I10+M10+Q10</f>
        <v>2353.4</v>
      </c>
      <c r="U10" s="12"/>
    </row>
    <row r="11" spans="1:21">
      <c r="A11" s="13"/>
      <c r="B11" s="18"/>
      <c r="C11" s="18"/>
      <c r="D11" s="18"/>
      <c r="E11" s="19"/>
      <c r="F11" s="15"/>
      <c r="G11" s="18"/>
      <c r="H11" s="18"/>
      <c r="I11" s="19"/>
      <c r="J11" s="18"/>
      <c r="K11" s="18"/>
      <c r="L11" s="18"/>
      <c r="M11" s="19"/>
      <c r="N11" s="18"/>
      <c r="O11" s="18"/>
      <c r="P11" s="18"/>
      <c r="Q11" s="19"/>
      <c r="R11" s="20"/>
    </row>
    <row r="12" spans="1:21">
      <c r="A12" s="25" t="s">
        <v>25</v>
      </c>
      <c r="B12" s="26">
        <f>SUM(B13:B21)</f>
        <v>292.34114492999998</v>
      </c>
      <c r="C12" s="26">
        <f t="shared" ref="C12:D12" si="1">SUM(C13:C21)</f>
        <v>266.55523844999999</v>
      </c>
      <c r="D12" s="26">
        <f t="shared" si="1"/>
        <v>912.51552482</v>
      </c>
      <c r="E12" s="26">
        <f>SUM(B12:D12)</f>
        <v>1471.4119082</v>
      </c>
      <c r="F12" s="26">
        <f t="shared" ref="F12:H12" si="2">SUM(F13:F21)</f>
        <v>0</v>
      </c>
      <c r="G12" s="26">
        <f t="shared" si="2"/>
        <v>0</v>
      </c>
      <c r="H12" s="26">
        <f t="shared" si="2"/>
        <v>0</v>
      </c>
      <c r="I12" s="26">
        <f>SUM(F12:H12)</f>
        <v>0</v>
      </c>
      <c r="J12" s="26">
        <f t="shared" ref="J12:L12" si="3">SUM(J13:J21)</f>
        <v>0</v>
      </c>
      <c r="K12" s="26">
        <f t="shared" si="3"/>
        <v>0</v>
      </c>
      <c r="L12" s="26">
        <f t="shared" si="3"/>
        <v>0</v>
      </c>
      <c r="M12" s="26">
        <f>SUM(J12:L12)</f>
        <v>0</v>
      </c>
      <c r="N12" s="26">
        <f t="shared" ref="N12:P12" si="4">SUM(N13:N21)</f>
        <v>0</v>
      </c>
      <c r="O12" s="26">
        <f t="shared" si="4"/>
        <v>0</v>
      </c>
      <c r="P12" s="26">
        <f t="shared" si="4"/>
        <v>0</v>
      </c>
      <c r="Q12" s="27">
        <f>+P12+O12+N12</f>
        <v>0</v>
      </c>
      <c r="R12" s="26">
        <f>+Q12+M12+I12+E12</f>
        <v>1471.4119082</v>
      </c>
      <c r="S12" s="12"/>
    </row>
    <row r="13" spans="1:21">
      <c r="A13" s="8" t="s">
        <v>26</v>
      </c>
      <c r="B13" s="15">
        <v>139.20469</v>
      </c>
      <c r="C13" s="15">
        <v>167.042768</v>
      </c>
      <c r="D13" s="15">
        <v>659.55843400000003</v>
      </c>
      <c r="E13" s="16">
        <f t="shared" ref="E13:E21" si="5">SUM(B13:D13)</f>
        <v>965.80589200000009</v>
      </c>
      <c r="F13" s="15">
        <v>0</v>
      </c>
      <c r="G13" s="15">
        <v>0</v>
      </c>
      <c r="H13" s="15">
        <v>0</v>
      </c>
      <c r="I13" s="16">
        <f>SUM(F13:H13)</f>
        <v>0</v>
      </c>
      <c r="J13" s="15">
        <v>0</v>
      </c>
      <c r="K13" s="15">
        <v>0</v>
      </c>
      <c r="L13" s="15">
        <v>0</v>
      </c>
      <c r="M13" s="16">
        <f t="shared" ref="M13:M21" si="6">SUM(J13:L13)</f>
        <v>0</v>
      </c>
      <c r="N13" s="15">
        <v>0</v>
      </c>
      <c r="O13" s="15">
        <v>0</v>
      </c>
      <c r="P13" s="15">
        <v>0</v>
      </c>
      <c r="Q13" s="16">
        <f t="shared" ref="Q13:Q21" si="7">SUM(N13:P13)</f>
        <v>0</v>
      </c>
      <c r="R13" s="17">
        <f>+Q13+M13+I13+E13</f>
        <v>965.80589200000009</v>
      </c>
      <c r="S13" s="11"/>
    </row>
    <row r="14" spans="1:21">
      <c r="A14" s="8" t="s">
        <v>27</v>
      </c>
      <c r="B14" s="15">
        <v>2.7785970600000001</v>
      </c>
      <c r="C14" s="15">
        <v>11.461434799999999</v>
      </c>
      <c r="D14" s="15">
        <v>13.4840397</v>
      </c>
      <c r="E14" s="16">
        <f t="shared" si="5"/>
        <v>27.724071559999999</v>
      </c>
      <c r="F14" s="15">
        <v>0</v>
      </c>
      <c r="G14" s="15">
        <v>0</v>
      </c>
      <c r="H14" s="15">
        <v>0</v>
      </c>
      <c r="I14" s="16">
        <f>SUM(F14:H14)</f>
        <v>0</v>
      </c>
      <c r="J14" s="15">
        <v>0</v>
      </c>
      <c r="K14" s="15">
        <v>0</v>
      </c>
      <c r="L14" s="15">
        <v>0</v>
      </c>
      <c r="M14" s="16">
        <f t="shared" si="6"/>
        <v>0</v>
      </c>
      <c r="N14" s="15">
        <v>0</v>
      </c>
      <c r="O14" s="15">
        <v>0</v>
      </c>
      <c r="P14" s="15">
        <v>0</v>
      </c>
      <c r="Q14" s="16">
        <f t="shared" si="7"/>
        <v>0</v>
      </c>
      <c r="R14" s="17">
        <f t="shared" ref="R14:R21" si="8">+Q14+M14+I14+E14</f>
        <v>27.724071559999999</v>
      </c>
    </row>
    <row r="15" spans="1:21">
      <c r="A15" s="8" t="s">
        <v>28</v>
      </c>
      <c r="B15" s="15">
        <v>133.842759</v>
      </c>
      <c r="C15" s="15">
        <v>64.674091099999998</v>
      </c>
      <c r="D15" s="15">
        <v>220.94211200000001</v>
      </c>
      <c r="E15" s="16">
        <f t="shared" si="5"/>
        <v>419.45896210000001</v>
      </c>
      <c r="F15" s="15">
        <v>0</v>
      </c>
      <c r="G15" s="15">
        <v>0</v>
      </c>
      <c r="H15" s="15">
        <v>0</v>
      </c>
      <c r="I15" s="16">
        <f t="shared" ref="I15:I21" si="9">SUM(F15:H15)</f>
        <v>0</v>
      </c>
      <c r="J15" s="15">
        <v>0</v>
      </c>
      <c r="K15" s="15">
        <v>0</v>
      </c>
      <c r="L15" s="15">
        <v>0</v>
      </c>
      <c r="M15" s="16">
        <f t="shared" si="6"/>
        <v>0</v>
      </c>
      <c r="N15" s="15">
        <v>0</v>
      </c>
      <c r="O15" s="15">
        <v>0</v>
      </c>
      <c r="P15" s="15">
        <v>0</v>
      </c>
      <c r="Q15" s="16">
        <f t="shared" si="7"/>
        <v>0</v>
      </c>
      <c r="R15" s="17">
        <f t="shared" si="8"/>
        <v>419.45896210000001</v>
      </c>
      <c r="S15" s="11"/>
    </row>
    <row r="16" spans="1:21">
      <c r="A16" s="8" t="s">
        <v>29</v>
      </c>
      <c r="B16" s="15">
        <v>11.7149629</v>
      </c>
      <c r="C16" s="15">
        <v>17.6020276</v>
      </c>
      <c r="D16" s="15">
        <v>16.938809200000001</v>
      </c>
      <c r="E16" s="16">
        <f t="shared" si="5"/>
        <v>46.255799699999997</v>
      </c>
      <c r="F16" s="15">
        <v>0</v>
      </c>
      <c r="G16" s="15">
        <v>0</v>
      </c>
      <c r="H16" s="15">
        <v>0</v>
      </c>
      <c r="I16" s="16">
        <f t="shared" si="9"/>
        <v>0</v>
      </c>
      <c r="J16" s="15">
        <v>0</v>
      </c>
      <c r="K16" s="15">
        <v>0</v>
      </c>
      <c r="L16" s="15">
        <v>0</v>
      </c>
      <c r="M16" s="16">
        <f t="shared" si="6"/>
        <v>0</v>
      </c>
      <c r="N16" s="15">
        <v>0</v>
      </c>
      <c r="O16" s="15">
        <v>0</v>
      </c>
      <c r="P16" s="15">
        <v>0</v>
      </c>
      <c r="Q16" s="16">
        <f t="shared" si="7"/>
        <v>0</v>
      </c>
      <c r="R16" s="17">
        <f t="shared" si="8"/>
        <v>46.255799699999997</v>
      </c>
    </row>
    <row r="17" spans="1:18">
      <c r="A17" s="8" t="s">
        <v>30</v>
      </c>
      <c r="B17" s="15">
        <v>9.1553239999999994E-2</v>
      </c>
      <c r="C17" s="15">
        <v>1.8822012699999999</v>
      </c>
      <c r="D17" s="15">
        <v>0.61845905000000001</v>
      </c>
      <c r="E17" s="16">
        <f t="shared" si="5"/>
        <v>2.5922135600000002</v>
      </c>
      <c r="F17" s="15">
        <v>0</v>
      </c>
      <c r="G17" s="15">
        <v>0</v>
      </c>
      <c r="H17" s="15">
        <v>0</v>
      </c>
      <c r="I17" s="16">
        <f t="shared" si="9"/>
        <v>0</v>
      </c>
      <c r="J17" s="15">
        <v>0</v>
      </c>
      <c r="K17" s="15">
        <v>0</v>
      </c>
      <c r="L17" s="15">
        <v>0</v>
      </c>
      <c r="M17" s="16">
        <f t="shared" si="6"/>
        <v>0</v>
      </c>
      <c r="N17" s="15">
        <v>0</v>
      </c>
      <c r="O17" s="15">
        <v>0</v>
      </c>
      <c r="P17" s="15">
        <v>0</v>
      </c>
      <c r="Q17" s="16">
        <f t="shared" si="7"/>
        <v>0</v>
      </c>
      <c r="R17" s="17">
        <f t="shared" si="8"/>
        <v>2.5922135600000002</v>
      </c>
    </row>
    <row r="18" spans="1:18">
      <c r="A18" s="8" t="s">
        <v>31</v>
      </c>
      <c r="B18" s="15">
        <v>4.7085827299999998</v>
      </c>
      <c r="C18" s="15">
        <v>3.8927156799999998</v>
      </c>
      <c r="D18" s="15">
        <v>0.97367086999999997</v>
      </c>
      <c r="E18" s="16">
        <f t="shared" si="5"/>
        <v>9.5749692799999995</v>
      </c>
      <c r="F18" s="15">
        <v>0</v>
      </c>
      <c r="G18" s="15">
        <v>0</v>
      </c>
      <c r="H18" s="15">
        <v>0</v>
      </c>
      <c r="I18" s="16">
        <f t="shared" si="9"/>
        <v>0</v>
      </c>
      <c r="J18" s="15">
        <v>0</v>
      </c>
      <c r="K18" s="15">
        <v>0</v>
      </c>
      <c r="L18" s="15">
        <v>0</v>
      </c>
      <c r="M18" s="16">
        <f t="shared" si="6"/>
        <v>0</v>
      </c>
      <c r="N18" s="15">
        <v>0</v>
      </c>
      <c r="O18" s="15">
        <v>0</v>
      </c>
      <c r="P18" s="15">
        <v>0</v>
      </c>
      <c r="Q18" s="16">
        <f t="shared" si="7"/>
        <v>0</v>
      </c>
      <c r="R18" s="17">
        <f t="shared" si="8"/>
        <v>9.5749692799999995</v>
      </c>
    </row>
    <row r="19" spans="1:18">
      <c r="A19" s="8" t="s">
        <v>32</v>
      </c>
      <c r="B19" s="15">
        <v>0</v>
      </c>
      <c r="C19" s="15">
        <v>0</v>
      </c>
      <c r="D19" s="15">
        <v>0</v>
      </c>
      <c r="E19" s="16">
        <f t="shared" si="5"/>
        <v>0</v>
      </c>
      <c r="F19" s="15">
        <v>0</v>
      </c>
      <c r="G19" s="15">
        <v>0</v>
      </c>
      <c r="H19" s="15">
        <v>0</v>
      </c>
      <c r="I19" s="16">
        <f t="shared" si="9"/>
        <v>0</v>
      </c>
      <c r="J19" s="15">
        <v>0</v>
      </c>
      <c r="K19" s="15">
        <v>0</v>
      </c>
      <c r="L19" s="15">
        <v>0</v>
      </c>
      <c r="M19" s="16">
        <f t="shared" si="6"/>
        <v>0</v>
      </c>
      <c r="N19" s="15">
        <v>0</v>
      </c>
      <c r="O19" s="15">
        <v>0</v>
      </c>
      <c r="P19" s="15">
        <v>0</v>
      </c>
      <c r="Q19" s="16">
        <f t="shared" si="7"/>
        <v>0</v>
      </c>
      <c r="R19" s="17">
        <f t="shared" si="8"/>
        <v>0</v>
      </c>
    </row>
    <row r="20" spans="1:18">
      <c r="A20" s="8" t="s">
        <v>33</v>
      </c>
      <c r="B20" s="15">
        <v>0</v>
      </c>
      <c r="C20" s="15">
        <v>0</v>
      </c>
      <c r="D20" s="15">
        <v>0</v>
      </c>
      <c r="E20" s="16">
        <f t="shared" si="5"/>
        <v>0</v>
      </c>
      <c r="F20" s="15">
        <v>0</v>
      </c>
      <c r="G20" s="15">
        <v>0</v>
      </c>
      <c r="H20" s="15">
        <v>0</v>
      </c>
      <c r="I20" s="16">
        <f t="shared" si="9"/>
        <v>0</v>
      </c>
      <c r="J20" s="15">
        <v>0</v>
      </c>
      <c r="K20" s="15">
        <v>0</v>
      </c>
      <c r="L20" s="15">
        <v>0</v>
      </c>
      <c r="M20" s="16">
        <f t="shared" si="6"/>
        <v>0</v>
      </c>
      <c r="N20" s="15">
        <v>0</v>
      </c>
      <c r="O20" s="15">
        <v>0</v>
      </c>
      <c r="P20" s="15">
        <v>0</v>
      </c>
      <c r="Q20" s="16">
        <f t="shared" si="7"/>
        <v>0</v>
      </c>
      <c r="R20" s="17">
        <f t="shared" si="8"/>
        <v>0</v>
      </c>
    </row>
    <row r="21" spans="1:18">
      <c r="A21" s="8" t="s">
        <v>34</v>
      </c>
      <c r="B21" s="15">
        <v>0</v>
      </c>
      <c r="C21" s="15">
        <v>0</v>
      </c>
      <c r="D21" s="15">
        <v>0</v>
      </c>
      <c r="E21" s="16">
        <f t="shared" si="5"/>
        <v>0</v>
      </c>
      <c r="F21" s="15">
        <v>0</v>
      </c>
      <c r="G21" s="15">
        <v>0</v>
      </c>
      <c r="H21" s="15">
        <v>0</v>
      </c>
      <c r="I21" s="16">
        <f t="shared" si="9"/>
        <v>0</v>
      </c>
      <c r="J21" s="15">
        <v>0</v>
      </c>
      <c r="K21" s="15">
        <v>0</v>
      </c>
      <c r="L21" s="15">
        <v>0</v>
      </c>
      <c r="M21" s="16">
        <f t="shared" si="6"/>
        <v>0</v>
      </c>
      <c r="N21" s="15">
        <v>0</v>
      </c>
      <c r="O21" s="15">
        <v>0</v>
      </c>
      <c r="P21" s="15">
        <v>0</v>
      </c>
      <c r="Q21" s="16">
        <f t="shared" si="7"/>
        <v>0</v>
      </c>
      <c r="R21" s="17">
        <f t="shared" si="8"/>
        <v>0</v>
      </c>
    </row>
    <row r="22" spans="1:18">
      <c r="A22" s="13"/>
      <c r="B22" s="12"/>
      <c r="C22" s="12"/>
      <c r="D22" s="12"/>
      <c r="E22" s="21"/>
      <c r="F22" s="12"/>
      <c r="G22" s="12"/>
      <c r="H22" s="12"/>
      <c r="I22" s="21"/>
      <c r="J22" s="12"/>
      <c r="K22" s="12"/>
      <c r="L22" s="12"/>
      <c r="M22" s="21"/>
      <c r="N22" s="12"/>
      <c r="O22" s="12"/>
      <c r="P22" s="12"/>
      <c r="Q22" s="21"/>
      <c r="R22" s="20"/>
    </row>
    <row r="23" spans="1:18">
      <c r="A23" s="28" t="s">
        <v>35</v>
      </c>
      <c r="B23" s="26">
        <f>+B7-B12</f>
        <v>192.30885507000005</v>
      </c>
      <c r="C23" s="26">
        <f t="shared" ref="C23:R23" si="10">+C7-C12</f>
        <v>885.76476155</v>
      </c>
      <c r="D23" s="26">
        <f t="shared" si="10"/>
        <v>168.67447518000006</v>
      </c>
      <c r="E23" s="26">
        <f t="shared" si="10"/>
        <v>1246.7480917999999</v>
      </c>
      <c r="F23" s="26">
        <f t="shared" si="10"/>
        <v>0</v>
      </c>
      <c r="G23" s="26">
        <f t="shared" si="10"/>
        <v>0</v>
      </c>
      <c r="H23" s="26">
        <f t="shared" si="10"/>
        <v>0</v>
      </c>
      <c r="I23" s="26">
        <f t="shared" si="10"/>
        <v>0</v>
      </c>
      <c r="J23" s="26">
        <f t="shared" si="10"/>
        <v>0</v>
      </c>
      <c r="K23" s="26">
        <f t="shared" si="10"/>
        <v>0</v>
      </c>
      <c r="L23" s="26">
        <f t="shared" si="10"/>
        <v>0</v>
      </c>
      <c r="M23" s="26">
        <f t="shared" si="10"/>
        <v>0</v>
      </c>
      <c r="N23" s="26">
        <f t="shared" si="10"/>
        <v>0</v>
      </c>
      <c r="O23" s="26">
        <f t="shared" si="10"/>
        <v>0</v>
      </c>
      <c r="P23" s="26">
        <f t="shared" si="10"/>
        <v>0</v>
      </c>
      <c r="Q23" s="26">
        <f t="shared" si="10"/>
        <v>0</v>
      </c>
      <c r="R23" s="26">
        <f t="shared" si="10"/>
        <v>1246.7480917999999</v>
      </c>
    </row>
    <row r="24" spans="1:18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</row>
    <row r="25" spans="1:18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</row>
    <row r="27" spans="1:18">
      <c r="C27" s="31"/>
    </row>
  </sheetData>
  <mergeCells count="22">
    <mergeCell ref="N5:N6"/>
    <mergeCell ref="D5:D6"/>
    <mergeCell ref="E5:E6"/>
    <mergeCell ref="K5:K6"/>
    <mergeCell ref="L5:L6"/>
    <mergeCell ref="M5:M6"/>
    <mergeCell ref="O5:O6"/>
    <mergeCell ref="P5:P6"/>
    <mergeCell ref="A1:R1"/>
    <mergeCell ref="A2:R2"/>
    <mergeCell ref="A3:R3"/>
    <mergeCell ref="A4:R4"/>
    <mergeCell ref="F5:F6"/>
    <mergeCell ref="G5:G6"/>
    <mergeCell ref="H5:H6"/>
    <mergeCell ref="I5:I6"/>
    <mergeCell ref="R5:R6"/>
    <mergeCell ref="J5:J6"/>
    <mergeCell ref="Q5:Q6"/>
    <mergeCell ref="A5:A6"/>
    <mergeCell ref="B5:B6"/>
    <mergeCell ref="C5:C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showGridLines="0" topLeftCell="G1" zoomScaleNormal="100" workbookViewId="0">
      <selection activeCell="T9" sqref="T9:U9"/>
    </sheetView>
  </sheetViews>
  <sheetFormatPr baseColWidth="10" defaultColWidth="11.5546875" defaultRowHeight="14.4"/>
  <cols>
    <col min="1" max="1" width="92.44140625" bestFit="1" customWidth="1"/>
    <col min="15" max="15" width="12.88671875" bestFit="1" customWidth="1"/>
    <col min="18" max="18" width="12.5546875" bestFit="1" customWidth="1"/>
    <col min="19" max="19" width="11.88671875" bestFit="1" customWidth="1"/>
    <col min="20" max="20" width="25.88671875" customWidth="1"/>
  </cols>
  <sheetData>
    <row r="1" spans="1:21" ht="15.6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21" ht="15.6">
      <c r="A2" s="34" t="s">
        <v>36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21" ht="15.6">
      <c r="A3" s="34" t="s">
        <v>55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4" spans="1:21" ht="15.6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</row>
    <row r="5" spans="1:21" ht="14.4" customHeight="1">
      <c r="A5" s="33" t="s">
        <v>3</v>
      </c>
      <c r="B5" s="33" t="s">
        <v>4</v>
      </c>
      <c r="C5" s="33" t="s">
        <v>5</v>
      </c>
      <c r="D5" s="33" t="s">
        <v>6</v>
      </c>
      <c r="E5" s="33" t="s">
        <v>7</v>
      </c>
      <c r="F5" s="33" t="s">
        <v>8</v>
      </c>
      <c r="G5" s="33" t="s">
        <v>9</v>
      </c>
      <c r="H5" s="33" t="s">
        <v>10</v>
      </c>
      <c r="I5" s="33" t="s">
        <v>11</v>
      </c>
      <c r="J5" s="33" t="s">
        <v>12</v>
      </c>
      <c r="K5" s="33" t="s">
        <v>13</v>
      </c>
      <c r="L5" s="33" t="s">
        <v>14</v>
      </c>
      <c r="M5" s="33" t="s">
        <v>15</v>
      </c>
      <c r="N5" s="33" t="s">
        <v>16</v>
      </c>
      <c r="O5" s="33" t="s">
        <v>17</v>
      </c>
      <c r="P5" s="33" t="s">
        <v>18</v>
      </c>
      <c r="Q5" s="33" t="s">
        <v>19</v>
      </c>
      <c r="R5" s="33" t="s">
        <v>20</v>
      </c>
    </row>
    <row r="6" spans="1:21" ht="14.4" customHeight="1">
      <c r="A6" s="35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</row>
    <row r="7" spans="1:21">
      <c r="A7" s="23" t="s">
        <v>37</v>
      </c>
      <c r="B7" s="24">
        <f>SUM(B9:B21)</f>
        <v>484.65029704999995</v>
      </c>
      <c r="C7" s="24">
        <f>SUM(C9:C21)</f>
        <v>1152.32198494</v>
      </c>
      <c r="D7" s="24">
        <f>SUM(D9:D21)</f>
        <v>1081.1883474199999</v>
      </c>
      <c r="E7" s="24">
        <f>SUM(E9:E21)</f>
        <v>2718.1606294100002</v>
      </c>
      <c r="F7" s="24">
        <f>SUM(F9:F21)</f>
        <v>0</v>
      </c>
      <c r="G7" s="24">
        <f>SUM(G9:G21)</f>
        <v>0</v>
      </c>
      <c r="H7" s="24">
        <f>SUM(H9:H21)</f>
        <v>0</v>
      </c>
      <c r="I7" s="24">
        <f>SUM(I9:I21)</f>
        <v>0</v>
      </c>
      <c r="J7" s="24">
        <f>SUM(J9:J21)</f>
        <v>0</v>
      </c>
      <c r="K7" s="24">
        <f>SUM(K9:K21)</f>
        <v>0</v>
      </c>
      <c r="L7" s="24">
        <f>SUM(L9:L21)</f>
        <v>0</v>
      </c>
      <c r="M7" s="24">
        <f>SUM(M9:M21)</f>
        <v>0</v>
      </c>
      <c r="N7" s="24">
        <f>SUM(N9:N21)</f>
        <v>0</v>
      </c>
      <c r="O7" s="24">
        <f>SUM(O9:O21)</f>
        <v>0</v>
      </c>
      <c r="P7" s="24">
        <f>SUM(P9:P21)</f>
        <v>0</v>
      </c>
      <c r="Q7" s="24">
        <f>SUM(Q9:Q21)</f>
        <v>0</v>
      </c>
      <c r="R7" s="24">
        <f>SUM(R9:R21)</f>
        <v>2718.1606294100002</v>
      </c>
    </row>
    <row r="8" spans="1:21">
      <c r="A8" s="7" t="s">
        <v>38</v>
      </c>
      <c r="B8" s="15">
        <f>+B9+B10</f>
        <v>28.468277700000002</v>
      </c>
      <c r="C8" s="15">
        <f t="shared" ref="C8:D8" si="0">+C9+C10</f>
        <v>29.772038600000002</v>
      </c>
      <c r="D8" s="15">
        <f t="shared" si="0"/>
        <v>27.349485100000003</v>
      </c>
      <c r="E8" s="16">
        <f>SUM(B8:D8)</f>
        <v>85.589801399999999</v>
      </c>
      <c r="F8" s="15">
        <f>+F9+F10</f>
        <v>0</v>
      </c>
      <c r="G8" s="15">
        <f t="shared" ref="G8" si="1">+G9+G10</f>
        <v>0</v>
      </c>
      <c r="H8" s="15">
        <f t="shared" ref="H8" si="2">+H9+H10</f>
        <v>0</v>
      </c>
      <c r="I8" s="16">
        <f>SUM(F8:H8)</f>
        <v>0</v>
      </c>
      <c r="J8" s="15">
        <f>+J9+J10</f>
        <v>0</v>
      </c>
      <c r="K8" s="15">
        <f t="shared" ref="K8" si="3">+K9+K10</f>
        <v>0</v>
      </c>
      <c r="L8" s="15">
        <f t="shared" ref="L8" si="4">+L9+L10</f>
        <v>0</v>
      </c>
      <c r="M8" s="16">
        <f>SUM(J8:L8)</f>
        <v>0</v>
      </c>
      <c r="N8" s="15">
        <f>+N9+N10</f>
        <v>0</v>
      </c>
      <c r="O8" s="15">
        <f>+O9+O10</f>
        <v>0</v>
      </c>
      <c r="P8" s="15">
        <f>+P9+P10</f>
        <v>0</v>
      </c>
      <c r="Q8" s="16">
        <f>+P8+O8+N8</f>
        <v>0</v>
      </c>
      <c r="R8" s="22">
        <f>+Q8+M8+I8+E8</f>
        <v>85.589801399999999</v>
      </c>
      <c r="S8" s="4"/>
      <c r="U8" s="2"/>
    </row>
    <row r="9" spans="1:21">
      <c r="A9" s="8" t="s">
        <v>39</v>
      </c>
      <c r="B9" s="15">
        <v>18.566410000000001</v>
      </c>
      <c r="C9" s="15">
        <v>18.642862000000001</v>
      </c>
      <c r="D9" s="15">
        <v>16.6386</v>
      </c>
      <c r="E9" s="16">
        <f t="shared" ref="E9:E21" si="5">SUM(B9:D9)</f>
        <v>53.847871999999995</v>
      </c>
      <c r="F9" s="15">
        <v>0</v>
      </c>
      <c r="G9" s="15">
        <v>0</v>
      </c>
      <c r="H9" s="15">
        <v>0</v>
      </c>
      <c r="I9" s="16">
        <f t="shared" ref="I9:I21" si="6">SUM(F9:H9)</f>
        <v>0</v>
      </c>
      <c r="J9" s="15">
        <v>0</v>
      </c>
      <c r="K9" s="15">
        <v>0</v>
      </c>
      <c r="L9" s="15">
        <v>0</v>
      </c>
      <c r="M9" s="16">
        <f t="shared" ref="M9:M21" si="7">SUM(J9:L9)</f>
        <v>0</v>
      </c>
      <c r="N9" s="15">
        <v>0</v>
      </c>
      <c r="O9" s="15">
        <v>0</v>
      </c>
      <c r="P9" s="15">
        <v>0</v>
      </c>
      <c r="Q9" s="16">
        <f t="shared" ref="Q9:Q21" si="8">+P9+O9+N9</f>
        <v>0</v>
      </c>
      <c r="R9" s="22">
        <f t="shared" ref="R9:R21" si="9">+Q9+M9+I9+E9</f>
        <v>53.847871999999995</v>
      </c>
      <c r="S9" s="30"/>
      <c r="T9" s="32"/>
      <c r="U9" s="2"/>
    </row>
    <row r="10" spans="1:21">
      <c r="A10" s="8" t="s">
        <v>40</v>
      </c>
      <c r="B10" s="15">
        <v>9.9018676999999986</v>
      </c>
      <c r="C10" s="15">
        <v>11.129176599999999</v>
      </c>
      <c r="D10" s="15">
        <v>10.7108851</v>
      </c>
      <c r="E10" s="16">
        <f t="shared" si="5"/>
        <v>31.741929399999997</v>
      </c>
      <c r="F10" s="15">
        <v>0</v>
      </c>
      <c r="G10" s="15">
        <v>0</v>
      </c>
      <c r="H10" s="15">
        <v>0</v>
      </c>
      <c r="I10" s="16">
        <f t="shared" si="6"/>
        <v>0</v>
      </c>
      <c r="J10" s="15">
        <v>0</v>
      </c>
      <c r="K10" s="15">
        <v>0</v>
      </c>
      <c r="L10" s="15">
        <v>0</v>
      </c>
      <c r="M10" s="16">
        <f t="shared" si="7"/>
        <v>0</v>
      </c>
      <c r="N10" s="15">
        <v>0</v>
      </c>
      <c r="O10" s="15">
        <v>0</v>
      </c>
      <c r="P10" s="15">
        <v>0</v>
      </c>
      <c r="Q10" s="16">
        <f t="shared" si="8"/>
        <v>0</v>
      </c>
      <c r="R10" s="22">
        <f t="shared" si="9"/>
        <v>31.741929399999997</v>
      </c>
      <c r="S10" s="30"/>
      <c r="T10" s="32"/>
      <c r="U10" s="2"/>
    </row>
    <row r="11" spans="1:21">
      <c r="A11" s="7" t="s">
        <v>41</v>
      </c>
      <c r="B11" s="15">
        <v>95.276372209999991</v>
      </c>
      <c r="C11" s="15">
        <v>95.301354900000007</v>
      </c>
      <c r="D11" s="15">
        <v>99.383211000000003</v>
      </c>
      <c r="E11" s="16">
        <f t="shared" si="5"/>
        <v>289.96093811000003</v>
      </c>
      <c r="F11" s="15">
        <v>0</v>
      </c>
      <c r="G11" s="15">
        <v>0</v>
      </c>
      <c r="H11" s="15">
        <v>0</v>
      </c>
      <c r="I11" s="16">
        <f t="shared" si="6"/>
        <v>0</v>
      </c>
      <c r="J11" s="15">
        <v>0</v>
      </c>
      <c r="K11" s="15">
        <v>0</v>
      </c>
      <c r="L11" s="15">
        <v>0</v>
      </c>
      <c r="M11" s="16">
        <f t="shared" si="7"/>
        <v>0</v>
      </c>
      <c r="N11" s="15">
        <v>0</v>
      </c>
      <c r="O11" s="15">
        <v>0</v>
      </c>
      <c r="P11" s="15">
        <v>0</v>
      </c>
      <c r="Q11" s="16">
        <f t="shared" si="8"/>
        <v>0</v>
      </c>
      <c r="R11" s="22">
        <f t="shared" si="9"/>
        <v>289.96093811000003</v>
      </c>
      <c r="S11" s="30"/>
      <c r="T11" s="3"/>
      <c r="U11" s="2"/>
    </row>
    <row r="12" spans="1:21">
      <c r="A12" s="7" t="s">
        <v>42</v>
      </c>
      <c r="B12" s="15">
        <v>23.706056069999999</v>
      </c>
      <c r="C12" s="15">
        <v>20.332201600000001</v>
      </c>
      <c r="D12" s="15">
        <v>20.565083300000001</v>
      </c>
      <c r="E12" s="16">
        <f t="shared" si="5"/>
        <v>64.603340970000005</v>
      </c>
      <c r="F12" s="15">
        <v>0</v>
      </c>
      <c r="G12" s="15">
        <v>0</v>
      </c>
      <c r="H12" s="15">
        <v>0</v>
      </c>
      <c r="I12" s="16">
        <f t="shared" si="6"/>
        <v>0</v>
      </c>
      <c r="J12" s="15">
        <v>0</v>
      </c>
      <c r="K12" s="15">
        <v>0</v>
      </c>
      <c r="L12" s="15">
        <v>0</v>
      </c>
      <c r="M12" s="16">
        <f t="shared" si="7"/>
        <v>0</v>
      </c>
      <c r="N12" s="15">
        <v>0</v>
      </c>
      <c r="O12" s="15">
        <v>0</v>
      </c>
      <c r="P12" s="15">
        <v>0</v>
      </c>
      <c r="Q12" s="16">
        <f t="shared" si="8"/>
        <v>0</v>
      </c>
      <c r="R12" s="22">
        <f t="shared" si="9"/>
        <v>64.603340970000005</v>
      </c>
      <c r="S12" s="30"/>
      <c r="T12" s="3"/>
      <c r="U12" s="2"/>
    </row>
    <row r="13" spans="1:21">
      <c r="A13" s="7" t="s">
        <v>43</v>
      </c>
      <c r="B13" s="15">
        <v>3.2409409999999998</v>
      </c>
      <c r="C13" s="15">
        <v>3.1212740000000001</v>
      </c>
      <c r="D13" s="15">
        <v>3.3872179999999998</v>
      </c>
      <c r="E13" s="16">
        <f t="shared" si="5"/>
        <v>9.7494329999999998</v>
      </c>
      <c r="F13" s="15">
        <v>0</v>
      </c>
      <c r="G13" s="15">
        <v>0</v>
      </c>
      <c r="H13" s="15">
        <v>0</v>
      </c>
      <c r="I13" s="16">
        <f t="shared" si="6"/>
        <v>0</v>
      </c>
      <c r="J13" s="15">
        <v>0</v>
      </c>
      <c r="K13" s="15">
        <v>0</v>
      </c>
      <c r="L13" s="15">
        <v>0</v>
      </c>
      <c r="M13" s="16">
        <f t="shared" si="7"/>
        <v>0</v>
      </c>
      <c r="N13" s="15">
        <v>0</v>
      </c>
      <c r="O13" s="15">
        <v>0</v>
      </c>
      <c r="P13" s="15">
        <v>0</v>
      </c>
      <c r="Q13" s="16">
        <f t="shared" si="8"/>
        <v>0</v>
      </c>
      <c r="R13" s="22">
        <f t="shared" si="9"/>
        <v>9.7494329999999998</v>
      </c>
      <c r="S13" s="30"/>
      <c r="T13" s="3"/>
      <c r="U13" s="2"/>
    </row>
    <row r="14" spans="1:21">
      <c r="A14" s="7" t="s">
        <v>44</v>
      </c>
      <c r="B14" s="15">
        <v>18.449237960000001</v>
      </c>
      <c r="C14" s="15">
        <v>790.13064699999995</v>
      </c>
      <c r="D14" s="15">
        <v>681.84151799999995</v>
      </c>
      <c r="E14" s="16">
        <f t="shared" si="5"/>
        <v>1490.4214029599998</v>
      </c>
      <c r="F14" s="15">
        <v>0</v>
      </c>
      <c r="G14" s="15">
        <v>0</v>
      </c>
      <c r="H14" s="15">
        <v>0</v>
      </c>
      <c r="I14" s="16">
        <f t="shared" si="6"/>
        <v>0</v>
      </c>
      <c r="J14" s="15">
        <v>0</v>
      </c>
      <c r="K14" s="15">
        <v>0</v>
      </c>
      <c r="L14" s="15">
        <v>0</v>
      </c>
      <c r="M14" s="16">
        <f t="shared" si="7"/>
        <v>0</v>
      </c>
      <c r="N14" s="15">
        <v>0</v>
      </c>
      <c r="O14" s="15">
        <v>0</v>
      </c>
      <c r="P14" s="15">
        <v>0</v>
      </c>
      <c r="Q14" s="16">
        <f t="shared" si="8"/>
        <v>0</v>
      </c>
      <c r="R14" s="22">
        <f t="shared" si="9"/>
        <v>1490.4214029599998</v>
      </c>
      <c r="S14" s="30"/>
      <c r="T14" s="3"/>
      <c r="U14" s="2"/>
    </row>
    <row r="15" spans="1:21">
      <c r="A15" s="7" t="s">
        <v>45</v>
      </c>
      <c r="B15" s="15">
        <v>8.0653321900000012</v>
      </c>
      <c r="C15" s="15">
        <v>4.8926191799999996</v>
      </c>
      <c r="D15" s="15">
        <v>4.0057196700000004</v>
      </c>
      <c r="E15" s="16">
        <f t="shared" si="5"/>
        <v>16.963671040000001</v>
      </c>
      <c r="F15" s="15">
        <v>0</v>
      </c>
      <c r="G15" s="15">
        <v>0</v>
      </c>
      <c r="H15" s="15">
        <v>0</v>
      </c>
      <c r="I15" s="16">
        <f t="shared" si="6"/>
        <v>0</v>
      </c>
      <c r="J15" s="15">
        <v>0</v>
      </c>
      <c r="K15" s="15">
        <v>0</v>
      </c>
      <c r="L15" s="15">
        <v>0</v>
      </c>
      <c r="M15" s="16">
        <f t="shared" si="7"/>
        <v>0</v>
      </c>
      <c r="N15" s="15">
        <v>0</v>
      </c>
      <c r="O15" s="15">
        <v>0</v>
      </c>
      <c r="P15" s="15">
        <v>0</v>
      </c>
      <c r="Q15" s="16">
        <f t="shared" si="8"/>
        <v>0</v>
      </c>
      <c r="R15" s="22">
        <f t="shared" si="9"/>
        <v>16.963671040000001</v>
      </c>
      <c r="S15" s="30"/>
      <c r="T15" s="3"/>
      <c r="U15" s="2"/>
    </row>
    <row r="16" spans="1:21">
      <c r="A16" s="7" t="s">
        <v>46</v>
      </c>
      <c r="B16" s="15">
        <v>2.4506999999999999</v>
      </c>
      <c r="C16" s="15">
        <v>2.3606720000000001</v>
      </c>
      <c r="D16" s="15">
        <v>2.4511259999999999</v>
      </c>
      <c r="E16" s="16">
        <f t="shared" si="5"/>
        <v>7.2624980000000008</v>
      </c>
      <c r="F16" s="15">
        <v>0</v>
      </c>
      <c r="G16" s="15">
        <v>0</v>
      </c>
      <c r="H16" s="15">
        <v>0</v>
      </c>
      <c r="I16" s="16">
        <f t="shared" si="6"/>
        <v>0</v>
      </c>
      <c r="J16" s="15">
        <v>0</v>
      </c>
      <c r="K16" s="15">
        <v>0</v>
      </c>
      <c r="L16" s="15">
        <v>0</v>
      </c>
      <c r="M16" s="16">
        <f t="shared" si="7"/>
        <v>0</v>
      </c>
      <c r="N16" s="15">
        <v>0</v>
      </c>
      <c r="O16" s="15">
        <v>0</v>
      </c>
      <c r="P16" s="15">
        <v>0</v>
      </c>
      <c r="Q16" s="16">
        <f t="shared" si="8"/>
        <v>0</v>
      </c>
      <c r="R16" s="22">
        <f t="shared" si="9"/>
        <v>7.2624980000000008</v>
      </c>
      <c r="S16" s="30"/>
      <c r="T16" s="3"/>
      <c r="U16" s="2"/>
    </row>
    <row r="17" spans="1:21">
      <c r="A17" s="7" t="s">
        <v>47</v>
      </c>
      <c r="B17" s="15">
        <v>4.8399426700000001</v>
      </c>
      <c r="C17" s="15">
        <v>2.5151280499999999</v>
      </c>
      <c r="D17" s="15">
        <v>2.9909205000000001</v>
      </c>
      <c r="E17" s="16">
        <f t="shared" si="5"/>
        <v>10.34599122</v>
      </c>
      <c r="F17" s="15">
        <v>0</v>
      </c>
      <c r="G17" s="15">
        <v>0</v>
      </c>
      <c r="H17" s="15">
        <v>0</v>
      </c>
      <c r="I17" s="16">
        <f t="shared" si="6"/>
        <v>0</v>
      </c>
      <c r="J17" s="15">
        <v>0</v>
      </c>
      <c r="K17" s="15">
        <v>0</v>
      </c>
      <c r="L17" s="15">
        <v>0</v>
      </c>
      <c r="M17" s="16">
        <f t="shared" si="7"/>
        <v>0</v>
      </c>
      <c r="N17" s="15">
        <v>0</v>
      </c>
      <c r="O17" s="15">
        <v>0</v>
      </c>
      <c r="P17" s="15">
        <v>0</v>
      </c>
      <c r="Q17" s="16">
        <f t="shared" si="8"/>
        <v>0</v>
      </c>
      <c r="R17" s="22">
        <f t="shared" si="9"/>
        <v>10.34599122</v>
      </c>
      <c r="S17" s="30"/>
      <c r="T17" s="3"/>
      <c r="U17" s="2"/>
    </row>
    <row r="18" spans="1:21">
      <c r="A18" s="7" t="s">
        <v>48</v>
      </c>
      <c r="B18" s="15">
        <v>2.7450669199999997</v>
      </c>
      <c r="C18" s="15">
        <v>3.1682990599999998</v>
      </c>
      <c r="D18" s="15">
        <v>2.9897199900000002</v>
      </c>
      <c r="E18" s="16">
        <f t="shared" si="5"/>
        <v>8.9030859699999993</v>
      </c>
      <c r="F18" s="15">
        <v>0</v>
      </c>
      <c r="G18" s="15">
        <v>0</v>
      </c>
      <c r="H18" s="15">
        <v>0</v>
      </c>
      <c r="I18" s="16">
        <f t="shared" si="6"/>
        <v>0</v>
      </c>
      <c r="J18" s="15">
        <v>0</v>
      </c>
      <c r="K18" s="15">
        <v>0</v>
      </c>
      <c r="L18" s="15">
        <v>0</v>
      </c>
      <c r="M18" s="16">
        <f t="shared" si="7"/>
        <v>0</v>
      </c>
      <c r="N18" s="15">
        <v>0</v>
      </c>
      <c r="O18" s="15">
        <v>0</v>
      </c>
      <c r="P18" s="15">
        <v>0</v>
      </c>
      <c r="Q18" s="16">
        <f t="shared" si="8"/>
        <v>0</v>
      </c>
      <c r="R18" s="22">
        <f t="shared" si="9"/>
        <v>8.9030859699999993</v>
      </c>
      <c r="S18" s="30"/>
      <c r="T18" s="3"/>
      <c r="U18" s="2"/>
    </row>
    <row r="19" spans="1:21">
      <c r="A19" s="7" t="s">
        <v>49</v>
      </c>
      <c r="B19" s="15">
        <v>5.4837938600000005</v>
      </c>
      <c r="C19" s="15">
        <v>5.0753390500000002</v>
      </c>
      <c r="D19" s="15">
        <v>4.3831601600000001</v>
      </c>
      <c r="E19" s="16">
        <f t="shared" si="5"/>
        <v>14.942293070000002</v>
      </c>
      <c r="F19" s="15">
        <v>0</v>
      </c>
      <c r="G19" s="15">
        <v>0</v>
      </c>
      <c r="H19" s="15">
        <v>0</v>
      </c>
      <c r="I19" s="16">
        <f t="shared" si="6"/>
        <v>0</v>
      </c>
      <c r="J19" s="15">
        <v>0</v>
      </c>
      <c r="K19" s="15">
        <v>0</v>
      </c>
      <c r="L19" s="15">
        <v>0</v>
      </c>
      <c r="M19" s="16">
        <f t="shared" si="7"/>
        <v>0</v>
      </c>
      <c r="N19" s="15">
        <v>0</v>
      </c>
      <c r="O19" s="15">
        <v>0</v>
      </c>
      <c r="P19" s="15">
        <v>0</v>
      </c>
      <c r="Q19" s="16">
        <f t="shared" si="8"/>
        <v>0</v>
      </c>
      <c r="R19" s="22">
        <f t="shared" si="9"/>
        <v>14.942293070000002</v>
      </c>
      <c r="S19" s="30"/>
      <c r="T19" s="3"/>
      <c r="U19" s="2"/>
    </row>
    <row r="20" spans="1:21">
      <c r="A20" s="7" t="s">
        <v>50</v>
      </c>
      <c r="B20" s="15">
        <v>45.406566859999998</v>
      </c>
      <c r="C20" s="15">
        <v>45.895725499999998</v>
      </c>
      <c r="D20" s="15">
        <v>48.540010700000003</v>
      </c>
      <c r="E20" s="16">
        <f t="shared" si="5"/>
        <v>139.84230306000001</v>
      </c>
      <c r="F20" s="15">
        <v>0</v>
      </c>
      <c r="G20" s="15">
        <v>0</v>
      </c>
      <c r="H20" s="15">
        <v>0</v>
      </c>
      <c r="I20" s="16">
        <f t="shared" si="6"/>
        <v>0</v>
      </c>
      <c r="J20" s="15">
        <v>0</v>
      </c>
      <c r="K20" s="15">
        <v>0</v>
      </c>
      <c r="L20" s="15">
        <v>0</v>
      </c>
      <c r="M20" s="16">
        <f t="shared" si="7"/>
        <v>0</v>
      </c>
      <c r="N20" s="15">
        <v>0</v>
      </c>
      <c r="O20" s="15">
        <v>0</v>
      </c>
      <c r="P20" s="15">
        <v>0</v>
      </c>
      <c r="Q20" s="16">
        <f t="shared" si="8"/>
        <v>0</v>
      </c>
      <c r="R20" s="22">
        <f t="shared" si="9"/>
        <v>139.84230306000001</v>
      </c>
      <c r="S20" s="30"/>
      <c r="T20" s="3"/>
      <c r="U20" s="2"/>
    </row>
    <row r="21" spans="1:21">
      <c r="A21" s="7" t="s">
        <v>51</v>
      </c>
      <c r="B21" s="15">
        <v>246.51800961000001</v>
      </c>
      <c r="C21" s="15">
        <v>149.756686</v>
      </c>
      <c r="D21" s="15">
        <v>183.301175</v>
      </c>
      <c r="E21" s="16">
        <f t="shared" si="5"/>
        <v>579.57587061000004</v>
      </c>
      <c r="F21" s="15">
        <v>0</v>
      </c>
      <c r="G21" s="15">
        <v>0</v>
      </c>
      <c r="H21" s="15">
        <v>0</v>
      </c>
      <c r="I21" s="16">
        <f t="shared" si="6"/>
        <v>0</v>
      </c>
      <c r="J21" s="15">
        <v>0</v>
      </c>
      <c r="K21" s="15">
        <v>0</v>
      </c>
      <c r="L21" s="15">
        <v>0</v>
      </c>
      <c r="M21" s="16">
        <f t="shared" si="7"/>
        <v>0</v>
      </c>
      <c r="N21" s="15">
        <v>0</v>
      </c>
      <c r="O21" s="15">
        <v>0</v>
      </c>
      <c r="P21" s="15">
        <v>0</v>
      </c>
      <c r="Q21" s="16">
        <f t="shared" si="8"/>
        <v>0</v>
      </c>
      <c r="R21" s="22">
        <f t="shared" si="9"/>
        <v>579.57587061000004</v>
      </c>
      <c r="S21" s="30"/>
      <c r="T21" s="3"/>
      <c r="U21" s="2"/>
    </row>
    <row r="22" spans="1:21">
      <c r="A22" s="9" t="s">
        <v>52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1"/>
      <c r="P22" s="11"/>
      <c r="Q22" s="12"/>
      <c r="R22" s="10"/>
    </row>
    <row r="23" spans="1:21">
      <c r="A23" s="1"/>
    </row>
    <row r="24" spans="1:21">
      <c r="A24" s="1"/>
    </row>
    <row r="25" spans="1:21">
      <c r="A25" s="1"/>
    </row>
    <row r="26" spans="1:21">
      <c r="A26" s="1"/>
    </row>
    <row r="27" spans="1:21">
      <c r="A27" s="1"/>
    </row>
    <row r="28" spans="1:21">
      <c r="A28" s="1"/>
    </row>
    <row r="29" spans="1:21">
      <c r="A29" s="1"/>
    </row>
    <row r="30" spans="1:21">
      <c r="A30" s="1"/>
    </row>
    <row r="31" spans="1:21">
      <c r="A31" s="1"/>
    </row>
  </sheetData>
  <mergeCells count="22">
    <mergeCell ref="N5:N6"/>
    <mergeCell ref="D5:D6"/>
    <mergeCell ref="E5:E6"/>
    <mergeCell ref="K5:K6"/>
    <mergeCell ref="L5:L6"/>
    <mergeCell ref="M5:M6"/>
    <mergeCell ref="O5:O6"/>
    <mergeCell ref="P5:P6"/>
    <mergeCell ref="A1:R1"/>
    <mergeCell ref="A2:R2"/>
    <mergeCell ref="A3:R3"/>
    <mergeCell ref="A4:R4"/>
    <mergeCell ref="F5:F6"/>
    <mergeCell ref="G5:G6"/>
    <mergeCell ref="H5:H6"/>
    <mergeCell ref="I5:I6"/>
    <mergeCell ref="R5:R6"/>
    <mergeCell ref="J5:J6"/>
    <mergeCell ref="Q5:Q6"/>
    <mergeCell ref="A5:A6"/>
    <mergeCell ref="B5:B6"/>
    <mergeCell ref="C5:C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showGridLines="0" zoomScaleNormal="100" workbookViewId="0">
      <selection activeCell="D9" sqref="D9:D21"/>
    </sheetView>
  </sheetViews>
  <sheetFormatPr baseColWidth="10" defaultColWidth="11.5546875" defaultRowHeight="14.4"/>
  <cols>
    <col min="1" max="1" width="92.44140625" bestFit="1" customWidth="1"/>
    <col min="10" max="10" width="10.109375" customWidth="1"/>
    <col min="12" max="12" width="14" bestFit="1" customWidth="1"/>
    <col min="15" max="15" width="13.5546875" bestFit="1" customWidth="1"/>
    <col min="19" max="19" width="16.44140625" bestFit="1" customWidth="1"/>
  </cols>
  <sheetData>
    <row r="1" spans="1:21" ht="15.6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21" ht="15.6">
      <c r="A2" s="34" t="s">
        <v>53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21" ht="15.6">
      <c r="A3" s="34" t="s">
        <v>55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4" spans="1:21" ht="15.6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</row>
    <row r="5" spans="1:21">
      <c r="A5" s="33" t="s">
        <v>3</v>
      </c>
      <c r="B5" s="33" t="s">
        <v>4</v>
      </c>
      <c r="C5" s="33" t="s">
        <v>5</v>
      </c>
      <c r="D5" s="33" t="s">
        <v>6</v>
      </c>
      <c r="E5" s="33" t="s">
        <v>7</v>
      </c>
      <c r="F5" s="33" t="s">
        <v>8</v>
      </c>
      <c r="G5" s="33" t="s">
        <v>9</v>
      </c>
      <c r="H5" s="33" t="s">
        <v>10</v>
      </c>
      <c r="I5" s="33" t="s">
        <v>11</v>
      </c>
      <c r="J5" s="33" t="s">
        <v>12</v>
      </c>
      <c r="K5" s="33" t="s">
        <v>13</v>
      </c>
      <c r="L5" s="33" t="s">
        <v>14</v>
      </c>
      <c r="M5" s="33" t="s">
        <v>15</v>
      </c>
      <c r="N5" s="33" t="s">
        <v>16</v>
      </c>
      <c r="O5" s="33" t="s">
        <v>17</v>
      </c>
      <c r="P5" s="33" t="s">
        <v>18</v>
      </c>
      <c r="Q5" s="33" t="s">
        <v>19</v>
      </c>
      <c r="R5" s="33" t="s">
        <v>20</v>
      </c>
    </row>
    <row r="6" spans="1:21">
      <c r="A6" s="35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</row>
    <row r="7" spans="1:21">
      <c r="A7" s="23" t="s">
        <v>54</v>
      </c>
      <c r="B7" s="24">
        <f>SUM(B9:B21)</f>
        <v>292.34114417000001</v>
      </c>
      <c r="C7" s="24">
        <f>SUM(C9:C21)</f>
        <v>266.55523837999999</v>
      </c>
      <c r="D7" s="24">
        <f>SUM(D9:D21)</f>
        <v>912.51552488000004</v>
      </c>
      <c r="E7" s="24">
        <f>SUM(E9:E21)</f>
        <v>1471.4119074300002</v>
      </c>
      <c r="F7" s="24">
        <f>SUM(F9:F21)</f>
        <v>0</v>
      </c>
      <c r="G7" s="24">
        <f>SUM(G9:G21)</f>
        <v>0</v>
      </c>
      <c r="H7" s="24">
        <f>SUM(H9:H21)</f>
        <v>0</v>
      </c>
      <c r="I7" s="24">
        <f>SUM(I9:I21)</f>
        <v>0</v>
      </c>
      <c r="J7" s="24">
        <f>SUM(J9:J21)</f>
        <v>0</v>
      </c>
      <c r="K7" s="24">
        <f>SUM(K9:K21)</f>
        <v>0</v>
      </c>
      <c r="L7" s="24">
        <f>SUM(L9:L21)</f>
        <v>0</v>
      </c>
      <c r="M7" s="24">
        <f>SUM(M9:M21)</f>
        <v>0</v>
      </c>
      <c r="N7" s="24">
        <f>SUM(N9:N21)</f>
        <v>0</v>
      </c>
      <c r="O7" s="24">
        <f>SUM(O9:O21)</f>
        <v>0</v>
      </c>
      <c r="P7" s="24">
        <f>SUM(P9:P21)</f>
        <v>0</v>
      </c>
      <c r="Q7" s="24">
        <f>SUM(Q9:Q21)</f>
        <v>0</v>
      </c>
      <c r="R7" s="24">
        <f>SUM(R9:R21)</f>
        <v>1471.4119074300002</v>
      </c>
    </row>
    <row r="8" spans="1:21">
      <c r="A8" s="7" t="s">
        <v>38</v>
      </c>
      <c r="B8" s="15">
        <f>+B9+B10</f>
        <v>22.058028030000003</v>
      </c>
      <c r="C8" s="15">
        <f t="shared" ref="C8:D8" si="0">+C9+C10</f>
        <v>24.473570410000001</v>
      </c>
      <c r="D8" s="15">
        <f t="shared" si="0"/>
        <v>26.274748180000003</v>
      </c>
      <c r="E8" s="16">
        <f>SUM(B8:D8)</f>
        <v>72.806346619999999</v>
      </c>
      <c r="F8" s="15">
        <f t="shared" ref="F8:H8" si="1">+F9+F10</f>
        <v>0</v>
      </c>
      <c r="G8" s="15">
        <f t="shared" si="1"/>
        <v>0</v>
      </c>
      <c r="H8" s="15">
        <f t="shared" si="1"/>
        <v>0</v>
      </c>
      <c r="I8" s="16">
        <f t="shared" ref="I8:I21" si="2">SUM(F8:H8)</f>
        <v>0</v>
      </c>
      <c r="J8" s="15">
        <f t="shared" ref="J8:L8" si="3">+J9+J10</f>
        <v>0</v>
      </c>
      <c r="K8" s="15">
        <f t="shared" si="3"/>
        <v>0</v>
      </c>
      <c r="L8" s="15">
        <f t="shared" si="3"/>
        <v>0</v>
      </c>
      <c r="M8" s="16">
        <f t="shared" ref="M8:M21" si="4">SUM(J8:L8)</f>
        <v>0</v>
      </c>
      <c r="N8" s="15">
        <f t="shared" ref="N8:P8" si="5">+N9+N10</f>
        <v>0</v>
      </c>
      <c r="O8" s="15">
        <f t="shared" si="5"/>
        <v>0</v>
      </c>
      <c r="P8" s="15">
        <f t="shared" si="5"/>
        <v>0</v>
      </c>
      <c r="Q8" s="16">
        <f>+N8+O8+P8</f>
        <v>0</v>
      </c>
      <c r="R8" s="22">
        <f>+Q8+M8+I8+E8</f>
        <v>72.806346619999999</v>
      </c>
    </row>
    <row r="9" spans="1:21">
      <c r="A9" s="8" t="s">
        <v>39</v>
      </c>
      <c r="B9" s="15">
        <v>14.352792000000001</v>
      </c>
      <c r="C9" s="15">
        <v>16.032717999999999</v>
      </c>
      <c r="D9" s="15">
        <v>17.588875000000002</v>
      </c>
      <c r="E9" s="16">
        <f t="shared" ref="E9:E21" si="6">SUM(B9:D9)</f>
        <v>47.974384999999998</v>
      </c>
      <c r="F9" s="15">
        <v>0</v>
      </c>
      <c r="G9" s="15">
        <v>0</v>
      </c>
      <c r="H9" s="15">
        <v>0</v>
      </c>
      <c r="I9" s="16">
        <f t="shared" si="2"/>
        <v>0</v>
      </c>
      <c r="J9" s="15">
        <v>0</v>
      </c>
      <c r="K9" s="15">
        <v>0</v>
      </c>
      <c r="L9" s="15">
        <v>0</v>
      </c>
      <c r="M9" s="16">
        <f t="shared" si="4"/>
        <v>0</v>
      </c>
      <c r="N9" s="15">
        <v>0</v>
      </c>
      <c r="O9" s="15">
        <v>0</v>
      </c>
      <c r="P9" s="15">
        <v>0</v>
      </c>
      <c r="Q9" s="16">
        <f t="shared" ref="Q9:Q21" si="7">+N9+O9+P9</f>
        <v>0</v>
      </c>
      <c r="R9" s="22">
        <f t="shared" ref="R9:R21" si="8">+Q9+M9+I9+E9</f>
        <v>47.974384999999998</v>
      </c>
      <c r="S9" s="32"/>
      <c r="T9" s="29"/>
      <c r="U9" s="2"/>
    </row>
    <row r="10" spans="1:21">
      <c r="A10" s="8" t="s">
        <v>40</v>
      </c>
      <c r="B10" s="15">
        <v>7.70523603</v>
      </c>
      <c r="C10" s="15">
        <v>8.4408524099999998</v>
      </c>
      <c r="D10" s="15">
        <v>8.6858731799999997</v>
      </c>
      <c r="E10" s="16">
        <f t="shared" si="6"/>
        <v>24.831961620000001</v>
      </c>
      <c r="F10" s="15">
        <v>0</v>
      </c>
      <c r="G10" s="15">
        <v>0</v>
      </c>
      <c r="H10" s="15">
        <v>0</v>
      </c>
      <c r="I10" s="16">
        <f t="shared" si="2"/>
        <v>0</v>
      </c>
      <c r="J10" s="15">
        <v>0</v>
      </c>
      <c r="K10" s="15">
        <v>0</v>
      </c>
      <c r="L10" s="15">
        <v>0</v>
      </c>
      <c r="M10" s="16">
        <f t="shared" si="4"/>
        <v>0</v>
      </c>
      <c r="N10" s="15">
        <v>0</v>
      </c>
      <c r="O10" s="15">
        <v>0</v>
      </c>
      <c r="P10" s="15">
        <v>0</v>
      </c>
      <c r="Q10" s="16">
        <f t="shared" si="7"/>
        <v>0</v>
      </c>
      <c r="R10" s="22">
        <f t="shared" si="8"/>
        <v>24.831961620000001</v>
      </c>
      <c r="S10" s="32"/>
      <c r="T10" s="29"/>
      <c r="U10" s="2"/>
    </row>
    <row r="11" spans="1:21">
      <c r="A11" s="7" t="s">
        <v>41</v>
      </c>
      <c r="B11" s="15">
        <v>66.895560500000002</v>
      </c>
      <c r="C11" s="15">
        <v>71.505483400000003</v>
      </c>
      <c r="D11" s="15">
        <v>80.6152601</v>
      </c>
      <c r="E11" s="16">
        <f t="shared" si="6"/>
        <v>219.01630399999999</v>
      </c>
      <c r="F11" s="15">
        <v>0</v>
      </c>
      <c r="G11" s="15">
        <v>0</v>
      </c>
      <c r="H11" s="15">
        <v>0</v>
      </c>
      <c r="I11" s="16">
        <f t="shared" si="2"/>
        <v>0</v>
      </c>
      <c r="J11" s="15">
        <v>0</v>
      </c>
      <c r="K11" s="15">
        <v>0</v>
      </c>
      <c r="L11" s="15">
        <v>0</v>
      </c>
      <c r="M11" s="16">
        <f t="shared" si="4"/>
        <v>0</v>
      </c>
      <c r="N11" s="15">
        <v>0</v>
      </c>
      <c r="O11" s="15">
        <v>0</v>
      </c>
      <c r="P11" s="15">
        <v>0</v>
      </c>
      <c r="Q11" s="16">
        <f t="shared" si="7"/>
        <v>0</v>
      </c>
      <c r="R11" s="22">
        <f t="shared" si="8"/>
        <v>219.01630399999999</v>
      </c>
      <c r="S11" s="32"/>
      <c r="T11" s="29"/>
      <c r="U11" s="2"/>
    </row>
    <row r="12" spans="1:21">
      <c r="A12" s="7" t="s">
        <v>42</v>
      </c>
      <c r="B12" s="15">
        <v>20.0825824</v>
      </c>
      <c r="C12" s="15">
        <v>20.075240300000001</v>
      </c>
      <c r="D12" s="15">
        <v>20.184543999999999</v>
      </c>
      <c r="E12" s="16">
        <f t="shared" si="6"/>
        <v>60.342366699999999</v>
      </c>
      <c r="F12" s="15">
        <v>0</v>
      </c>
      <c r="G12" s="15">
        <v>0</v>
      </c>
      <c r="H12" s="15">
        <v>0</v>
      </c>
      <c r="I12" s="16">
        <f t="shared" si="2"/>
        <v>0</v>
      </c>
      <c r="J12" s="15">
        <v>0</v>
      </c>
      <c r="K12" s="15">
        <v>0</v>
      </c>
      <c r="L12" s="15">
        <v>0</v>
      </c>
      <c r="M12" s="16">
        <f t="shared" si="4"/>
        <v>0</v>
      </c>
      <c r="N12" s="15">
        <v>0</v>
      </c>
      <c r="O12" s="15">
        <v>0</v>
      </c>
      <c r="P12" s="15">
        <v>0</v>
      </c>
      <c r="Q12" s="16">
        <f t="shared" si="7"/>
        <v>0</v>
      </c>
      <c r="R12" s="22">
        <f t="shared" si="8"/>
        <v>60.342366699999999</v>
      </c>
      <c r="S12" s="32"/>
      <c r="T12" s="29"/>
      <c r="U12" s="2"/>
    </row>
    <row r="13" spans="1:21">
      <c r="A13" s="7" t="s">
        <v>43</v>
      </c>
      <c r="B13" s="15">
        <v>3.0900274200000002</v>
      </c>
      <c r="C13" s="15">
        <v>2.8882702999999998</v>
      </c>
      <c r="D13" s="15">
        <v>3.26112767</v>
      </c>
      <c r="E13" s="16">
        <f t="shared" si="6"/>
        <v>9.239425390000001</v>
      </c>
      <c r="F13" s="15">
        <v>0</v>
      </c>
      <c r="G13" s="15">
        <v>0</v>
      </c>
      <c r="H13" s="15">
        <v>0</v>
      </c>
      <c r="I13" s="16">
        <f t="shared" si="2"/>
        <v>0</v>
      </c>
      <c r="J13" s="15">
        <v>0</v>
      </c>
      <c r="K13" s="15">
        <v>0</v>
      </c>
      <c r="L13" s="15">
        <v>0</v>
      </c>
      <c r="M13" s="16">
        <f t="shared" si="4"/>
        <v>0</v>
      </c>
      <c r="N13" s="15">
        <v>0</v>
      </c>
      <c r="O13" s="15">
        <v>0</v>
      </c>
      <c r="P13" s="15">
        <v>0</v>
      </c>
      <c r="Q13" s="16">
        <f t="shared" si="7"/>
        <v>0</v>
      </c>
      <c r="R13" s="22">
        <f t="shared" si="8"/>
        <v>9.239425390000001</v>
      </c>
      <c r="S13" s="32"/>
      <c r="T13" s="29"/>
      <c r="U13" s="2"/>
    </row>
    <row r="14" spans="1:21">
      <c r="A14" s="7" t="s">
        <v>44</v>
      </c>
      <c r="B14" s="15">
        <v>0.36626524999999999</v>
      </c>
      <c r="C14" s="15">
        <v>58.408518000000001</v>
      </c>
      <c r="D14" s="15">
        <v>550.56351900000004</v>
      </c>
      <c r="E14" s="16">
        <f t="shared" si="6"/>
        <v>609.33830225000008</v>
      </c>
      <c r="F14" s="15">
        <v>0</v>
      </c>
      <c r="G14" s="15">
        <v>0</v>
      </c>
      <c r="H14" s="15">
        <v>0</v>
      </c>
      <c r="I14" s="16">
        <f t="shared" si="2"/>
        <v>0</v>
      </c>
      <c r="J14" s="15">
        <v>0</v>
      </c>
      <c r="K14" s="15">
        <v>0</v>
      </c>
      <c r="L14" s="15">
        <v>0</v>
      </c>
      <c r="M14" s="16">
        <f t="shared" si="4"/>
        <v>0</v>
      </c>
      <c r="N14" s="15">
        <v>0</v>
      </c>
      <c r="O14" s="15">
        <v>0</v>
      </c>
      <c r="P14" s="15">
        <v>0</v>
      </c>
      <c r="Q14" s="16">
        <f t="shared" si="7"/>
        <v>0</v>
      </c>
      <c r="R14" s="22">
        <f t="shared" si="8"/>
        <v>609.33830225000008</v>
      </c>
      <c r="S14" s="32"/>
      <c r="T14" s="29"/>
      <c r="U14" s="2"/>
    </row>
    <row r="15" spans="1:21">
      <c r="A15" s="7" t="s">
        <v>45</v>
      </c>
      <c r="B15" s="15">
        <v>3.4135709900000002</v>
      </c>
      <c r="C15" s="15">
        <v>3.2888079299999999</v>
      </c>
      <c r="D15" s="15">
        <v>3.3279543299999998</v>
      </c>
      <c r="E15" s="16">
        <f t="shared" si="6"/>
        <v>10.03033325</v>
      </c>
      <c r="F15" s="15">
        <v>0</v>
      </c>
      <c r="G15" s="15">
        <v>0</v>
      </c>
      <c r="H15" s="15">
        <v>0</v>
      </c>
      <c r="I15" s="16">
        <f t="shared" si="2"/>
        <v>0</v>
      </c>
      <c r="J15" s="15">
        <v>0</v>
      </c>
      <c r="K15" s="15">
        <v>0</v>
      </c>
      <c r="L15" s="15">
        <v>0</v>
      </c>
      <c r="M15" s="16">
        <f t="shared" si="4"/>
        <v>0</v>
      </c>
      <c r="N15" s="15">
        <v>0</v>
      </c>
      <c r="O15" s="15">
        <v>0</v>
      </c>
      <c r="P15" s="15">
        <v>0</v>
      </c>
      <c r="Q15" s="16">
        <f t="shared" si="7"/>
        <v>0</v>
      </c>
      <c r="R15" s="22">
        <f t="shared" si="8"/>
        <v>10.03033325</v>
      </c>
      <c r="S15" s="32"/>
      <c r="T15" s="29"/>
      <c r="U15" s="2"/>
    </row>
    <row r="16" spans="1:21">
      <c r="A16" s="7" t="s">
        <v>46</v>
      </c>
      <c r="B16" s="15">
        <v>1.7667594600000001</v>
      </c>
      <c r="C16" s="15">
        <v>1.9560398400000001</v>
      </c>
      <c r="D16" s="15">
        <v>2.1131901000000002</v>
      </c>
      <c r="E16" s="16">
        <f t="shared" si="6"/>
        <v>5.8359894000000008</v>
      </c>
      <c r="F16" s="15">
        <v>0</v>
      </c>
      <c r="G16" s="15">
        <v>0</v>
      </c>
      <c r="H16" s="15">
        <v>0</v>
      </c>
      <c r="I16" s="16">
        <f t="shared" si="2"/>
        <v>0</v>
      </c>
      <c r="J16" s="15">
        <v>0</v>
      </c>
      <c r="K16" s="15">
        <v>0</v>
      </c>
      <c r="L16" s="15">
        <v>0</v>
      </c>
      <c r="M16" s="16">
        <f t="shared" si="4"/>
        <v>0</v>
      </c>
      <c r="N16" s="15">
        <v>0</v>
      </c>
      <c r="O16" s="15">
        <v>0</v>
      </c>
      <c r="P16" s="15">
        <v>0</v>
      </c>
      <c r="Q16" s="16">
        <f t="shared" si="7"/>
        <v>0</v>
      </c>
      <c r="R16" s="22">
        <f t="shared" si="8"/>
        <v>5.8359894000000008</v>
      </c>
      <c r="S16" s="32"/>
      <c r="T16" s="29"/>
      <c r="U16" s="2"/>
    </row>
    <row r="17" spans="1:21">
      <c r="A17" s="7" t="s">
        <v>47</v>
      </c>
      <c r="B17" s="15">
        <v>1.8536654800000001</v>
      </c>
      <c r="C17" s="15">
        <v>2.3906182600000001</v>
      </c>
      <c r="D17" s="15">
        <v>2.6466701800000001</v>
      </c>
      <c r="E17" s="16">
        <f t="shared" si="6"/>
        <v>6.8909539200000003</v>
      </c>
      <c r="F17" s="15">
        <v>0</v>
      </c>
      <c r="G17" s="15">
        <v>0</v>
      </c>
      <c r="H17" s="15">
        <v>0</v>
      </c>
      <c r="I17" s="16">
        <f t="shared" si="2"/>
        <v>0</v>
      </c>
      <c r="J17" s="15">
        <v>0</v>
      </c>
      <c r="K17" s="15">
        <v>0</v>
      </c>
      <c r="L17" s="15">
        <v>0</v>
      </c>
      <c r="M17" s="16">
        <f t="shared" si="4"/>
        <v>0</v>
      </c>
      <c r="N17" s="15">
        <v>0</v>
      </c>
      <c r="O17" s="15">
        <v>0</v>
      </c>
      <c r="P17" s="15">
        <v>0</v>
      </c>
      <c r="Q17" s="16">
        <f t="shared" si="7"/>
        <v>0</v>
      </c>
      <c r="R17" s="22">
        <f t="shared" si="8"/>
        <v>6.8909539200000003</v>
      </c>
      <c r="S17" s="32"/>
      <c r="T17" s="29"/>
      <c r="U17" s="2"/>
    </row>
    <row r="18" spans="1:21">
      <c r="A18" s="7" t="s">
        <v>48</v>
      </c>
      <c r="B18" s="15">
        <v>1.67932305</v>
      </c>
      <c r="C18" s="15">
        <v>1.9572369000000001</v>
      </c>
      <c r="D18" s="15">
        <v>2.1833224100000002</v>
      </c>
      <c r="E18" s="16">
        <f t="shared" si="6"/>
        <v>5.8198823600000003</v>
      </c>
      <c r="F18" s="15">
        <v>0</v>
      </c>
      <c r="G18" s="15">
        <v>0</v>
      </c>
      <c r="H18" s="15">
        <v>0</v>
      </c>
      <c r="I18" s="16">
        <f t="shared" si="2"/>
        <v>0</v>
      </c>
      <c r="J18" s="15">
        <v>0</v>
      </c>
      <c r="K18" s="15">
        <v>0</v>
      </c>
      <c r="L18" s="15">
        <v>0</v>
      </c>
      <c r="M18" s="16">
        <f t="shared" si="4"/>
        <v>0</v>
      </c>
      <c r="N18" s="15">
        <v>0</v>
      </c>
      <c r="O18" s="15">
        <v>0</v>
      </c>
      <c r="P18" s="15">
        <v>0</v>
      </c>
      <c r="Q18" s="16">
        <f t="shared" si="7"/>
        <v>0</v>
      </c>
      <c r="R18" s="22">
        <f t="shared" si="8"/>
        <v>5.8198823600000003</v>
      </c>
      <c r="S18" s="32"/>
      <c r="T18" s="29"/>
      <c r="U18" s="2"/>
    </row>
    <row r="19" spans="1:21">
      <c r="A19" s="7" t="s">
        <v>49</v>
      </c>
      <c r="B19" s="15">
        <v>1.2516873900000001</v>
      </c>
      <c r="C19" s="15">
        <v>1.6422015400000001</v>
      </c>
      <c r="D19" s="15">
        <v>1.5093436099999999</v>
      </c>
      <c r="E19" s="16">
        <f t="shared" si="6"/>
        <v>4.4032325400000003</v>
      </c>
      <c r="F19" s="15">
        <v>0</v>
      </c>
      <c r="G19" s="15">
        <v>0</v>
      </c>
      <c r="H19" s="15">
        <v>0</v>
      </c>
      <c r="I19" s="16">
        <f t="shared" si="2"/>
        <v>0</v>
      </c>
      <c r="J19" s="15">
        <v>0</v>
      </c>
      <c r="K19" s="15">
        <v>0</v>
      </c>
      <c r="L19" s="15">
        <v>0</v>
      </c>
      <c r="M19" s="16">
        <f t="shared" si="4"/>
        <v>0</v>
      </c>
      <c r="N19" s="15">
        <v>0</v>
      </c>
      <c r="O19" s="15">
        <v>0</v>
      </c>
      <c r="P19" s="15">
        <v>0</v>
      </c>
      <c r="Q19" s="16">
        <f t="shared" si="7"/>
        <v>0</v>
      </c>
      <c r="R19" s="22">
        <f t="shared" si="8"/>
        <v>4.4032325400000003</v>
      </c>
      <c r="S19" s="32"/>
      <c r="T19" s="29"/>
      <c r="U19" s="2"/>
    </row>
    <row r="20" spans="1:21">
      <c r="A20" s="7" t="s">
        <v>50</v>
      </c>
      <c r="B20" s="15">
        <v>41.051383199999997</v>
      </c>
      <c r="C20" s="15">
        <v>41.707416899999998</v>
      </c>
      <c r="D20" s="15">
        <v>44.050327299999999</v>
      </c>
      <c r="E20" s="16">
        <f t="shared" si="6"/>
        <v>126.80912739999999</v>
      </c>
      <c r="F20" s="15">
        <v>0</v>
      </c>
      <c r="G20" s="15">
        <v>0</v>
      </c>
      <c r="H20" s="15">
        <v>0</v>
      </c>
      <c r="I20" s="16">
        <f t="shared" si="2"/>
        <v>0</v>
      </c>
      <c r="J20" s="15">
        <v>0</v>
      </c>
      <c r="K20" s="15">
        <v>0</v>
      </c>
      <c r="L20" s="15">
        <v>0</v>
      </c>
      <c r="M20" s="16">
        <f t="shared" si="4"/>
        <v>0</v>
      </c>
      <c r="N20" s="15">
        <v>0</v>
      </c>
      <c r="O20" s="15">
        <v>0</v>
      </c>
      <c r="P20" s="15">
        <v>0</v>
      </c>
      <c r="Q20" s="16">
        <f t="shared" si="7"/>
        <v>0</v>
      </c>
      <c r="R20" s="22">
        <f t="shared" si="8"/>
        <v>126.80912739999999</v>
      </c>
      <c r="S20" s="32"/>
      <c r="T20" s="29"/>
      <c r="U20" s="2"/>
    </row>
    <row r="21" spans="1:21">
      <c r="A21" s="7" t="s">
        <v>51</v>
      </c>
      <c r="B21" s="15">
        <v>128.832291</v>
      </c>
      <c r="C21" s="15">
        <v>36.2618346</v>
      </c>
      <c r="D21" s="15">
        <v>175.785518</v>
      </c>
      <c r="E21" s="16">
        <f t="shared" si="6"/>
        <v>340.87964360000001</v>
      </c>
      <c r="F21" s="15">
        <v>0</v>
      </c>
      <c r="G21" s="15">
        <v>0</v>
      </c>
      <c r="H21" s="15">
        <v>0</v>
      </c>
      <c r="I21" s="16">
        <f t="shared" si="2"/>
        <v>0</v>
      </c>
      <c r="J21" s="15">
        <v>0</v>
      </c>
      <c r="K21" s="15">
        <v>0</v>
      </c>
      <c r="L21" s="15">
        <v>0</v>
      </c>
      <c r="M21" s="16">
        <f t="shared" si="4"/>
        <v>0</v>
      </c>
      <c r="N21" s="15">
        <v>0</v>
      </c>
      <c r="O21" s="15">
        <v>0</v>
      </c>
      <c r="P21" s="15">
        <v>0</v>
      </c>
      <c r="Q21" s="16">
        <f t="shared" si="7"/>
        <v>0</v>
      </c>
      <c r="R21" s="22">
        <f t="shared" si="8"/>
        <v>340.87964360000001</v>
      </c>
      <c r="S21" s="32"/>
      <c r="T21" s="29"/>
      <c r="U21" s="2"/>
    </row>
    <row r="22" spans="1:21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U22" s="2"/>
    </row>
    <row r="23" spans="1:21" ht="27.6">
      <c r="A23" s="5" t="s">
        <v>52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5" spans="1:21">
      <c r="J25" s="3"/>
      <c r="K25" s="2"/>
    </row>
    <row r="26" spans="1:21">
      <c r="J26" s="3"/>
      <c r="K26" s="2"/>
    </row>
    <row r="27" spans="1:21">
      <c r="J27" s="3"/>
      <c r="K27" s="2"/>
    </row>
    <row r="28" spans="1:21">
      <c r="J28" s="3"/>
      <c r="K28" s="2"/>
    </row>
    <row r="29" spans="1:21">
      <c r="J29" s="3"/>
      <c r="K29" s="2"/>
    </row>
    <row r="30" spans="1:21">
      <c r="J30" s="3"/>
      <c r="K30" s="2"/>
    </row>
    <row r="31" spans="1:21">
      <c r="J31" s="3"/>
      <c r="K31" s="2"/>
    </row>
    <row r="32" spans="1:21">
      <c r="J32" s="3"/>
      <c r="K32" s="2"/>
    </row>
    <row r="33" spans="10:11">
      <c r="J33" s="3"/>
      <c r="K33" s="2"/>
    </row>
    <row r="34" spans="10:11">
      <c r="J34" s="3"/>
      <c r="K34" s="2"/>
    </row>
  </sheetData>
  <mergeCells count="22">
    <mergeCell ref="N5:N6"/>
    <mergeCell ref="D5:D6"/>
    <mergeCell ref="E5:E6"/>
    <mergeCell ref="K5:K6"/>
    <mergeCell ref="L5:L6"/>
    <mergeCell ref="M5:M6"/>
    <mergeCell ref="O5:O6"/>
    <mergeCell ref="P5:P6"/>
    <mergeCell ref="A1:R1"/>
    <mergeCell ref="A2:R2"/>
    <mergeCell ref="A3:R3"/>
    <mergeCell ref="A4:R4"/>
    <mergeCell ref="F5:F6"/>
    <mergeCell ref="G5:G6"/>
    <mergeCell ref="H5:H6"/>
    <mergeCell ref="I5:I6"/>
    <mergeCell ref="R5:R6"/>
    <mergeCell ref="J5:J6"/>
    <mergeCell ref="Q5:Q6"/>
    <mergeCell ref="A5:A6"/>
    <mergeCell ref="B5:B6"/>
    <mergeCell ref="C5:C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 Autónomos y Poderes</vt:lpstr>
      <vt:lpstr>Ingresos Autónomos y Poderes</vt:lpstr>
      <vt:lpstr>Egresos Autónomos y Poderes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Jairo Hau Noh</dc:creator>
  <cp:keywords/>
  <dc:description/>
  <cp:lastModifiedBy>Rita Aurora Hernandez Cruz</cp:lastModifiedBy>
  <cp:revision/>
  <dcterms:created xsi:type="dcterms:W3CDTF">2023-04-28T16:33:09Z</dcterms:created>
  <dcterms:modified xsi:type="dcterms:W3CDTF">2026-04-26T17:04:27Z</dcterms:modified>
  <cp:category/>
  <cp:contentStatus/>
</cp:coreProperties>
</file>