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mc:AlternateContent xmlns:mc="http://schemas.openxmlformats.org/markup-compatibility/2006">
    <mc:Choice Requires="x15">
      <x15ac:absPath xmlns:x15ac="http://schemas.microsoft.com/office/spreadsheetml/2010/11/ac" url="C:\Users\ruben.canul\Documents\2024\TRIMESTRALES\TERCER TRIMESTRE\"/>
    </mc:Choice>
  </mc:AlternateContent>
  <xr:revisionPtr revIDLastSave="0" documentId="13_ncr:1_{202931E6-443A-465A-8F78-33DF1BFAA204}" xr6:coauthVersionLast="47" xr6:coauthVersionMax="47" xr10:uidLastSave="{00000000-0000-0000-0000-000000000000}"/>
  <bookViews>
    <workbookView xWindow="-120" yWindow="-120" windowWidth="20730" windowHeight="11310" tabRatio="598" xr2:uid="{00000000-000D-0000-FFFF-FFFF00000000}"/>
  </bookViews>
  <sheets>
    <sheet name="ACUMULADO AL 3° TRIMESTRE" sheetId="7" r:id="rId1"/>
    <sheet name="RESUMEN" sheetId="6" r:id="rId2"/>
    <sheet name="JULIO" sheetId="5" r:id="rId3"/>
    <sheet name="AGOSTO" sheetId="4" r:id="rId4"/>
    <sheet name="SEPTIEMBRE" sheetId="2" r:id="rId5"/>
  </sheets>
  <definedNames>
    <definedName name="_xlnm._FilterDatabase" localSheetId="0" hidden="1">'ACUMULADO AL 3° TRIMESTRE'!$A$5:$R$111</definedName>
    <definedName name="_xlnm.Print_Area" localSheetId="1">RESUMEN!$B$1:$C$64</definedName>
    <definedName name="_xlnm.Print_Titles" localSheetId="0">'ACUMULADO AL 3° TRIMESTRE'!$5:$5</definedName>
    <definedName name="_xlnm.Print_Titles" localSheetId="3">AGOSTO!$7:$7</definedName>
    <definedName name="_xlnm.Print_Titles" localSheetId="2">JULIO!$7:$7</definedName>
    <definedName name="_xlnm.Print_Titles" localSheetId="4">SEPTIEMBRE!$7:$7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7" l="1"/>
  <c r="F7" i="7" l="1"/>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6" i="7"/>
  <c r="P8" i="5" l="1"/>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D11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E114" i="5"/>
  <c r="F114" i="5"/>
  <c r="G114" i="5"/>
  <c r="H114" i="5"/>
  <c r="I114" i="5"/>
  <c r="J114" i="5"/>
  <c r="K114" i="5"/>
  <c r="L114" i="5"/>
  <c r="M114" i="5"/>
  <c r="N114" i="5"/>
  <c r="O114" i="5"/>
  <c r="P114" i="5" l="1"/>
  <c r="C114" i="5"/>
  <c r="C114" i="2" l="1"/>
  <c r="D114" i="2"/>
  <c r="E114" i="2"/>
  <c r="F114" i="2"/>
  <c r="G114" i="2"/>
  <c r="H114" i="2"/>
  <c r="I114" i="2"/>
  <c r="J114" i="2"/>
  <c r="K114" i="2"/>
  <c r="L114" i="2"/>
  <c r="M114" i="2"/>
  <c r="N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114" i="2" l="1"/>
  <c r="C114" i="4"/>
  <c r="D114" i="4"/>
  <c r="E114" i="4"/>
  <c r="F114" i="4"/>
  <c r="G114" i="4"/>
  <c r="H114" i="4"/>
  <c r="I114" i="4"/>
  <c r="J114" i="4"/>
  <c r="K114" i="4"/>
  <c r="L114" i="4"/>
  <c r="M114" i="4"/>
  <c r="N114" i="4"/>
  <c r="O114" i="4" l="1"/>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6" i="7"/>
  <c r="N7"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6" i="7"/>
  <c r="I7" i="7"/>
  <c r="I8" i="7"/>
  <c r="I9" i="7"/>
  <c r="I10" i="7"/>
  <c r="I11"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6" i="7"/>
  <c r="C7" i="7" l="1"/>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6" i="7"/>
  <c r="G113" i="7" l="1"/>
  <c r="R7" i="7" l="1"/>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6" i="7"/>
  <c r="Q113" i="7"/>
  <c r="C41" i="6" s="1"/>
  <c r="P113" i="7"/>
  <c r="C39" i="6" s="1"/>
  <c r="C43" i="6" l="1"/>
  <c r="J113" i="7"/>
  <c r="C24" i="6" s="1"/>
  <c r="N113" i="7"/>
  <c r="C28" i="6" s="1"/>
  <c r="H113" i="7"/>
  <c r="C22" i="6" s="1"/>
  <c r="O113" i="7"/>
  <c r="C29" i="6" s="1"/>
  <c r="D113" i="7"/>
  <c r="C18" i="6" s="1"/>
  <c r="I113" i="7"/>
  <c r="C23" i="6" s="1"/>
  <c r="L113" i="7"/>
  <c r="C26" i="6" s="1"/>
  <c r="C21" i="6"/>
  <c r="E113" i="7"/>
  <c r="C19" i="6" s="1"/>
  <c r="K113" i="7"/>
  <c r="C25" i="6" s="1"/>
  <c r="F113" i="7"/>
  <c r="C20" i="6" s="1"/>
  <c r="M113" i="7"/>
  <c r="C27" i="6" s="1"/>
  <c r="C113" i="7"/>
  <c r="C17" i="6" s="1"/>
  <c r="C31" i="6" l="1"/>
  <c r="C64" i="6" s="1"/>
  <c r="R113" i="7"/>
</calcChain>
</file>

<file path=xl/sharedStrings.xml><?xml version="1.0" encoding="utf-8"?>
<sst xmlns="http://schemas.openxmlformats.org/spreadsheetml/2006/main" count="538" uniqueCount="167">
  <si>
    <t>GOBIERNO DEL ESTADO DE YUCATÁN</t>
  </si>
  <si>
    <t>Participaciones y Aportaciones a Municipios</t>
  </si>
  <si>
    <t>Trimestre Julio - Septiembre</t>
  </si>
  <si>
    <t>MUNICIPIO</t>
  </si>
  <si>
    <t>FONDO GENERAL</t>
  </si>
  <si>
    <t>FONDO GENERAL DISMINUCION FALTANTE INICIAL FEIEF</t>
  </si>
  <si>
    <t>FONDO DE FOMENTO MUNICIPAL</t>
  </si>
  <si>
    <t>FONDO DE FOMENTO MUNICIPAL (30%)</t>
  </si>
  <si>
    <t>FONDO I.S.R.</t>
  </si>
  <si>
    <t>IMPUESTO ESPECIAL SOBRE PRODUCCIÓN Y SERVICIOS</t>
  </si>
  <si>
    <t>FONDO DE FISCALIZACIÓN Y RECAUDACIÓN</t>
  </si>
  <si>
    <t>I.S.A.N</t>
  </si>
  <si>
    <t>FONDO DE COMPENSACIÓN DEL I.S.A.N</t>
  </si>
  <si>
    <t>IMPUESTOS ESTATALES</t>
  </si>
  <si>
    <t>IMPUESTO ESTATAL (VENTA SOBRE BEBIDAS CON CONTENIDO ALCOHÓLICO)</t>
  </si>
  <si>
    <t>IMPUESTO ESPECIAL SOBRE LA VENTA FINAL DE GASOLINA Y DIÉSEL</t>
  </si>
  <si>
    <t>ENAJENACIÓN DE BIENES INMUEBLES</t>
  </si>
  <si>
    <t>FONDO DE APORTACIONES PARA LA INFRAESTRUCTURA SOCIAL MUNICIPAL</t>
  </si>
  <si>
    <t>FONDO DE APORTACIONES PARA EL FORTALECIMIENTO DE LOS MUNICIPIOS</t>
  </si>
  <si>
    <t>TOTAL</t>
  </si>
  <si>
    <t>ABALÁ</t>
  </si>
  <si>
    <t>ACANCEH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</si>
  <si>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</si>
  <si>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</si>
  <si>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</si>
  <si>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</si>
  <si>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</si>
  <si>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</si>
  <si>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</si>
  <si>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</si>
  <si>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</si>
  <si>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</si>
  <si>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</si>
  <si>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</si>
  <si>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</si>
  <si>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</si>
  <si>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</si>
  <si>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</si>
  <si>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</si>
  <si>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</si>
  <si>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</si>
  <si>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</si>
  <si>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</si>
  <si>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</si>
  <si>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</si>
  <si>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</si>
  <si>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</si>
  <si>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</si>
  <si>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</si>
  <si>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</si>
  <si>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</si>
  <si>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</si>
  <si>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</si>
  <si>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</si>
  <si>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</si>
  <si>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</si>
  <si>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</si>
  <si>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</si>
  <si>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</si>
  <si>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</si>
  <si>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</si>
  <si>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</si>
  <si>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</si>
  <si>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</si>
  <si>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</si>
  <si>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</si>
  <si>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</si>
  <si>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</si>
  <si>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</si>
  <si>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</si>
  <si>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</si>
  <si>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</si>
  <si>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</si>
  <si>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</si>
  <si>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</si>
  <si>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</si>
  <si>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</si>
  <si>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</si>
  <si>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PROGRESO</t>
  </si>
  <si>
    <t>QUINTANA ROO</t>
  </si>
  <si>
    <t>RÍO LAGARTOS</t>
  </si>
  <si>
    <t>SACALUM</t>
  </si>
  <si>
    <t>SAMAHIL</t>
  </si>
  <si>
    <t>SANAHCAT</t>
  </si>
  <si>
    <t>SAN FELIPE</t>
  </si>
  <si>
    <t>SANTA ELENA</t>
  </si>
  <si>
    <t>SEYÉ</t>
  </si>
  <si>
    <t>SINANCHÉ</t>
  </si>
  <si>
    <t>SOTUTA</t>
  </si>
  <si>
    <t>SUCILÁ</t>
  </si>
  <si>
    <t>SUDZAL</t>
  </si>
  <si>
    <t>SUMA</t>
  </si>
  <si>
    <t>TAHDZIÚ</t>
  </si>
  <si>
    <t>TAHMEK</t>
  </si>
  <si>
    <t>TEABO</t>
  </si>
  <si>
    <t>TECOH</t>
  </si>
  <si>
    <t>TEKAL DE VENEGAS</t>
  </si>
  <si>
    <t>TEKANTÓ</t>
  </si>
  <si>
    <t>TEKAX</t>
  </si>
  <si>
    <t>TEKIT</t>
  </si>
  <si>
    <t>TEKOM</t>
  </si>
  <si>
    <t>TELCHAC PUEBLO</t>
  </si>
  <si>
    <t>TELCHAC PUERTO</t>
  </si>
  <si>
    <t>TEMAX</t>
  </si>
  <si>
    <t>TEMOZÓN</t>
  </si>
  <si>
    <t>TEPAKÁN</t>
  </si>
  <si>
    <t>TETÍZ</t>
  </si>
  <si>
    <t>TEYA</t>
  </si>
  <si>
    <t>TICUL</t>
  </si>
  <si>
    <t>TIMUCUY</t>
  </si>
  <si>
    <t>TINUM</t>
  </si>
  <si>
    <t>TIXCACALCUPUL</t>
  </si>
  <si>
    <t>TIXKOKOB</t>
  </si>
  <si>
    <t>TIXMÉHUAC</t>
  </si>
  <si>
    <t>TIXPÉHUAL</t>
  </si>
  <si>
    <t>TIZIMÍN</t>
  </si>
  <si>
    <t>TUNKÁS</t>
  </si>
  <si>
    <t>TZUCACAB</t>
  </si>
  <si>
    <t>UAYMA</t>
  </si>
  <si>
    <t>UCÚ</t>
  </si>
  <si>
    <t>UMÁN</t>
  </si>
  <si>
    <t>VALLADOLID</t>
  </si>
  <si>
    <t>XOCCHEL</t>
  </si>
  <si>
    <t>YAXCABÁ</t>
  </si>
  <si>
    <t>YAXKUKUL</t>
  </si>
  <si>
    <t>YOBAÍN</t>
  </si>
  <si>
    <t>TOTALES</t>
  </si>
  <si>
    <t>Los montos de las participaciones federales que correspondan a los municipios se presentan en pesos, sin decimales, en cumplimiento a  los numerales 5, fracciones II,inciso c), y III inciso g), de los Lineamientos para la publicación de la información a que se refiere el artículo 6o. de la Ley de Coordinación Fiscal; por lo que la suma de los montos puede no coincidir por cuestión de redondeo.</t>
  </si>
  <si>
    <t>Gobierno del Estado de Yucatán</t>
  </si>
  <si>
    <t>Poder Ejecutivo</t>
  </si>
  <si>
    <t>Concepto</t>
  </si>
  <si>
    <t>Importe</t>
  </si>
  <si>
    <t>Fondo General de Participaciones</t>
  </si>
  <si>
    <t>Dismininución Faltante Inicial (FEIEF)</t>
  </si>
  <si>
    <t>Fondo de Fomento Municipal</t>
  </si>
  <si>
    <t>Fondo de Fomento Municipal  (30%)</t>
  </si>
  <si>
    <t>Fondo I.S.R.</t>
  </si>
  <si>
    <t>IEPS (impuesto especial sobre producción y servicios)</t>
  </si>
  <si>
    <t>Fondo de Fiscalización y Recaudación</t>
  </si>
  <si>
    <t>ISAN (impuesto sobre automóviles nuevos)</t>
  </si>
  <si>
    <t>Fondo de Compensación del Impuesto sobre Automóviles Nuevos</t>
  </si>
  <si>
    <t>Impuestos estatales</t>
  </si>
  <si>
    <t>Impuestos estatales (venta de bebidas con contenido alcohólico)</t>
  </si>
  <si>
    <t>Impuesto especial sobre la venta final de gasolina y diésel</t>
  </si>
  <si>
    <t>Enajenación de Bienes Inmuebles</t>
  </si>
  <si>
    <t>Suma</t>
  </si>
  <si>
    <t>Fondo de Aportaciones para la Infraestructura Social Municipal</t>
  </si>
  <si>
    <t>Fondo de Aportaciones para el Fortalecimiento de los Municipios</t>
  </si>
  <si>
    <t xml:space="preserve"> Total</t>
  </si>
  <si>
    <t>SECRETARÍA DE ADMINISTRACIÓN Y FINANZAS</t>
  </si>
  <si>
    <t>TESORERÍA GENERAL DEL ESTADO</t>
  </si>
  <si>
    <t>DIRECCIÓN GENERAL DE INGRESOS</t>
  </si>
  <si>
    <t>DEPARTAMENTO DE PARTICIPACIONES</t>
  </si>
  <si>
    <t>ANEXO VII PARTICIPACIONES FEDERALES Y ESTATALES MINISTRADAS A LOS MUNICIPIOS EN EL MES DE JULIO DEL EJERCICIO FISCAL 2024</t>
  </si>
  <si>
    <t>FONDO DE FOMENTO MUNICIPAL 30%</t>
  </si>
  <si>
    <t>FONDO DE COMPENSACIÓN  DEL ISAN</t>
  </si>
  <si>
    <t>FONDO ISR 100 %</t>
  </si>
  <si>
    <t>IEPS. SOBRE VENTA FINAL DE 
GASOLINA Y DIESEL</t>
  </si>
  <si>
    <t>IMPUESTO SOBRE AUTOMOVILES NUEVOS</t>
  </si>
  <si>
    <t>I. ESTATALES (VTA. BEBIDAS C/CONTENIDO ALCOHÓLICO)</t>
  </si>
  <si>
    <t>ENAJENACIÒN DE BIENES INMUEBLES</t>
  </si>
  <si>
    <t>TOTAL DE PARTICIPACIONES FEDERALES Y ESTATALES MINISTRADAS</t>
  </si>
  <si>
    <t>TOTAL GENERAL</t>
  </si>
  <si>
    <t>Los montos de las participaciones federales que correspondan a los municipios se presentan en pesos, sin decimales, en cumplimiento a  los numerales 5, fracciones II, inciso c), y III inciso g), de los Lineamientos para la publicación de la información a que se refiere el artículo 6o. de la Ley de Coordinación Fiscal.</t>
  </si>
  <si>
    <t>ANEXO VII PARTICIPACIONES FEDERALES Y ESTATALES MINISTRADAS A LOS MUNICIPIOS EN EL MES DE AGOSTO DEL EJERCICIO FISCAL 2024</t>
  </si>
  <si>
    <t>IEPS. SOBRE VENTA FINAL DE GASOLINA Y DIESEL</t>
  </si>
  <si>
    <t>ANEXO VII PARTICIPACIONES FEDERALES Y ESTATALES MINISTRADAS A LOS MUNICIPIOS EN EL MES DE SEPTIEMBRE DEL EJERCICIO FISCAL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</si>
</sst>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_-* #,##0.00_-;\-* #,##0.00_-;_-* &quot;-&quot;??_-;_-@_-"/>
    <numFmt numFmtId="166" formatCode="#,##0.00_ ;\-#,##0.00\ "/>
  </numFmts>
  <fonts count="4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Arial"/>
      <family val="2"/>
    </font>
    <font>
      <sz val="10"/>
      <color theme="1"/>
      <name val="Calibri"/>
      <family val="2"/>
      <scheme val="minor"/>
    </font>
    <font>
      <b/>
      <sz val="10"/>
      <name val="Arial"/>
      <family val="2"/>
    </font>
    <font>
      <sz val="10"/>
      <color theme="1"/>
      <name val="Montserrat"/>
    </font>
    <font>
      <b/>
      <sz val="12"/>
      <color theme="1"/>
      <name val="Montserrat"/>
    </font>
    <font>
      <sz val="11"/>
      <color theme="1"/>
      <name val="Montserrat"/>
    </font>
    <font>
      <sz val="16"/>
      <name val="Montserrat"/>
    </font>
    <font>
      <b/>
      <sz val="9"/>
      <name val="Montserrat"/>
    </font>
    <font>
      <b/>
      <sz val="12"/>
      <color theme="1"/>
      <name val="Lato regular"/>
    </font>
    <font>
      <b/>
      <sz val="10"/>
      <color theme="0"/>
      <name val="Lato regular"/>
    </font>
    <font>
      <sz val="10"/>
      <color theme="1" tint="0.249977111117893"/>
      <name val="Lato regular"/>
    </font>
    <font>
      <sz val="10"/>
      <color theme="1"/>
      <name val="Lato regular"/>
    </font>
    <font>
      <b/>
      <sz val="10"/>
      <color theme="1" tint="0.249977111117893"/>
      <name val="Lato regular"/>
    </font>
    <font>
      <b/>
      <sz val="10"/>
      <name val="Lato regular"/>
    </font>
    <font>
      <sz val="10"/>
      <name val="Lato regular"/>
    </font>
    <font>
      <b/>
      <sz val="16"/>
      <color theme="0"/>
      <name val="Lato regular"/>
    </font>
    <font>
      <sz val="11"/>
      <color theme="1"/>
      <name val="Lato regular"/>
    </font>
    <font>
      <b/>
      <sz val="12"/>
      <color theme="0"/>
      <name val="Lato regular"/>
    </font>
    <font>
      <b/>
      <sz val="16"/>
      <name val="Lato regular"/>
    </font>
    <font>
      <b/>
      <sz val="11"/>
      <name val="Lato regular"/>
    </font>
    <font>
      <sz val="11"/>
      <name val="Lato regular"/>
    </font>
    <font>
      <b/>
      <sz val="11"/>
      <color theme="0"/>
      <name val="Lato regular"/>
    </font>
    <font>
      <b/>
      <sz val="12"/>
      <name val="Lato regular"/>
    </font>
    <font>
      <b/>
      <sz val="12"/>
      <color indexed="8"/>
      <name val="Lato regular"/>
    </font>
    <font>
      <sz val="10"/>
      <color indexed="8"/>
      <name val="Lato regula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
      <patternFill patternType="solid">
        <fgColor rgb="FF691C32"/>
        <bgColor indexed="64"/>
      </patternFill>
    </fill>
    <fill>
      <patternFill patternType="solid">
        <fgColor rgb="FFBC955C"/>
        <bgColor indexed="64"/>
      </patternFill>
    </fill>
    <fill>
      <patternFill patternType="solid">
        <fgColor rgb="FFD5B466"/>
        <bgColor indexed="64"/>
      </patternFill>
    </fill>
    <fill>
      <patternFill patternType="solid">
        <fgColor rgb="FF691C3B"/>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0" tint="-4.9989318521683403E-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81">
    <xf numFmtId="0" fontId="0" fillId="0" borderId="0" xfId="0"/>
    <xf numFmtId="0" fontId="18" fillId="0" borderId="0" xfId="0" applyFont="1"/>
    <xf numFmtId="0" fontId="20" fillId="0" borderId="0" xfId="0" applyFont="1"/>
    <xf numFmtId="0" fontId="19" fillId="0" borderId="0" xfId="0" applyFont="1" applyAlignment="1">
      <alignment horizontal="center"/>
    </xf>
    <xf numFmtId="4" fontId="19" fillId="0" borderId="0" xfId="0" applyNumberFormat="1" applyFont="1" applyAlignment="1">
      <alignment horizontal="center"/>
    </xf>
    <xf numFmtId="4" fontId="20" fillId="0" borderId="0" xfId="0" applyNumberFormat="1" applyFont="1" applyAlignment="1">
      <alignment horizontal="right"/>
    </xf>
    <xf numFmtId="0" fontId="21" fillId="0" borderId="0" xfId="0" applyFont="1" applyAlignment="1">
      <alignment horizontal="center"/>
    </xf>
    <xf numFmtId="44" fontId="20" fillId="0" borderId="0" xfId="0" applyNumberFormat="1" applyFont="1"/>
    <xf numFmtId="4" fontId="18" fillId="0" borderId="0" xfId="0" applyNumberFormat="1" applyFont="1"/>
    <xf numFmtId="0" fontId="22" fillId="0" borderId="0" xfId="0" applyFont="1"/>
    <xf numFmtId="0" fontId="24" fillId="35" borderId="15" xfId="0" applyFont="1" applyFill="1" applyBorder="1" applyAlignment="1">
      <alignment horizontal="centerContinuous"/>
    </xf>
    <xf numFmtId="0" fontId="24" fillId="0" borderId="0" xfId="0" applyFont="1"/>
    <xf numFmtId="0" fontId="25" fillId="35" borderId="16" xfId="0" applyFont="1" applyFill="1" applyBorder="1" applyAlignment="1">
      <alignment horizontal="centerContinuous"/>
    </xf>
    <xf numFmtId="0" fontId="24" fillId="35" borderId="11" xfId="0" applyFont="1" applyFill="1" applyBorder="1"/>
    <xf numFmtId="0" fontId="24" fillId="35" borderId="16" xfId="0" applyFont="1" applyFill="1" applyBorder="1"/>
    <xf numFmtId="0" fontId="24" fillId="0" borderId="11" xfId="0" applyFont="1" applyBorder="1"/>
    <xf numFmtId="0" fontId="24" fillId="0" borderId="16" xfId="0" applyFont="1" applyBorder="1"/>
    <xf numFmtId="0" fontId="26" fillId="0" borderId="11" xfId="0" applyFont="1" applyBorder="1" applyAlignment="1">
      <alignment horizontal="justify" vertical="justify"/>
    </xf>
    <xf numFmtId="0" fontId="24" fillId="0" borderId="16" xfId="0" applyFont="1" applyBorder="1" applyAlignment="1">
      <alignment horizontal="justify" vertical="justify"/>
    </xf>
    <xf numFmtId="0" fontId="24" fillId="0" borderId="11" xfId="0" applyFont="1" applyBorder="1" applyAlignment="1">
      <alignment horizontal="justify" vertical="justify"/>
    </xf>
    <xf numFmtId="164" fontId="24" fillId="0" borderId="0" xfId="0" applyNumberFormat="1" applyFont="1"/>
    <xf numFmtId="0" fontId="24" fillId="0" borderId="0" xfId="0" applyFont="1" applyAlignment="1">
      <alignment vertical="top"/>
    </xf>
    <xf numFmtId="166" fontId="28" fillId="35" borderId="0" xfId="0" applyNumberFormat="1" applyFont="1" applyFill="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xf>
    <xf numFmtId="4" fontId="29" fillId="0" borderId="18" xfId="43" applyNumberFormat="1" applyFont="1" applyFill="1" applyBorder="1" applyAlignment="1">
      <alignment horizontal="right" vertical="center" wrapText="1"/>
    </xf>
    <xf numFmtId="0" fontId="30" fillId="0" borderId="0" xfId="0" applyFont="1"/>
    <xf numFmtId="44" fontId="30" fillId="0" borderId="0" xfId="42" applyNumberFormat="1" applyFont="1"/>
    <xf numFmtId="44" fontId="30" fillId="33" borderId="0" xfId="42" applyNumberFormat="1" applyFont="1" applyFill="1" applyBorder="1" applyAlignment="1">
      <alignment horizontal="right" vertical="center"/>
    </xf>
    <xf numFmtId="166" fontId="31" fillId="36" borderId="18" xfId="0" applyNumberFormat="1" applyFont="1" applyFill="1" applyBorder="1" applyAlignment="1">
      <alignment vertical="center"/>
    </xf>
    <xf numFmtId="4" fontId="30" fillId="0" borderId="0" xfId="0" applyNumberFormat="1" applyFont="1" applyAlignment="1">
      <alignment horizontal="right"/>
    </xf>
    <xf numFmtId="4" fontId="30" fillId="0" borderId="0" xfId="0" applyNumberFormat="1" applyFont="1"/>
    <xf numFmtId="3" fontId="30" fillId="0" borderId="0" xfId="0" applyNumberFormat="1" applyFont="1"/>
    <xf numFmtId="0" fontId="32" fillId="0" borderId="0" xfId="0" applyFont="1" applyAlignment="1">
      <alignment horizontal="center"/>
    </xf>
    <xf numFmtId="0" fontId="33" fillId="0" borderId="0" xfId="0" applyFont="1" applyAlignment="1">
      <alignment horizontal="center"/>
    </xf>
    <xf numFmtId="0" fontId="34" fillId="35" borderId="14" xfId="0" applyFont="1" applyFill="1" applyBorder="1" applyAlignment="1">
      <alignment horizontal="centerContinuous"/>
    </xf>
    <xf numFmtId="0" fontId="34" fillId="35" borderId="11" xfId="0" applyFont="1" applyFill="1" applyBorder="1" applyAlignment="1">
      <alignment horizontal="centerContinuous"/>
    </xf>
    <xf numFmtId="0" fontId="35" fillId="35" borderId="11" xfId="0" applyFont="1" applyFill="1" applyBorder="1"/>
    <xf numFmtId="0" fontId="36" fillId="37" borderId="10" xfId="0" applyFont="1" applyFill="1" applyBorder="1" applyAlignment="1">
      <alignment horizontal="center" vertical="center"/>
    </xf>
    <xf numFmtId="0" fontId="37" fillId="0" borderId="11" xfId="0" applyFont="1" applyBorder="1" applyAlignment="1">
      <alignment horizontal="center"/>
    </xf>
    <xf numFmtId="4" fontId="38" fillId="0" borderId="12" xfId="0" applyNumberFormat="1" applyFont="1" applyBorder="1" applyAlignment="1">
      <alignment horizontal="center"/>
    </xf>
    <xf numFmtId="0" fontId="39" fillId="0" borderId="11" xfId="0" applyFont="1" applyBorder="1" applyAlignment="1">
      <alignment horizontal="left"/>
    </xf>
    <xf numFmtId="44" fontId="39" fillId="0" borderId="12" xfId="42" applyNumberFormat="1" applyFont="1" applyFill="1" applyBorder="1" applyAlignment="1"/>
    <xf numFmtId="0" fontId="39" fillId="0" borderId="11" xfId="0" applyFont="1" applyBorder="1"/>
    <xf numFmtId="0" fontId="39" fillId="0" borderId="11" xfId="0" applyFont="1" applyBorder="1" applyAlignment="1">
      <alignment horizontal="justify"/>
    </xf>
    <xf numFmtId="0" fontId="38" fillId="0" borderId="11" xfId="0" applyFont="1" applyBorder="1" applyAlignment="1">
      <alignment horizontal="left"/>
    </xf>
    <xf numFmtId="4" fontId="38" fillId="0" borderId="12" xfId="0" applyNumberFormat="1" applyFont="1" applyBorder="1"/>
    <xf numFmtId="3" fontId="40" fillId="37" borderId="13" xfId="0" applyNumberFormat="1" applyFont="1" applyFill="1" applyBorder="1" applyAlignment="1">
      <alignment horizontal="left"/>
    </xf>
    <xf numFmtId="44" fontId="40" fillId="37" borderId="10" xfId="42" applyNumberFormat="1" applyFont="1" applyFill="1" applyBorder="1"/>
    <xf numFmtId="0" fontId="37" fillId="0" borderId="14" xfId="0" applyFont="1" applyBorder="1" applyAlignment="1">
      <alignment horizontal="center"/>
    </xf>
    <xf numFmtId="4" fontId="38" fillId="0" borderId="15" xfId="0" applyNumberFormat="1" applyFont="1" applyBorder="1" applyAlignment="1">
      <alignment horizontal="center"/>
    </xf>
    <xf numFmtId="4" fontId="38" fillId="0" borderId="16" xfId="0" applyNumberFormat="1" applyFont="1" applyBorder="1" applyAlignment="1">
      <alignment horizontal="center"/>
    </xf>
    <xf numFmtId="0" fontId="37" fillId="0" borderId="19" xfId="0" applyFont="1" applyBorder="1" applyAlignment="1">
      <alignment horizontal="center"/>
    </xf>
    <xf numFmtId="4" fontId="38" fillId="0" borderId="20" xfId="0" applyNumberFormat="1" applyFont="1" applyBorder="1" applyAlignment="1">
      <alignment horizontal="center"/>
    </xf>
    <xf numFmtId="0" fontId="39" fillId="0" borderId="13" xfId="0" applyFont="1" applyBorder="1" applyAlignment="1">
      <alignment horizontal="justify"/>
    </xf>
    <xf numFmtId="44" fontId="39" fillId="0" borderId="10" xfId="42" applyNumberFormat="1" applyFont="1" applyFill="1" applyBorder="1" applyAlignment="1"/>
    <xf numFmtId="0" fontId="39" fillId="0" borderId="11" xfId="0" applyFont="1" applyBorder="1" applyAlignment="1">
      <alignment horizontal="center"/>
    </xf>
    <xf numFmtId="0" fontId="35" fillId="0" borderId="12" xfId="0" applyFont="1" applyBorder="1"/>
    <xf numFmtId="0" fontId="41" fillId="0" borderId="11" xfId="0" applyFont="1" applyBorder="1" applyAlignment="1">
      <alignment horizontal="left"/>
    </xf>
    <xf numFmtId="3" fontId="40" fillId="36" borderId="14" xfId="0" applyNumberFormat="1" applyFont="1" applyFill="1" applyBorder="1" applyAlignment="1">
      <alignment horizontal="left"/>
    </xf>
    <xf numFmtId="44" fontId="40" fillId="36" borderId="10" xfId="42" applyNumberFormat="1" applyFont="1" applyFill="1" applyBorder="1"/>
    <xf numFmtId="3" fontId="41" fillId="0" borderId="14" xfId="0" applyNumberFormat="1" applyFont="1" applyBorder="1" applyAlignment="1">
      <alignment horizontal="center"/>
    </xf>
    <xf numFmtId="0" fontId="35" fillId="0" borderId="15" xfId="0" applyFont="1" applyBorder="1"/>
    <xf numFmtId="3" fontId="41" fillId="0" borderId="11" xfId="0" applyNumberFormat="1" applyFont="1" applyBorder="1" applyAlignment="1">
      <alignment horizontal="center"/>
    </xf>
    <xf numFmtId="4" fontId="38" fillId="0" borderId="16" xfId="0" applyNumberFormat="1" applyFont="1" applyBorder="1"/>
    <xf numFmtId="0" fontId="35" fillId="0" borderId="11" xfId="0" applyFont="1" applyBorder="1" applyAlignment="1">
      <alignment horizontal="left" vertical="center" readingOrder="1"/>
    </xf>
    <xf numFmtId="3" fontId="40" fillId="38" borderId="13" xfId="0" applyNumberFormat="1" applyFont="1" applyFill="1" applyBorder="1" applyAlignment="1">
      <alignment horizontal="left"/>
    </xf>
    <xf numFmtId="44" fontId="40" fillId="38" borderId="10" xfId="42" applyNumberFormat="1" applyFont="1" applyFill="1" applyBorder="1"/>
    <xf numFmtId="0" fontId="29" fillId="0" borderId="18" xfId="0" applyFont="1" applyBorder="1" applyAlignment="1">
      <alignment horizontal="left" vertical="center" wrapText="1"/>
    </xf>
    <xf numFmtId="166" fontId="29" fillId="0" borderId="18" xfId="0" applyNumberFormat="1" applyFont="1" applyBorder="1" applyAlignment="1">
      <alignment vertical="center"/>
    </xf>
    <xf numFmtId="0" fontId="35" fillId="0" borderId="0" xfId="0" applyFont="1"/>
    <xf numFmtId="0" fontId="31" fillId="36" borderId="17" xfId="0" applyFont="1" applyFill="1" applyBorder="1" applyAlignment="1">
      <alignment vertical="center" wrapText="1"/>
    </xf>
    <xf numFmtId="0" fontId="31" fillId="36" borderId="17" xfId="0" applyFont="1" applyFill="1" applyBorder="1" applyAlignment="1">
      <alignment vertical="center"/>
    </xf>
    <xf numFmtId="0" fontId="27" fillId="34" borderId="0" xfId="0" applyFont="1" applyFill="1" applyAlignment="1">
      <alignment horizontal="center"/>
    </xf>
    <xf numFmtId="0" fontId="30" fillId="0" borderId="0" xfId="0" applyFont="1" applyAlignment="1">
      <alignment horizontal="center" vertical="center" wrapText="1"/>
    </xf>
    <xf numFmtId="166" fontId="28" fillId="35" borderId="0" xfId="0" applyNumberFormat="1" applyFont="1" applyFill="1" applyAlignment="1">
      <alignment horizontal="center" vertical="center" wrapText="1"/>
    </xf>
    <xf numFmtId="0" fontId="31" fillId="36" borderId="0" xfId="0" applyFont="1" applyFill="1" applyAlignment="1">
      <alignment horizontal="center" vertical="center" wrapText="1"/>
    </xf>
    <xf numFmtId="0" fontId="23" fillId="34" borderId="0" xfId="0" applyFont="1" applyFill="1" applyAlignment="1">
      <alignment horizontal="center"/>
    </xf>
    <xf numFmtId="0" fontId="43" fillId="0" borderId="0" xfId="0" applyFont="1" applyAlignment="1">
      <alignment horizontal="center" vertical="center" wrapText="1"/>
    </xf>
    <xf numFmtId="0" fontId="42" fillId="0" borderId="0" xfId="0" applyFont="1" applyAlignment="1">
      <alignment horizontal="center"/>
    </xf>
    <xf numFmtId="166" fontId="28" fillId="35" borderId="21" xfId="0" applyNumberFormat="1" applyFont="1" applyFill="1" applyBorder="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268DA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1663250</xdr:colOff>
      <xdr:row>3</xdr:row>
      <xdr:rowOff>183205</xdr:rowOff>
    </xdr:to>
    <xdr:pic>
      <xdr:nvPicPr>
        <xdr:cNvPr id="2" name="Imagen 1">
          <a:extLst>
            <a:ext uri="{FF2B5EF4-FFF2-40B4-BE49-F238E27FC236}">
              <a16:creationId xmlns:a16="http://schemas.microsoft.com/office/drawing/2014/main" id="{5ACA728A-DD9E-3B19-2C0E-40085E740E04}"/>
            </a:ext>
          </a:extLst>
        </xdr:cNvPr>
        <xdr:cNvPicPr>
          <a:picLocks noChangeAspect="1"/>
        </xdr:cNvPicPr>
      </xdr:nvPicPr>
      <xdr:blipFill>
        <a:blip xmlns:r="http://schemas.openxmlformats.org/officeDocument/2006/relationships" r:embed="rId1"/>
        <a:stretch>
          <a:fillRect/>
        </a:stretch>
      </xdr:blipFill>
      <xdr:spPr>
        <a:xfrm>
          <a:off x="0" y="0"/>
          <a:ext cx="3600000" cy="754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1581150</xdr:colOff>
      <xdr:row>4</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7086600" cy="914400"/>
        </a:xfrm>
        <a:prstGeom prst="rect">
          <a:avLst/>
        </a:prstGeom>
        <a:noFill/>
        <a:ln w="9525">
          <a:solidFill>
            <a:srgbClr val="000000"/>
          </a:solidFill>
          <a:miter lim="800000"/>
          <a:headEnd/>
          <a:tailEnd/>
        </a:ln>
        <a:effectLst>
          <a:outerShdw dist="35921" dir="2700000" algn="ctr" rotWithShape="0">
            <a:srgbClr val="000000"/>
          </a:outerShdw>
        </a:effectLst>
      </xdr:spPr>
    </xdr:sp>
    <xdr:clientData/>
  </xdr:twoCellAnchor>
  <xdr:twoCellAnchor>
    <xdr:from>
      <xdr:col>1</xdr:col>
      <xdr:colOff>76200</xdr:colOff>
      <xdr:row>31</xdr:row>
      <xdr:rowOff>57146</xdr:rowOff>
    </xdr:from>
    <xdr:to>
      <xdr:col>2</xdr:col>
      <xdr:colOff>1543050</xdr:colOff>
      <xdr:row>36</xdr:row>
      <xdr:rowOff>1247775</xdr:rowOff>
    </xdr:to>
    <xdr:sp macro="" textlink="">
      <xdr:nvSpPr>
        <xdr:cNvPr id="3" name="Texto 6">
          <a:extLst>
            <a:ext uri="{FF2B5EF4-FFF2-40B4-BE49-F238E27FC236}">
              <a16:creationId xmlns:a16="http://schemas.microsoft.com/office/drawing/2014/main" id="{00000000-0008-0000-0100-000003000000}"/>
            </a:ext>
          </a:extLst>
        </xdr:cNvPr>
        <xdr:cNvSpPr txBox="1">
          <a:spLocks noChangeArrowheads="1"/>
        </xdr:cNvSpPr>
      </xdr:nvSpPr>
      <xdr:spPr bwMode="auto">
        <a:xfrm>
          <a:off x="171450" y="6286496"/>
          <a:ext cx="6972300" cy="2190754"/>
        </a:xfrm>
        <a:prstGeom prst="rect">
          <a:avLst/>
        </a:prstGeom>
        <a:solidFill>
          <a:sysClr val="window" lastClr="FFFFFF"/>
        </a:solid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Las proporciones y conceptos de las participaciones federales y estatales que correspondieron a los municipios</a:t>
          </a:r>
          <a:r>
            <a:rPr lang="es-MX" sz="1100" baseline="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 </a:t>
          </a:r>
          <a:r>
            <a:rPr lang="es-MX" sz="110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se han distribuido de conformidad con la Ley de Coordinación Fiscal y la Ley de Coordinación Fiscal del Estado de Yucatán, conforme a lo siguiente: 100% del Fondo de Fomento Municipal y Fondo I.S.R.; 20% del Fondo General de Participaciones; 20% del impuesto especial sobre producción y servicios; </a:t>
          </a:r>
          <a:r>
            <a:rPr lang="es-MX" sz="1100" b="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20% del Fondo de Fiscalización y Recaudación; 20% de la recaudación del impuesto sobre automóviles nuevos; 20% del Fondo de Compensación del Impuesto sobre Automóviles Nuevos; 20% de la recaudación que corresponde al estado del impuesto especial sobre la venta final de gasolina y diésel, 20%</a:t>
          </a:r>
          <a:r>
            <a:rPr lang="es-MX" sz="1100" b="0" baseline="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 de la Enajenación de Bienes Inmuebles, </a:t>
          </a:r>
          <a:r>
            <a:rPr lang="es-MX" sz="1100" b="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20% del impuesto estatal por la venta de bebidas con contenido alcohólico y 12% de los impuestos estatales de</a:t>
          </a:r>
          <a:r>
            <a:rPr lang="es-MX" sz="1100" b="0" baseline="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 conformidad con el numeral 6 del artículo 5 de la Ley de Coordinación Fiscal del Estado de Yucatán.</a:t>
          </a:r>
        </a:p>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b="0" baseline="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Este informe incluye lo </a:t>
          </a:r>
          <a:r>
            <a:rPr lang="es-MX" sz="1000" b="0" baseline="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relacionado</a:t>
          </a:r>
          <a:r>
            <a:rPr lang="es-MX" sz="1100" b="0" baseline="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 con el convenio de colaboración para la entrega irrevocable de recursos, celebrado por el Gobierno Federal, por conducto de la Secretaría de Hacienda y Crédito Público y el Gobierno del Estado de Yucatán,  de fecha 5 de junio de 2020 y 02 de mayo de 2023, por el que se estableció un mecanismo de compensación, de conformidad con lo previsto en el tercer párrafo del artículo 9 de la Ley de Coordinación Fiscal, el cual fue reflejado en la constancia de compensación de participaciones de cada uno de los meses bajo el concepto "Faltante  Inicial del FEIEF"   por la cantidad de - $15,098,241.00 disminuidos al Fondo General de Participaciones.</a:t>
          </a: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a:latin typeface="Barlow" panose="00000500000000000000" pitchFamily="2"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indent="0" algn="just" rtl="0">
            <a:lnSpc>
              <a:spcPts val="500"/>
            </a:lnSpc>
            <a:defRPr sz="1000"/>
          </a:pPr>
          <a:endParaRPr lang="es-MX" sz="1100">
            <a:solidFill>
              <a:sysClr val="windowText" lastClr="000000"/>
            </a:solidFill>
            <a:latin typeface="Barlow" panose="00000500000000000000" pitchFamily="2" charset="0"/>
            <a:ea typeface="+mn-ea"/>
            <a:cs typeface="Arial" pitchFamily="34" charset="0"/>
          </a:endParaRPr>
        </a:p>
      </xdr:txBody>
    </xdr:sp>
    <xdr:clientData/>
  </xdr:twoCellAnchor>
  <xdr:twoCellAnchor>
    <xdr:from>
      <xdr:col>1</xdr:col>
      <xdr:colOff>19051</xdr:colOff>
      <xdr:row>42</xdr:row>
      <xdr:rowOff>296332</xdr:rowOff>
    </xdr:from>
    <xdr:to>
      <xdr:col>2</xdr:col>
      <xdr:colOff>1581660</xdr:colOff>
      <xdr:row>61</xdr:row>
      <xdr:rowOff>161926</xdr:rowOff>
    </xdr:to>
    <xdr:sp macro="" textlink="">
      <xdr:nvSpPr>
        <xdr:cNvPr id="4" name="Texto 7">
          <a:extLst>
            <a:ext uri="{FF2B5EF4-FFF2-40B4-BE49-F238E27FC236}">
              <a16:creationId xmlns:a16="http://schemas.microsoft.com/office/drawing/2014/main" id="{00000000-0008-0000-0100-000004000000}"/>
            </a:ext>
          </a:extLst>
        </xdr:cNvPr>
        <xdr:cNvSpPr txBox="1">
          <a:spLocks noChangeArrowheads="1"/>
        </xdr:cNvSpPr>
      </xdr:nvSpPr>
      <xdr:spPr bwMode="auto">
        <a:xfrm>
          <a:off x="781051" y="10354732"/>
          <a:ext cx="7068059" cy="1541994"/>
        </a:xfrm>
        <a:prstGeom prst="rect">
          <a:avLst/>
        </a:prstGeom>
        <a:solidFill>
          <a:sysClr val="window" lastClr="FFFFFF"/>
        </a:solidFill>
        <a:ln w="9525">
          <a:noFill/>
          <a:miter lim="800000"/>
          <a:headEnd/>
          <a:tailEnd/>
        </a:ln>
      </xdr:spPr>
      <xdr:txBody>
        <a:bodyPr vertOverflow="clip" wrap="square" lIns="27432" tIns="22860" rIns="27432" bIns="0" anchor="t" upright="1"/>
        <a:lstStyle/>
        <a:p>
          <a:pPr algn="l" rtl="0">
            <a:lnSpc>
              <a:spcPts val="1000"/>
            </a:lnSpc>
            <a:defRPr sz="1000"/>
          </a:pPr>
          <a:endParaRPr lang="es-MX" sz="1100" b="0" i="0" u="none" strike="noStrike" baseline="0">
            <a:solidFill>
              <a:srgbClr val="000000"/>
            </a:solidFill>
            <a:latin typeface="Arial"/>
            <a:cs typeface="Arial"/>
          </a:endParaRPr>
        </a:p>
        <a:p>
          <a:pPr algn="l" rtl="0">
            <a:lnSpc>
              <a:spcPts val="1000"/>
            </a:lnSpc>
            <a:defRPr sz="1000"/>
          </a:pPr>
          <a:endParaRPr lang="es-MX" sz="1100" b="0" i="0" u="none" strike="noStrike" baseline="0">
            <a:solidFill>
              <a:srgbClr val="000000"/>
            </a:solidFill>
            <a:latin typeface="Barlow" panose="00000500000000000000" pitchFamily="2" charset="0"/>
            <a:cs typeface="Arial"/>
          </a:endParaRPr>
        </a:p>
        <a:p>
          <a:pPr algn="just" rtl="0">
            <a:lnSpc>
              <a:spcPts val="1000"/>
            </a:lnSpc>
            <a:defRPr sz="1000"/>
          </a:pPr>
          <a:r>
            <a:rPr lang="es-MX" sz="1100" b="0" i="0" u="none" strike="noStrike" baseline="0">
              <a:solidFill>
                <a:srgbClr val="000000"/>
              </a:solidFill>
              <a:latin typeface="Lato regular" panose="020F0502020204030203" pitchFamily="34" charset="0"/>
              <a:ea typeface="Lato regular" panose="020F0502020204030203" pitchFamily="34" charset="0"/>
              <a:cs typeface="Lato regular" panose="020F0502020204030203" pitchFamily="34" charset="0"/>
            </a:rPr>
            <a:t>Los importes anteriores fueron determinados con base en lo establecido en los artículos 4, 5 y 6 del Acuerdo 71/2024, publicado en el Diario Oficial del Gobierno del Estado de Yucatán el 31 de enero de 2024,  cumpliendo con la metodología para la </a:t>
          </a:r>
          <a:r>
            <a:rPr lang="es-MX" sz="1100" b="0" baseline="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rPr>
            <a:t>distribución:</a:t>
          </a:r>
        </a:p>
        <a:p>
          <a:pPr algn="just" rtl="0">
            <a:lnSpc>
              <a:spcPts val="1000"/>
            </a:lnSpc>
            <a:defRPr sz="1000"/>
          </a:pPr>
          <a:endParaRPr lang="es-MX" sz="1100" b="0" i="0" u="none" strike="noStrike" baseline="0">
            <a:solidFill>
              <a:sysClr val="windowText" lastClr="000000"/>
            </a:solidFill>
            <a:latin typeface="Lato regular" panose="020F0502020204030203" pitchFamily="34" charset="0"/>
            <a:ea typeface="Lato regular" panose="020F0502020204030203" pitchFamily="34" charset="0"/>
            <a:cs typeface="Lato regular" panose="020F0502020204030203" pitchFamily="34" charset="0"/>
          </a:endParaRPr>
        </a:p>
        <a:p>
          <a:pPr algn="just" rtl="0">
            <a:lnSpc>
              <a:spcPts val="1000"/>
            </a:lnSpc>
            <a:defRPr sz="1000"/>
          </a:pPr>
          <a:endParaRPr lang="es-MX" sz="1100" b="0" i="0" u="none" strike="noStrike" baseline="0">
            <a:solidFill>
              <a:srgbClr val="000000"/>
            </a:solidFill>
            <a:latin typeface="Lato regular" panose="020F0502020204030203" pitchFamily="34" charset="0"/>
            <a:ea typeface="Lato regular" panose="020F0502020204030203" pitchFamily="34" charset="0"/>
            <a:cs typeface="Lato regular" panose="020F0502020204030203" pitchFamily="34" charset="0"/>
          </a:endParaRPr>
        </a:p>
        <a:p>
          <a:pPr algn="just" rtl="0">
            <a:lnSpc>
              <a:spcPts val="1100"/>
            </a:lnSpc>
            <a:defRPr sz="1000"/>
          </a:pPr>
          <a:r>
            <a:rPr lang="es-MX" sz="1100" b="0" i="0" u="none" strike="noStrike" baseline="0">
              <a:solidFill>
                <a:srgbClr val="000000"/>
              </a:solidFill>
              <a:latin typeface="Lato regular" panose="020F0502020204030203" pitchFamily="34" charset="0"/>
              <a:ea typeface="Lato regular" panose="020F0502020204030203" pitchFamily="34" charset="0"/>
              <a:cs typeface="Lato regular" panose="020F0502020204030203" pitchFamily="34" charset="0"/>
            </a:rPr>
            <a:t>- Infraestructura social municipal en proporción a masa carencial.</a:t>
          </a:r>
        </a:p>
        <a:p>
          <a:pPr algn="just" rtl="0">
            <a:lnSpc>
              <a:spcPts val="1000"/>
            </a:lnSpc>
            <a:defRPr sz="1000"/>
          </a:pPr>
          <a:r>
            <a:rPr lang="es-MX" sz="1100" b="0" i="0" u="none" strike="noStrike" baseline="0">
              <a:solidFill>
                <a:srgbClr val="000000"/>
              </a:solidFill>
              <a:latin typeface="Lato regular" panose="020F0502020204030203" pitchFamily="34" charset="0"/>
              <a:ea typeface="Lato regular" panose="020F0502020204030203" pitchFamily="34" charset="0"/>
              <a:cs typeface="Lato regular" panose="020F0502020204030203" pitchFamily="34" charset="0"/>
            </a:rPr>
            <a:t>- Fortalecimiento de los municipios en proporción al número de habitantes</a:t>
          </a:r>
          <a:r>
            <a:rPr lang="es-MX" sz="1100" b="0" i="0" u="none" strike="noStrike" baseline="0">
              <a:solidFill>
                <a:srgbClr val="FF0000"/>
              </a:solidFill>
              <a:latin typeface="Lato regular" panose="020F0502020204030203" pitchFamily="34" charset="0"/>
              <a:ea typeface="Lato regular" panose="020F0502020204030203" pitchFamily="34" charset="0"/>
              <a:cs typeface="Lato regular" panose="020F0502020204030203" pitchFamily="34" charset="0"/>
            </a:rPr>
            <a:t>. </a:t>
          </a:r>
          <a:r>
            <a:rPr lang="x-none" sz="1100">
              <a:effectLst/>
              <a:latin typeface="Lato regular" panose="020F0502020204030203" pitchFamily="34" charset="0"/>
              <a:ea typeface="Lato regular" panose="020F0502020204030203" pitchFamily="34" charset="0"/>
              <a:cs typeface="Lato regular" panose="020F0502020204030203" pitchFamily="34" charset="0"/>
            </a:rPr>
            <a:t> </a:t>
          </a:r>
          <a:endParaRPr lang="es-MX" sz="1100">
            <a:effectLst/>
            <a:latin typeface="Lato regular" panose="020F0502020204030203" pitchFamily="34" charset="0"/>
            <a:ea typeface="Lato regular" panose="020F0502020204030203" pitchFamily="34" charset="0"/>
            <a:cs typeface="Lato regular" panose="020F0502020204030203" pitchFamily="34" charset="0"/>
          </a:endParaRPr>
        </a:p>
        <a:p>
          <a:pPr algn="just" rtl="0">
            <a:lnSpc>
              <a:spcPts val="1000"/>
            </a:lnSpc>
            <a:defRPr sz="1000"/>
          </a:pPr>
          <a:endParaRPr lang="es-MX" sz="1100" b="0" i="0" u="none" strike="noStrike" baseline="0">
            <a:solidFill>
              <a:srgbClr val="000000"/>
            </a:solidFill>
            <a:latin typeface="Lato regular" panose="020F0502020204030203" pitchFamily="34" charset="0"/>
            <a:ea typeface="Lato regular" panose="020F0502020204030203" pitchFamily="34" charset="0"/>
            <a:cs typeface="Lato regular" panose="020F0502020204030203" pitchFamily="34" charset="0"/>
          </a:endParaRPr>
        </a:p>
        <a:p>
          <a:pPr rtl="0"/>
          <a:endParaRPr lang="es-MX" sz="1000">
            <a:effectLst/>
          </a:endParaRPr>
        </a:p>
        <a:p>
          <a:pPr algn="just" rtl="0">
            <a:lnSpc>
              <a:spcPts val="1000"/>
            </a:lnSpc>
            <a:defRPr sz="1000"/>
          </a:pPr>
          <a:endParaRPr lang="es-MX" sz="1100" b="0" i="0" u="none" strike="noStrike" baseline="0">
            <a:solidFill>
              <a:srgbClr val="000000"/>
            </a:solidFill>
            <a:latin typeface="Calibri"/>
            <a:cs typeface="Calibri"/>
          </a:endParaRPr>
        </a:p>
      </xdr:txBody>
    </xdr:sp>
    <xdr:clientData/>
  </xdr:twoCellAnchor>
  <xdr:twoCellAnchor editAs="oneCell">
    <xdr:from>
      <xdr:col>1</xdr:col>
      <xdr:colOff>21166</xdr:colOff>
      <xdr:row>4</xdr:row>
      <xdr:rowOff>66673</xdr:rowOff>
    </xdr:from>
    <xdr:to>
      <xdr:col>2</xdr:col>
      <xdr:colOff>1600200</xdr:colOff>
      <xdr:row>13</xdr:row>
      <xdr:rowOff>114300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21166" y="981073"/>
          <a:ext cx="7084484" cy="1514477"/>
        </a:xfrm>
        <a:prstGeom prst="rect">
          <a:avLst/>
        </a:prstGeom>
        <a:solidFill>
          <a:sysClr val="window" lastClr="FFFFFF"/>
        </a:solidFill>
        <a:ln w="9525">
          <a:solidFill>
            <a:srgbClr val="92D050"/>
          </a:solidFill>
          <a:miter lim="800000"/>
          <a:headEnd/>
          <a:tailEnd/>
        </a:ln>
      </xdr:spPr>
      <xdr:txBody>
        <a:bodyPr vertOverflow="clip" wrap="square" lIns="27432" tIns="22860" rIns="27432" bIns="22860" anchor="ctr"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es-MX" sz="1100">
              <a:latin typeface="Lato regular" panose="020F0502020204030203" pitchFamily="34" charset="0"/>
              <a:ea typeface="Lato regular" panose="020F0502020204030203" pitchFamily="34" charset="0"/>
              <a:cs typeface="Lato regular" panose="020F0502020204030203" pitchFamily="34" charset="0"/>
            </a:rPr>
            <a:t>Ing.</a:t>
          </a:r>
          <a:r>
            <a:rPr lang="es-MX" sz="1100" baseline="0">
              <a:latin typeface="Lato regular" panose="020F0502020204030203" pitchFamily="34" charset="0"/>
              <a:ea typeface="Lato regular" panose="020F0502020204030203" pitchFamily="34" charset="0"/>
              <a:cs typeface="Lato regular" panose="020F0502020204030203" pitchFamily="34" charset="0"/>
            </a:rPr>
            <a:t> Juan Gabriel Sánchez Álvarez</a:t>
          </a:r>
          <a:r>
            <a:rPr lang="es-MX" sz="1100">
              <a:latin typeface="Lato regular" panose="020F0502020204030203" pitchFamily="34" charset="0"/>
              <a:ea typeface="Lato regular" panose="020F0502020204030203" pitchFamily="34" charset="0"/>
              <a:cs typeface="Lato regular" panose="020F0502020204030203" pitchFamily="34" charset="0"/>
            </a:rPr>
            <a:t>, </a:t>
          </a:r>
          <a:r>
            <a:rPr lang="es-MX" sz="1100">
              <a:solidFill>
                <a:schemeClr val="tx1"/>
              </a:solidFill>
              <a:latin typeface="Lato regular" panose="020F0502020204030203" pitchFamily="34" charset="0"/>
              <a:ea typeface="Lato regular" panose="020F0502020204030203" pitchFamily="34" charset="0"/>
              <a:cs typeface="Lato regular" panose="020F0502020204030203" pitchFamily="34" charset="0"/>
            </a:rPr>
            <a:t>S</a:t>
          </a:r>
          <a:r>
            <a:rPr lang="es-MX" sz="1100">
              <a:latin typeface="Lato regular" panose="020F0502020204030203" pitchFamily="34" charset="0"/>
              <a:ea typeface="Lato regular" panose="020F0502020204030203" pitchFamily="34" charset="0"/>
              <a:cs typeface="Lato regular" panose="020F0502020204030203" pitchFamily="34" charset="0"/>
            </a:rPr>
            <a:t>ecretario de Administración y Finanzas, con fundamento en los artículos 9 de la Ley de Coordinación Fiscal del Estado de Yucatán; 27, fracciones XVII y </a:t>
          </a:r>
          <a:r>
            <a:rPr lang="es-MX" sz="1100">
              <a:solidFill>
                <a:schemeClr val="tx1"/>
              </a:solidFill>
              <a:latin typeface="Lato regular" panose="020F0502020204030203" pitchFamily="34" charset="0"/>
              <a:ea typeface="Lato regular" panose="020F0502020204030203" pitchFamily="34" charset="0"/>
              <a:cs typeface="Lato regular" panose="020F0502020204030203" pitchFamily="34" charset="0"/>
            </a:rPr>
            <a:t>XXVI</a:t>
          </a:r>
          <a:r>
            <a:rPr lang="es-MX" sz="1100">
              <a:latin typeface="Lato regular" panose="020F0502020204030203" pitchFamily="34" charset="0"/>
              <a:ea typeface="Lato regular" panose="020F0502020204030203" pitchFamily="34" charset="0"/>
              <a:cs typeface="Lato regular" panose="020F0502020204030203" pitchFamily="34" charset="0"/>
            </a:rPr>
            <a:t>, y 31, fracciones XXVI y XXXIV, del Código de la Administración Pública de Yucatán; he tenido a bien presentar el informe trimestral sobre el monto de las participaciones federales que el Ejecutivo del estado ha distribuido entre los 106 municipios del estado de Yucatán, por el período comprendido del 1 de</a:t>
          </a:r>
          <a:r>
            <a:rPr lang="es-MX" sz="1100" baseline="0">
              <a:latin typeface="Lato regular" panose="020F0502020204030203" pitchFamily="34" charset="0"/>
              <a:ea typeface="Lato regular" panose="020F0502020204030203" pitchFamily="34" charset="0"/>
              <a:cs typeface="Lato regular" panose="020F0502020204030203" pitchFamily="34" charset="0"/>
            </a:rPr>
            <a:t> julio </a:t>
          </a:r>
          <a:r>
            <a:rPr lang="es-MX" sz="1100">
              <a:latin typeface="Lato regular" panose="020F0502020204030203" pitchFamily="34" charset="0"/>
              <a:ea typeface="Lato regular" panose="020F0502020204030203" pitchFamily="34" charset="0"/>
              <a:cs typeface="Lato regular" panose="020F0502020204030203" pitchFamily="34" charset="0"/>
            </a:rPr>
            <a:t>al 3</a:t>
          </a:r>
          <a:r>
            <a:rPr lang="es-MX" sz="1100" baseline="0">
              <a:latin typeface="Lato regular" panose="020F0502020204030203" pitchFamily="34" charset="0"/>
              <a:ea typeface="Lato regular" panose="020F0502020204030203" pitchFamily="34" charset="0"/>
              <a:cs typeface="Lato regular" panose="020F0502020204030203" pitchFamily="34" charset="0"/>
            </a:rPr>
            <a:t>0 de septiembre</a:t>
          </a:r>
          <a:r>
            <a:rPr lang="es-MX" sz="1100">
              <a:latin typeface="Lato regular" panose="020F0502020204030203" pitchFamily="34" charset="0"/>
              <a:ea typeface="Lato regular" panose="020F0502020204030203" pitchFamily="34" charset="0"/>
              <a:cs typeface="Lato regular" panose="020F0502020204030203" pitchFamily="34" charset="0"/>
            </a:rPr>
            <a:t> de 2024. Asimismo, se publican los montos de los fondos de aportaciones federales del ramo 33 pagados a dichos municipios durante el mismo período:</a:t>
          </a:r>
        </a:p>
        <a:p>
          <a:pPr algn="just" rtl="0">
            <a:defRPr sz="1000"/>
          </a:pPr>
          <a:endParaRPr lang="es-MX" sz="1000" b="1" i="0" strike="noStrike">
            <a:solidFill>
              <a:srgbClr val="000000"/>
            </a:solidFill>
            <a:latin typeface="Arial"/>
            <a:cs typeface="Arial"/>
          </a:endParaRPr>
        </a:p>
      </xdr:txBody>
    </xdr:sp>
    <xdr:clientData/>
  </xdr:twoCellAnchor>
  <xdr:twoCellAnchor editAs="oneCell">
    <xdr:from>
      <xdr:col>1</xdr:col>
      <xdr:colOff>84666</xdr:colOff>
      <xdr:row>0</xdr:row>
      <xdr:rowOff>42333</xdr:rowOff>
    </xdr:from>
    <xdr:to>
      <xdr:col>1</xdr:col>
      <xdr:colOff>734271</xdr:colOff>
      <xdr:row>3</xdr:row>
      <xdr:rowOff>65293</xdr:rowOff>
    </xdr:to>
    <xdr:pic>
      <xdr:nvPicPr>
        <xdr:cNvPr id="8" name="5 Imagen" descr="https://upload.wikimedia.org/wikipedia/commons/thumb/5/54/Coat_of_arms_of_Yucatan.svg/300px-Coat_of_arms_of_Yucatan.svg.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916" y="42333"/>
          <a:ext cx="649605" cy="8907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3</xdr:col>
      <xdr:colOff>647250</xdr:colOff>
      <xdr:row>4</xdr:row>
      <xdr:rowOff>126055</xdr:rowOff>
    </xdr:to>
    <xdr:pic>
      <xdr:nvPicPr>
        <xdr:cNvPr id="2" name="Imagen 1">
          <a:extLst>
            <a:ext uri="{FF2B5EF4-FFF2-40B4-BE49-F238E27FC236}">
              <a16:creationId xmlns:a16="http://schemas.microsoft.com/office/drawing/2014/main" id="{A9F65366-4E8E-43E6-8477-DC3A834418C4}"/>
            </a:ext>
          </a:extLst>
        </xdr:cNvPr>
        <xdr:cNvPicPr>
          <a:picLocks noChangeAspect="1"/>
        </xdr:cNvPicPr>
      </xdr:nvPicPr>
      <xdr:blipFill>
        <a:blip xmlns:r="http://schemas.openxmlformats.org/officeDocument/2006/relationships" r:embed="rId1"/>
        <a:stretch>
          <a:fillRect/>
        </a:stretch>
      </xdr:blipFill>
      <xdr:spPr>
        <a:xfrm>
          <a:off x="0" y="285750"/>
          <a:ext cx="3600000" cy="754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3</xdr:col>
      <xdr:colOff>647250</xdr:colOff>
      <xdr:row>4</xdr:row>
      <xdr:rowOff>135580</xdr:rowOff>
    </xdr:to>
    <xdr:pic>
      <xdr:nvPicPr>
        <xdr:cNvPr id="5" name="Imagen 4">
          <a:extLst>
            <a:ext uri="{FF2B5EF4-FFF2-40B4-BE49-F238E27FC236}">
              <a16:creationId xmlns:a16="http://schemas.microsoft.com/office/drawing/2014/main" id="{73B93981-9B30-48E2-9ABA-8B11782B027A}"/>
            </a:ext>
          </a:extLst>
        </xdr:cNvPr>
        <xdr:cNvPicPr>
          <a:picLocks noChangeAspect="1"/>
        </xdr:cNvPicPr>
      </xdr:nvPicPr>
      <xdr:blipFill>
        <a:blip xmlns:r="http://schemas.openxmlformats.org/officeDocument/2006/relationships" r:embed="rId1"/>
        <a:stretch>
          <a:fillRect/>
        </a:stretch>
      </xdr:blipFill>
      <xdr:spPr>
        <a:xfrm>
          <a:off x="0" y="295275"/>
          <a:ext cx="3600000" cy="754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48598</xdr:rowOff>
    </xdr:from>
    <xdr:to>
      <xdr:col>3</xdr:col>
      <xdr:colOff>625867</xdr:colOff>
      <xdr:row>4</xdr:row>
      <xdr:rowOff>103507</xdr:rowOff>
    </xdr:to>
    <xdr:pic>
      <xdr:nvPicPr>
        <xdr:cNvPr id="2" name="Imagen 1">
          <a:extLst>
            <a:ext uri="{FF2B5EF4-FFF2-40B4-BE49-F238E27FC236}">
              <a16:creationId xmlns:a16="http://schemas.microsoft.com/office/drawing/2014/main" id="{6A97BEC7-2DB7-4E34-AE7A-F4A6831C759A}"/>
            </a:ext>
          </a:extLst>
        </xdr:cNvPr>
        <xdr:cNvPicPr>
          <a:picLocks noChangeAspect="1"/>
        </xdr:cNvPicPr>
      </xdr:nvPicPr>
      <xdr:blipFill>
        <a:blip xmlns:r="http://schemas.openxmlformats.org/officeDocument/2006/relationships" r:embed="rId1"/>
        <a:stretch>
          <a:fillRect/>
        </a:stretch>
      </xdr:blipFill>
      <xdr:spPr>
        <a:xfrm>
          <a:off x="0" y="281863"/>
          <a:ext cx="3600000" cy="7547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26"/>
  <sheetViews>
    <sheetView showGridLines="0" tabSelected="1" zoomScaleNormal="100" zoomScalePageLayoutView="55" workbookViewId="0">
      <selection sqref="A1:R1"/>
    </sheetView>
  </sheetViews>
  <sheetFormatPr defaultColWidth="13.28515625" defaultRowHeight="12.75"/>
  <cols>
    <col min="1" max="1" width="6.85546875" style="2" customWidth="1"/>
    <col min="2" max="2" width="22.140625" style="2" bestFit="1" customWidth="1"/>
    <col min="3" max="3" width="26" style="2" customWidth="1"/>
    <col min="4" max="5" width="18.28515625" style="2" bestFit="1" customWidth="1"/>
    <col min="6" max="6" width="19" style="2" bestFit="1" customWidth="1"/>
    <col min="7" max="8" width="17.140625" style="2" bestFit="1" customWidth="1"/>
    <col min="9" max="9" width="20.140625" style="2" customWidth="1"/>
    <col min="10" max="10" width="17.140625" style="2" bestFit="1" customWidth="1"/>
    <col min="11" max="11" width="15.85546875" style="2" bestFit="1" customWidth="1"/>
    <col min="12" max="12" width="17.140625" style="2" bestFit="1" customWidth="1"/>
    <col min="13" max="13" width="18.42578125" style="2" customWidth="1"/>
    <col min="14" max="14" width="17.140625" style="2" bestFit="1" customWidth="1"/>
    <col min="15" max="15" width="20.140625" style="2" customWidth="1"/>
    <col min="16" max="16" width="23.28515625" style="5" customWidth="1"/>
    <col min="17" max="17" width="24.28515625" style="5" customWidth="1"/>
    <col min="18" max="18" width="20.5703125" style="2" bestFit="1" customWidth="1"/>
    <col min="19" max="16384" width="13.28515625" style="2"/>
  </cols>
  <sheetData>
    <row r="1" spans="1:18" ht="15">
      <c r="A1" s="73" t="s">
        <v>0</v>
      </c>
      <c r="B1" s="73"/>
      <c r="C1" s="73"/>
      <c r="D1" s="73"/>
      <c r="E1" s="73"/>
      <c r="F1" s="73"/>
      <c r="G1" s="73"/>
      <c r="H1" s="73"/>
      <c r="I1" s="73"/>
      <c r="J1" s="73"/>
      <c r="K1" s="73"/>
      <c r="L1" s="73"/>
      <c r="M1" s="73"/>
      <c r="N1" s="73"/>
      <c r="O1" s="73"/>
      <c r="P1" s="73"/>
      <c r="Q1" s="73"/>
      <c r="R1" s="73"/>
    </row>
    <row r="2" spans="1:18" ht="15">
      <c r="A2" s="73" t="s">
        <v>1</v>
      </c>
      <c r="B2" s="73"/>
      <c r="C2" s="73"/>
      <c r="D2" s="73"/>
      <c r="E2" s="73"/>
      <c r="F2" s="73"/>
      <c r="G2" s="73"/>
      <c r="H2" s="73"/>
      <c r="I2" s="73"/>
      <c r="J2" s="73"/>
      <c r="K2" s="73"/>
      <c r="L2" s="73"/>
      <c r="M2" s="73"/>
      <c r="N2" s="73"/>
      <c r="O2" s="73"/>
      <c r="P2" s="73"/>
      <c r="Q2" s="73"/>
      <c r="R2" s="73"/>
    </row>
    <row r="3" spans="1:18" ht="15">
      <c r="A3" s="73" t="s">
        <v>2</v>
      </c>
      <c r="B3" s="73"/>
      <c r="C3" s="73"/>
      <c r="D3" s="73"/>
      <c r="E3" s="73"/>
      <c r="F3" s="73"/>
      <c r="G3" s="73"/>
      <c r="H3" s="73"/>
      <c r="I3" s="73"/>
      <c r="J3" s="73"/>
      <c r="K3" s="73"/>
      <c r="L3" s="73"/>
      <c r="M3" s="73"/>
      <c r="N3" s="73"/>
      <c r="O3" s="73"/>
      <c r="P3" s="73"/>
      <c r="Q3" s="73"/>
      <c r="R3" s="73"/>
    </row>
    <row r="4" spans="1:18" ht="18.75">
      <c r="A4" s="77"/>
      <c r="B4" s="77"/>
      <c r="C4" s="77"/>
      <c r="D4" s="77"/>
      <c r="E4" s="77"/>
      <c r="F4" s="77"/>
      <c r="G4" s="77"/>
      <c r="H4" s="77"/>
      <c r="I4" s="77"/>
      <c r="J4" s="77"/>
      <c r="K4" s="77"/>
      <c r="L4" s="77"/>
      <c r="M4" s="77"/>
      <c r="N4" s="77"/>
      <c r="O4" s="77"/>
      <c r="P4" s="77"/>
      <c r="Q4" s="77"/>
      <c r="R4" s="77"/>
    </row>
    <row r="5" spans="1:18" s="9" customFormat="1" ht="76.5">
      <c r="A5" s="75" t="s">
        <v>3</v>
      </c>
      <c r="B5" s="75"/>
      <c r="C5" s="22" t="s">
        <v>4</v>
      </c>
      <c r="D5" s="22" t="s">
        <v>5</v>
      </c>
      <c r="E5" s="22" t="s">
        <v>6</v>
      </c>
      <c r="F5" s="22" t="s">
        <v>7</v>
      </c>
      <c r="G5" s="22" t="s">
        <v>8</v>
      </c>
      <c r="H5" s="22" t="s">
        <v>9</v>
      </c>
      <c r="I5" s="22" t="s">
        <v>10</v>
      </c>
      <c r="J5" s="22" t="s">
        <v>11</v>
      </c>
      <c r="K5" s="22" t="s">
        <v>12</v>
      </c>
      <c r="L5" s="22" t="s">
        <v>13</v>
      </c>
      <c r="M5" s="22" t="s">
        <v>14</v>
      </c>
      <c r="N5" s="22" t="s">
        <v>15</v>
      </c>
      <c r="O5" s="22" t="s">
        <v>16</v>
      </c>
      <c r="P5" s="22" t="s">
        <v>17</v>
      </c>
      <c r="Q5" s="22" t="s">
        <v>18</v>
      </c>
      <c r="R5" s="22" t="s">
        <v>19</v>
      </c>
    </row>
    <row r="6" spans="1:18" s="9" customFormat="1" ht="15" customHeight="1">
      <c r="A6" s="23">
        <v>1</v>
      </c>
      <c r="B6" s="24" t="s">
        <v>20</v>
      </c>
      <c r="C6" s="25">
        <f>JULIO!C8+AGOSTO!C8+SEPTIEMBRE!C8</f>
        <v>3638344</v>
      </c>
      <c r="D6" s="25">
        <f>JULIO!O8+AGOSTO!N8+SEPTIEMBRE!N8</f>
        <v>-67060</v>
      </c>
      <c r="E6" s="25">
        <f>JULIO!D8+AGOSTO!D8+SEPTIEMBRE!D8</f>
        <v>1151449</v>
      </c>
      <c r="F6" s="25">
        <f>JULIO!E8</f>
        <v>0</v>
      </c>
      <c r="G6" s="25">
        <f>JULIO!I8+AGOSTO!H8+SEPTIEMBRE!H8</f>
        <v>0</v>
      </c>
      <c r="H6" s="25">
        <f>JULIO!F8+AGOSTO!E8+SEPTIEMBRE!E8</f>
        <v>72257</v>
      </c>
      <c r="I6" s="25">
        <f>JULIO!G8+AGOSTO!F8+SEPTIEMBRE!F8</f>
        <v>348990</v>
      </c>
      <c r="J6" s="25">
        <f>JULIO!K8+AGOSTO!J8+SEPTIEMBRE!J8</f>
        <v>80020</v>
      </c>
      <c r="K6" s="25">
        <f>JULIO!H8+AGOSTO!G8+SEPTIEMBRE!G8</f>
        <v>10016</v>
      </c>
      <c r="L6" s="25">
        <f>JULIO!L8+AGOSTO!K8+SEPTIEMBRE!K8</f>
        <v>50315</v>
      </c>
      <c r="M6" s="25">
        <f>JULIO!M8+AGOSTO!L8+SEPTIEMBRE!L8</f>
        <v>5683</v>
      </c>
      <c r="N6" s="25">
        <f>JULIO!J8+AGOSTO!I8+SEPTIEMBRE!I8</f>
        <v>138932</v>
      </c>
      <c r="O6" s="25">
        <f>JULIO!N8+AGOSTO!M8+SEPTIEMBRE!M8</f>
        <v>51656</v>
      </c>
      <c r="P6" s="25">
        <v>2637495</v>
      </c>
      <c r="Q6" s="25">
        <v>1499319</v>
      </c>
      <c r="R6" s="25">
        <f t="shared" ref="R6:R37" si="0">SUM(C6:Q6)</f>
        <v>9617416</v>
      </c>
    </row>
    <row r="7" spans="1:18" s="9" customFormat="1" ht="15" customHeight="1">
      <c r="A7" s="23">
        <v>2</v>
      </c>
      <c r="B7" s="24" t="s">
        <v>21</v>
      </c>
      <c r="C7" s="25">
        <f>JULIO!C9+AGOSTO!C9+SEPTIEMBRE!C9</f>
        <v>6033814</v>
      </c>
      <c r="D7" s="25">
        <f>JULIO!O9+AGOSTO!N9+SEPTIEMBRE!N9</f>
        <v>-110915</v>
      </c>
      <c r="E7" s="25">
        <f>JULIO!D9+AGOSTO!D9+SEPTIEMBRE!D9</f>
        <v>1909703</v>
      </c>
      <c r="F7" s="25">
        <f>JULIO!E9</f>
        <v>0</v>
      </c>
      <c r="G7" s="25">
        <f>JULIO!I9+AGOSTO!H9+SEPTIEMBRE!H9</f>
        <v>0</v>
      </c>
      <c r="H7" s="25">
        <f>JULIO!F9+AGOSTO!E9+SEPTIEMBRE!E9</f>
        <v>119864</v>
      </c>
      <c r="I7" s="25">
        <f>JULIO!G9+AGOSTO!F9+SEPTIEMBRE!F9</f>
        <v>578659</v>
      </c>
      <c r="J7" s="25">
        <f>JULIO!K9+AGOSTO!J9+SEPTIEMBRE!J9</f>
        <v>132725</v>
      </c>
      <c r="K7" s="25">
        <f>JULIO!H9+AGOSTO!G9+SEPTIEMBRE!G9</f>
        <v>16610</v>
      </c>
      <c r="L7" s="25">
        <f>JULIO!L9+AGOSTO!K9+SEPTIEMBRE!K9</f>
        <v>83433</v>
      </c>
      <c r="M7" s="25">
        <f>JULIO!M9+AGOSTO!L9+SEPTIEMBRE!L9</f>
        <v>9432</v>
      </c>
      <c r="N7" s="25">
        <f>JULIO!J9+AGOSTO!I9+SEPTIEMBRE!I9</f>
        <v>316676</v>
      </c>
      <c r="O7" s="25">
        <f>JULIO!N9+AGOSTO!M9+SEPTIEMBRE!M9</f>
        <v>85646</v>
      </c>
      <c r="P7" s="25">
        <v>3372852</v>
      </c>
      <c r="Q7" s="25">
        <v>3839172</v>
      </c>
      <c r="R7" s="25">
        <f t="shared" si="0"/>
        <v>16387671</v>
      </c>
    </row>
    <row r="8" spans="1:18" s="9" customFormat="1" ht="15" customHeight="1">
      <c r="A8" s="23">
        <v>3</v>
      </c>
      <c r="B8" s="24" t="s">
        <v>22</v>
      </c>
      <c r="C8" s="25">
        <f>JULIO!C10+AGOSTO!C10+SEPTIEMBRE!C10</f>
        <v>4998351</v>
      </c>
      <c r="D8" s="25">
        <f>JULIO!O10+AGOSTO!N10+SEPTIEMBRE!N10</f>
        <v>-94387</v>
      </c>
      <c r="E8" s="25">
        <f>JULIO!D10+AGOSTO!D10+SEPTIEMBRE!D10</f>
        <v>1581881</v>
      </c>
      <c r="F8" s="25">
        <f>JULIO!E10</f>
        <v>-457213</v>
      </c>
      <c r="G8" s="25">
        <f>JULIO!I10+AGOSTO!H10+SEPTIEMBRE!H10</f>
        <v>34007</v>
      </c>
      <c r="H8" s="25">
        <f>JULIO!F10+AGOSTO!E10+SEPTIEMBRE!E10</f>
        <v>99271</v>
      </c>
      <c r="I8" s="25">
        <f>JULIO!G10+AGOSTO!F10+SEPTIEMBRE!F10</f>
        <v>479426</v>
      </c>
      <c r="J8" s="25">
        <f>JULIO!K10+AGOSTO!J10+SEPTIEMBRE!J10</f>
        <v>109935</v>
      </c>
      <c r="K8" s="25">
        <f>JULIO!H10+AGOSTO!G10+SEPTIEMBRE!G10</f>
        <v>13762</v>
      </c>
      <c r="L8" s="25">
        <f>JULIO!L10+AGOSTO!K10+SEPTIEMBRE!K10</f>
        <v>69121</v>
      </c>
      <c r="M8" s="25">
        <f>JULIO!M10+AGOSTO!L10+SEPTIEMBRE!L10</f>
        <v>7810</v>
      </c>
      <c r="N8" s="25">
        <f>JULIO!J10+AGOSTO!I10+SEPTIEMBRE!I10</f>
        <v>243905</v>
      </c>
      <c r="O8" s="25">
        <f>JULIO!N10+AGOSTO!M10+SEPTIEMBRE!M10</f>
        <v>70961</v>
      </c>
      <c r="P8" s="25">
        <v>6119433</v>
      </c>
      <c r="Q8" s="25">
        <v>2812083</v>
      </c>
      <c r="R8" s="25">
        <f t="shared" si="0"/>
        <v>16088346</v>
      </c>
    </row>
    <row r="9" spans="1:18" s="9" customFormat="1" ht="15" customHeight="1">
      <c r="A9" s="23">
        <v>4</v>
      </c>
      <c r="B9" s="24" t="s">
        <v>23</v>
      </c>
      <c r="C9" s="25">
        <f>JULIO!C11+AGOSTO!C11+SEPTIEMBRE!C11</f>
        <v>3544019</v>
      </c>
      <c r="D9" s="25">
        <f>JULIO!O11+AGOSTO!N11+SEPTIEMBRE!N11</f>
        <v>-64846</v>
      </c>
      <c r="E9" s="25">
        <f>JULIO!D11+AGOSTO!D11+SEPTIEMBRE!D11</f>
        <v>1121638</v>
      </c>
      <c r="F9" s="25">
        <f>JULIO!E11</f>
        <v>0</v>
      </c>
      <c r="G9" s="25">
        <f>JULIO!I11+AGOSTO!H11+SEPTIEMBRE!H11</f>
        <v>-83</v>
      </c>
      <c r="H9" s="25">
        <f>JULIO!F11+AGOSTO!E11+SEPTIEMBRE!E11</f>
        <v>70393</v>
      </c>
      <c r="I9" s="25">
        <f>JULIO!G11+AGOSTO!F11+SEPTIEMBRE!F11</f>
        <v>339913</v>
      </c>
      <c r="J9" s="25">
        <f>JULIO!K11+AGOSTO!J11+SEPTIEMBRE!J11</f>
        <v>77952</v>
      </c>
      <c r="K9" s="25">
        <f>JULIO!H11+AGOSTO!G11+SEPTIEMBRE!G11</f>
        <v>9756</v>
      </c>
      <c r="L9" s="25">
        <f>JULIO!L11+AGOSTO!K11+SEPTIEMBRE!K11</f>
        <v>49008</v>
      </c>
      <c r="M9" s="25">
        <f>JULIO!M11+AGOSTO!L11+SEPTIEMBRE!L11</f>
        <v>5538</v>
      </c>
      <c r="N9" s="25">
        <f>JULIO!J11+AGOSTO!I11+SEPTIEMBRE!I11</f>
        <v>117239</v>
      </c>
      <c r="O9" s="25">
        <f>JULIO!N11+AGOSTO!M11+SEPTIEMBRE!M11</f>
        <v>50311</v>
      </c>
      <c r="P9" s="25">
        <v>1878105</v>
      </c>
      <c r="Q9" s="25">
        <v>1418058</v>
      </c>
      <c r="R9" s="25">
        <f t="shared" si="0"/>
        <v>8617001</v>
      </c>
    </row>
    <row r="10" spans="1:18" s="9" customFormat="1" ht="15" customHeight="1">
      <c r="A10" s="23">
        <v>5</v>
      </c>
      <c r="B10" s="24" t="s">
        <v>24</v>
      </c>
      <c r="C10" s="25">
        <f>JULIO!C12+AGOSTO!C12+SEPTIEMBRE!C12</f>
        <v>2584123</v>
      </c>
      <c r="D10" s="25">
        <f>JULIO!O12+AGOSTO!N12+SEPTIEMBRE!N12</f>
        <v>-48708</v>
      </c>
      <c r="E10" s="25">
        <f>JULIO!D12+AGOSTO!D12+SEPTIEMBRE!D12</f>
        <v>817822</v>
      </c>
      <c r="F10" s="25">
        <f>JULIO!E12</f>
        <v>-198936</v>
      </c>
      <c r="G10" s="25">
        <f>JULIO!I12+AGOSTO!H12+SEPTIEMBRE!H12</f>
        <v>0</v>
      </c>
      <c r="H10" s="25">
        <f>JULIO!F12+AGOSTO!E12+SEPTIEMBRE!E12</f>
        <v>51322</v>
      </c>
      <c r="I10" s="25">
        <f>JULIO!G12+AGOSTO!F12+SEPTIEMBRE!F12</f>
        <v>247863</v>
      </c>
      <c r="J10" s="25">
        <f>JULIO!K12+AGOSTO!J12+SEPTIEMBRE!J12</f>
        <v>56836</v>
      </c>
      <c r="K10" s="25">
        <f>JULIO!H12+AGOSTO!G12+SEPTIEMBRE!G12</f>
        <v>7114</v>
      </c>
      <c r="L10" s="25">
        <f>JULIO!L12+AGOSTO!K12+SEPTIEMBRE!K12</f>
        <v>35736</v>
      </c>
      <c r="M10" s="25">
        <f>JULIO!M12+AGOSTO!L12+SEPTIEMBRE!L12</f>
        <v>4037</v>
      </c>
      <c r="N10" s="25">
        <f>JULIO!J12+AGOSTO!I12+SEPTIEMBRE!I12</f>
        <v>42087</v>
      </c>
      <c r="O10" s="25">
        <f>JULIO!N12+AGOSTO!M12+SEPTIEMBRE!M12</f>
        <v>36687</v>
      </c>
      <c r="P10" s="25">
        <v>941370</v>
      </c>
      <c r="Q10" s="25">
        <v>496035</v>
      </c>
      <c r="R10" s="25">
        <f t="shared" si="0"/>
        <v>5073388</v>
      </c>
    </row>
    <row r="11" spans="1:18" s="9" customFormat="1" ht="15" customHeight="1">
      <c r="A11" s="23">
        <v>6</v>
      </c>
      <c r="B11" s="24" t="s">
        <v>25</v>
      </c>
      <c r="C11" s="25">
        <f>JULIO!C13+AGOSTO!C13+SEPTIEMBRE!C13</f>
        <v>4247982</v>
      </c>
      <c r="D11" s="25">
        <f>JULIO!O13+AGOSTO!N13+SEPTIEMBRE!N13</f>
        <v>-80698</v>
      </c>
      <c r="E11" s="25">
        <f>JULIO!D13+AGOSTO!D13+SEPTIEMBRE!D13</f>
        <v>1344403</v>
      </c>
      <c r="F11" s="25">
        <f>JULIO!E13</f>
        <v>-376619</v>
      </c>
      <c r="G11" s="25">
        <f>JULIO!I13+AGOSTO!H13+SEPTIEMBRE!H13</f>
        <v>0</v>
      </c>
      <c r="H11" s="25">
        <f>JULIO!F13+AGOSTO!E13+SEPTIEMBRE!E13</f>
        <v>84369</v>
      </c>
      <c r="I11" s="25">
        <f>JULIO!G13+AGOSTO!F13+SEPTIEMBRE!F13</f>
        <v>407453</v>
      </c>
      <c r="J11" s="25">
        <f>JULIO!K13+AGOSTO!J13+SEPTIEMBRE!J13</f>
        <v>93432</v>
      </c>
      <c r="K11" s="25">
        <f>JULIO!H13+AGOSTO!G13+SEPTIEMBRE!G13</f>
        <v>11695</v>
      </c>
      <c r="L11" s="25">
        <f>JULIO!L13+AGOSTO!K13+SEPTIEMBRE!K13</f>
        <v>58745</v>
      </c>
      <c r="M11" s="25">
        <f>JULIO!M13+AGOSTO!L13+SEPTIEMBRE!L13</f>
        <v>6637</v>
      </c>
      <c r="N11" s="25">
        <f>JULIO!J13+AGOSTO!I13+SEPTIEMBRE!I13</f>
        <v>179557</v>
      </c>
      <c r="O11" s="25">
        <f>JULIO!N13+AGOSTO!M13+SEPTIEMBRE!M13</f>
        <v>60309</v>
      </c>
      <c r="P11" s="25">
        <v>3820425</v>
      </c>
      <c r="Q11" s="25">
        <v>2096529</v>
      </c>
      <c r="R11" s="25">
        <f t="shared" si="0"/>
        <v>11954219</v>
      </c>
    </row>
    <row r="12" spans="1:18" s="9" customFormat="1" ht="15" customHeight="1">
      <c r="A12" s="23">
        <v>7</v>
      </c>
      <c r="B12" s="24" t="s">
        <v>26</v>
      </c>
      <c r="C12" s="25">
        <f>JULIO!C14+AGOSTO!C14+SEPTIEMBRE!C14</f>
        <v>3827541</v>
      </c>
      <c r="D12" s="25">
        <f>JULIO!O14+AGOSTO!N14+SEPTIEMBRE!N14</f>
        <v>-72533</v>
      </c>
      <c r="E12" s="25">
        <f>JULIO!D14+AGOSTO!D14+SEPTIEMBRE!D14</f>
        <v>1211356</v>
      </c>
      <c r="F12" s="25">
        <f>JULIO!E14</f>
        <v>-330607</v>
      </c>
      <c r="G12" s="25">
        <f>JULIO!I14+AGOSTO!H14+SEPTIEMBRE!H14</f>
        <v>0</v>
      </c>
      <c r="H12" s="25">
        <f>JULIO!F14+AGOSTO!E14+SEPTIEMBRE!E14</f>
        <v>76021</v>
      </c>
      <c r="I12" s="25">
        <f>JULIO!G14+AGOSTO!F14+SEPTIEMBRE!F14</f>
        <v>367116</v>
      </c>
      <c r="J12" s="25">
        <f>JULIO!K14+AGOSTO!J14+SEPTIEMBRE!J14</f>
        <v>84187</v>
      </c>
      <c r="K12" s="25">
        <f>JULIO!H14+AGOSTO!G14+SEPTIEMBRE!G14</f>
        <v>10537</v>
      </c>
      <c r="L12" s="25">
        <f>JULIO!L14+AGOSTO!K14+SEPTIEMBRE!K14</f>
        <v>52930</v>
      </c>
      <c r="M12" s="25">
        <f>JULIO!M14+AGOSTO!L14+SEPTIEMBRE!L14</f>
        <v>5980</v>
      </c>
      <c r="N12" s="25">
        <f>JULIO!J14+AGOSTO!I14+SEPTIEMBRE!I14</f>
        <v>134639</v>
      </c>
      <c r="O12" s="25">
        <f>JULIO!N14+AGOSTO!M14+SEPTIEMBRE!M14</f>
        <v>54338</v>
      </c>
      <c r="P12" s="25">
        <v>1852122</v>
      </c>
      <c r="Q12" s="25">
        <v>1714488</v>
      </c>
      <c r="R12" s="25">
        <f t="shared" si="0"/>
        <v>8988115</v>
      </c>
    </row>
    <row r="13" spans="1:18" s="9" customFormat="1" ht="15" customHeight="1">
      <c r="A13" s="23">
        <v>8</v>
      </c>
      <c r="B13" s="24" t="s">
        <v>27</v>
      </c>
      <c r="C13" s="25">
        <f>JULIO!C15+AGOSTO!C15+SEPTIEMBRE!C15</f>
        <v>3021585</v>
      </c>
      <c r="D13" s="25">
        <f>JULIO!O15+AGOSTO!N15+SEPTIEMBRE!N15</f>
        <v>-57204</v>
      </c>
      <c r="E13" s="25">
        <f>JULIO!D15+AGOSTO!D15+SEPTIEMBRE!D15</f>
        <v>956302</v>
      </c>
      <c r="F13" s="25">
        <f>JULIO!E15</f>
        <v>-244742</v>
      </c>
      <c r="G13" s="25">
        <f>JULIO!I15+AGOSTO!H15+SEPTIEMBRE!H15</f>
        <v>0</v>
      </c>
      <c r="H13" s="25">
        <f>JULIO!F15+AGOSTO!E15+SEPTIEMBRE!E15</f>
        <v>60019</v>
      </c>
      <c r="I13" s="25">
        <f>JULIO!G15+AGOSTO!F15+SEPTIEMBRE!F15</f>
        <v>289800</v>
      </c>
      <c r="J13" s="25">
        <f>JULIO!K15+AGOSTO!J15+SEPTIEMBRE!J15</f>
        <v>66462</v>
      </c>
      <c r="K13" s="25">
        <f>JULIO!H15+AGOSTO!G15+SEPTIEMBRE!G15</f>
        <v>8319</v>
      </c>
      <c r="L13" s="25">
        <f>JULIO!L15+AGOSTO!K15+SEPTIEMBRE!K15</f>
        <v>41784</v>
      </c>
      <c r="M13" s="25">
        <f>JULIO!M15+AGOSTO!L15+SEPTIEMBRE!L15</f>
        <v>4722</v>
      </c>
      <c r="N13" s="25">
        <f>JULIO!J15+AGOSTO!I15+SEPTIEMBRE!I15</f>
        <v>83595</v>
      </c>
      <c r="O13" s="25">
        <f>JULIO!N15+AGOSTO!M15+SEPTIEMBRE!M15</f>
        <v>42893</v>
      </c>
      <c r="P13" s="25">
        <v>3625545</v>
      </c>
      <c r="Q13" s="25">
        <v>903942</v>
      </c>
      <c r="R13" s="25">
        <f t="shared" si="0"/>
        <v>8803022</v>
      </c>
    </row>
    <row r="14" spans="1:18" s="9" customFormat="1" ht="15" customHeight="1">
      <c r="A14" s="23">
        <v>9</v>
      </c>
      <c r="B14" s="24" t="s">
        <v>28</v>
      </c>
      <c r="C14" s="25">
        <f>JULIO!C16+AGOSTO!C16+SEPTIEMBRE!C16</f>
        <v>3133994</v>
      </c>
      <c r="D14" s="25">
        <f>JULIO!O16+AGOSTO!N16+SEPTIEMBRE!N16</f>
        <v>-59599</v>
      </c>
      <c r="E14" s="25">
        <f>JULIO!D16+AGOSTO!D16+SEPTIEMBRE!D16</f>
        <v>991825</v>
      </c>
      <c r="F14" s="25">
        <f>JULIO!E16</f>
        <v>-258530</v>
      </c>
      <c r="G14" s="25">
        <f>JULIO!I16+AGOSTO!H16+SEPTIEMBRE!H16</f>
        <v>-3467</v>
      </c>
      <c r="H14" s="25">
        <f>JULIO!F16+AGOSTO!E16+SEPTIEMBRE!E16</f>
        <v>62239</v>
      </c>
      <c r="I14" s="25">
        <f>JULIO!G16+AGOSTO!F16+SEPTIEMBRE!F16</f>
        <v>300619</v>
      </c>
      <c r="J14" s="25">
        <f>JULIO!K16+AGOSTO!J16+SEPTIEMBRE!J16</f>
        <v>68927</v>
      </c>
      <c r="K14" s="25">
        <f>JULIO!H16+AGOSTO!G16+SEPTIEMBRE!G16</f>
        <v>8629</v>
      </c>
      <c r="L14" s="25">
        <f>JULIO!L16+AGOSTO!K16+SEPTIEMBRE!K16</f>
        <v>43340</v>
      </c>
      <c r="M14" s="25">
        <f>JULIO!M16+AGOSTO!L16+SEPTIEMBRE!L16</f>
        <v>4896</v>
      </c>
      <c r="N14" s="25">
        <f>JULIO!J16+AGOSTO!I16+SEPTIEMBRE!I16</f>
        <v>88993</v>
      </c>
      <c r="O14" s="25">
        <f>JULIO!N16+AGOSTO!M16+SEPTIEMBRE!M16</f>
        <v>44496</v>
      </c>
      <c r="P14" s="25">
        <v>2128551</v>
      </c>
      <c r="Q14" s="25">
        <v>1022283</v>
      </c>
      <c r="R14" s="25">
        <f t="shared" si="0"/>
        <v>7577196</v>
      </c>
    </row>
    <row r="15" spans="1:18" s="9" customFormat="1" ht="15" customHeight="1">
      <c r="A15" s="23">
        <v>10</v>
      </c>
      <c r="B15" s="24" t="s">
        <v>29</v>
      </c>
      <c r="C15" s="25">
        <f>JULIO!C17+AGOSTO!C17+SEPTIEMBRE!C17</f>
        <v>2744538</v>
      </c>
      <c r="D15" s="25">
        <f>JULIO!O17+AGOSTO!N17+SEPTIEMBRE!N17</f>
        <v>-51393</v>
      </c>
      <c r="E15" s="25">
        <f>JULIO!D17+AGOSTO!D17+SEPTIEMBRE!D17</f>
        <v>868625</v>
      </c>
      <c r="F15" s="25">
        <f>JULIO!E17</f>
        <v>-214588</v>
      </c>
      <c r="G15" s="25">
        <f>JULIO!I17+AGOSTO!H17+SEPTIEMBRE!H17</f>
        <v>0</v>
      </c>
      <c r="H15" s="25">
        <f>JULIO!F17+AGOSTO!E17+SEPTIEMBRE!E17</f>
        <v>54516</v>
      </c>
      <c r="I15" s="25">
        <f>JULIO!G17+AGOSTO!F17+SEPTIEMBRE!F17</f>
        <v>263225</v>
      </c>
      <c r="J15" s="25">
        <f>JULIO!K17+AGOSTO!J17+SEPTIEMBRE!J17</f>
        <v>60369</v>
      </c>
      <c r="K15" s="25">
        <f>JULIO!H17+AGOSTO!G17+SEPTIEMBRE!G17</f>
        <v>7555</v>
      </c>
      <c r="L15" s="25">
        <f>JULIO!L17+AGOSTO!K17+SEPTIEMBRE!K17</f>
        <v>37952</v>
      </c>
      <c r="M15" s="25">
        <f>JULIO!M17+AGOSTO!L17+SEPTIEMBRE!L17</f>
        <v>4289</v>
      </c>
      <c r="N15" s="25">
        <f>JULIO!J17+AGOSTO!I17+SEPTIEMBRE!I17</f>
        <v>64820</v>
      </c>
      <c r="O15" s="25">
        <f>JULIO!N17+AGOSTO!M17+SEPTIEMBRE!M17</f>
        <v>38959</v>
      </c>
      <c r="P15" s="25">
        <v>2839074</v>
      </c>
      <c r="Q15" s="25">
        <v>630630</v>
      </c>
      <c r="R15" s="25">
        <f t="shared" si="0"/>
        <v>7348571</v>
      </c>
    </row>
    <row r="16" spans="1:18" s="9" customFormat="1" ht="15" customHeight="1">
      <c r="A16" s="23">
        <v>11</v>
      </c>
      <c r="B16" s="24" t="s">
        <v>30</v>
      </c>
      <c r="C16" s="25">
        <f>JULIO!C18+AGOSTO!C18+SEPTIEMBRE!C18</f>
        <v>4038290</v>
      </c>
      <c r="D16" s="25">
        <f>JULIO!O18+AGOSTO!N18+SEPTIEMBRE!N18</f>
        <v>-76572</v>
      </c>
      <c r="E16" s="25">
        <f>JULIO!D18+AGOSTO!D18+SEPTIEMBRE!D18</f>
        <v>1277882</v>
      </c>
      <c r="F16" s="25">
        <f>JULIO!E18</f>
        <v>-357114</v>
      </c>
      <c r="G16" s="25">
        <f>JULIO!I18+AGOSTO!H18+SEPTIEMBRE!H18</f>
        <v>0</v>
      </c>
      <c r="H16" s="25">
        <f>JULIO!F18+AGOSTO!E18+SEPTIEMBRE!E18</f>
        <v>80167</v>
      </c>
      <c r="I16" s="25">
        <f>JULIO!G18+AGOSTO!F18+SEPTIEMBRE!F18</f>
        <v>387452</v>
      </c>
      <c r="J16" s="25">
        <f>JULIO!K18+AGOSTO!J18+SEPTIEMBRE!J18</f>
        <v>88798</v>
      </c>
      <c r="K16" s="25">
        <f>JULIO!H18+AGOSTO!G18+SEPTIEMBRE!G18</f>
        <v>11119</v>
      </c>
      <c r="L16" s="25">
        <f>JULIO!L18+AGOSTO!K18+SEPTIEMBRE!K18</f>
        <v>55854</v>
      </c>
      <c r="M16" s="25">
        <f>JULIO!M18+AGOSTO!L18+SEPTIEMBRE!L18</f>
        <v>6304</v>
      </c>
      <c r="N16" s="25">
        <f>JULIO!J18+AGOSTO!I18+SEPTIEMBRE!I18</f>
        <v>157633</v>
      </c>
      <c r="O16" s="25">
        <f>JULIO!N18+AGOSTO!M18+SEPTIEMBRE!M18</f>
        <v>57352</v>
      </c>
      <c r="P16" s="25">
        <v>3427473</v>
      </c>
      <c r="Q16" s="25">
        <v>1920273</v>
      </c>
      <c r="R16" s="25">
        <f t="shared" si="0"/>
        <v>11074911</v>
      </c>
    </row>
    <row r="17" spans="1:18" s="9" customFormat="1" ht="15" customHeight="1">
      <c r="A17" s="23">
        <v>12</v>
      </c>
      <c r="B17" s="24" t="s">
        <v>31</v>
      </c>
      <c r="C17" s="25">
        <f>JULIO!C19+AGOSTO!C19+SEPTIEMBRE!C19</f>
        <v>2971930</v>
      </c>
      <c r="D17" s="25">
        <f>JULIO!O19+AGOSTO!N19+SEPTIEMBRE!N19</f>
        <v>-55003</v>
      </c>
      <c r="E17" s="25">
        <f>JULIO!D19+AGOSTO!D19+SEPTIEMBRE!D19</f>
        <v>940408</v>
      </c>
      <c r="F17" s="25">
        <f>JULIO!E19</f>
        <v>0</v>
      </c>
      <c r="G17" s="25">
        <f>JULIO!I19+AGOSTO!H19+SEPTIEMBRE!H19</f>
        <v>0</v>
      </c>
      <c r="H17" s="25">
        <f>JULIO!F19+AGOSTO!E19+SEPTIEMBRE!E19</f>
        <v>58989</v>
      </c>
      <c r="I17" s="25">
        <f>JULIO!G19+AGOSTO!F19+SEPTIEMBRE!F19</f>
        <v>285166</v>
      </c>
      <c r="J17" s="25">
        <f>JULIO!K19+AGOSTO!J19+SEPTIEMBRE!J19</f>
        <v>65346</v>
      </c>
      <c r="K17" s="25">
        <f>JULIO!H19+AGOSTO!G19+SEPTIEMBRE!G19</f>
        <v>8183</v>
      </c>
      <c r="L17" s="25">
        <f>JULIO!L19+AGOSTO!K19+SEPTIEMBRE!K19</f>
        <v>41107</v>
      </c>
      <c r="M17" s="25">
        <f>JULIO!M19+AGOSTO!L19+SEPTIEMBRE!L19</f>
        <v>4638</v>
      </c>
      <c r="N17" s="25">
        <f>JULIO!J19+AGOSTO!I19+SEPTIEMBRE!I19</f>
        <v>74431</v>
      </c>
      <c r="O17" s="25">
        <f>JULIO!N19+AGOSTO!M19+SEPTIEMBRE!M19</f>
        <v>42213</v>
      </c>
      <c r="P17" s="25">
        <v>2800938</v>
      </c>
      <c r="Q17" s="25">
        <v>855183</v>
      </c>
      <c r="R17" s="25">
        <f t="shared" si="0"/>
        <v>8093529</v>
      </c>
    </row>
    <row r="18" spans="1:18" s="9" customFormat="1" ht="15" customHeight="1">
      <c r="A18" s="23">
        <v>13</v>
      </c>
      <c r="B18" s="24" t="s">
        <v>32</v>
      </c>
      <c r="C18" s="25">
        <f>JULIO!C20+AGOSTO!C20+SEPTIEMBRE!C20</f>
        <v>6478709</v>
      </c>
      <c r="D18" s="25">
        <f>JULIO!O20+AGOSTO!N20+SEPTIEMBRE!N20</f>
        <v>-112216</v>
      </c>
      <c r="E18" s="25">
        <f>JULIO!D20+AGOSTO!D20+SEPTIEMBRE!D20</f>
        <v>2052759</v>
      </c>
      <c r="F18" s="25">
        <f>JULIO!E20</f>
        <v>-680869</v>
      </c>
      <c r="G18" s="25">
        <f>JULIO!I20+AGOSTO!H20+SEPTIEMBRE!H20</f>
        <v>785713</v>
      </c>
      <c r="H18" s="25">
        <f>JULIO!F20+AGOSTO!E20+SEPTIEMBRE!E20</f>
        <v>129233</v>
      </c>
      <c r="I18" s="25">
        <f>JULIO!G20+AGOSTO!F20+SEPTIEMBRE!F20</f>
        <v>619722</v>
      </c>
      <c r="J18" s="25">
        <f>JULIO!K20+AGOSTO!J20+SEPTIEMBRE!J20</f>
        <v>142818</v>
      </c>
      <c r="K18" s="25">
        <f>JULIO!H20+AGOSTO!G20+SEPTIEMBRE!G20</f>
        <v>17818</v>
      </c>
      <c r="L18" s="25">
        <f>JULIO!L20+AGOSTO!K20+SEPTIEMBRE!K20</f>
        <v>89459</v>
      </c>
      <c r="M18" s="25">
        <f>JULIO!M20+AGOSTO!L20+SEPTIEMBRE!L20</f>
        <v>10209</v>
      </c>
      <c r="N18" s="25">
        <f>JULIO!J20+AGOSTO!I20+SEPTIEMBRE!I20</f>
        <v>265886</v>
      </c>
      <c r="O18" s="25">
        <f>JULIO!N20+AGOSTO!M20+SEPTIEMBRE!M20</f>
        <v>91658</v>
      </c>
      <c r="P18" s="25">
        <v>1511079</v>
      </c>
      <c r="Q18" s="25">
        <v>3816054</v>
      </c>
      <c r="R18" s="25">
        <f t="shared" si="0"/>
        <v>15218032</v>
      </c>
    </row>
    <row r="19" spans="1:18" s="9" customFormat="1" ht="15" customHeight="1">
      <c r="A19" s="23">
        <v>14</v>
      </c>
      <c r="B19" s="24" t="s">
        <v>33</v>
      </c>
      <c r="C19" s="25">
        <f>JULIO!C21+AGOSTO!C21+SEPTIEMBRE!C21</f>
        <v>2481632</v>
      </c>
      <c r="D19" s="25">
        <f>JULIO!O21+AGOSTO!N21+SEPTIEMBRE!N21</f>
        <v>-45202</v>
      </c>
      <c r="E19" s="25">
        <f>JULIO!D21+AGOSTO!D21+SEPTIEMBRE!D21</f>
        <v>785384</v>
      </c>
      <c r="F19" s="25">
        <f>JULIO!E21</f>
        <v>0</v>
      </c>
      <c r="G19" s="25">
        <f>JULIO!I21+AGOSTO!H21+SEPTIEMBRE!H21</f>
        <v>0</v>
      </c>
      <c r="H19" s="25">
        <f>JULIO!F21+AGOSTO!E21+SEPTIEMBRE!E21</f>
        <v>49286</v>
      </c>
      <c r="I19" s="25">
        <f>JULIO!G21+AGOSTO!F21+SEPTIEMBRE!F21</f>
        <v>238033</v>
      </c>
      <c r="J19" s="25">
        <f>JULIO!K21+AGOSTO!J21+SEPTIEMBRE!J21</f>
        <v>54581</v>
      </c>
      <c r="K19" s="25">
        <f>JULIO!H21+AGOSTO!G21+SEPTIEMBRE!G21</f>
        <v>6832</v>
      </c>
      <c r="L19" s="25">
        <f>JULIO!L21+AGOSTO!K21+SEPTIEMBRE!K21</f>
        <v>34317</v>
      </c>
      <c r="M19" s="25">
        <f>JULIO!M21+AGOSTO!L21+SEPTIEMBRE!L21</f>
        <v>3877</v>
      </c>
      <c r="N19" s="25">
        <f>JULIO!J21+AGOSTO!I21+SEPTIEMBRE!I21</f>
        <v>35642</v>
      </c>
      <c r="O19" s="25">
        <f>JULIO!N21+AGOSTO!M21+SEPTIEMBRE!M21</f>
        <v>35232</v>
      </c>
      <c r="P19" s="25">
        <v>1469397</v>
      </c>
      <c r="Q19" s="25">
        <v>392340</v>
      </c>
      <c r="R19" s="25">
        <f t="shared" si="0"/>
        <v>5541351</v>
      </c>
    </row>
    <row r="20" spans="1:18" s="9" customFormat="1" ht="15" customHeight="1">
      <c r="A20" s="23">
        <v>15</v>
      </c>
      <c r="B20" s="24" t="s">
        <v>34</v>
      </c>
      <c r="C20" s="25">
        <f>JULIO!C22+AGOSTO!C22+SEPTIEMBRE!C22</f>
        <v>3404724</v>
      </c>
      <c r="D20" s="25">
        <f>JULIO!O22+AGOSTO!N22+SEPTIEMBRE!N22</f>
        <v>-64072</v>
      </c>
      <c r="E20" s="25">
        <f>JULIO!D22+AGOSTO!D22+SEPTIEMBRE!D22</f>
        <v>1077530</v>
      </c>
      <c r="F20" s="25">
        <f>JULIO!E22</f>
        <v>-284558</v>
      </c>
      <c r="G20" s="25">
        <f>JULIO!I22+AGOSTO!H22+SEPTIEMBRE!H22</f>
        <v>0</v>
      </c>
      <c r="H20" s="25">
        <f>JULIO!F22+AGOSTO!E22+SEPTIEMBRE!E22</f>
        <v>67621</v>
      </c>
      <c r="I20" s="25">
        <f>JULIO!G22+AGOSTO!F22+SEPTIEMBRE!F22</f>
        <v>326569</v>
      </c>
      <c r="J20" s="25">
        <f>JULIO!K22+AGOSTO!J22+SEPTIEMBRE!J22</f>
        <v>74885</v>
      </c>
      <c r="K20" s="25">
        <f>JULIO!H22+AGOSTO!G22+SEPTIEMBRE!G22</f>
        <v>9374</v>
      </c>
      <c r="L20" s="25">
        <f>JULIO!L22+AGOSTO!K22+SEPTIEMBRE!K22</f>
        <v>47083</v>
      </c>
      <c r="M20" s="25">
        <f>JULIO!M22+AGOSTO!L22+SEPTIEMBRE!L22</f>
        <v>5320</v>
      </c>
      <c r="N20" s="25">
        <f>JULIO!J22+AGOSTO!I22+SEPTIEMBRE!I22</f>
        <v>119448</v>
      </c>
      <c r="O20" s="25">
        <f>JULIO!N22+AGOSTO!M22+SEPTIEMBRE!M22</f>
        <v>48336</v>
      </c>
      <c r="P20" s="25">
        <v>2409807</v>
      </c>
      <c r="Q20" s="25">
        <v>1272705</v>
      </c>
      <c r="R20" s="25">
        <f t="shared" si="0"/>
        <v>8514772</v>
      </c>
    </row>
    <row r="21" spans="1:18" s="9" customFormat="1" ht="15" customHeight="1">
      <c r="A21" s="23">
        <v>16</v>
      </c>
      <c r="B21" s="24" t="s">
        <v>35</v>
      </c>
      <c r="C21" s="25">
        <f>JULIO!C23+AGOSTO!C23+SEPTIEMBRE!C23</f>
        <v>2813926</v>
      </c>
      <c r="D21" s="25">
        <f>JULIO!O23+AGOSTO!N23+SEPTIEMBRE!N23</f>
        <v>-53035</v>
      </c>
      <c r="E21" s="25">
        <f>JULIO!D23+AGOSTO!D23+SEPTIEMBRE!D23</f>
        <v>890556</v>
      </c>
      <c r="F21" s="25">
        <f>JULIO!E23</f>
        <v>-222675</v>
      </c>
      <c r="G21" s="25">
        <f>JULIO!I23+AGOSTO!H23+SEPTIEMBRE!H23</f>
        <v>-1001</v>
      </c>
      <c r="H21" s="25">
        <f>JULIO!F23+AGOSTO!E23+SEPTIEMBRE!E23</f>
        <v>55888</v>
      </c>
      <c r="I21" s="25">
        <f>JULIO!G23+AGOSTO!F23+SEPTIEMBRE!F23</f>
        <v>269902</v>
      </c>
      <c r="J21" s="25">
        <f>JULIO!K23+AGOSTO!J23+SEPTIEMBRE!J23</f>
        <v>61891</v>
      </c>
      <c r="K21" s="25">
        <f>JULIO!H23+AGOSTO!G23+SEPTIEMBRE!G23</f>
        <v>7748</v>
      </c>
      <c r="L21" s="25">
        <f>JULIO!L23+AGOSTO!K23+SEPTIEMBRE!K23</f>
        <v>38913</v>
      </c>
      <c r="M21" s="25">
        <f>JULIO!M23+AGOSTO!L23+SEPTIEMBRE!L23</f>
        <v>4397</v>
      </c>
      <c r="N21" s="25">
        <f>JULIO!J23+AGOSTO!I23+SEPTIEMBRE!I23</f>
        <v>65265</v>
      </c>
      <c r="O21" s="25">
        <f>JULIO!N23+AGOSTO!M23+SEPTIEMBRE!M23</f>
        <v>39949</v>
      </c>
      <c r="P21" s="25">
        <v>3156135</v>
      </c>
      <c r="Q21" s="25">
        <v>710517</v>
      </c>
      <c r="R21" s="25">
        <f t="shared" si="0"/>
        <v>7838376</v>
      </c>
    </row>
    <row r="22" spans="1:18" s="9" customFormat="1" ht="15" customHeight="1">
      <c r="A22" s="23">
        <v>17</v>
      </c>
      <c r="B22" s="24" t="s">
        <v>36</v>
      </c>
      <c r="C22" s="25">
        <f>JULIO!C24+AGOSTO!C24+SEPTIEMBRE!C24</f>
        <v>3206519</v>
      </c>
      <c r="D22" s="25">
        <f>JULIO!O24+AGOSTO!N24+SEPTIEMBRE!N24</f>
        <v>-60618</v>
      </c>
      <c r="E22" s="25">
        <f>JULIO!D24+AGOSTO!D24+SEPTIEMBRE!D24</f>
        <v>1014810</v>
      </c>
      <c r="F22" s="25">
        <f>JULIO!E24</f>
        <v>-263257</v>
      </c>
      <c r="G22" s="25">
        <f>JULIO!I24+AGOSTO!H24+SEPTIEMBRE!H24</f>
        <v>0</v>
      </c>
      <c r="H22" s="25">
        <f>JULIO!F24+AGOSTO!E24+SEPTIEMBRE!E24</f>
        <v>63685</v>
      </c>
      <c r="I22" s="25">
        <f>JULIO!G24+AGOSTO!F24+SEPTIEMBRE!F24</f>
        <v>307553</v>
      </c>
      <c r="J22" s="25">
        <f>JULIO!K24+AGOSTO!J24+SEPTIEMBRE!J24</f>
        <v>70527</v>
      </c>
      <c r="K22" s="25">
        <f>JULIO!H24+AGOSTO!G24+SEPTIEMBRE!G24</f>
        <v>8829</v>
      </c>
      <c r="L22" s="25">
        <f>JULIO!L24+AGOSTO!K24+SEPTIEMBRE!K24</f>
        <v>44342</v>
      </c>
      <c r="M22" s="25">
        <f>JULIO!M24+AGOSTO!L24+SEPTIEMBRE!L24</f>
        <v>5010</v>
      </c>
      <c r="N22" s="25">
        <f>JULIO!J24+AGOSTO!I24+SEPTIEMBRE!I24</f>
        <v>107263</v>
      </c>
      <c r="O22" s="25">
        <f>JULIO!N24+AGOSTO!M24+SEPTIEMBRE!M24</f>
        <v>45522</v>
      </c>
      <c r="P22" s="25">
        <v>5555985</v>
      </c>
      <c r="Q22" s="25">
        <v>1072644</v>
      </c>
      <c r="R22" s="25">
        <f t="shared" si="0"/>
        <v>11178814</v>
      </c>
    </row>
    <row r="23" spans="1:18" s="9" customFormat="1" ht="15" customHeight="1">
      <c r="A23" s="23">
        <v>18</v>
      </c>
      <c r="B23" s="24" t="s">
        <v>37</v>
      </c>
      <c r="C23" s="25">
        <f>JULIO!C25+AGOSTO!C25+SEPTIEMBRE!C25</f>
        <v>2880073</v>
      </c>
      <c r="D23" s="25">
        <f>JULIO!O25+AGOSTO!N25+SEPTIEMBRE!N25</f>
        <v>-54115</v>
      </c>
      <c r="E23" s="25">
        <f>JULIO!D25+AGOSTO!D25+SEPTIEMBRE!D25</f>
        <v>911495</v>
      </c>
      <c r="F23" s="25">
        <f>JULIO!E25</f>
        <v>-229470</v>
      </c>
      <c r="G23" s="25">
        <f>JULIO!I25+AGOSTO!H25+SEPTIEMBRE!H25</f>
        <v>0</v>
      </c>
      <c r="H23" s="25">
        <f>JULIO!F25+AGOSTO!E25+SEPTIEMBRE!E25</f>
        <v>57203</v>
      </c>
      <c r="I23" s="25">
        <f>JULIO!G25+AGOSTO!F25+SEPTIEMBRE!F25</f>
        <v>276242</v>
      </c>
      <c r="J23" s="25">
        <f>JULIO!K25+AGOSTO!J25+SEPTIEMBRE!J25</f>
        <v>63347</v>
      </c>
      <c r="K23" s="25">
        <f>JULIO!H25+AGOSTO!G25+SEPTIEMBRE!G25</f>
        <v>7929</v>
      </c>
      <c r="L23" s="25">
        <f>JULIO!L25+AGOSTO!K25+SEPTIEMBRE!K25</f>
        <v>39827</v>
      </c>
      <c r="M23" s="25">
        <f>JULIO!M25+AGOSTO!L25+SEPTIEMBRE!L25</f>
        <v>4501</v>
      </c>
      <c r="N23" s="25">
        <f>JULIO!J25+AGOSTO!I25+SEPTIEMBRE!I25</f>
        <v>70462</v>
      </c>
      <c r="O23" s="25">
        <f>JULIO!N25+AGOSTO!M25+SEPTIEMBRE!M25</f>
        <v>40887</v>
      </c>
      <c r="P23" s="25">
        <v>2026590</v>
      </c>
      <c r="Q23" s="25">
        <v>774840</v>
      </c>
      <c r="R23" s="25">
        <f t="shared" si="0"/>
        <v>6869811</v>
      </c>
    </row>
    <row r="24" spans="1:18" s="9" customFormat="1" ht="15" customHeight="1">
      <c r="A24" s="23">
        <v>19</v>
      </c>
      <c r="B24" s="24" t="s">
        <v>38</v>
      </c>
      <c r="C24" s="25">
        <f>JULIO!C26+AGOSTO!C26+SEPTIEMBRE!C26</f>
        <v>11552005</v>
      </c>
      <c r="D24" s="25">
        <f>JULIO!O26+AGOSTO!N26+SEPTIEMBRE!N26</f>
        <v>-220324</v>
      </c>
      <c r="E24" s="25">
        <f>JULIO!D26+AGOSTO!D26+SEPTIEMBRE!D26</f>
        <v>3656032</v>
      </c>
      <c r="F24" s="25">
        <f>JULIO!E26</f>
        <v>-1132951</v>
      </c>
      <c r="G24" s="25">
        <f>JULIO!I26+AGOSTO!H26+SEPTIEMBRE!H26</f>
        <v>0</v>
      </c>
      <c r="H24" s="25">
        <f>JULIO!F26+AGOSTO!E26+SEPTIEMBRE!E26</f>
        <v>229443</v>
      </c>
      <c r="I24" s="25">
        <f>JULIO!G26+AGOSTO!F26+SEPTIEMBRE!F26</f>
        <v>1107997</v>
      </c>
      <c r="J24" s="25">
        <f>JULIO!K26+AGOSTO!J26+SEPTIEMBRE!J26</f>
        <v>254085</v>
      </c>
      <c r="K24" s="25">
        <f>JULIO!H26+AGOSTO!G26+SEPTIEMBRE!G26</f>
        <v>31803</v>
      </c>
      <c r="L24" s="25">
        <f>JULIO!L26+AGOSTO!K26+SEPTIEMBRE!K26</f>
        <v>159748</v>
      </c>
      <c r="M24" s="25">
        <f>JULIO!M26+AGOSTO!L26+SEPTIEMBRE!L26</f>
        <v>18050</v>
      </c>
      <c r="N24" s="25">
        <f>JULIO!J26+AGOSTO!I26+SEPTIEMBRE!I26</f>
        <v>924526</v>
      </c>
      <c r="O24" s="25">
        <f>JULIO!N26+AGOSTO!M26+SEPTIEMBRE!M26</f>
        <v>163997</v>
      </c>
      <c r="P24" s="25">
        <v>35385672</v>
      </c>
      <c r="Q24" s="25">
        <v>8912136</v>
      </c>
      <c r="R24" s="25">
        <f t="shared" si="0"/>
        <v>61042219</v>
      </c>
    </row>
    <row r="25" spans="1:18" s="9" customFormat="1" ht="15" customHeight="1">
      <c r="A25" s="23">
        <v>20</v>
      </c>
      <c r="B25" s="24" t="s">
        <v>39</v>
      </c>
      <c r="C25" s="25">
        <f>JULIO!C27+AGOSTO!C27+SEPTIEMBRE!C27</f>
        <v>3137200</v>
      </c>
      <c r="D25" s="25">
        <f>JULIO!O27+AGOSTO!N27+SEPTIEMBRE!N27</f>
        <v>-59804</v>
      </c>
      <c r="E25" s="25">
        <f>JULIO!D27+AGOSTO!D27+SEPTIEMBRE!D27</f>
        <v>992653</v>
      </c>
      <c r="F25" s="25">
        <f>JULIO!E27</f>
        <v>-270271</v>
      </c>
      <c r="G25" s="25">
        <f>JULIO!I27+AGOSTO!H27+SEPTIEMBRE!H27</f>
        <v>0</v>
      </c>
      <c r="H25" s="25">
        <f>JULIO!F27+AGOSTO!E27+SEPTIEMBRE!E27</f>
        <v>62258</v>
      </c>
      <c r="I25" s="25">
        <f>JULIO!G27+AGOSTO!F27+SEPTIEMBRE!F27</f>
        <v>301060</v>
      </c>
      <c r="J25" s="25">
        <f>JULIO!K27+AGOSTO!J27+SEPTIEMBRE!J27</f>
        <v>68972</v>
      </c>
      <c r="K25" s="25">
        <f>JULIO!H27+AGOSTO!G27+SEPTIEMBRE!G27</f>
        <v>8639</v>
      </c>
      <c r="L25" s="25">
        <f>JULIO!L27+AGOSTO!K27+SEPTIEMBRE!K27</f>
        <v>43396</v>
      </c>
      <c r="M25" s="25">
        <f>JULIO!M27+AGOSTO!L27+SEPTIEMBRE!L27</f>
        <v>4894</v>
      </c>
      <c r="N25" s="25">
        <f>JULIO!J27+AGOSTO!I27+SEPTIEMBRE!I27</f>
        <v>82808</v>
      </c>
      <c r="O25" s="25">
        <f>JULIO!N27+AGOSTO!M27+SEPTIEMBRE!M27</f>
        <v>44566</v>
      </c>
      <c r="P25" s="25">
        <v>1431069</v>
      </c>
      <c r="Q25" s="25">
        <v>1029381</v>
      </c>
      <c r="R25" s="25">
        <f t="shared" si="0"/>
        <v>6876821</v>
      </c>
    </row>
    <row r="26" spans="1:18" s="9" customFormat="1" ht="15" customHeight="1">
      <c r="A26" s="23">
        <v>21</v>
      </c>
      <c r="B26" s="24" t="s">
        <v>40</v>
      </c>
      <c r="C26" s="25">
        <f>JULIO!C28+AGOSTO!C28+SEPTIEMBRE!C28</f>
        <v>4349323</v>
      </c>
      <c r="D26" s="25">
        <f>JULIO!O28+AGOSTO!N28+SEPTIEMBRE!N28</f>
        <v>-81476</v>
      </c>
      <c r="E26" s="25">
        <f>JULIO!D28+AGOSTO!D28+SEPTIEMBRE!D28</f>
        <v>1376502</v>
      </c>
      <c r="F26" s="25">
        <f>JULIO!E28</f>
        <v>-383257</v>
      </c>
      <c r="G26" s="25">
        <f>JULIO!I28+AGOSTO!H28+SEPTIEMBRE!H28</f>
        <v>0</v>
      </c>
      <c r="H26" s="25">
        <f>JULIO!F28+AGOSTO!E28+SEPTIEMBRE!E28</f>
        <v>86387</v>
      </c>
      <c r="I26" s="25">
        <f>JULIO!G28+AGOSTO!F28+SEPTIEMBRE!F28</f>
        <v>417155</v>
      </c>
      <c r="J26" s="25">
        <f>JULIO!K28+AGOSTO!J28+SEPTIEMBRE!J28</f>
        <v>95664</v>
      </c>
      <c r="K26" s="25">
        <f>JULIO!H28+AGOSTO!G28+SEPTIEMBRE!G28</f>
        <v>11973</v>
      </c>
      <c r="L26" s="25">
        <f>JULIO!L28+AGOSTO!K28+SEPTIEMBRE!K28</f>
        <v>60144</v>
      </c>
      <c r="M26" s="25">
        <f>JULIO!M28+AGOSTO!L28+SEPTIEMBRE!L28</f>
        <v>6797</v>
      </c>
      <c r="N26" s="25">
        <f>JULIO!J28+AGOSTO!I28+SEPTIEMBRE!I28</f>
        <v>213250</v>
      </c>
      <c r="O26" s="25">
        <f>JULIO!N28+AGOSTO!M28+SEPTIEMBRE!M28</f>
        <v>61743</v>
      </c>
      <c r="P26" s="25">
        <v>8152566</v>
      </c>
      <c r="Q26" s="25">
        <v>2153067</v>
      </c>
      <c r="R26" s="25">
        <f t="shared" si="0"/>
        <v>16519838</v>
      </c>
    </row>
    <row r="27" spans="1:18" s="9" customFormat="1" ht="15" customHeight="1">
      <c r="A27" s="23">
        <v>22</v>
      </c>
      <c r="B27" s="24" t="s">
        <v>41</v>
      </c>
      <c r="C27" s="25">
        <f>JULIO!C29+AGOSTO!C29+SEPTIEMBRE!C29</f>
        <v>3132829</v>
      </c>
      <c r="D27" s="25">
        <f>JULIO!O29+AGOSTO!N29+SEPTIEMBRE!N29</f>
        <v>-57334</v>
      </c>
      <c r="E27" s="25">
        <f>JULIO!D29+AGOSTO!D29+SEPTIEMBRE!D29</f>
        <v>991487</v>
      </c>
      <c r="F27" s="25">
        <f>JULIO!E29</f>
        <v>0</v>
      </c>
      <c r="G27" s="25">
        <f>JULIO!I29+AGOSTO!H29+SEPTIEMBRE!H29</f>
        <v>0</v>
      </c>
      <c r="H27" s="25">
        <f>JULIO!F29+AGOSTO!E29+SEPTIEMBRE!E29</f>
        <v>62222</v>
      </c>
      <c r="I27" s="25">
        <f>JULIO!G29+AGOSTO!F29+SEPTIEMBRE!F29</f>
        <v>300486</v>
      </c>
      <c r="J27" s="25">
        <f>JULIO!K29+AGOSTO!J29+SEPTIEMBRE!J29</f>
        <v>68906</v>
      </c>
      <c r="K27" s="25">
        <f>JULIO!H29+AGOSTO!G29+SEPTIEMBRE!G29</f>
        <v>8625</v>
      </c>
      <c r="L27" s="25">
        <f>JULIO!L29+AGOSTO!K29+SEPTIEMBRE!K29</f>
        <v>43324</v>
      </c>
      <c r="M27" s="25">
        <f>JULIO!M29+AGOSTO!L29+SEPTIEMBRE!L29</f>
        <v>4895</v>
      </c>
      <c r="N27" s="25">
        <f>JULIO!J29+AGOSTO!I29+SEPTIEMBRE!I29</f>
        <v>102561</v>
      </c>
      <c r="O27" s="25">
        <f>JULIO!N29+AGOSTO!M29+SEPTIEMBRE!M29</f>
        <v>44475</v>
      </c>
      <c r="P27" s="25">
        <v>6614418</v>
      </c>
      <c r="Q27" s="25">
        <v>998706</v>
      </c>
      <c r="R27" s="25">
        <f t="shared" si="0"/>
        <v>12315600</v>
      </c>
    </row>
    <row r="28" spans="1:18" s="9" customFormat="1" ht="15" customHeight="1">
      <c r="A28" s="23">
        <v>23</v>
      </c>
      <c r="B28" s="24" t="s">
        <v>42</v>
      </c>
      <c r="C28" s="25">
        <f>JULIO!C30+AGOSTO!C30+SEPTIEMBRE!C30</f>
        <v>3225897</v>
      </c>
      <c r="D28" s="25">
        <f>JULIO!O30+AGOSTO!N30+SEPTIEMBRE!N30</f>
        <v>-60879</v>
      </c>
      <c r="E28" s="25">
        <f>JULIO!D30+AGOSTO!D30+SEPTIEMBRE!D30</f>
        <v>1020967</v>
      </c>
      <c r="F28" s="25">
        <f>JULIO!E30</f>
        <v>-267221</v>
      </c>
      <c r="G28" s="25">
        <f>JULIO!I30+AGOSTO!H30+SEPTIEMBRE!H30</f>
        <v>52074</v>
      </c>
      <c r="H28" s="25">
        <f>JULIO!F30+AGOSTO!E30+SEPTIEMBRE!E30</f>
        <v>64077</v>
      </c>
      <c r="I28" s="25">
        <f>JULIO!G30+AGOSTO!F30+SEPTIEMBRE!F30</f>
        <v>309394</v>
      </c>
      <c r="J28" s="25">
        <f>JULIO!K30+AGOSTO!J30+SEPTIEMBRE!J30</f>
        <v>70955</v>
      </c>
      <c r="K28" s="25">
        <f>JULIO!H30+AGOSTO!G30+SEPTIEMBRE!G30</f>
        <v>8881</v>
      </c>
      <c r="L28" s="25">
        <f>JULIO!L30+AGOSTO!K30+SEPTIEMBRE!K30</f>
        <v>44608</v>
      </c>
      <c r="M28" s="25">
        <f>JULIO!M30+AGOSTO!L30+SEPTIEMBRE!L30</f>
        <v>5042</v>
      </c>
      <c r="N28" s="25">
        <f>JULIO!J30+AGOSTO!I30+SEPTIEMBRE!I30</f>
        <v>92782</v>
      </c>
      <c r="O28" s="25">
        <f>JULIO!N30+AGOSTO!M30+SEPTIEMBRE!M30</f>
        <v>45794</v>
      </c>
      <c r="P28" s="25">
        <v>1728705</v>
      </c>
      <c r="Q28" s="25">
        <v>1113159</v>
      </c>
      <c r="R28" s="25">
        <f t="shared" si="0"/>
        <v>7454235</v>
      </c>
    </row>
    <row r="29" spans="1:18" s="9" customFormat="1" ht="15" customHeight="1">
      <c r="A29" s="23">
        <v>24</v>
      </c>
      <c r="B29" s="24" t="s">
        <v>43</v>
      </c>
      <c r="C29" s="25">
        <f>JULIO!C31+AGOSTO!C31+SEPTIEMBRE!C31</f>
        <v>2851924</v>
      </c>
      <c r="D29" s="25">
        <f>JULIO!O31+AGOSTO!N31+SEPTIEMBRE!N31</f>
        <v>-53984</v>
      </c>
      <c r="E29" s="25">
        <f>JULIO!D31+AGOSTO!D31+SEPTIEMBRE!D31</f>
        <v>902584</v>
      </c>
      <c r="F29" s="25">
        <f>JULIO!E31</f>
        <v>-226464</v>
      </c>
      <c r="G29" s="25">
        <f>JULIO!I31+AGOSTO!H31+SEPTIEMBRE!H31</f>
        <v>0</v>
      </c>
      <c r="H29" s="25">
        <f>JULIO!F31+AGOSTO!E31+SEPTIEMBRE!E31</f>
        <v>56643</v>
      </c>
      <c r="I29" s="25">
        <f>JULIO!G31+AGOSTO!F31+SEPTIEMBRE!F31</f>
        <v>273543</v>
      </c>
      <c r="J29" s="25">
        <f>JULIO!K31+AGOSTO!J31+SEPTIEMBRE!J31</f>
        <v>62727</v>
      </c>
      <c r="K29" s="25">
        <f>JULIO!H31+AGOSTO!G31+SEPTIEMBRE!G31</f>
        <v>7851</v>
      </c>
      <c r="L29" s="25">
        <f>JULIO!L31+AGOSTO!K31+SEPTIEMBRE!K31</f>
        <v>39438</v>
      </c>
      <c r="M29" s="25">
        <f>JULIO!M31+AGOSTO!L31+SEPTIEMBRE!L31</f>
        <v>4457</v>
      </c>
      <c r="N29" s="25">
        <f>JULIO!J31+AGOSTO!I31+SEPTIEMBRE!I31</f>
        <v>70906</v>
      </c>
      <c r="O29" s="25">
        <f>JULIO!N31+AGOSTO!M31+SEPTIEMBRE!M31</f>
        <v>40488</v>
      </c>
      <c r="P29" s="25">
        <v>2963886</v>
      </c>
      <c r="Q29" s="25">
        <v>742563</v>
      </c>
      <c r="R29" s="25">
        <f t="shared" si="0"/>
        <v>7736562</v>
      </c>
    </row>
    <row r="30" spans="1:18" s="9" customFormat="1" ht="15" customHeight="1">
      <c r="A30" s="23">
        <v>25</v>
      </c>
      <c r="B30" s="24" t="s">
        <v>44</v>
      </c>
      <c r="C30" s="25">
        <f>JULIO!C32+AGOSTO!C32+SEPTIEMBRE!C32</f>
        <v>3485596</v>
      </c>
      <c r="D30" s="25">
        <f>JULIO!O32+AGOSTO!N32+SEPTIEMBRE!N32</f>
        <v>-65411</v>
      </c>
      <c r="E30" s="25">
        <f>JULIO!D32+AGOSTO!D32+SEPTIEMBRE!D32</f>
        <v>1103117</v>
      </c>
      <c r="F30" s="25">
        <f>JULIO!E32</f>
        <v>-293922</v>
      </c>
      <c r="G30" s="25">
        <f>JULIO!I32+AGOSTO!H32+SEPTIEMBRE!H32</f>
        <v>19071</v>
      </c>
      <c r="H30" s="25">
        <f>JULIO!F32+AGOSTO!E32+SEPTIEMBRE!E32</f>
        <v>69225</v>
      </c>
      <c r="I30" s="25">
        <f>JULIO!G32+AGOSTO!F32+SEPTIEMBRE!F32</f>
        <v>334332</v>
      </c>
      <c r="J30" s="25">
        <f>JULIO!K32+AGOSTO!J32+SEPTIEMBRE!J32</f>
        <v>76662</v>
      </c>
      <c r="K30" s="25">
        <f>JULIO!H32+AGOSTO!G32+SEPTIEMBRE!G32</f>
        <v>9597</v>
      </c>
      <c r="L30" s="25">
        <f>JULIO!L32+AGOSTO!K32+SEPTIEMBRE!K32</f>
        <v>48202</v>
      </c>
      <c r="M30" s="25">
        <f>JULIO!M32+AGOSTO!L32+SEPTIEMBRE!L32</f>
        <v>5445</v>
      </c>
      <c r="N30" s="25">
        <f>JULIO!J32+AGOSTO!I32+SEPTIEMBRE!I32</f>
        <v>113924</v>
      </c>
      <c r="O30" s="25">
        <f>JULIO!N32+AGOSTO!M32+SEPTIEMBRE!M32</f>
        <v>49486</v>
      </c>
      <c r="P30" s="25">
        <v>3528558</v>
      </c>
      <c r="Q30" s="25">
        <v>1374108</v>
      </c>
      <c r="R30" s="25">
        <f t="shared" si="0"/>
        <v>9857990</v>
      </c>
    </row>
    <row r="31" spans="1:18" s="9" customFormat="1" ht="15" customHeight="1">
      <c r="A31" s="23">
        <v>26</v>
      </c>
      <c r="B31" s="24" t="s">
        <v>45</v>
      </c>
      <c r="C31" s="25">
        <f>JULIO!C33+AGOSTO!C33+SEPTIEMBRE!C33</f>
        <v>3503446</v>
      </c>
      <c r="D31" s="25">
        <f>JULIO!O33+AGOSTO!N33+SEPTIEMBRE!N33</f>
        <v>-59583</v>
      </c>
      <c r="E31" s="25">
        <f>JULIO!D33+AGOSTO!D33+SEPTIEMBRE!D33</f>
        <v>1112504</v>
      </c>
      <c r="F31" s="25">
        <f>JULIO!E33</f>
        <v>-306604</v>
      </c>
      <c r="G31" s="25">
        <f>JULIO!I33+AGOSTO!H33+SEPTIEMBRE!H33</f>
        <v>0</v>
      </c>
      <c r="H31" s="25">
        <f>JULIO!F33+AGOSTO!E33+SEPTIEMBRE!E33</f>
        <v>70463</v>
      </c>
      <c r="I31" s="25">
        <f>JULIO!G33+AGOSTO!F33+SEPTIEMBRE!F33</f>
        <v>333375</v>
      </c>
      <c r="J31" s="25">
        <f>JULIO!K33+AGOSTO!J33+SEPTIEMBRE!J33</f>
        <v>77563</v>
      </c>
      <c r="K31" s="25">
        <f>JULIO!H33+AGOSTO!G33+SEPTIEMBRE!G33</f>
        <v>9617</v>
      </c>
      <c r="L31" s="25">
        <f>JULIO!L33+AGOSTO!K33+SEPTIEMBRE!K33</f>
        <v>48237</v>
      </c>
      <c r="M31" s="25">
        <f>JULIO!M33+AGOSTO!L33+SEPTIEMBRE!L33</f>
        <v>5610</v>
      </c>
      <c r="N31" s="25">
        <f>JULIO!J33+AGOSTO!I33+SEPTIEMBRE!I33</f>
        <v>68372</v>
      </c>
      <c r="O31" s="25">
        <f>JULIO!N33+AGOSTO!M33+SEPTIEMBRE!M33</f>
        <v>49236</v>
      </c>
      <c r="P31" s="25">
        <v>1394313</v>
      </c>
      <c r="Q31" s="25">
        <v>829089</v>
      </c>
      <c r="R31" s="25">
        <f t="shared" si="0"/>
        <v>7135638</v>
      </c>
    </row>
    <row r="32" spans="1:18" s="9" customFormat="1" ht="15" customHeight="1">
      <c r="A32" s="23">
        <v>27</v>
      </c>
      <c r="B32" s="24" t="s">
        <v>46</v>
      </c>
      <c r="C32" s="25">
        <f>JULIO!C34+AGOSTO!C34+SEPTIEMBRE!C34</f>
        <v>4052803</v>
      </c>
      <c r="D32" s="25">
        <f>JULIO!O34+AGOSTO!N34+SEPTIEMBRE!N34</f>
        <v>-77324</v>
      </c>
      <c r="E32" s="25">
        <f>JULIO!D34+AGOSTO!D34+SEPTIEMBRE!D34</f>
        <v>1282562</v>
      </c>
      <c r="F32" s="25">
        <f>JULIO!E34</f>
        <v>-368117</v>
      </c>
      <c r="G32" s="25">
        <f>JULIO!I34+AGOSTO!H34+SEPTIEMBRE!H34</f>
        <v>0</v>
      </c>
      <c r="H32" s="25">
        <f>JULIO!F34+AGOSTO!E34+SEPTIEMBRE!E34</f>
        <v>80475</v>
      </c>
      <c r="I32" s="25">
        <f>JULIO!G34+AGOSTO!F34+SEPTIEMBRE!F34</f>
        <v>388783</v>
      </c>
      <c r="J32" s="25">
        <f>JULIO!K34+AGOSTO!J34+SEPTIEMBRE!J34</f>
        <v>89129</v>
      </c>
      <c r="K32" s="25">
        <f>JULIO!H34+AGOSTO!G34+SEPTIEMBRE!G34</f>
        <v>11159</v>
      </c>
      <c r="L32" s="25">
        <f>JULIO!L34+AGOSTO!K34+SEPTIEMBRE!K34</f>
        <v>56050</v>
      </c>
      <c r="M32" s="25">
        <f>JULIO!M34+AGOSTO!L34+SEPTIEMBRE!L34</f>
        <v>6330</v>
      </c>
      <c r="N32" s="25">
        <f>JULIO!J34+AGOSTO!I34+SEPTIEMBRE!I34</f>
        <v>147082</v>
      </c>
      <c r="O32" s="25">
        <f>JULIO!N34+AGOSTO!M34+SEPTIEMBRE!M34</f>
        <v>57547</v>
      </c>
      <c r="P32" s="25">
        <v>1906461</v>
      </c>
      <c r="Q32" s="25">
        <v>1910202</v>
      </c>
      <c r="R32" s="25">
        <f t="shared" si="0"/>
        <v>9543142</v>
      </c>
    </row>
    <row r="33" spans="1:18" s="9" customFormat="1" ht="15" customHeight="1">
      <c r="A33" s="23">
        <v>28</v>
      </c>
      <c r="B33" s="24" t="s">
        <v>47</v>
      </c>
      <c r="C33" s="25">
        <f>JULIO!C35+AGOSTO!C35+SEPTIEMBRE!C35</f>
        <v>2758648</v>
      </c>
      <c r="D33" s="25">
        <f>JULIO!O35+AGOSTO!N35+SEPTIEMBRE!N35</f>
        <v>-52034</v>
      </c>
      <c r="E33" s="25">
        <f>JULIO!D35+AGOSTO!D35+SEPTIEMBRE!D35</f>
        <v>872913</v>
      </c>
      <c r="F33" s="25">
        <f>JULIO!E35</f>
        <v>-222421</v>
      </c>
      <c r="G33" s="25">
        <f>JULIO!I35+AGOSTO!H35+SEPTIEMBRE!H35</f>
        <v>0</v>
      </c>
      <c r="H33" s="25">
        <f>JULIO!F35+AGOSTO!E35+SEPTIEMBRE!E35</f>
        <v>54755</v>
      </c>
      <c r="I33" s="25">
        <f>JULIO!G35+AGOSTO!F35+SEPTIEMBRE!F35</f>
        <v>264706</v>
      </c>
      <c r="J33" s="25">
        <f>JULIO!K35+AGOSTO!J35+SEPTIEMBRE!J35</f>
        <v>60655</v>
      </c>
      <c r="K33" s="25">
        <f>JULIO!H35+AGOSTO!G35+SEPTIEMBRE!G35</f>
        <v>7596</v>
      </c>
      <c r="L33" s="25">
        <f>JULIO!L35+AGOSTO!K35+SEPTIEMBRE!K35</f>
        <v>38158</v>
      </c>
      <c r="M33" s="25">
        <f>JULIO!M35+AGOSTO!L35+SEPTIEMBRE!L35</f>
        <v>4304</v>
      </c>
      <c r="N33" s="25">
        <f>JULIO!J35+AGOSTO!I35+SEPTIEMBRE!I35</f>
        <v>55841</v>
      </c>
      <c r="O33" s="25">
        <f>JULIO!N35+AGOSTO!M35+SEPTIEMBRE!M35</f>
        <v>39185</v>
      </c>
      <c r="P33" s="25">
        <v>1054161</v>
      </c>
      <c r="Q33" s="25">
        <v>672060</v>
      </c>
      <c r="R33" s="25">
        <f t="shared" si="0"/>
        <v>5608527</v>
      </c>
    </row>
    <row r="34" spans="1:18" s="9" customFormat="1" ht="15" customHeight="1">
      <c r="A34" s="23">
        <v>29</v>
      </c>
      <c r="B34" s="24" t="s">
        <v>48</v>
      </c>
      <c r="C34" s="25">
        <f>JULIO!C36+AGOSTO!C36+SEPTIEMBRE!C36</f>
        <v>3538259</v>
      </c>
      <c r="D34" s="25">
        <f>JULIO!O36+AGOSTO!N36+SEPTIEMBRE!N36</f>
        <v>-67088</v>
      </c>
      <c r="E34" s="25">
        <f>JULIO!D36+AGOSTO!D36+SEPTIEMBRE!D36</f>
        <v>1119803</v>
      </c>
      <c r="F34" s="25">
        <f>JULIO!E36</f>
        <v>-298917</v>
      </c>
      <c r="G34" s="25">
        <f>JULIO!I36+AGOSTO!H36+SEPTIEMBRE!H36</f>
        <v>0</v>
      </c>
      <c r="H34" s="25">
        <f>JULIO!F36+AGOSTO!E36+SEPTIEMBRE!E36</f>
        <v>70275</v>
      </c>
      <c r="I34" s="25">
        <f>JULIO!G36+AGOSTO!F36+SEPTIEMBRE!F36</f>
        <v>339370</v>
      </c>
      <c r="J34" s="25">
        <f>JULIO!K36+AGOSTO!J36+SEPTIEMBRE!J36</f>
        <v>77823</v>
      </c>
      <c r="K34" s="25">
        <f>JULIO!H36+AGOSTO!G36+SEPTIEMBRE!G36</f>
        <v>9741</v>
      </c>
      <c r="L34" s="25">
        <f>JULIO!L36+AGOSTO!K36+SEPTIEMBRE!K36</f>
        <v>48929</v>
      </c>
      <c r="M34" s="25">
        <f>JULIO!M36+AGOSTO!L36+SEPTIEMBRE!L36</f>
        <v>5529</v>
      </c>
      <c r="N34" s="25">
        <f>JULIO!J36+AGOSTO!I36+SEPTIEMBRE!I36</f>
        <v>115994</v>
      </c>
      <c r="O34" s="25">
        <f>JULIO!N36+AGOSTO!M36+SEPTIEMBRE!M36</f>
        <v>50231</v>
      </c>
      <c r="P34" s="25">
        <v>2596002</v>
      </c>
      <c r="Q34" s="25">
        <v>1428360</v>
      </c>
      <c r="R34" s="25">
        <f t="shared" si="0"/>
        <v>9034311</v>
      </c>
    </row>
    <row r="35" spans="1:18" s="9" customFormat="1" ht="15" customHeight="1">
      <c r="A35" s="23">
        <v>30</v>
      </c>
      <c r="B35" s="24" t="s">
        <v>49</v>
      </c>
      <c r="C35" s="25">
        <f>JULIO!C37+AGOSTO!C37+SEPTIEMBRE!C37</f>
        <v>3049705</v>
      </c>
      <c r="D35" s="25">
        <f>JULIO!O37+AGOSTO!N37+SEPTIEMBRE!N37</f>
        <v>-57321</v>
      </c>
      <c r="E35" s="25">
        <f>JULIO!D37+AGOSTO!D37+SEPTIEMBRE!D37</f>
        <v>965198</v>
      </c>
      <c r="F35" s="25">
        <f>JULIO!E37</f>
        <v>-246741</v>
      </c>
      <c r="G35" s="25">
        <f>JULIO!I37+AGOSTO!H37+SEPTIEMBRE!H37</f>
        <v>-2237</v>
      </c>
      <c r="H35" s="25">
        <f>JULIO!F37+AGOSTO!E37+SEPTIEMBRE!E37</f>
        <v>60575</v>
      </c>
      <c r="I35" s="25">
        <f>JULIO!G37+AGOSTO!F37+SEPTIEMBRE!F37</f>
        <v>292500</v>
      </c>
      <c r="J35" s="25">
        <f>JULIO!K37+AGOSTO!J37+SEPTIEMBRE!J37</f>
        <v>67080</v>
      </c>
      <c r="K35" s="25">
        <f>JULIO!H37+AGOSTO!G37+SEPTIEMBRE!G37</f>
        <v>8396</v>
      </c>
      <c r="L35" s="25">
        <f>JULIO!L37+AGOSTO!K37+SEPTIEMBRE!K37</f>
        <v>42173</v>
      </c>
      <c r="M35" s="25">
        <f>JULIO!M37+AGOSTO!L37+SEPTIEMBRE!L37</f>
        <v>4766</v>
      </c>
      <c r="N35" s="25">
        <f>JULIO!J37+AGOSTO!I37+SEPTIEMBRE!I37</f>
        <v>93844</v>
      </c>
      <c r="O35" s="25">
        <f>JULIO!N37+AGOSTO!M37+SEPTIEMBRE!M37</f>
        <v>43294</v>
      </c>
      <c r="P35" s="25">
        <v>3520731</v>
      </c>
      <c r="Q35" s="25">
        <v>919047</v>
      </c>
      <c r="R35" s="25">
        <f t="shared" si="0"/>
        <v>8761010</v>
      </c>
    </row>
    <row r="36" spans="1:18" s="9" customFormat="1" ht="15" customHeight="1">
      <c r="A36" s="23">
        <v>31</v>
      </c>
      <c r="B36" s="24" t="s">
        <v>50</v>
      </c>
      <c r="C36" s="25">
        <f>JULIO!C38+AGOSTO!C38+SEPTIEMBRE!C38</f>
        <v>2749901</v>
      </c>
      <c r="D36" s="25">
        <f>JULIO!O38+AGOSTO!N38+SEPTIEMBRE!N38</f>
        <v>-51594</v>
      </c>
      <c r="E36" s="25">
        <f>JULIO!D38+AGOSTO!D38+SEPTIEMBRE!D38</f>
        <v>870296</v>
      </c>
      <c r="F36" s="25">
        <f>JULIO!E38</f>
        <v>-215905</v>
      </c>
      <c r="G36" s="25">
        <f>JULIO!I38+AGOSTO!H38+SEPTIEMBRE!H38</f>
        <v>0</v>
      </c>
      <c r="H36" s="25">
        <f>JULIO!F38+AGOSTO!E38+SEPTIEMBRE!E38</f>
        <v>54616</v>
      </c>
      <c r="I36" s="25">
        <f>JULIO!G38+AGOSTO!F38+SEPTIEMBRE!F38</f>
        <v>263758</v>
      </c>
      <c r="J36" s="25">
        <f>JULIO!K38+AGOSTO!J38+SEPTIEMBRE!J38</f>
        <v>60483</v>
      </c>
      <c r="K36" s="25">
        <f>JULIO!H38+AGOSTO!G38+SEPTIEMBRE!G38</f>
        <v>7571</v>
      </c>
      <c r="L36" s="25">
        <f>JULIO!L38+AGOSTO!K38+SEPTIEMBRE!K38</f>
        <v>38028</v>
      </c>
      <c r="M36" s="25">
        <f>JULIO!M38+AGOSTO!L38+SEPTIEMBRE!L38</f>
        <v>4297</v>
      </c>
      <c r="N36" s="25">
        <f>JULIO!J38+AGOSTO!I38+SEPTIEMBRE!I38</f>
        <v>61517</v>
      </c>
      <c r="O36" s="25">
        <f>JULIO!N38+AGOSTO!M38+SEPTIEMBRE!M38</f>
        <v>39040</v>
      </c>
      <c r="P36" s="25">
        <v>1955439</v>
      </c>
      <c r="Q36" s="25">
        <v>645051</v>
      </c>
      <c r="R36" s="25">
        <f t="shared" si="0"/>
        <v>6482498</v>
      </c>
    </row>
    <row r="37" spans="1:18" s="9" customFormat="1" ht="15" customHeight="1">
      <c r="A37" s="23">
        <v>32</v>
      </c>
      <c r="B37" s="24" t="s">
        <v>51</v>
      </c>
      <c r="C37" s="25">
        <f>JULIO!C39+AGOSTO!C39+SEPTIEMBRE!C39</f>
        <v>6093066</v>
      </c>
      <c r="D37" s="25">
        <f>JULIO!O39+AGOSTO!N39+SEPTIEMBRE!N39</f>
        <v>-116148</v>
      </c>
      <c r="E37" s="25">
        <f>JULIO!D39+AGOSTO!D39+SEPTIEMBRE!D39</f>
        <v>1928324</v>
      </c>
      <c r="F37" s="25">
        <f>JULIO!E39</f>
        <v>-570771</v>
      </c>
      <c r="G37" s="25">
        <f>JULIO!I39+AGOSTO!H39+SEPTIEMBRE!H39</f>
        <v>0</v>
      </c>
      <c r="H37" s="25">
        <f>JULIO!F39+AGOSTO!E39+SEPTIEMBRE!E39</f>
        <v>121010</v>
      </c>
      <c r="I37" s="25">
        <f>JULIO!G39+AGOSTO!F39+SEPTIEMBRE!F39</f>
        <v>584438</v>
      </c>
      <c r="J37" s="25">
        <f>JULIO!K39+AGOSTO!J39+SEPTIEMBRE!J39</f>
        <v>134011</v>
      </c>
      <c r="K37" s="25">
        <f>JULIO!H39+AGOSTO!G39+SEPTIEMBRE!G39</f>
        <v>16774</v>
      </c>
      <c r="L37" s="25">
        <f>JULIO!L39+AGOSTO!K39+SEPTIEMBRE!K39</f>
        <v>84261</v>
      </c>
      <c r="M37" s="25">
        <f>JULIO!M39+AGOSTO!L39+SEPTIEMBRE!L39</f>
        <v>9519</v>
      </c>
      <c r="N37" s="25">
        <f>JULIO!J39+AGOSTO!I39+SEPTIEMBRE!I39</f>
        <v>353471</v>
      </c>
      <c r="O37" s="25">
        <f>JULIO!N39+AGOSTO!M39+SEPTIEMBRE!M39</f>
        <v>86505</v>
      </c>
      <c r="P37" s="25">
        <v>13937298</v>
      </c>
      <c r="Q37" s="25">
        <v>3840774</v>
      </c>
      <c r="R37" s="25">
        <f t="shared" si="0"/>
        <v>26502532</v>
      </c>
    </row>
    <row r="38" spans="1:18" s="9" customFormat="1" ht="15" customHeight="1">
      <c r="A38" s="23">
        <v>33</v>
      </c>
      <c r="B38" s="24" t="s">
        <v>52</v>
      </c>
      <c r="C38" s="25">
        <f>JULIO!C40+AGOSTO!C40+SEPTIEMBRE!C40</f>
        <v>7159564</v>
      </c>
      <c r="D38" s="25">
        <f>JULIO!O40+AGOSTO!N40+SEPTIEMBRE!N40</f>
        <v>-136189</v>
      </c>
      <c r="E38" s="25">
        <f>JULIO!D40+AGOSTO!D40+SEPTIEMBRE!D40</f>
        <v>2265818</v>
      </c>
      <c r="F38" s="25">
        <f>JULIO!E40</f>
        <v>-681700</v>
      </c>
      <c r="G38" s="25">
        <f>JULIO!I40+AGOSTO!H40+SEPTIEMBRE!H40</f>
        <v>0</v>
      </c>
      <c r="H38" s="25">
        <f>JULIO!F40+AGOSTO!E40+SEPTIEMBRE!E40</f>
        <v>142184</v>
      </c>
      <c r="I38" s="25">
        <f>JULIO!G40+AGOSTO!F40+SEPTIEMBRE!F40</f>
        <v>686755</v>
      </c>
      <c r="J38" s="25">
        <f>JULIO!K40+AGOSTO!J40+SEPTIEMBRE!J40</f>
        <v>157464</v>
      </c>
      <c r="K38" s="25">
        <f>JULIO!H40+AGOSTO!G40+SEPTIEMBRE!G40</f>
        <v>19712</v>
      </c>
      <c r="L38" s="25">
        <f>JULIO!L40+AGOSTO!K40+SEPTIEMBRE!K40</f>
        <v>99011</v>
      </c>
      <c r="M38" s="25">
        <f>JULIO!M40+AGOSTO!L40+SEPTIEMBRE!L40</f>
        <v>11185</v>
      </c>
      <c r="N38" s="25">
        <f>JULIO!J40+AGOSTO!I40+SEPTIEMBRE!I40</f>
        <v>450091</v>
      </c>
      <c r="O38" s="25">
        <f>JULIO!N40+AGOSTO!M40+SEPTIEMBRE!M40</f>
        <v>101650</v>
      </c>
      <c r="P38" s="25">
        <v>7847472</v>
      </c>
      <c r="Q38" s="25">
        <v>4865349</v>
      </c>
      <c r="R38" s="25">
        <f t="shared" ref="R38:R69" si="1">SUM(C38:Q38)</f>
        <v>22988366</v>
      </c>
    </row>
    <row r="39" spans="1:18" s="9" customFormat="1" ht="15" customHeight="1">
      <c r="A39" s="23">
        <v>34</v>
      </c>
      <c r="B39" s="24" t="s">
        <v>53</v>
      </c>
      <c r="C39" s="25">
        <f>JULIO!C41+AGOSTO!C41+SEPTIEMBRE!C41</f>
        <v>3640106</v>
      </c>
      <c r="D39" s="25">
        <f>JULIO!O41+AGOSTO!N41+SEPTIEMBRE!N41</f>
        <v>-68599</v>
      </c>
      <c r="E39" s="25">
        <f>JULIO!D41+AGOSTO!D41+SEPTIEMBRE!D41</f>
        <v>1152027</v>
      </c>
      <c r="F39" s="25">
        <f>JULIO!E41</f>
        <v>-309096</v>
      </c>
      <c r="G39" s="25">
        <f>JULIO!I41+AGOSTO!H41+SEPTIEMBRE!H41</f>
        <v>0</v>
      </c>
      <c r="H39" s="25">
        <f>JULIO!F41+AGOSTO!E41+SEPTIEMBRE!E41</f>
        <v>72296</v>
      </c>
      <c r="I39" s="25">
        <f>JULIO!G41+AGOSTO!F41+SEPTIEMBRE!F41</f>
        <v>349145</v>
      </c>
      <c r="J39" s="25">
        <f>JULIO!K41+AGOSTO!J41+SEPTIEMBRE!J41</f>
        <v>80063</v>
      </c>
      <c r="K39" s="25">
        <f>JULIO!H41+AGOSTO!G41+SEPTIEMBRE!G41</f>
        <v>10022</v>
      </c>
      <c r="L39" s="25">
        <f>JULIO!L41+AGOSTO!K41+SEPTIEMBRE!K41</f>
        <v>50339</v>
      </c>
      <c r="M39" s="25">
        <f>JULIO!M41+AGOSTO!L41+SEPTIEMBRE!L41</f>
        <v>5688</v>
      </c>
      <c r="N39" s="25">
        <f>JULIO!J41+AGOSTO!I41+SEPTIEMBRE!I41</f>
        <v>143686</v>
      </c>
      <c r="O39" s="25">
        <f>JULIO!N41+AGOSTO!M41+SEPTIEMBRE!M41</f>
        <v>51678</v>
      </c>
      <c r="P39" s="25">
        <v>2874825</v>
      </c>
      <c r="Q39" s="25">
        <v>1491078</v>
      </c>
      <c r="R39" s="25">
        <f t="shared" si="1"/>
        <v>9543258</v>
      </c>
    </row>
    <row r="40" spans="1:18" s="9" customFormat="1" ht="15" customHeight="1">
      <c r="A40" s="23">
        <v>35</v>
      </c>
      <c r="B40" s="24" t="s">
        <v>54</v>
      </c>
      <c r="C40" s="25">
        <f>JULIO!C42+AGOSTO!C42+SEPTIEMBRE!C42</f>
        <v>3596359</v>
      </c>
      <c r="D40" s="25">
        <f>JULIO!O42+AGOSTO!N42+SEPTIEMBRE!N42</f>
        <v>-65743</v>
      </c>
      <c r="E40" s="25">
        <f>JULIO!D42+AGOSTO!D42+SEPTIEMBRE!D42</f>
        <v>1138191</v>
      </c>
      <c r="F40" s="25">
        <f>JULIO!E42</f>
        <v>0</v>
      </c>
      <c r="G40" s="25">
        <f>JULIO!I42+AGOSTO!H42+SEPTIEMBRE!H42</f>
        <v>0</v>
      </c>
      <c r="H40" s="25">
        <f>JULIO!F42+AGOSTO!E42+SEPTIEMBRE!E42</f>
        <v>71430</v>
      </c>
      <c r="I40" s="25">
        <f>JULIO!G42+AGOSTO!F42+SEPTIEMBRE!F42</f>
        <v>344942</v>
      </c>
      <c r="J40" s="25">
        <f>JULIO!K42+AGOSTO!J42+SEPTIEMBRE!J42</f>
        <v>79101</v>
      </c>
      <c r="K40" s="25">
        <f>JULIO!H42+AGOSTO!G42+SEPTIEMBRE!G42</f>
        <v>9901</v>
      </c>
      <c r="L40" s="25">
        <f>JULIO!L42+AGOSTO!K42+SEPTIEMBRE!K42</f>
        <v>49732</v>
      </c>
      <c r="M40" s="25">
        <f>JULIO!M42+AGOSTO!L42+SEPTIEMBRE!L42</f>
        <v>5619</v>
      </c>
      <c r="N40" s="25">
        <f>JULIO!J42+AGOSTO!I42+SEPTIEMBRE!I42</f>
        <v>132475</v>
      </c>
      <c r="O40" s="25">
        <f>JULIO!N42+AGOSTO!M42+SEPTIEMBRE!M42</f>
        <v>51056</v>
      </c>
      <c r="P40" s="25">
        <v>3635970</v>
      </c>
      <c r="Q40" s="25">
        <v>1461321</v>
      </c>
      <c r="R40" s="25">
        <f t="shared" si="1"/>
        <v>10510354</v>
      </c>
    </row>
    <row r="41" spans="1:18" s="9" customFormat="1" ht="15" customHeight="1">
      <c r="A41" s="23">
        <v>36</v>
      </c>
      <c r="B41" s="24" t="s">
        <v>55</v>
      </c>
      <c r="C41" s="25">
        <f>JULIO!C43+AGOSTO!C43+SEPTIEMBRE!C43</f>
        <v>3996667</v>
      </c>
      <c r="D41" s="25">
        <f>JULIO!O43+AGOSTO!N43+SEPTIEMBRE!N43</f>
        <v>-75566</v>
      </c>
      <c r="E41" s="25">
        <f>JULIO!D43+AGOSTO!D43+SEPTIEMBRE!D43</f>
        <v>1264862</v>
      </c>
      <c r="F41" s="25">
        <f>JULIO!E43</f>
        <v>-347013</v>
      </c>
      <c r="G41" s="25">
        <f>JULIO!I43+AGOSTO!H43+SEPTIEMBRE!H43</f>
        <v>0</v>
      </c>
      <c r="H41" s="25">
        <f>JULIO!F43+AGOSTO!E43+SEPTIEMBRE!E43</f>
        <v>79375</v>
      </c>
      <c r="I41" s="25">
        <f>JULIO!G43+AGOSTO!F43+SEPTIEMBRE!F43</f>
        <v>383353</v>
      </c>
      <c r="J41" s="25">
        <f>JULIO!K43+AGOSTO!J43+SEPTIEMBRE!J43</f>
        <v>87903</v>
      </c>
      <c r="K41" s="25">
        <f>JULIO!H43+AGOSTO!G43+SEPTIEMBRE!G43</f>
        <v>11004</v>
      </c>
      <c r="L41" s="25">
        <f>JULIO!L43+AGOSTO!K43+SEPTIEMBRE!K43</f>
        <v>55270</v>
      </c>
      <c r="M41" s="25">
        <f>JULIO!M43+AGOSTO!L43+SEPTIEMBRE!L43</f>
        <v>6244</v>
      </c>
      <c r="N41" s="25">
        <f>JULIO!J43+AGOSTO!I43+SEPTIEMBRE!I43</f>
        <v>165565</v>
      </c>
      <c r="O41" s="25">
        <f>JULIO!N43+AGOSTO!M43+SEPTIEMBRE!M43</f>
        <v>56741</v>
      </c>
      <c r="P41" s="25">
        <v>5364624</v>
      </c>
      <c r="Q41" s="25">
        <v>1851831</v>
      </c>
      <c r="R41" s="25">
        <f t="shared" si="1"/>
        <v>12900860</v>
      </c>
    </row>
    <row r="42" spans="1:18" s="9" customFormat="1" ht="15" customHeight="1">
      <c r="A42" s="23">
        <v>37</v>
      </c>
      <c r="B42" s="24" t="s">
        <v>56</v>
      </c>
      <c r="C42" s="25">
        <f>JULIO!C44+AGOSTO!C44+SEPTIEMBRE!C44</f>
        <v>3316078</v>
      </c>
      <c r="D42" s="25">
        <f>JULIO!O44+AGOSTO!N44+SEPTIEMBRE!N44</f>
        <v>-61051</v>
      </c>
      <c r="E42" s="25">
        <f>JULIO!D44+AGOSTO!D44+SEPTIEMBRE!D44</f>
        <v>1049487</v>
      </c>
      <c r="F42" s="25">
        <f>JULIO!E44</f>
        <v>0</v>
      </c>
      <c r="G42" s="25">
        <f>JULIO!I44+AGOSTO!H44+SEPTIEMBRE!H44</f>
        <v>0</v>
      </c>
      <c r="H42" s="25">
        <f>JULIO!F44+AGOSTO!E44+SEPTIEMBRE!E44</f>
        <v>65862</v>
      </c>
      <c r="I42" s="25">
        <f>JULIO!G44+AGOSTO!F44+SEPTIEMBRE!F44</f>
        <v>318059</v>
      </c>
      <c r="J42" s="25">
        <f>JULIO!K44+AGOSTO!J44+SEPTIEMBRE!J44</f>
        <v>72937</v>
      </c>
      <c r="K42" s="25">
        <f>JULIO!H44+AGOSTO!G44+SEPTIEMBRE!G44</f>
        <v>9130</v>
      </c>
      <c r="L42" s="25">
        <f>JULIO!L44+AGOSTO!K44+SEPTIEMBRE!K44</f>
        <v>45858</v>
      </c>
      <c r="M42" s="25">
        <f>JULIO!M44+AGOSTO!L44+SEPTIEMBRE!L44</f>
        <v>5182</v>
      </c>
      <c r="N42" s="25">
        <f>JULIO!J44+AGOSTO!I44+SEPTIEMBRE!I44</f>
        <v>103158</v>
      </c>
      <c r="O42" s="25">
        <f>JULIO!N44+AGOSTO!M44+SEPTIEMBRE!M44</f>
        <v>47077</v>
      </c>
      <c r="P42" s="25">
        <v>2934555</v>
      </c>
      <c r="Q42" s="25">
        <v>1201746</v>
      </c>
      <c r="R42" s="25">
        <f t="shared" si="1"/>
        <v>9108078</v>
      </c>
    </row>
    <row r="43" spans="1:18" s="9" customFormat="1" ht="15" customHeight="1">
      <c r="A43" s="23">
        <v>38</v>
      </c>
      <c r="B43" s="24" t="s">
        <v>57</v>
      </c>
      <c r="C43" s="25">
        <f>JULIO!C45+AGOSTO!C45+SEPTIEMBRE!C45</f>
        <v>10953150</v>
      </c>
      <c r="D43" s="25">
        <f>JULIO!O45+AGOSTO!N45+SEPTIEMBRE!N45</f>
        <v>-198498</v>
      </c>
      <c r="E43" s="25">
        <f>JULIO!D45+AGOSTO!D45+SEPTIEMBRE!D45</f>
        <v>3471897</v>
      </c>
      <c r="F43" s="25">
        <f>JULIO!E45</f>
        <v>-1011958</v>
      </c>
      <c r="G43" s="25">
        <f>JULIO!I45+AGOSTO!H45+SEPTIEMBRE!H45</f>
        <v>-399</v>
      </c>
      <c r="H43" s="25">
        <f>JULIO!F45+AGOSTO!E45+SEPTIEMBRE!E45</f>
        <v>218823</v>
      </c>
      <c r="I43" s="25">
        <f>JULIO!G45+AGOSTO!F45+SEPTIEMBRE!F45</f>
        <v>1046707</v>
      </c>
      <c r="J43" s="25">
        <f>JULIO!K45+AGOSTO!J45+SEPTIEMBRE!J45</f>
        <v>241646</v>
      </c>
      <c r="K43" s="25">
        <f>JULIO!H45+AGOSTO!G45+SEPTIEMBRE!G45</f>
        <v>30114</v>
      </c>
      <c r="L43" s="25">
        <f>JULIO!L45+AGOSTO!K45+SEPTIEMBRE!K45</f>
        <v>151162</v>
      </c>
      <c r="M43" s="25">
        <f>JULIO!M45+AGOSTO!L45+SEPTIEMBRE!L45</f>
        <v>17312</v>
      </c>
      <c r="N43" s="25">
        <f>JULIO!J45+AGOSTO!I45+SEPTIEMBRE!I45</f>
        <v>679431</v>
      </c>
      <c r="O43" s="25">
        <f>JULIO!N45+AGOSTO!M45+SEPTIEMBRE!M45</f>
        <v>154769</v>
      </c>
      <c r="P43" s="25">
        <v>10084752</v>
      </c>
      <c r="Q43" s="25">
        <v>8042991</v>
      </c>
      <c r="R43" s="25">
        <f t="shared" si="1"/>
        <v>33881899</v>
      </c>
    </row>
    <row r="44" spans="1:18" s="9" customFormat="1" ht="15" customHeight="1">
      <c r="A44" s="23">
        <v>39</v>
      </c>
      <c r="B44" s="24" t="s">
        <v>58</v>
      </c>
      <c r="C44" s="25">
        <f>JULIO!C46+AGOSTO!C46+SEPTIEMBRE!C46</f>
        <v>3092293</v>
      </c>
      <c r="D44" s="25">
        <f>JULIO!O46+AGOSTO!N46+SEPTIEMBRE!N46</f>
        <v>-58078</v>
      </c>
      <c r="E44" s="25">
        <f>JULIO!D46+AGOSTO!D46+SEPTIEMBRE!D46</f>
        <v>978826</v>
      </c>
      <c r="F44" s="25">
        <f>JULIO!E46</f>
        <v>-255432</v>
      </c>
      <c r="G44" s="25">
        <f>JULIO!I46+AGOSTO!H46+SEPTIEMBRE!H46</f>
        <v>0</v>
      </c>
      <c r="H44" s="25">
        <f>JULIO!F46+AGOSTO!E46+SEPTIEMBRE!E46</f>
        <v>61457</v>
      </c>
      <c r="I44" s="25">
        <f>JULIO!G46+AGOSTO!F46+SEPTIEMBRE!F46</f>
        <v>296477</v>
      </c>
      <c r="J44" s="25">
        <f>JULIO!K46+AGOSTO!J46+SEPTIEMBRE!J46</f>
        <v>68037</v>
      </c>
      <c r="K44" s="25">
        <f>JULIO!H46+AGOSTO!G46+SEPTIEMBRE!G46</f>
        <v>8513</v>
      </c>
      <c r="L44" s="25">
        <f>JULIO!L46+AGOSTO!K46+SEPTIEMBRE!K46</f>
        <v>42753</v>
      </c>
      <c r="M44" s="25">
        <f>JULIO!M46+AGOSTO!L46+SEPTIEMBRE!L46</f>
        <v>4837</v>
      </c>
      <c r="N44" s="25">
        <f>JULIO!J46+AGOSTO!I46+SEPTIEMBRE!I46</f>
        <v>78964</v>
      </c>
      <c r="O44" s="25">
        <f>JULIO!N46+AGOSTO!M46+SEPTIEMBRE!M46</f>
        <v>43878</v>
      </c>
      <c r="P44" s="25">
        <v>1242189</v>
      </c>
      <c r="Q44" s="25">
        <v>958191</v>
      </c>
      <c r="R44" s="25">
        <f t="shared" si="1"/>
        <v>6562905</v>
      </c>
    </row>
    <row r="45" spans="1:18" s="9" customFormat="1" ht="15" customHeight="1">
      <c r="A45" s="23">
        <v>40</v>
      </c>
      <c r="B45" s="24" t="s">
        <v>59</v>
      </c>
      <c r="C45" s="25">
        <f>JULIO!C47+AGOSTO!C47+SEPTIEMBRE!C47</f>
        <v>8866816</v>
      </c>
      <c r="D45" s="25">
        <f>JULIO!O47+AGOSTO!N47+SEPTIEMBRE!N47</f>
        <v>-168635</v>
      </c>
      <c r="E45" s="25">
        <f>JULIO!D47+AGOSTO!D47+SEPTIEMBRE!D47</f>
        <v>2806196</v>
      </c>
      <c r="F45" s="25">
        <f>JULIO!E47</f>
        <v>-882329</v>
      </c>
      <c r="G45" s="25">
        <f>JULIO!I47+AGOSTO!H47+SEPTIEMBRE!H47</f>
        <v>0</v>
      </c>
      <c r="H45" s="25">
        <f>JULIO!F47+AGOSTO!E47+SEPTIEMBRE!E47</f>
        <v>176106</v>
      </c>
      <c r="I45" s="25">
        <f>JULIO!G47+AGOSTO!F47+SEPTIEMBRE!F47</f>
        <v>850463</v>
      </c>
      <c r="J45" s="25">
        <f>JULIO!K47+AGOSTO!J47+SEPTIEMBRE!J47</f>
        <v>195023</v>
      </c>
      <c r="K45" s="25">
        <f>JULIO!H47+AGOSTO!G47+SEPTIEMBRE!G47</f>
        <v>24411</v>
      </c>
      <c r="L45" s="25">
        <f>JULIO!L47+AGOSTO!K47+SEPTIEMBRE!K47</f>
        <v>122616</v>
      </c>
      <c r="M45" s="25">
        <f>JULIO!M47+AGOSTO!L47+SEPTIEMBRE!L47</f>
        <v>13855</v>
      </c>
      <c r="N45" s="25">
        <f>JULIO!J47+AGOSTO!I47+SEPTIEMBRE!I47</f>
        <v>540490</v>
      </c>
      <c r="O45" s="25">
        <f>JULIO!N47+AGOSTO!M47+SEPTIEMBRE!M47</f>
        <v>125879</v>
      </c>
      <c r="P45" s="25">
        <v>8228940</v>
      </c>
      <c r="Q45" s="25">
        <v>6536346</v>
      </c>
      <c r="R45" s="25">
        <f t="shared" si="1"/>
        <v>27436177</v>
      </c>
    </row>
    <row r="46" spans="1:18" s="9" customFormat="1" ht="15" customHeight="1">
      <c r="A46" s="23">
        <v>41</v>
      </c>
      <c r="B46" s="24" t="s">
        <v>60</v>
      </c>
      <c r="C46" s="25">
        <f>JULIO!C48+AGOSTO!C48+SEPTIEMBRE!C48</f>
        <v>35534994</v>
      </c>
      <c r="D46" s="25">
        <f>JULIO!O48+AGOSTO!N48+SEPTIEMBRE!N48</f>
        <v>-625274</v>
      </c>
      <c r="E46" s="25">
        <f>JULIO!D48+AGOSTO!D48+SEPTIEMBRE!D48</f>
        <v>11248034</v>
      </c>
      <c r="F46" s="25">
        <f>JULIO!E48</f>
        <v>-3787319</v>
      </c>
      <c r="G46" s="25">
        <f>JULIO!I48+AGOSTO!H48+SEPTIEMBRE!H48</f>
        <v>-156833</v>
      </c>
      <c r="H46" s="25">
        <f>JULIO!F48+AGOSTO!E48+SEPTIEMBRE!E48</f>
        <v>706200</v>
      </c>
      <c r="I46" s="25">
        <f>JULIO!G48+AGOSTO!F48+SEPTIEMBRE!F48</f>
        <v>3407047</v>
      </c>
      <c r="J46" s="25">
        <f>JULIO!K48+AGOSTO!J48+SEPTIEMBRE!J48</f>
        <v>781828</v>
      </c>
      <c r="K46" s="25">
        <f>JULIO!H48+AGOSTO!G48+SEPTIEMBRE!G48</f>
        <v>97814</v>
      </c>
      <c r="L46" s="25">
        <f>JULIO!L48+AGOSTO!K48+SEPTIEMBRE!K48</f>
        <v>491300</v>
      </c>
      <c r="M46" s="25">
        <f>JULIO!M48+AGOSTO!L48+SEPTIEMBRE!L48</f>
        <v>55591</v>
      </c>
      <c r="N46" s="25">
        <f>JULIO!J48+AGOSTO!I48+SEPTIEMBRE!I48</f>
        <v>2347143</v>
      </c>
      <c r="O46" s="25">
        <f>JULIO!N48+AGOSTO!M48+SEPTIEMBRE!M48</f>
        <v>504233</v>
      </c>
      <c r="P46" s="25">
        <v>13704204</v>
      </c>
      <c r="Q46" s="25">
        <v>32490363</v>
      </c>
      <c r="R46" s="25">
        <f t="shared" si="1"/>
        <v>96799325</v>
      </c>
    </row>
    <row r="47" spans="1:18" s="9" customFormat="1" ht="15" customHeight="1">
      <c r="A47" s="23">
        <v>42</v>
      </c>
      <c r="B47" s="24" t="s">
        <v>61</v>
      </c>
      <c r="C47" s="25">
        <f>JULIO!C49+AGOSTO!C49+SEPTIEMBRE!C49</f>
        <v>3401359</v>
      </c>
      <c r="D47" s="25">
        <f>JULIO!O49+AGOSTO!N49+SEPTIEMBRE!N49</f>
        <v>-64370</v>
      </c>
      <c r="E47" s="25">
        <f>JULIO!D49+AGOSTO!D49+SEPTIEMBRE!D49</f>
        <v>1076509</v>
      </c>
      <c r="F47" s="25">
        <f>JULIO!E49</f>
        <v>-283597</v>
      </c>
      <c r="G47" s="25">
        <f>JULIO!I49+AGOSTO!H49+SEPTIEMBRE!H49</f>
        <v>0</v>
      </c>
      <c r="H47" s="25">
        <f>JULIO!F49+AGOSTO!E49+SEPTIEMBRE!E49</f>
        <v>67565</v>
      </c>
      <c r="I47" s="25">
        <f>JULIO!G49+AGOSTO!F49+SEPTIEMBRE!F49</f>
        <v>326215</v>
      </c>
      <c r="J47" s="25">
        <f>JULIO!K49+AGOSTO!J49+SEPTIEMBRE!J49</f>
        <v>74818</v>
      </c>
      <c r="K47" s="25">
        <f>JULIO!H49+AGOSTO!G49+SEPTIEMBRE!G49</f>
        <v>9363</v>
      </c>
      <c r="L47" s="25">
        <f>JULIO!L49+AGOSTO!K49+SEPTIEMBRE!K49</f>
        <v>47034</v>
      </c>
      <c r="M47" s="25">
        <f>JULIO!M49+AGOSTO!L49+SEPTIEMBRE!L49</f>
        <v>5316</v>
      </c>
      <c r="N47" s="25">
        <f>JULIO!J49+AGOSTO!I49+SEPTIEMBRE!I49</f>
        <v>115758</v>
      </c>
      <c r="O47" s="25">
        <f>JULIO!N49+AGOSTO!M49+SEPTIEMBRE!M49</f>
        <v>48283</v>
      </c>
      <c r="P47" s="25">
        <v>4247250</v>
      </c>
      <c r="Q47" s="25">
        <v>1271103</v>
      </c>
      <c r="R47" s="25">
        <f t="shared" si="1"/>
        <v>10342606</v>
      </c>
    </row>
    <row r="48" spans="1:18" s="9" customFormat="1" ht="15" customHeight="1">
      <c r="A48" s="23">
        <v>43</v>
      </c>
      <c r="B48" s="24" t="s">
        <v>62</v>
      </c>
      <c r="C48" s="25">
        <f>JULIO!C50+AGOSTO!C50+SEPTIEMBRE!C50</f>
        <v>2887238</v>
      </c>
      <c r="D48" s="25">
        <f>JULIO!O50+AGOSTO!N50+SEPTIEMBRE!N50</f>
        <v>-52612</v>
      </c>
      <c r="E48" s="25">
        <f>JULIO!D50+AGOSTO!D50+SEPTIEMBRE!D50</f>
        <v>913749</v>
      </c>
      <c r="F48" s="25">
        <f>JULIO!E50</f>
        <v>0</v>
      </c>
      <c r="G48" s="25">
        <f>JULIO!I50+AGOSTO!H50+SEPTIEMBRE!H50</f>
        <v>0</v>
      </c>
      <c r="H48" s="25">
        <f>JULIO!F50+AGOSTO!E50+SEPTIEMBRE!E50</f>
        <v>57341</v>
      </c>
      <c r="I48" s="25">
        <f>JULIO!G50+AGOSTO!F50+SEPTIEMBRE!F50</f>
        <v>276937</v>
      </c>
      <c r="J48" s="25">
        <f>JULIO!K50+AGOSTO!J50+SEPTIEMBRE!J50</f>
        <v>63502</v>
      </c>
      <c r="K48" s="25">
        <f>JULIO!H50+AGOSTO!G50+SEPTIEMBRE!G50</f>
        <v>7948</v>
      </c>
      <c r="L48" s="25">
        <f>JULIO!L50+AGOSTO!K50+SEPTIEMBRE!K50</f>
        <v>39928</v>
      </c>
      <c r="M48" s="25">
        <f>JULIO!M50+AGOSTO!L50+SEPTIEMBRE!L50</f>
        <v>4511</v>
      </c>
      <c r="N48" s="25">
        <f>JULIO!J50+AGOSTO!I50+SEPTIEMBRE!I50</f>
        <v>72548</v>
      </c>
      <c r="O48" s="25">
        <f>JULIO!N50+AGOSTO!M50+SEPTIEMBRE!M50</f>
        <v>40991</v>
      </c>
      <c r="P48" s="25">
        <v>3024969</v>
      </c>
      <c r="Q48" s="25">
        <v>779418</v>
      </c>
      <c r="R48" s="25">
        <f t="shared" si="1"/>
        <v>8116468</v>
      </c>
    </row>
    <row r="49" spans="1:18" s="9" customFormat="1" ht="15" customHeight="1">
      <c r="A49" s="23">
        <v>44</v>
      </c>
      <c r="B49" s="24" t="s">
        <v>63</v>
      </c>
      <c r="C49" s="25">
        <f>JULIO!C51+AGOSTO!C51+SEPTIEMBRE!C51</f>
        <v>3865249</v>
      </c>
      <c r="D49" s="25">
        <f>JULIO!O51+AGOSTO!N51+SEPTIEMBRE!N51</f>
        <v>-73110</v>
      </c>
      <c r="E49" s="25">
        <f>JULIO!D51+AGOSTO!D51+SEPTIEMBRE!D51</f>
        <v>1223312</v>
      </c>
      <c r="F49" s="25">
        <f>JULIO!E51</f>
        <v>-334520</v>
      </c>
      <c r="G49" s="25">
        <f>JULIO!I51+AGOSTO!H51+SEPTIEMBRE!H51</f>
        <v>-20314</v>
      </c>
      <c r="H49" s="25">
        <f>JULIO!F51+AGOSTO!E51+SEPTIEMBRE!E51</f>
        <v>76775</v>
      </c>
      <c r="I49" s="25">
        <f>JULIO!G51+AGOSTO!F51+SEPTIEMBRE!F51</f>
        <v>370717</v>
      </c>
      <c r="J49" s="25">
        <f>JULIO!K51+AGOSTO!J51+SEPTIEMBRE!J51</f>
        <v>85018</v>
      </c>
      <c r="K49" s="25">
        <f>JULIO!H51+AGOSTO!G51+SEPTIEMBRE!G51</f>
        <v>10642</v>
      </c>
      <c r="L49" s="25">
        <f>JULIO!L51+AGOSTO!K51+SEPTIEMBRE!K51</f>
        <v>53449</v>
      </c>
      <c r="M49" s="25">
        <f>JULIO!M51+AGOSTO!L51+SEPTIEMBRE!L51</f>
        <v>6041</v>
      </c>
      <c r="N49" s="25">
        <f>JULIO!J51+AGOSTO!I51+SEPTIEMBRE!I51</f>
        <v>149391</v>
      </c>
      <c r="O49" s="25">
        <f>JULIO!N51+AGOSTO!M51+SEPTIEMBRE!M51</f>
        <v>54869</v>
      </c>
      <c r="P49" s="25">
        <v>2964855</v>
      </c>
      <c r="Q49" s="25">
        <v>1723644</v>
      </c>
      <c r="R49" s="25">
        <f t="shared" si="1"/>
        <v>10156018</v>
      </c>
    </row>
    <row r="50" spans="1:18" s="9" customFormat="1" ht="15" customHeight="1">
      <c r="A50" s="23">
        <v>45</v>
      </c>
      <c r="B50" s="24" t="s">
        <v>64</v>
      </c>
      <c r="C50" s="25">
        <f>JULIO!C52+AGOSTO!C52+SEPTIEMBRE!C52</f>
        <v>2704727</v>
      </c>
      <c r="D50" s="25">
        <f>JULIO!O52+AGOSTO!N52+SEPTIEMBRE!N52</f>
        <v>-50796</v>
      </c>
      <c r="E50" s="25">
        <f>JULIO!D52+AGOSTO!D52+SEPTIEMBRE!D52</f>
        <v>856004</v>
      </c>
      <c r="F50" s="25">
        <f>JULIO!E52</f>
        <v>-211397</v>
      </c>
      <c r="G50" s="25">
        <f>JULIO!I52+AGOSTO!H52+SEPTIEMBRE!H52</f>
        <v>0</v>
      </c>
      <c r="H50" s="25">
        <f>JULIO!F52+AGOSTO!E52+SEPTIEMBRE!E52</f>
        <v>53720</v>
      </c>
      <c r="I50" s="25">
        <f>JULIO!G52+AGOSTO!F52+SEPTIEMBRE!F52</f>
        <v>259421</v>
      </c>
      <c r="J50" s="25">
        <f>JULIO!K52+AGOSTO!J52+SEPTIEMBRE!J52</f>
        <v>59490</v>
      </c>
      <c r="K50" s="25">
        <f>JULIO!H52+AGOSTO!G52+SEPTIEMBRE!G52</f>
        <v>7446</v>
      </c>
      <c r="L50" s="25">
        <f>JULIO!L52+AGOSTO!K52+SEPTIEMBRE!K52</f>
        <v>37403</v>
      </c>
      <c r="M50" s="25">
        <f>JULIO!M52+AGOSTO!L52+SEPTIEMBRE!L52</f>
        <v>4227</v>
      </c>
      <c r="N50" s="25">
        <f>JULIO!J52+AGOSTO!I52+SEPTIEMBRE!I52</f>
        <v>51390</v>
      </c>
      <c r="O50" s="25">
        <f>JULIO!N52+AGOSTO!M52+SEPTIEMBRE!M52</f>
        <v>38398</v>
      </c>
      <c r="P50" s="25">
        <v>1356588</v>
      </c>
      <c r="Q50" s="25">
        <v>612774</v>
      </c>
      <c r="R50" s="25">
        <f t="shared" si="1"/>
        <v>5779395</v>
      </c>
    </row>
    <row r="51" spans="1:18" s="9" customFormat="1" ht="15" customHeight="1">
      <c r="A51" s="23">
        <v>46</v>
      </c>
      <c r="B51" s="24" t="s">
        <v>65</v>
      </c>
      <c r="C51" s="25">
        <f>JULIO!C53+AGOSTO!C53+SEPTIEMBRE!C53</f>
        <v>2862509</v>
      </c>
      <c r="D51" s="25">
        <f>JULIO!O53+AGOSTO!N53+SEPTIEMBRE!N53</f>
        <v>-52405</v>
      </c>
      <c r="E51" s="25">
        <f>JULIO!D53+AGOSTO!D53+SEPTIEMBRE!D53</f>
        <v>905936</v>
      </c>
      <c r="F51" s="25">
        <f>JULIO!E53</f>
        <v>0</v>
      </c>
      <c r="G51" s="25">
        <f>JULIO!I53+AGOSTO!H53+SEPTIEMBRE!H53</f>
        <v>0</v>
      </c>
      <c r="H51" s="25">
        <f>JULIO!F53+AGOSTO!E53+SEPTIEMBRE!E53</f>
        <v>56853</v>
      </c>
      <c r="I51" s="25">
        <f>JULIO!G53+AGOSTO!F53+SEPTIEMBRE!F53</f>
        <v>274557</v>
      </c>
      <c r="J51" s="25">
        <f>JULIO!K53+AGOSTO!J53+SEPTIEMBRE!J53</f>
        <v>62960</v>
      </c>
      <c r="K51" s="25">
        <f>JULIO!H53+AGOSTO!G53+SEPTIEMBRE!G53</f>
        <v>7881</v>
      </c>
      <c r="L51" s="25">
        <f>JULIO!L53+AGOSTO!K53+SEPTIEMBRE!K53</f>
        <v>39584</v>
      </c>
      <c r="M51" s="25">
        <f>JULIO!M53+AGOSTO!L53+SEPTIEMBRE!L53</f>
        <v>4473</v>
      </c>
      <c r="N51" s="25">
        <f>JULIO!J53+AGOSTO!I53+SEPTIEMBRE!I53</f>
        <v>70423</v>
      </c>
      <c r="O51" s="25">
        <f>JULIO!N53+AGOSTO!M53+SEPTIEMBRE!M53</f>
        <v>40638</v>
      </c>
      <c r="P51" s="25">
        <v>2304732</v>
      </c>
      <c r="Q51" s="25">
        <v>754467</v>
      </c>
      <c r="R51" s="25">
        <f t="shared" si="1"/>
        <v>7332608</v>
      </c>
    </row>
    <row r="52" spans="1:18" s="9" customFormat="1" ht="15" customHeight="1">
      <c r="A52" s="23">
        <v>47</v>
      </c>
      <c r="B52" s="24" t="s">
        <v>66</v>
      </c>
      <c r="C52" s="25">
        <f>JULIO!C54+AGOSTO!C54+SEPTIEMBRE!C54</f>
        <v>3505499</v>
      </c>
      <c r="D52" s="25">
        <f>JULIO!O54+AGOSTO!N54+SEPTIEMBRE!N54</f>
        <v>-66097</v>
      </c>
      <c r="E52" s="25">
        <f>JULIO!D54+AGOSTO!D54+SEPTIEMBRE!D54</f>
        <v>1109441</v>
      </c>
      <c r="F52" s="25">
        <f>JULIO!E54</f>
        <v>-295947</v>
      </c>
      <c r="G52" s="25">
        <f>JULIO!I54+AGOSTO!H54+SEPTIEMBRE!H54</f>
        <v>0</v>
      </c>
      <c r="H52" s="25">
        <f>JULIO!F54+AGOSTO!E54+SEPTIEMBRE!E54</f>
        <v>69626</v>
      </c>
      <c r="I52" s="25">
        <f>JULIO!G54+AGOSTO!F54+SEPTIEMBRE!F54</f>
        <v>336222</v>
      </c>
      <c r="J52" s="25">
        <f>JULIO!K54+AGOSTO!J54+SEPTIEMBRE!J54</f>
        <v>77103</v>
      </c>
      <c r="K52" s="25">
        <f>JULIO!H54+AGOSTO!G54+SEPTIEMBRE!G54</f>
        <v>9650</v>
      </c>
      <c r="L52" s="25">
        <f>JULIO!L54+AGOSTO!K54+SEPTIEMBRE!K54</f>
        <v>48476</v>
      </c>
      <c r="M52" s="25">
        <f>JULIO!M54+AGOSTO!L54+SEPTIEMBRE!L54</f>
        <v>5478</v>
      </c>
      <c r="N52" s="25">
        <f>JULIO!J54+AGOSTO!I54+SEPTIEMBRE!I54</f>
        <v>126891</v>
      </c>
      <c r="O52" s="25">
        <f>JULIO!N54+AGOSTO!M54+SEPTIEMBRE!M54</f>
        <v>49765</v>
      </c>
      <c r="P52" s="25">
        <v>3457212</v>
      </c>
      <c r="Q52" s="25">
        <v>1366098</v>
      </c>
      <c r="R52" s="25">
        <f t="shared" si="1"/>
        <v>9799417</v>
      </c>
    </row>
    <row r="53" spans="1:18" s="9" customFormat="1" ht="15" customHeight="1">
      <c r="A53" s="23">
        <v>48</v>
      </c>
      <c r="B53" s="24" t="s">
        <v>67</v>
      </c>
      <c r="C53" s="25">
        <f>JULIO!C55+AGOSTO!C55+SEPTIEMBRE!C55</f>
        <v>7762520</v>
      </c>
      <c r="D53" s="25">
        <f>JULIO!O55+AGOSTO!N55+SEPTIEMBRE!N55</f>
        <v>-147903</v>
      </c>
      <c r="E53" s="25">
        <f>JULIO!D55+AGOSTO!D55+SEPTIEMBRE!D55</f>
        <v>2456669</v>
      </c>
      <c r="F53" s="25">
        <f>JULIO!E55</f>
        <v>-744859</v>
      </c>
      <c r="G53" s="25">
        <f>JULIO!I55+AGOSTO!H55+SEPTIEMBRE!H55</f>
        <v>0</v>
      </c>
      <c r="H53" s="25">
        <f>JULIO!F55+AGOSTO!E55+SEPTIEMBRE!E55</f>
        <v>154165</v>
      </c>
      <c r="I53" s="25">
        <f>JULIO!G55+AGOSTO!F55+SEPTIEMBRE!F55</f>
        <v>744568</v>
      </c>
      <c r="J53" s="25">
        <f>JULIO!K55+AGOSTO!J55+SEPTIEMBRE!J55</f>
        <v>170729</v>
      </c>
      <c r="K53" s="25">
        <f>JULIO!H55+AGOSTO!G55+SEPTIEMBRE!G55</f>
        <v>21372</v>
      </c>
      <c r="L53" s="25">
        <f>JULIO!L55+AGOSTO!K55+SEPTIEMBRE!K55</f>
        <v>107348</v>
      </c>
      <c r="M53" s="25">
        <f>JULIO!M55+AGOSTO!L55+SEPTIEMBRE!L55</f>
        <v>12127</v>
      </c>
      <c r="N53" s="25">
        <f>JULIO!J55+AGOSTO!I55+SEPTIEMBRE!I55</f>
        <v>477193</v>
      </c>
      <c r="O53" s="25">
        <f>JULIO!N55+AGOSTO!M55+SEPTIEMBRE!M55</f>
        <v>110207</v>
      </c>
      <c r="P53" s="25">
        <v>6291150</v>
      </c>
      <c r="Q53" s="25">
        <v>5491629</v>
      </c>
      <c r="R53" s="25">
        <f t="shared" si="1"/>
        <v>22906915</v>
      </c>
    </row>
    <row r="54" spans="1:18" s="9" customFormat="1" ht="15" customHeight="1">
      <c r="A54" s="23">
        <v>49</v>
      </c>
      <c r="B54" s="24" t="s">
        <v>68</v>
      </c>
      <c r="C54" s="25">
        <f>JULIO!C56+AGOSTO!C56+SEPTIEMBRE!C56</f>
        <v>3049261</v>
      </c>
      <c r="D54" s="25">
        <f>JULIO!O56+AGOSTO!N56+SEPTIEMBRE!N56</f>
        <v>-57320</v>
      </c>
      <c r="E54" s="25">
        <f>JULIO!D56+AGOSTO!D56+SEPTIEMBRE!D56</f>
        <v>965040</v>
      </c>
      <c r="F54" s="25">
        <f>JULIO!E56</f>
        <v>-246419</v>
      </c>
      <c r="G54" s="25">
        <f>JULIO!I56+AGOSTO!H56+SEPTIEMBRE!H56</f>
        <v>0</v>
      </c>
      <c r="H54" s="25">
        <f>JULIO!F56+AGOSTO!E56+SEPTIEMBRE!E56</f>
        <v>60563</v>
      </c>
      <c r="I54" s="25">
        <f>JULIO!G56+AGOSTO!F56+SEPTIEMBRE!F56</f>
        <v>292469</v>
      </c>
      <c r="J54" s="25">
        <f>JULIO!K56+AGOSTO!J56+SEPTIEMBRE!J56</f>
        <v>67068</v>
      </c>
      <c r="K54" s="25">
        <f>JULIO!H56+AGOSTO!G56+SEPTIEMBRE!G56</f>
        <v>8394</v>
      </c>
      <c r="L54" s="25">
        <f>JULIO!L56+AGOSTO!K56+SEPTIEMBRE!K56</f>
        <v>42167</v>
      </c>
      <c r="M54" s="25">
        <f>JULIO!M56+AGOSTO!L56+SEPTIEMBRE!L56</f>
        <v>4765</v>
      </c>
      <c r="N54" s="25">
        <f>JULIO!J56+AGOSTO!I56+SEPTIEMBRE!I56</f>
        <v>101110</v>
      </c>
      <c r="O54" s="25">
        <f>JULIO!N56+AGOSTO!M56+SEPTIEMBRE!M56</f>
        <v>43289</v>
      </c>
      <c r="P54" s="25">
        <v>3950178</v>
      </c>
      <c r="Q54" s="25">
        <v>907602</v>
      </c>
      <c r="R54" s="25">
        <f t="shared" si="1"/>
        <v>9188167</v>
      </c>
    </row>
    <row r="55" spans="1:18" s="9" customFormat="1" ht="15" customHeight="1">
      <c r="A55" s="23">
        <v>50</v>
      </c>
      <c r="B55" s="24" t="s">
        <v>69</v>
      </c>
      <c r="C55" s="25">
        <f>JULIO!C57+AGOSTO!C57+SEPTIEMBRE!C57</f>
        <v>275735756</v>
      </c>
      <c r="D55" s="25">
        <f>JULIO!O57+AGOSTO!N57+SEPTIEMBRE!N57</f>
        <v>-5010475</v>
      </c>
      <c r="E55" s="25">
        <f>JULIO!D57+AGOSTO!D57+SEPTIEMBRE!D57</f>
        <v>87264475</v>
      </c>
      <c r="F55" s="25">
        <f>JULIO!E57</f>
        <v>0</v>
      </c>
      <c r="G55" s="25">
        <f>JULIO!I57+AGOSTO!H57+SEPTIEMBRE!H57</f>
        <v>23786821</v>
      </c>
      <c r="H55" s="25">
        <f>JULIO!F57+AGOSTO!E57+SEPTIEMBRE!E57</f>
        <v>5476197</v>
      </c>
      <c r="I55" s="25">
        <f>JULIO!G57+AGOSTO!F57+SEPTIEMBRE!F57</f>
        <v>26448074</v>
      </c>
      <c r="J55" s="25">
        <f>JULIO!K57+AGOSTO!J57+SEPTIEMBRE!J57</f>
        <v>6064556</v>
      </c>
      <c r="K55" s="25">
        <f>JULIO!H57+AGOSTO!G57+SEPTIEMBRE!G57</f>
        <v>759118</v>
      </c>
      <c r="L55" s="25">
        <f>JULIO!L57+AGOSTO!K57+SEPTIEMBRE!K57</f>
        <v>3813136</v>
      </c>
      <c r="M55" s="25">
        <f>JULIO!M57+AGOSTO!L57+SEPTIEMBRE!L57</f>
        <v>430805</v>
      </c>
      <c r="N55" s="25">
        <f>JULIO!J57+AGOSTO!I57+SEPTIEMBRE!I57</f>
        <v>15079901</v>
      </c>
      <c r="O55" s="25">
        <f>JULIO!N57+AGOSTO!M57+SEPTIEMBRE!M57</f>
        <v>3914678</v>
      </c>
      <c r="P55" s="25">
        <v>88315239</v>
      </c>
      <c r="Q55" s="25">
        <v>227788704</v>
      </c>
      <c r="R55" s="25">
        <f t="shared" si="1"/>
        <v>759866985</v>
      </c>
    </row>
    <row r="56" spans="1:18" s="9" customFormat="1" ht="15" customHeight="1">
      <c r="A56" s="23">
        <v>51</v>
      </c>
      <c r="B56" s="24" t="s">
        <v>70</v>
      </c>
      <c r="C56" s="25">
        <f>JULIO!C58+AGOSTO!C58+SEPTIEMBRE!C58</f>
        <v>2858101</v>
      </c>
      <c r="D56" s="25">
        <f>JULIO!O58+AGOSTO!N58+SEPTIEMBRE!N58</f>
        <v>-52827</v>
      </c>
      <c r="E56" s="25">
        <f>JULIO!D58+AGOSTO!D58+SEPTIEMBRE!D58</f>
        <v>904090</v>
      </c>
      <c r="F56" s="25">
        <f>JULIO!E58</f>
        <v>0</v>
      </c>
      <c r="G56" s="25">
        <f>JULIO!I58+AGOSTO!H58+SEPTIEMBRE!H58</f>
        <v>0</v>
      </c>
      <c r="H56" s="25">
        <f>JULIO!F58+AGOSTO!E58+SEPTIEMBRE!E58</f>
        <v>56659</v>
      </c>
      <c r="I56" s="25">
        <f>JULIO!G58+AGOSTO!F58+SEPTIEMBRE!F58</f>
        <v>274457</v>
      </c>
      <c r="J56" s="25">
        <f>JULIO!K58+AGOSTO!J58+SEPTIEMBRE!J58</f>
        <v>62802</v>
      </c>
      <c r="K56" s="25">
        <f>JULIO!H58+AGOSTO!G58+SEPTIEMBRE!G58</f>
        <v>7873</v>
      </c>
      <c r="L56" s="25">
        <f>JULIO!L58+AGOSTO!K58+SEPTIEMBRE!K58</f>
        <v>39549</v>
      </c>
      <c r="M56" s="25">
        <f>JULIO!M58+AGOSTO!L58+SEPTIEMBRE!L58</f>
        <v>4449</v>
      </c>
      <c r="N56" s="25">
        <f>JULIO!J58+AGOSTO!I58+SEPTIEMBRE!I58</f>
        <v>63689</v>
      </c>
      <c r="O56" s="25">
        <f>JULIO!N58+AGOSTO!M58+SEPTIEMBRE!M58</f>
        <v>40637</v>
      </c>
      <c r="P56" s="25">
        <v>1212195</v>
      </c>
      <c r="Q56" s="25">
        <v>785139</v>
      </c>
      <c r="R56" s="25">
        <f t="shared" si="1"/>
        <v>6256813</v>
      </c>
    </row>
    <row r="57" spans="1:18" s="9" customFormat="1" ht="15" customHeight="1">
      <c r="A57" s="23">
        <v>52</v>
      </c>
      <c r="B57" s="24" t="s">
        <v>71</v>
      </c>
      <c r="C57" s="25">
        <f>JULIO!C59+AGOSTO!C59+SEPTIEMBRE!C59</f>
        <v>11100771</v>
      </c>
      <c r="D57" s="25">
        <f>JULIO!O59+AGOSTO!N59+SEPTIEMBRE!N59</f>
        <v>-213128</v>
      </c>
      <c r="E57" s="25">
        <f>JULIO!D59+AGOSTO!D59+SEPTIEMBRE!D59</f>
        <v>3512742</v>
      </c>
      <c r="F57" s="25">
        <f>JULIO!E59</f>
        <v>-1162980</v>
      </c>
      <c r="G57" s="25">
        <f>JULIO!I59+AGOSTO!H59+SEPTIEMBRE!H59</f>
        <v>0</v>
      </c>
      <c r="H57" s="25">
        <f>JULIO!F59+AGOSTO!E59+SEPTIEMBRE!E59</f>
        <v>220367</v>
      </c>
      <c r="I57" s="25">
        <f>JULIO!G59+AGOSTO!F59+SEPTIEMBRE!F59</f>
        <v>1065062</v>
      </c>
      <c r="J57" s="25">
        <f>JULIO!K59+AGOSTO!J59+SEPTIEMBRE!J59</f>
        <v>244095</v>
      </c>
      <c r="K57" s="25">
        <f>JULIO!H59+AGOSTO!G59+SEPTIEMBRE!G59</f>
        <v>30564</v>
      </c>
      <c r="L57" s="25">
        <f>JULIO!L59+AGOSTO!K59+SEPTIEMBRE!K59</f>
        <v>153535</v>
      </c>
      <c r="M57" s="25">
        <f>JULIO!M59+AGOSTO!L59+SEPTIEMBRE!L59</f>
        <v>17329</v>
      </c>
      <c r="N57" s="25">
        <f>JULIO!J59+AGOSTO!I59+SEPTIEMBRE!I59</f>
        <v>705017</v>
      </c>
      <c r="O57" s="25">
        <f>JULIO!N59+AGOSTO!M59+SEPTIEMBRE!M59</f>
        <v>157656</v>
      </c>
      <c r="P57" s="25">
        <v>9307773</v>
      </c>
      <c r="Q57" s="25">
        <v>8653476</v>
      </c>
      <c r="R57" s="25">
        <f t="shared" si="1"/>
        <v>33792279</v>
      </c>
    </row>
    <row r="58" spans="1:18" s="9" customFormat="1" ht="15" customHeight="1">
      <c r="A58" s="23">
        <v>53</v>
      </c>
      <c r="B58" s="24" t="s">
        <v>72</v>
      </c>
      <c r="C58" s="25">
        <f>JULIO!C60+AGOSTO!C60+SEPTIEMBRE!C60</f>
        <v>5247872</v>
      </c>
      <c r="D58" s="25">
        <f>JULIO!O60+AGOSTO!N60+SEPTIEMBRE!N60</f>
        <v>-99695</v>
      </c>
      <c r="E58" s="25">
        <f>JULIO!D60+AGOSTO!D60+SEPTIEMBRE!D60</f>
        <v>1660769</v>
      </c>
      <c r="F58" s="25">
        <f>JULIO!E60</f>
        <v>-484156</v>
      </c>
      <c r="G58" s="25">
        <f>JULIO!I60+AGOSTO!H60+SEPTIEMBRE!H60</f>
        <v>316025</v>
      </c>
      <c r="H58" s="25">
        <f>JULIO!F60+AGOSTO!E60+SEPTIEMBRE!E60</f>
        <v>104207</v>
      </c>
      <c r="I58" s="25">
        <f>JULIO!G60+AGOSTO!F60+SEPTIEMBRE!F60</f>
        <v>503416</v>
      </c>
      <c r="J58" s="25">
        <f>JULIO!K60+AGOSTO!J60+SEPTIEMBRE!J60</f>
        <v>115412</v>
      </c>
      <c r="K58" s="25">
        <f>JULIO!H60+AGOSTO!G60+SEPTIEMBRE!G60</f>
        <v>14448</v>
      </c>
      <c r="L58" s="25">
        <f>JULIO!L60+AGOSTO!K60+SEPTIEMBRE!K60</f>
        <v>72576</v>
      </c>
      <c r="M58" s="25">
        <f>JULIO!M60+AGOSTO!L60+SEPTIEMBRE!L60</f>
        <v>8198</v>
      </c>
      <c r="N58" s="25">
        <f>JULIO!J60+AGOSTO!I60+SEPTIEMBRE!I60</f>
        <v>252632</v>
      </c>
      <c r="O58" s="25">
        <f>JULIO!N60+AGOSTO!M60+SEPTIEMBRE!M60</f>
        <v>74514</v>
      </c>
      <c r="P58" s="25">
        <v>6176466</v>
      </c>
      <c r="Q58" s="25">
        <v>3088827</v>
      </c>
      <c r="R58" s="25">
        <f t="shared" si="1"/>
        <v>17051511</v>
      </c>
    </row>
    <row r="59" spans="1:18" s="9" customFormat="1" ht="15" customHeight="1">
      <c r="A59" s="23">
        <v>54</v>
      </c>
      <c r="B59" s="24" t="s">
        <v>73</v>
      </c>
      <c r="C59" s="25">
        <f>JULIO!C61+AGOSTO!C61+SEPTIEMBRE!C61</f>
        <v>2779158</v>
      </c>
      <c r="D59" s="25">
        <f>JULIO!O61+AGOSTO!N61+SEPTIEMBRE!N61</f>
        <v>-52369</v>
      </c>
      <c r="E59" s="25">
        <f>JULIO!D61+AGOSTO!D61+SEPTIEMBRE!D61</f>
        <v>879480</v>
      </c>
      <c r="F59" s="25">
        <f>JULIO!E61</f>
        <v>-222191</v>
      </c>
      <c r="G59" s="25">
        <f>JULIO!I61+AGOSTO!H61+SEPTIEMBRE!H61</f>
        <v>0</v>
      </c>
      <c r="H59" s="25">
        <f>JULIO!F61+AGOSTO!E61+SEPTIEMBRE!E61</f>
        <v>55180</v>
      </c>
      <c r="I59" s="25">
        <f>JULIO!G61+AGOSTO!F61+SEPTIEMBRE!F61</f>
        <v>266618</v>
      </c>
      <c r="J59" s="25">
        <f>JULIO!K61+AGOSTO!J61+SEPTIEMBRE!J61</f>
        <v>61115</v>
      </c>
      <c r="K59" s="25">
        <f>JULIO!H61+AGOSTO!G61+SEPTIEMBRE!G61</f>
        <v>7653</v>
      </c>
      <c r="L59" s="25">
        <f>JULIO!L61+AGOSTO!K61+SEPTIEMBRE!K61</f>
        <v>38437</v>
      </c>
      <c r="M59" s="25">
        <f>JULIO!M61+AGOSTO!L61+SEPTIEMBRE!L61</f>
        <v>4339</v>
      </c>
      <c r="N59" s="25">
        <f>JULIO!J61+AGOSTO!I61+SEPTIEMBRE!I61</f>
        <v>59128</v>
      </c>
      <c r="O59" s="25">
        <f>JULIO!N61+AGOSTO!M61+SEPTIEMBRE!M61</f>
        <v>39465</v>
      </c>
      <c r="P59" s="25">
        <v>1382838</v>
      </c>
      <c r="Q59" s="25">
        <v>684423</v>
      </c>
      <c r="R59" s="25">
        <f t="shared" si="1"/>
        <v>5983274</v>
      </c>
    </row>
    <row r="60" spans="1:18" s="9" customFormat="1" ht="15" customHeight="1">
      <c r="A60" s="23">
        <v>55</v>
      </c>
      <c r="B60" s="24" t="s">
        <v>74</v>
      </c>
      <c r="C60" s="25">
        <f>JULIO!C62+AGOSTO!C62+SEPTIEMBRE!C62</f>
        <v>3751273</v>
      </c>
      <c r="D60" s="25">
        <f>JULIO!O62+AGOSTO!N62+SEPTIEMBRE!N62</f>
        <v>-68880</v>
      </c>
      <c r="E60" s="25">
        <f>JULIO!D62+AGOSTO!D62+SEPTIEMBRE!D62</f>
        <v>1187180</v>
      </c>
      <c r="F60" s="25">
        <f>JULIO!E62</f>
        <v>0</v>
      </c>
      <c r="G60" s="25">
        <f>JULIO!I62+AGOSTO!H62+SEPTIEMBRE!H62</f>
        <v>0</v>
      </c>
      <c r="H60" s="25">
        <f>JULIO!F62+AGOSTO!E62+SEPTIEMBRE!E62</f>
        <v>74497</v>
      </c>
      <c r="I60" s="25">
        <f>JULIO!G62+AGOSTO!F62+SEPTIEMBRE!F62</f>
        <v>359827</v>
      </c>
      <c r="J60" s="25">
        <f>JULIO!K62+AGOSTO!J62+SEPTIEMBRE!J62</f>
        <v>82503</v>
      </c>
      <c r="K60" s="25">
        <f>JULIO!H62+AGOSTO!G62+SEPTIEMBRE!G62</f>
        <v>10327</v>
      </c>
      <c r="L60" s="25">
        <f>JULIO!L62+AGOSTO!K62+SEPTIEMBRE!K62</f>
        <v>51877</v>
      </c>
      <c r="M60" s="25">
        <f>JULIO!M62+AGOSTO!L62+SEPTIEMBRE!L62</f>
        <v>5860</v>
      </c>
      <c r="N60" s="25">
        <f>JULIO!J62+AGOSTO!I62+SEPTIEMBRE!I62</f>
        <v>140976</v>
      </c>
      <c r="O60" s="25">
        <f>JULIO!N62+AGOSTO!M62+SEPTIEMBRE!M62</f>
        <v>53260</v>
      </c>
      <c r="P60" s="25">
        <v>3844308</v>
      </c>
      <c r="Q60" s="25">
        <v>1620639</v>
      </c>
      <c r="R60" s="25">
        <f t="shared" si="1"/>
        <v>11113647</v>
      </c>
    </row>
    <row r="61" spans="1:18" s="9" customFormat="1" ht="15" customHeight="1">
      <c r="A61" s="23">
        <v>56</v>
      </c>
      <c r="B61" s="24" t="s">
        <v>75</v>
      </c>
      <c r="C61" s="25">
        <f>JULIO!C63+AGOSTO!C63+SEPTIEMBRE!C63</f>
        <v>10226344</v>
      </c>
      <c r="D61" s="25">
        <f>JULIO!O63+AGOSTO!N63+SEPTIEMBRE!N63</f>
        <v>-187083</v>
      </c>
      <c r="E61" s="25">
        <f>JULIO!D63+AGOSTO!D63+SEPTIEMBRE!D63</f>
        <v>3236278</v>
      </c>
      <c r="F61" s="25">
        <f>JULIO!E63</f>
        <v>0</v>
      </c>
      <c r="G61" s="25">
        <f>JULIO!I63+AGOSTO!H63+SEPTIEMBRE!H63</f>
        <v>0</v>
      </c>
      <c r="H61" s="25">
        <f>JULIO!F63+AGOSTO!E63+SEPTIEMBRE!E63</f>
        <v>203065</v>
      </c>
      <c r="I61" s="25">
        <f>JULIO!G63+AGOSTO!F63+SEPTIEMBRE!F63</f>
        <v>980993</v>
      </c>
      <c r="J61" s="25">
        <f>JULIO!K63+AGOSTO!J63+SEPTIEMBRE!J63</f>
        <v>224900</v>
      </c>
      <c r="K61" s="25">
        <f>JULIO!H63+AGOSTO!G63+SEPTIEMBRE!G63</f>
        <v>28155</v>
      </c>
      <c r="L61" s="25">
        <f>JULIO!L63+AGOSTO!K63+SEPTIEMBRE!K63</f>
        <v>141428</v>
      </c>
      <c r="M61" s="25">
        <f>JULIO!M63+AGOSTO!L63+SEPTIEMBRE!L63</f>
        <v>15972</v>
      </c>
      <c r="N61" s="25">
        <f>JULIO!J63+AGOSTO!I63+SEPTIEMBRE!I63</f>
        <v>680605</v>
      </c>
      <c r="O61" s="25">
        <f>JULIO!N63+AGOSTO!M63+SEPTIEMBRE!M63</f>
        <v>145205</v>
      </c>
      <c r="P61" s="25">
        <v>16464159</v>
      </c>
      <c r="Q61" s="25">
        <v>7749306</v>
      </c>
      <c r="R61" s="25">
        <f t="shared" si="1"/>
        <v>39909327</v>
      </c>
    </row>
    <row r="62" spans="1:18" s="9" customFormat="1" ht="15" customHeight="1">
      <c r="A62" s="23">
        <v>57</v>
      </c>
      <c r="B62" s="24" t="s">
        <v>76</v>
      </c>
      <c r="C62" s="25">
        <f>JULIO!C64+AGOSTO!C64+SEPTIEMBRE!C64</f>
        <v>3919070</v>
      </c>
      <c r="D62" s="25">
        <f>JULIO!O64+AGOSTO!N64+SEPTIEMBRE!N64</f>
        <v>-74934</v>
      </c>
      <c r="E62" s="25">
        <f>JULIO!D64+AGOSTO!D64+SEPTIEMBRE!D64</f>
        <v>1240227</v>
      </c>
      <c r="F62" s="25">
        <f>JULIO!E64</f>
        <v>-347539</v>
      </c>
      <c r="G62" s="25">
        <f>JULIO!I64+AGOSTO!H64+SEPTIEMBRE!H64</f>
        <v>-3108</v>
      </c>
      <c r="H62" s="25">
        <f>JULIO!F64+AGOSTO!E64+SEPTIEMBRE!E64</f>
        <v>77817</v>
      </c>
      <c r="I62" s="25">
        <f>JULIO!G64+AGOSTO!F64+SEPTIEMBRE!F64</f>
        <v>375964</v>
      </c>
      <c r="J62" s="25">
        <f>JULIO!K64+AGOSTO!J64+SEPTIEMBRE!J64</f>
        <v>86186</v>
      </c>
      <c r="K62" s="25">
        <f>JULIO!H64+AGOSTO!G64+SEPTIEMBRE!G64</f>
        <v>10791</v>
      </c>
      <c r="L62" s="25">
        <f>JULIO!L64+AGOSTO!K64+SEPTIEMBRE!K64</f>
        <v>54201</v>
      </c>
      <c r="M62" s="25">
        <f>JULIO!M64+AGOSTO!L64+SEPTIEMBRE!L64</f>
        <v>6120</v>
      </c>
      <c r="N62" s="25">
        <f>JULIO!J64+AGOSTO!I64+SEPTIEMBRE!I64</f>
        <v>149809</v>
      </c>
      <c r="O62" s="25">
        <f>JULIO!N64+AGOSTO!M64+SEPTIEMBRE!M64</f>
        <v>55650</v>
      </c>
      <c r="P62" s="25">
        <v>3444465</v>
      </c>
      <c r="Q62" s="25">
        <v>1777665</v>
      </c>
      <c r="R62" s="25">
        <f t="shared" si="1"/>
        <v>10772384</v>
      </c>
    </row>
    <row r="63" spans="1:18" s="9" customFormat="1" ht="15" customHeight="1">
      <c r="A63" s="23">
        <v>58</v>
      </c>
      <c r="B63" s="24" t="s">
        <v>77</v>
      </c>
      <c r="C63" s="25">
        <f>JULIO!C65+AGOSTO!C65+SEPTIEMBRE!C65</f>
        <v>8256505</v>
      </c>
      <c r="D63" s="25">
        <f>JULIO!O65+AGOSTO!N65+SEPTIEMBRE!N65</f>
        <v>-159054</v>
      </c>
      <c r="E63" s="25">
        <f>JULIO!D65+AGOSTO!D65+SEPTIEMBRE!D65</f>
        <v>2612533</v>
      </c>
      <c r="F63" s="25">
        <f>JULIO!E65</f>
        <v>-824140</v>
      </c>
      <c r="G63" s="25">
        <f>JULIO!I65+AGOSTO!H65+SEPTIEMBRE!H65</f>
        <v>0</v>
      </c>
      <c r="H63" s="25">
        <f>JULIO!F65+AGOSTO!E65+SEPTIEMBRE!E65</f>
        <v>163864</v>
      </c>
      <c r="I63" s="25">
        <f>JULIO!G65+AGOSTO!F65+SEPTIEMBRE!F65</f>
        <v>792287</v>
      </c>
      <c r="J63" s="25">
        <f>JULIO!K65+AGOSTO!J65+SEPTIEMBRE!J65</f>
        <v>181530</v>
      </c>
      <c r="K63" s="25">
        <f>JULIO!H65+AGOSTO!G65+SEPTIEMBRE!G65</f>
        <v>22735</v>
      </c>
      <c r="L63" s="25">
        <f>JULIO!L65+AGOSTO!K65+SEPTIEMBRE!K65</f>
        <v>114206</v>
      </c>
      <c r="M63" s="25">
        <f>JULIO!M65+AGOSTO!L65+SEPTIEMBRE!L65</f>
        <v>12883</v>
      </c>
      <c r="N63" s="25">
        <f>JULIO!J65+AGOSTO!I65+SEPTIEMBRE!I65</f>
        <v>523111</v>
      </c>
      <c r="O63" s="25">
        <f>JULIO!N65+AGOSTO!M65+SEPTIEMBRE!M65</f>
        <v>117283</v>
      </c>
      <c r="P63" s="25">
        <v>17762637</v>
      </c>
      <c r="Q63" s="25">
        <v>5940966</v>
      </c>
      <c r="R63" s="25">
        <f t="shared" si="1"/>
        <v>35517346</v>
      </c>
    </row>
    <row r="64" spans="1:18" s="9" customFormat="1" ht="15" customHeight="1">
      <c r="A64" s="23">
        <v>59</v>
      </c>
      <c r="B64" s="24" t="s">
        <v>78</v>
      </c>
      <c r="C64" s="25">
        <f>JULIO!C66+AGOSTO!C66+SEPTIEMBRE!C66</f>
        <v>19419065</v>
      </c>
      <c r="D64" s="25">
        <f>JULIO!O66+AGOSTO!N66+SEPTIEMBRE!N66</f>
        <v>-378066</v>
      </c>
      <c r="E64" s="25">
        <f>JULIO!D66+AGOSTO!D66+SEPTIEMBRE!D66</f>
        <v>6142663</v>
      </c>
      <c r="F64" s="25">
        <f>JULIO!E66</f>
        <v>-2773973</v>
      </c>
      <c r="G64" s="25">
        <f>JULIO!I66+AGOSTO!H66+SEPTIEMBRE!H66</f>
        <v>221447</v>
      </c>
      <c r="H64" s="25">
        <f>JULIO!F66+AGOSTO!E66+SEPTIEMBRE!E66</f>
        <v>384947</v>
      </c>
      <c r="I64" s="25">
        <f>JULIO!G66+AGOSTO!F66+SEPTIEMBRE!F66</f>
        <v>1864824</v>
      </c>
      <c r="J64" s="25">
        <f>JULIO!K66+AGOSTO!J66+SEPTIEMBRE!J66</f>
        <v>426690</v>
      </c>
      <c r="K64" s="25">
        <f>JULIO!H66+AGOSTO!G66+SEPTIEMBRE!G66</f>
        <v>53486</v>
      </c>
      <c r="L64" s="25">
        <f>JULIO!L66+AGOSTO!K66+SEPTIEMBRE!K66</f>
        <v>268719</v>
      </c>
      <c r="M64" s="25">
        <f>JULIO!M66+AGOSTO!L66+SEPTIEMBRE!L66</f>
        <v>30228</v>
      </c>
      <c r="N64" s="25">
        <f>JULIO!J66+AGOSTO!I66+SEPTIEMBRE!I66</f>
        <v>1116222</v>
      </c>
      <c r="O64" s="25">
        <f>JULIO!N66+AGOSTO!M66+SEPTIEMBRE!M66</f>
        <v>276109</v>
      </c>
      <c r="P64" s="25">
        <v>10128582</v>
      </c>
      <c r="Q64" s="25">
        <v>15109476</v>
      </c>
      <c r="R64" s="25">
        <f t="shared" si="1"/>
        <v>52290419</v>
      </c>
    </row>
    <row r="65" spans="1:18" s="9" customFormat="1" ht="15" customHeight="1">
      <c r="A65" s="23">
        <v>60</v>
      </c>
      <c r="B65" s="24" t="s">
        <v>79</v>
      </c>
      <c r="C65" s="25">
        <f>JULIO!C67+AGOSTO!C67+SEPTIEMBRE!C67</f>
        <v>2304187</v>
      </c>
      <c r="D65" s="25">
        <f>JULIO!O67+AGOSTO!N67+SEPTIEMBRE!N67</f>
        <v>-43201</v>
      </c>
      <c r="E65" s="25">
        <f>JULIO!D67+AGOSTO!D67+SEPTIEMBRE!D67</f>
        <v>729230</v>
      </c>
      <c r="F65" s="25">
        <f>JULIO!E67</f>
        <v>-169368</v>
      </c>
      <c r="G65" s="25">
        <f>JULIO!I67+AGOSTO!H67+SEPTIEMBRE!H67</f>
        <v>0</v>
      </c>
      <c r="H65" s="25">
        <f>JULIO!F67+AGOSTO!E67+SEPTIEMBRE!E67</f>
        <v>45763</v>
      </c>
      <c r="I65" s="25">
        <f>JULIO!G67+AGOSTO!F67+SEPTIEMBRE!F67</f>
        <v>221010</v>
      </c>
      <c r="J65" s="25">
        <f>JULIO!K67+AGOSTO!J67+SEPTIEMBRE!J67</f>
        <v>50679</v>
      </c>
      <c r="K65" s="25">
        <f>JULIO!H67+AGOSTO!G67+SEPTIEMBRE!G67</f>
        <v>6344</v>
      </c>
      <c r="L65" s="25">
        <f>JULIO!L67+AGOSTO!K67+SEPTIEMBRE!K67</f>
        <v>31864</v>
      </c>
      <c r="M65" s="25">
        <f>JULIO!M67+AGOSTO!L67+SEPTIEMBRE!L67</f>
        <v>3600</v>
      </c>
      <c r="N65" s="25">
        <f>JULIO!J67+AGOSTO!I67+SEPTIEMBRE!I67</f>
        <v>19726</v>
      </c>
      <c r="O65" s="25">
        <f>JULIO!N67+AGOSTO!M67+SEPTIEMBRE!M67</f>
        <v>32712</v>
      </c>
      <c r="P65" s="25">
        <v>1298073</v>
      </c>
      <c r="Q65" s="25">
        <v>223410</v>
      </c>
      <c r="R65" s="25">
        <f t="shared" si="1"/>
        <v>4754029</v>
      </c>
    </row>
    <row r="66" spans="1:18" s="9" customFormat="1" ht="15" customHeight="1">
      <c r="A66" s="23">
        <v>61</v>
      </c>
      <c r="B66" s="24" t="s">
        <v>80</v>
      </c>
      <c r="C66" s="25">
        <f>JULIO!C68+AGOSTO!C68+SEPTIEMBRE!C68</f>
        <v>3069476</v>
      </c>
      <c r="D66" s="25">
        <f>JULIO!O68+AGOSTO!N68+SEPTIEMBRE!N68</f>
        <v>-54856</v>
      </c>
      <c r="E66" s="25">
        <f>JULIO!D68+AGOSTO!D68+SEPTIEMBRE!D68</f>
        <v>971947</v>
      </c>
      <c r="F66" s="25">
        <f>JULIO!E68</f>
        <v>0</v>
      </c>
      <c r="G66" s="25">
        <f>JULIO!I68+AGOSTO!H68+SEPTIEMBRE!H68</f>
        <v>0</v>
      </c>
      <c r="H66" s="25">
        <f>JULIO!F68+AGOSTO!E68+SEPTIEMBRE!E68</f>
        <v>61085</v>
      </c>
      <c r="I66" s="25">
        <f>JULIO!G68+AGOSTO!F68+SEPTIEMBRE!F68</f>
        <v>294045</v>
      </c>
      <c r="J66" s="25">
        <f>JULIO!K68+AGOSTO!J68+SEPTIEMBRE!J68</f>
        <v>67581</v>
      </c>
      <c r="K66" s="25">
        <f>JULIO!H68+AGOSTO!G68+SEPTIEMBRE!G68</f>
        <v>8447</v>
      </c>
      <c r="L66" s="25">
        <f>JULIO!L68+AGOSTO!K68+SEPTIEMBRE!K68</f>
        <v>42418</v>
      </c>
      <c r="M66" s="25">
        <f>JULIO!M68+AGOSTO!L68+SEPTIEMBRE!L68</f>
        <v>4815</v>
      </c>
      <c r="N66" s="25">
        <f>JULIO!J68+AGOSTO!I68+SEPTIEMBRE!I68</f>
        <v>77786</v>
      </c>
      <c r="O66" s="25">
        <f>JULIO!N68+AGOSTO!M68+SEPTIEMBRE!M68</f>
        <v>43507</v>
      </c>
      <c r="P66" s="25">
        <v>981264</v>
      </c>
      <c r="Q66" s="25">
        <v>909663</v>
      </c>
      <c r="R66" s="25">
        <f t="shared" si="1"/>
        <v>6477178</v>
      </c>
    </row>
    <row r="67" spans="1:18" s="9" customFormat="1" ht="15" customHeight="1">
      <c r="A67" s="23">
        <v>62</v>
      </c>
      <c r="B67" s="24" t="s">
        <v>81</v>
      </c>
      <c r="C67" s="25">
        <f>JULIO!C69+AGOSTO!C69+SEPTIEMBRE!C69</f>
        <v>3249165</v>
      </c>
      <c r="D67" s="25">
        <f>JULIO!O69+AGOSTO!N69+SEPTIEMBRE!N69</f>
        <v>-61474</v>
      </c>
      <c r="E67" s="25">
        <f>JULIO!D69+AGOSTO!D69+SEPTIEMBRE!D69</f>
        <v>1028279</v>
      </c>
      <c r="F67" s="25">
        <f>JULIO!E69</f>
        <v>-269938</v>
      </c>
      <c r="G67" s="25">
        <f>JULIO!I69+AGOSTO!H69+SEPTIEMBRE!H69</f>
        <v>0</v>
      </c>
      <c r="H67" s="25">
        <f>JULIO!F69+AGOSTO!E69+SEPTIEMBRE!E69</f>
        <v>64526</v>
      </c>
      <c r="I67" s="25">
        <f>JULIO!G69+AGOSTO!F69+SEPTIEMBRE!F69</f>
        <v>311662</v>
      </c>
      <c r="J67" s="25">
        <f>JULIO!K69+AGOSTO!J69+SEPTIEMBRE!J69</f>
        <v>71461</v>
      </c>
      <c r="K67" s="25">
        <f>JULIO!H69+AGOSTO!G69+SEPTIEMBRE!G69</f>
        <v>8945</v>
      </c>
      <c r="L67" s="25">
        <f>JULIO!L69+AGOSTO!K69+SEPTIEMBRE!K69</f>
        <v>44933</v>
      </c>
      <c r="M67" s="25">
        <f>JULIO!M69+AGOSTO!L69+SEPTIEMBRE!L69</f>
        <v>5076</v>
      </c>
      <c r="N67" s="25">
        <f>JULIO!J69+AGOSTO!I69+SEPTIEMBRE!I69</f>
        <v>98369</v>
      </c>
      <c r="O67" s="25">
        <f>JULIO!N69+AGOSTO!M69+SEPTIEMBRE!M69</f>
        <v>46131</v>
      </c>
      <c r="P67" s="25">
        <v>2502873</v>
      </c>
      <c r="Q67" s="25">
        <v>1135821</v>
      </c>
      <c r="R67" s="25">
        <f t="shared" si="1"/>
        <v>8235829</v>
      </c>
    </row>
    <row r="68" spans="1:18" s="9" customFormat="1" ht="15" customHeight="1">
      <c r="A68" s="23">
        <v>63</v>
      </c>
      <c r="B68" s="24" t="s">
        <v>82</v>
      </c>
      <c r="C68" s="25">
        <f>JULIO!C70+AGOSTO!C70+SEPTIEMBRE!C70</f>
        <v>3410379</v>
      </c>
      <c r="D68" s="25">
        <f>JULIO!O70+AGOSTO!N70+SEPTIEMBRE!N70</f>
        <v>-64045</v>
      </c>
      <c r="E68" s="25">
        <f>JULIO!D70+AGOSTO!D70+SEPTIEMBRE!D70</f>
        <v>1079313</v>
      </c>
      <c r="F68" s="25">
        <f>JULIO!E70</f>
        <v>-286948</v>
      </c>
      <c r="G68" s="25">
        <f>JULIO!I70+AGOSTO!H70+SEPTIEMBRE!H70</f>
        <v>0</v>
      </c>
      <c r="H68" s="25">
        <f>JULIO!F70+AGOSTO!E70+SEPTIEMBRE!E70</f>
        <v>67731</v>
      </c>
      <c r="I68" s="25">
        <f>JULIO!G70+AGOSTO!F70+SEPTIEMBRE!F70</f>
        <v>327117</v>
      </c>
      <c r="J68" s="25">
        <f>JULIO!K70+AGOSTO!J70+SEPTIEMBRE!J70</f>
        <v>75008</v>
      </c>
      <c r="K68" s="25">
        <f>JULIO!H70+AGOSTO!G70+SEPTIEMBRE!G70</f>
        <v>9388</v>
      </c>
      <c r="L68" s="25">
        <f>JULIO!L70+AGOSTO!K70+SEPTIEMBRE!K70</f>
        <v>47162</v>
      </c>
      <c r="M68" s="25">
        <f>JULIO!M70+AGOSTO!L70+SEPTIEMBRE!L70</f>
        <v>5329</v>
      </c>
      <c r="N68" s="25">
        <f>JULIO!J70+AGOSTO!I70+SEPTIEMBRE!I70</f>
        <v>112046</v>
      </c>
      <c r="O68" s="25">
        <f>JULIO!N70+AGOSTO!M70+SEPTIEMBRE!M70</f>
        <v>48417</v>
      </c>
      <c r="P68" s="25">
        <v>1802295</v>
      </c>
      <c r="Q68" s="25">
        <v>1288956</v>
      </c>
      <c r="R68" s="25">
        <f t="shared" si="1"/>
        <v>7922148</v>
      </c>
    </row>
    <row r="69" spans="1:18" s="9" customFormat="1" ht="15" customHeight="1">
      <c r="A69" s="23">
        <v>64</v>
      </c>
      <c r="B69" s="24" t="s">
        <v>83</v>
      </c>
      <c r="C69" s="25">
        <f>JULIO!C71+AGOSTO!C71+SEPTIEMBRE!C71</f>
        <v>2475598</v>
      </c>
      <c r="D69" s="25">
        <f>JULIO!O71+AGOSTO!N71+SEPTIEMBRE!N71</f>
        <v>-46516</v>
      </c>
      <c r="E69" s="25">
        <f>JULIO!D71+AGOSTO!D71+SEPTIEMBRE!D71</f>
        <v>783485</v>
      </c>
      <c r="F69" s="25">
        <f>JULIO!E71</f>
        <v>-187189</v>
      </c>
      <c r="G69" s="25">
        <f>JULIO!I71+AGOSTO!H71+SEPTIEMBRE!H71</f>
        <v>0</v>
      </c>
      <c r="H69" s="25">
        <f>JULIO!F71+AGOSTO!E71+SEPTIEMBRE!E71</f>
        <v>49168</v>
      </c>
      <c r="I69" s="25">
        <f>JULIO!G71+AGOSTO!F71+SEPTIEMBRE!F71</f>
        <v>237447</v>
      </c>
      <c r="J69" s="25">
        <f>JULIO!K71+AGOSTO!J71+SEPTIEMBRE!J71</f>
        <v>54449</v>
      </c>
      <c r="K69" s="25">
        <f>JULIO!H71+AGOSTO!G71+SEPTIEMBRE!G71</f>
        <v>6816</v>
      </c>
      <c r="L69" s="25">
        <f>JULIO!L71+AGOSTO!K71+SEPTIEMBRE!K71</f>
        <v>34235</v>
      </c>
      <c r="M69" s="25">
        <f>JULIO!M71+AGOSTO!L71+SEPTIEMBRE!L71</f>
        <v>3869</v>
      </c>
      <c r="N69" s="25">
        <f>JULIO!J71+AGOSTO!I71+SEPTIEMBRE!I71</f>
        <v>33746</v>
      </c>
      <c r="O69" s="25">
        <f>JULIO!N71+AGOSTO!M71+SEPTIEMBRE!M71</f>
        <v>35146</v>
      </c>
      <c r="P69" s="25">
        <v>1090167</v>
      </c>
      <c r="Q69" s="25">
        <v>389364</v>
      </c>
      <c r="R69" s="25">
        <f t="shared" si="1"/>
        <v>4959785</v>
      </c>
    </row>
    <row r="70" spans="1:18" s="9" customFormat="1" ht="15" customHeight="1">
      <c r="A70" s="23">
        <v>65</v>
      </c>
      <c r="B70" s="24" t="s">
        <v>84</v>
      </c>
      <c r="C70" s="25">
        <f>JULIO!C72+AGOSTO!C72+SEPTIEMBRE!C72</f>
        <v>2572731</v>
      </c>
      <c r="D70" s="25">
        <f>JULIO!O72+AGOSTO!N72+SEPTIEMBRE!N72</f>
        <v>-46843</v>
      </c>
      <c r="E70" s="25">
        <f>JULIO!D72+AGOSTO!D72+SEPTIEMBRE!D72</f>
        <v>814237</v>
      </c>
      <c r="F70" s="25">
        <f>JULIO!E72</f>
        <v>0</v>
      </c>
      <c r="G70" s="25">
        <f>JULIO!I72+AGOSTO!H72+SEPTIEMBRE!H72</f>
        <v>-1021</v>
      </c>
      <c r="H70" s="25">
        <f>JULIO!F72+AGOSTO!E72+SEPTIEMBRE!E72</f>
        <v>51101</v>
      </c>
      <c r="I70" s="25">
        <f>JULIO!G72+AGOSTO!F72+SEPTIEMBRE!F72</f>
        <v>246755</v>
      </c>
      <c r="J70" s="25">
        <f>JULIO!K72+AGOSTO!J72+SEPTIEMBRE!J72</f>
        <v>56587</v>
      </c>
      <c r="K70" s="25">
        <f>JULIO!H72+AGOSTO!G72+SEPTIEMBRE!G72</f>
        <v>7082</v>
      </c>
      <c r="L70" s="25">
        <f>JULIO!L72+AGOSTO!K72+SEPTIEMBRE!K72</f>
        <v>35576</v>
      </c>
      <c r="M70" s="25">
        <f>JULIO!M72+AGOSTO!L72+SEPTIEMBRE!L72</f>
        <v>4020</v>
      </c>
      <c r="N70" s="25">
        <f>JULIO!J72+AGOSTO!I72+SEPTIEMBRE!I72</f>
        <v>38658</v>
      </c>
      <c r="O70" s="25">
        <f>JULIO!N72+AGOSTO!M72+SEPTIEMBRE!M72</f>
        <v>36523</v>
      </c>
      <c r="P70" s="25">
        <v>525861</v>
      </c>
      <c r="Q70" s="25">
        <v>484818</v>
      </c>
      <c r="R70" s="25">
        <f t="shared" ref="R70:R101" si="2">SUM(C70:Q70)</f>
        <v>4826085</v>
      </c>
    </row>
    <row r="71" spans="1:18" s="9" customFormat="1" ht="15" customHeight="1">
      <c r="A71" s="23">
        <v>66</v>
      </c>
      <c r="B71" s="24" t="s">
        <v>85</v>
      </c>
      <c r="C71" s="25">
        <f>JULIO!C73+AGOSTO!C73+SEPTIEMBRE!C73</f>
        <v>3099188</v>
      </c>
      <c r="D71" s="25">
        <f>JULIO!O73+AGOSTO!N73+SEPTIEMBRE!N73</f>
        <v>-58330</v>
      </c>
      <c r="E71" s="25">
        <f>JULIO!D73+AGOSTO!D73+SEPTIEMBRE!D73</f>
        <v>980898</v>
      </c>
      <c r="F71" s="25">
        <f>JULIO!E73</f>
        <v>-254864</v>
      </c>
      <c r="G71" s="25">
        <f>JULIO!I73+AGOSTO!H73+SEPTIEMBRE!H73</f>
        <v>0</v>
      </c>
      <c r="H71" s="25">
        <f>JULIO!F73+AGOSTO!E73+SEPTIEMBRE!E73</f>
        <v>61568</v>
      </c>
      <c r="I71" s="25">
        <f>JULIO!G73+AGOSTO!F73+SEPTIEMBRE!F73</f>
        <v>297218</v>
      </c>
      <c r="J71" s="25">
        <f>JULIO!K73+AGOSTO!J73+SEPTIEMBRE!J73</f>
        <v>68173</v>
      </c>
      <c r="K71" s="25">
        <f>JULIO!H73+AGOSTO!G73+SEPTIEMBRE!G73</f>
        <v>8532</v>
      </c>
      <c r="L71" s="25">
        <f>JULIO!L73+AGOSTO!K73+SEPTIEMBRE!K73</f>
        <v>42854</v>
      </c>
      <c r="M71" s="25">
        <f>JULIO!M73+AGOSTO!L73+SEPTIEMBRE!L73</f>
        <v>4844</v>
      </c>
      <c r="N71" s="25">
        <f>JULIO!J73+AGOSTO!I73+SEPTIEMBRE!I73</f>
        <v>90076</v>
      </c>
      <c r="O71" s="25">
        <f>JULIO!N73+AGOSTO!M73+SEPTIEMBRE!M73</f>
        <v>43990</v>
      </c>
      <c r="P71" s="25">
        <v>2826423</v>
      </c>
      <c r="Q71" s="25">
        <v>965973</v>
      </c>
      <c r="R71" s="25">
        <f t="shared" si="2"/>
        <v>8176543</v>
      </c>
    </row>
    <row r="72" spans="1:18" s="9" customFormat="1" ht="15" customHeight="1">
      <c r="A72" s="23">
        <v>67</v>
      </c>
      <c r="B72" s="24" t="s">
        <v>86</v>
      </c>
      <c r="C72" s="25">
        <f>JULIO!C74+AGOSTO!C74+SEPTIEMBRE!C74</f>
        <v>4433765</v>
      </c>
      <c r="D72" s="25">
        <f>JULIO!O74+AGOSTO!N74+SEPTIEMBRE!N74</f>
        <v>-81668</v>
      </c>
      <c r="E72" s="25">
        <f>JULIO!D74+AGOSTO!D74+SEPTIEMBRE!D74</f>
        <v>1403164</v>
      </c>
      <c r="F72" s="25">
        <f>JULIO!E74</f>
        <v>0</v>
      </c>
      <c r="G72" s="25">
        <f>JULIO!I74+AGOSTO!H74+SEPTIEMBRE!H74</f>
        <v>0</v>
      </c>
      <c r="H72" s="25">
        <f>JULIO!F74+AGOSTO!E74+SEPTIEMBRE!E74</f>
        <v>88050</v>
      </c>
      <c r="I72" s="25">
        <f>JULIO!G74+AGOSTO!F74+SEPTIEMBRE!F74</f>
        <v>425299</v>
      </c>
      <c r="J72" s="25">
        <f>JULIO!K74+AGOSTO!J74+SEPTIEMBRE!J74</f>
        <v>97513</v>
      </c>
      <c r="K72" s="25">
        <f>JULIO!H74+AGOSTO!G74+SEPTIEMBRE!G74</f>
        <v>12206</v>
      </c>
      <c r="L72" s="25">
        <f>JULIO!L74+AGOSTO!K74+SEPTIEMBRE!K74</f>
        <v>61316</v>
      </c>
      <c r="M72" s="25">
        <f>JULIO!M74+AGOSTO!L74+SEPTIEMBRE!L74</f>
        <v>6927</v>
      </c>
      <c r="N72" s="25">
        <f>JULIO!J74+AGOSTO!I74+SEPTIEMBRE!I74</f>
        <v>187005</v>
      </c>
      <c r="O72" s="25">
        <f>JULIO!N74+AGOSTO!M74+SEPTIEMBRE!M74</f>
        <v>62950</v>
      </c>
      <c r="P72" s="25">
        <v>3356103</v>
      </c>
      <c r="Q72" s="25">
        <v>2301168</v>
      </c>
      <c r="R72" s="25">
        <f t="shared" si="2"/>
        <v>12353798</v>
      </c>
    </row>
    <row r="73" spans="1:18" s="9" customFormat="1" ht="15" customHeight="1">
      <c r="A73" s="23">
        <v>68</v>
      </c>
      <c r="B73" s="24" t="s">
        <v>87</v>
      </c>
      <c r="C73" s="25">
        <f>JULIO!C75+AGOSTO!C75+SEPTIEMBRE!C75</f>
        <v>2882453</v>
      </c>
      <c r="D73" s="25">
        <f>JULIO!O75+AGOSTO!N75+SEPTIEMBRE!N75</f>
        <v>-53313</v>
      </c>
      <c r="E73" s="25">
        <f>JULIO!D75+AGOSTO!D75+SEPTIEMBRE!D75</f>
        <v>911584</v>
      </c>
      <c r="F73" s="25">
        <f>JULIO!E75</f>
        <v>0</v>
      </c>
      <c r="G73" s="25">
        <f>JULIO!I75+AGOSTO!H75+SEPTIEMBRE!H75</f>
        <v>-294</v>
      </c>
      <c r="H73" s="25">
        <f>JULIO!F75+AGOSTO!E75+SEPTIEMBRE!E75</f>
        <v>57093</v>
      </c>
      <c r="I73" s="25">
        <f>JULIO!G75+AGOSTO!F75+SEPTIEMBRE!F75</f>
        <v>276944</v>
      </c>
      <c r="J73" s="25">
        <f>JULIO!K75+AGOSTO!J75+SEPTIEMBRE!J75</f>
        <v>63309</v>
      </c>
      <c r="K73" s="25">
        <f>JULIO!H75+AGOSTO!G75+SEPTIEMBRE!G75</f>
        <v>7942</v>
      </c>
      <c r="L73" s="25">
        <f>JULIO!L75+AGOSTO!K75+SEPTIEMBRE!K75</f>
        <v>39898</v>
      </c>
      <c r="M73" s="25">
        <f>JULIO!M75+AGOSTO!L75+SEPTIEMBRE!L75</f>
        <v>4480</v>
      </c>
      <c r="N73" s="25">
        <f>JULIO!J75+AGOSTO!I75+SEPTIEMBRE!I75</f>
        <v>62426</v>
      </c>
      <c r="O73" s="25">
        <f>JULIO!N75+AGOSTO!M75+SEPTIEMBRE!M75</f>
        <v>41011</v>
      </c>
      <c r="P73" s="25">
        <v>1653123</v>
      </c>
      <c r="Q73" s="25">
        <v>733866</v>
      </c>
      <c r="R73" s="25">
        <f t="shared" si="2"/>
        <v>6680522</v>
      </c>
    </row>
    <row r="74" spans="1:18" s="9" customFormat="1" ht="15" customHeight="1">
      <c r="A74" s="23">
        <v>69</v>
      </c>
      <c r="B74" s="24" t="s">
        <v>88</v>
      </c>
      <c r="C74" s="25">
        <f>JULIO!C76+AGOSTO!C76+SEPTIEMBRE!C76</f>
        <v>4218453</v>
      </c>
      <c r="D74" s="25">
        <f>JULIO!O76+AGOSTO!N76+SEPTIEMBRE!N76</f>
        <v>-80394</v>
      </c>
      <c r="E74" s="25">
        <f>JULIO!D76+AGOSTO!D76+SEPTIEMBRE!D76</f>
        <v>1335072</v>
      </c>
      <c r="F74" s="25">
        <f>JULIO!E76</f>
        <v>-370061</v>
      </c>
      <c r="G74" s="25">
        <f>JULIO!I76+AGOSTO!H76+SEPTIEMBRE!H76</f>
        <v>0</v>
      </c>
      <c r="H74" s="25">
        <f>JULIO!F76+AGOSTO!E76+SEPTIEMBRE!E76</f>
        <v>83785</v>
      </c>
      <c r="I74" s="25">
        <f>JULIO!G76+AGOSTO!F76+SEPTIEMBRE!F76</f>
        <v>404610</v>
      </c>
      <c r="J74" s="25">
        <f>JULIO!K76+AGOSTO!J76+SEPTIEMBRE!J76</f>
        <v>92785</v>
      </c>
      <c r="K74" s="25">
        <f>JULIO!H76+AGOSTO!G76+SEPTIEMBRE!G76</f>
        <v>11614</v>
      </c>
      <c r="L74" s="25">
        <f>JULIO!L76+AGOSTO!K76+SEPTIEMBRE!K76</f>
        <v>58336</v>
      </c>
      <c r="M74" s="25">
        <f>JULIO!M76+AGOSTO!L76+SEPTIEMBRE!L76</f>
        <v>6592</v>
      </c>
      <c r="N74" s="25">
        <f>JULIO!J76+AGOSTO!I76+SEPTIEMBRE!I76</f>
        <v>189496</v>
      </c>
      <c r="O74" s="25">
        <f>JULIO!N76+AGOSTO!M76+SEPTIEMBRE!M76</f>
        <v>59887</v>
      </c>
      <c r="P74" s="25">
        <v>7649073</v>
      </c>
      <c r="Q74" s="25">
        <v>2052579</v>
      </c>
      <c r="R74" s="25">
        <f t="shared" si="2"/>
        <v>15711827</v>
      </c>
    </row>
    <row r="75" spans="1:18" s="9" customFormat="1" ht="15" customHeight="1">
      <c r="A75" s="23">
        <v>70</v>
      </c>
      <c r="B75" s="24" t="s">
        <v>89</v>
      </c>
      <c r="C75" s="25">
        <f>JULIO!C77+AGOSTO!C77+SEPTIEMBRE!C77</f>
        <v>3014512</v>
      </c>
      <c r="D75" s="25">
        <f>JULIO!O77+AGOSTO!N77+SEPTIEMBRE!N77</f>
        <v>-57224</v>
      </c>
      <c r="E75" s="25">
        <f>JULIO!D77+AGOSTO!D77+SEPTIEMBRE!D77</f>
        <v>953945</v>
      </c>
      <c r="F75" s="25">
        <f>JULIO!E77</f>
        <v>-249926</v>
      </c>
      <c r="G75" s="25">
        <f>JULIO!I77+AGOSTO!H77+SEPTIEMBRE!H77</f>
        <v>0</v>
      </c>
      <c r="H75" s="25">
        <f>JULIO!F77+AGOSTO!E77+SEPTIEMBRE!E77</f>
        <v>59849</v>
      </c>
      <c r="I75" s="25">
        <f>JULIO!G77+AGOSTO!F77+SEPTIEMBRE!F77</f>
        <v>289207</v>
      </c>
      <c r="J75" s="25">
        <f>JULIO!K77+AGOSTO!J77+SEPTIEMBRE!J77</f>
        <v>66289</v>
      </c>
      <c r="K75" s="25">
        <f>JULIO!H77+AGOSTO!G77+SEPTIEMBRE!G77</f>
        <v>8300</v>
      </c>
      <c r="L75" s="25">
        <f>JULIO!L77+AGOSTO!K77+SEPTIEMBRE!K77</f>
        <v>41692</v>
      </c>
      <c r="M75" s="25">
        <f>JULIO!M77+AGOSTO!L77+SEPTIEMBRE!L77</f>
        <v>4707</v>
      </c>
      <c r="N75" s="25">
        <f>JULIO!J77+AGOSTO!I77+SEPTIEMBRE!I77</f>
        <v>76587</v>
      </c>
      <c r="O75" s="25">
        <f>JULIO!N77+AGOSTO!M77+SEPTIEMBRE!M77</f>
        <v>42809</v>
      </c>
      <c r="P75" s="25">
        <v>2002713</v>
      </c>
      <c r="Q75" s="25">
        <v>908976</v>
      </c>
      <c r="R75" s="25">
        <f t="shared" si="2"/>
        <v>7162436</v>
      </c>
    </row>
    <row r="76" spans="1:18" s="9" customFormat="1" ht="15" customHeight="1">
      <c r="A76" s="23">
        <v>71</v>
      </c>
      <c r="B76" s="24" t="s">
        <v>90</v>
      </c>
      <c r="C76" s="25">
        <f>JULIO!C78+AGOSTO!C78+SEPTIEMBRE!C78</f>
        <v>2538732</v>
      </c>
      <c r="D76" s="25">
        <f>JULIO!O78+AGOSTO!N78+SEPTIEMBRE!N78</f>
        <v>-47432</v>
      </c>
      <c r="E76" s="25">
        <f>JULIO!D78+AGOSTO!D78+SEPTIEMBRE!D78</f>
        <v>803459</v>
      </c>
      <c r="F76" s="25">
        <f>JULIO!E78</f>
        <v>-194054</v>
      </c>
      <c r="G76" s="25">
        <f>JULIO!I78+AGOSTO!H78+SEPTIEMBRE!H78</f>
        <v>0</v>
      </c>
      <c r="H76" s="25">
        <f>JULIO!F78+AGOSTO!E78+SEPTIEMBRE!E78</f>
        <v>50421</v>
      </c>
      <c r="I76" s="25">
        <f>JULIO!G78+AGOSTO!F78+SEPTIEMBRE!F78</f>
        <v>243507</v>
      </c>
      <c r="J76" s="25">
        <f>JULIO!K78+AGOSTO!J78+SEPTIEMBRE!J78</f>
        <v>55838</v>
      </c>
      <c r="K76" s="25">
        <f>JULIO!H78+AGOSTO!G78+SEPTIEMBRE!G78</f>
        <v>6989</v>
      </c>
      <c r="L76" s="25">
        <f>JULIO!L78+AGOSTO!K78+SEPTIEMBRE!K78</f>
        <v>35108</v>
      </c>
      <c r="M76" s="25">
        <f>JULIO!M78+AGOSTO!L78+SEPTIEMBRE!L78</f>
        <v>3967</v>
      </c>
      <c r="N76" s="25">
        <f>JULIO!J78+AGOSTO!I78+SEPTIEMBRE!I78</f>
        <v>41240</v>
      </c>
      <c r="O76" s="25">
        <f>JULIO!N78+AGOSTO!M78+SEPTIEMBRE!M78</f>
        <v>36043</v>
      </c>
      <c r="P76" s="25">
        <v>1420521</v>
      </c>
      <c r="Q76" s="25">
        <v>446133</v>
      </c>
      <c r="R76" s="25">
        <f t="shared" si="2"/>
        <v>5440472</v>
      </c>
    </row>
    <row r="77" spans="1:18" s="9" customFormat="1" ht="15" customHeight="1">
      <c r="A77" s="23">
        <v>72</v>
      </c>
      <c r="B77" s="24" t="s">
        <v>91</v>
      </c>
      <c r="C77" s="25">
        <f>JULIO!C79+AGOSTO!C79+SEPTIEMBRE!C79</f>
        <v>2508109</v>
      </c>
      <c r="D77" s="25">
        <f>JULIO!O79+AGOSTO!N79+SEPTIEMBRE!N79</f>
        <v>-47113</v>
      </c>
      <c r="E77" s="25">
        <f>JULIO!D79+AGOSTO!D79+SEPTIEMBRE!D79</f>
        <v>793740</v>
      </c>
      <c r="F77" s="25">
        <f>JULIO!E79</f>
        <v>-192034</v>
      </c>
      <c r="G77" s="25">
        <f>JULIO!I79+AGOSTO!H79+SEPTIEMBRE!H79</f>
        <v>0</v>
      </c>
      <c r="H77" s="25">
        <f>JULIO!F79+AGOSTO!E79+SEPTIEMBRE!E79</f>
        <v>49807</v>
      </c>
      <c r="I77" s="25">
        <f>JULIO!G79+AGOSTO!F79+SEPTIEMBRE!F79</f>
        <v>240589</v>
      </c>
      <c r="J77" s="25">
        <f>JULIO!K79+AGOSTO!J79+SEPTIEMBRE!J79</f>
        <v>55161</v>
      </c>
      <c r="K77" s="25">
        <f>JULIO!H79+AGOSTO!G79+SEPTIEMBRE!G79</f>
        <v>6904</v>
      </c>
      <c r="L77" s="25">
        <f>JULIO!L79+AGOSTO!K79+SEPTIEMBRE!K79</f>
        <v>34686</v>
      </c>
      <c r="M77" s="25">
        <f>JULIO!M79+AGOSTO!L79+SEPTIEMBRE!L79</f>
        <v>3918</v>
      </c>
      <c r="N77" s="25">
        <f>JULIO!J79+AGOSTO!I79+SEPTIEMBRE!I79</f>
        <v>34651</v>
      </c>
      <c r="O77" s="25">
        <f>JULIO!N79+AGOSTO!M79+SEPTIEMBRE!M79</f>
        <v>35611</v>
      </c>
      <c r="P77" s="25">
        <v>1327296</v>
      </c>
      <c r="Q77" s="25">
        <v>425073</v>
      </c>
      <c r="R77" s="25">
        <f t="shared" si="2"/>
        <v>5276398</v>
      </c>
    </row>
    <row r="78" spans="1:18" s="9" customFormat="1" ht="15" customHeight="1">
      <c r="A78" s="23">
        <v>73</v>
      </c>
      <c r="B78" s="24" t="s">
        <v>92</v>
      </c>
      <c r="C78" s="25">
        <f>JULIO!C80+AGOSTO!C80+SEPTIEMBRE!C80</f>
        <v>3492474</v>
      </c>
      <c r="D78" s="25">
        <f>JULIO!O80+AGOSTO!N80+SEPTIEMBRE!N80</f>
        <v>-65246</v>
      </c>
      <c r="E78" s="25">
        <f>JULIO!D80+AGOSTO!D80+SEPTIEMBRE!D80</f>
        <v>1105309</v>
      </c>
      <c r="F78" s="25">
        <f>JULIO!E80</f>
        <v>-293018</v>
      </c>
      <c r="G78" s="25">
        <f>JULIO!I80+AGOSTO!H80+SEPTIEMBRE!H80</f>
        <v>126</v>
      </c>
      <c r="H78" s="25">
        <f>JULIO!F80+AGOSTO!E80+SEPTIEMBRE!E80</f>
        <v>69365</v>
      </c>
      <c r="I78" s="25">
        <f>JULIO!G80+AGOSTO!F80+SEPTIEMBRE!F80</f>
        <v>334980</v>
      </c>
      <c r="J78" s="25">
        <f>JULIO!K80+AGOSTO!J80+SEPTIEMBRE!J80</f>
        <v>76816</v>
      </c>
      <c r="K78" s="25">
        <f>JULIO!H80+AGOSTO!G80+SEPTIEMBRE!G80</f>
        <v>9615</v>
      </c>
      <c r="L78" s="25">
        <f>JULIO!L80+AGOSTO!K80+SEPTIEMBRE!K80</f>
        <v>48296</v>
      </c>
      <c r="M78" s="25">
        <f>JULIO!M80+AGOSTO!L80+SEPTIEMBRE!L80</f>
        <v>5457</v>
      </c>
      <c r="N78" s="25">
        <f>JULIO!J80+AGOSTO!I80+SEPTIEMBRE!I80</f>
        <v>136000</v>
      </c>
      <c r="O78" s="25">
        <f>JULIO!N80+AGOSTO!M80+SEPTIEMBRE!M80</f>
        <v>49581</v>
      </c>
      <c r="P78" s="25">
        <v>7470168</v>
      </c>
      <c r="Q78" s="25">
        <v>1340001</v>
      </c>
      <c r="R78" s="25">
        <f t="shared" si="2"/>
        <v>13779924</v>
      </c>
    </row>
    <row r="79" spans="1:18" s="9" customFormat="1" ht="15" customHeight="1">
      <c r="A79" s="23">
        <v>74</v>
      </c>
      <c r="B79" s="24" t="s">
        <v>93</v>
      </c>
      <c r="C79" s="25">
        <f>JULIO!C81+AGOSTO!C81+SEPTIEMBRE!C81</f>
        <v>2969475</v>
      </c>
      <c r="D79" s="25">
        <f>JULIO!O81+AGOSTO!N81+SEPTIEMBRE!N81</f>
        <v>-54387</v>
      </c>
      <c r="E79" s="25">
        <f>JULIO!D81+AGOSTO!D81+SEPTIEMBRE!D81</f>
        <v>939767</v>
      </c>
      <c r="F79" s="25">
        <f>JULIO!E81</f>
        <v>0</v>
      </c>
      <c r="G79" s="25">
        <f>JULIO!I81+AGOSTO!H81+SEPTIEMBRE!H81</f>
        <v>0</v>
      </c>
      <c r="H79" s="25">
        <f>JULIO!F81+AGOSTO!E81+SEPTIEMBRE!E81</f>
        <v>58972</v>
      </c>
      <c r="I79" s="25">
        <f>JULIO!G81+AGOSTO!F81+SEPTIEMBRE!F81</f>
        <v>284833</v>
      </c>
      <c r="J79" s="25">
        <f>JULIO!K81+AGOSTO!J81+SEPTIEMBRE!J81</f>
        <v>65310</v>
      </c>
      <c r="K79" s="25">
        <f>JULIO!H81+AGOSTO!G81+SEPTIEMBRE!G81</f>
        <v>8175</v>
      </c>
      <c r="L79" s="25">
        <f>JULIO!L81+AGOSTO!K81+SEPTIEMBRE!K81</f>
        <v>41065</v>
      </c>
      <c r="M79" s="25">
        <f>JULIO!M81+AGOSTO!L81+SEPTIEMBRE!L81</f>
        <v>4639</v>
      </c>
      <c r="N79" s="25">
        <f>JULIO!J81+AGOSTO!I81+SEPTIEMBRE!I81</f>
        <v>76129</v>
      </c>
      <c r="O79" s="25">
        <f>JULIO!N81+AGOSTO!M81+SEPTIEMBRE!M81</f>
        <v>42160</v>
      </c>
      <c r="P79" s="25">
        <v>1984128</v>
      </c>
      <c r="Q79" s="25">
        <v>863883</v>
      </c>
      <c r="R79" s="25">
        <f t="shared" si="2"/>
        <v>7284149</v>
      </c>
    </row>
    <row r="80" spans="1:18" s="9" customFormat="1" ht="15" customHeight="1">
      <c r="A80" s="23">
        <v>75</v>
      </c>
      <c r="B80" s="24" t="s">
        <v>94</v>
      </c>
      <c r="C80" s="25">
        <f>JULIO!C82+AGOSTO!C82+SEPTIEMBRE!C82</f>
        <v>3739278</v>
      </c>
      <c r="D80" s="25">
        <f>JULIO!O82+AGOSTO!N82+SEPTIEMBRE!N82</f>
        <v>-70608</v>
      </c>
      <c r="E80" s="25">
        <f>JULIO!D82+AGOSTO!D82+SEPTIEMBRE!D82</f>
        <v>1183393</v>
      </c>
      <c r="F80" s="25">
        <f>JULIO!E82</f>
        <v>-319817</v>
      </c>
      <c r="G80" s="25">
        <f>JULIO!I82+AGOSTO!H82+SEPTIEMBRE!H82</f>
        <v>0</v>
      </c>
      <c r="H80" s="25">
        <f>JULIO!F82+AGOSTO!E82+SEPTIEMBRE!E82</f>
        <v>74261</v>
      </c>
      <c r="I80" s="25">
        <f>JULIO!G82+AGOSTO!F82+SEPTIEMBRE!F82</f>
        <v>358671</v>
      </c>
      <c r="J80" s="25">
        <f>JULIO!K82+AGOSTO!J82+SEPTIEMBRE!J82</f>
        <v>82241</v>
      </c>
      <c r="K80" s="25">
        <f>JULIO!H82+AGOSTO!G82+SEPTIEMBRE!G82</f>
        <v>10295</v>
      </c>
      <c r="L80" s="25">
        <f>JULIO!L82+AGOSTO!K82+SEPTIEMBRE!K82</f>
        <v>51711</v>
      </c>
      <c r="M80" s="25">
        <f>JULIO!M82+AGOSTO!L82+SEPTIEMBRE!L82</f>
        <v>5842</v>
      </c>
      <c r="N80" s="25">
        <f>JULIO!J82+AGOSTO!I82+SEPTIEMBRE!I82</f>
        <v>154315</v>
      </c>
      <c r="O80" s="25">
        <f>JULIO!N82+AGOSTO!M82+SEPTIEMBRE!M82</f>
        <v>53089</v>
      </c>
      <c r="P80" s="25">
        <v>5534394</v>
      </c>
      <c r="Q80" s="25">
        <v>1584243</v>
      </c>
      <c r="R80" s="25">
        <f t="shared" si="2"/>
        <v>12441308</v>
      </c>
    </row>
    <row r="81" spans="1:18" s="9" customFormat="1" ht="15" customHeight="1">
      <c r="A81" s="23">
        <v>76</v>
      </c>
      <c r="B81" s="24" t="s">
        <v>95</v>
      </c>
      <c r="C81" s="25">
        <f>JULIO!C83+AGOSTO!C83+SEPTIEMBRE!C83</f>
        <v>6346259</v>
      </c>
      <c r="D81" s="25">
        <f>JULIO!O83+AGOSTO!N83+SEPTIEMBRE!N83</f>
        <v>-121518</v>
      </c>
      <c r="E81" s="25">
        <f>JULIO!D83+AGOSTO!D83+SEPTIEMBRE!D83</f>
        <v>2008451</v>
      </c>
      <c r="F81" s="25">
        <f>JULIO!E83</f>
        <v>-595610</v>
      </c>
      <c r="G81" s="25">
        <f>JULIO!I83+AGOSTO!H83+SEPTIEMBRE!H83</f>
        <v>0</v>
      </c>
      <c r="H81" s="25">
        <f>JULIO!F83+AGOSTO!E83+SEPTIEMBRE!E83</f>
        <v>126037</v>
      </c>
      <c r="I81" s="25">
        <f>JULIO!G83+AGOSTO!F83+SEPTIEMBRE!F83</f>
        <v>608725</v>
      </c>
      <c r="J81" s="25">
        <f>JULIO!K83+AGOSTO!J83+SEPTIEMBRE!J83</f>
        <v>139579</v>
      </c>
      <c r="K81" s="25">
        <f>JULIO!H83+AGOSTO!G83+SEPTIEMBRE!G83</f>
        <v>17472</v>
      </c>
      <c r="L81" s="25">
        <f>JULIO!L83+AGOSTO!K83+SEPTIEMBRE!K83</f>
        <v>87762</v>
      </c>
      <c r="M81" s="25">
        <f>JULIO!M83+AGOSTO!L83+SEPTIEMBRE!L83</f>
        <v>9915</v>
      </c>
      <c r="N81" s="25">
        <f>JULIO!J83+AGOSTO!I83+SEPTIEMBRE!I83</f>
        <v>367696</v>
      </c>
      <c r="O81" s="25">
        <f>JULIO!N83+AGOSTO!M83+SEPTIEMBRE!M83</f>
        <v>90100</v>
      </c>
      <c r="P81" s="25">
        <v>5420985</v>
      </c>
      <c r="Q81" s="25">
        <v>4106304</v>
      </c>
      <c r="R81" s="25">
        <f t="shared" si="2"/>
        <v>18612157</v>
      </c>
    </row>
    <row r="82" spans="1:18" s="9" customFormat="1" ht="15" customHeight="1">
      <c r="A82" s="23">
        <v>77</v>
      </c>
      <c r="B82" s="24" t="s">
        <v>96</v>
      </c>
      <c r="C82" s="25">
        <f>JULIO!C84+AGOSTO!C84+SEPTIEMBRE!C84</f>
        <v>2720142</v>
      </c>
      <c r="D82" s="25">
        <f>JULIO!O84+AGOSTO!N84+SEPTIEMBRE!N84</f>
        <v>-49726</v>
      </c>
      <c r="E82" s="25">
        <f>JULIO!D84+AGOSTO!D84+SEPTIEMBRE!D84</f>
        <v>860885</v>
      </c>
      <c r="F82" s="25">
        <f>JULIO!E84</f>
        <v>0</v>
      </c>
      <c r="G82" s="25">
        <f>JULIO!I84+AGOSTO!H84+SEPTIEMBRE!H84</f>
        <v>0</v>
      </c>
      <c r="H82" s="25">
        <f>JULIO!F84+AGOSTO!E84+SEPTIEMBRE!E84</f>
        <v>54027</v>
      </c>
      <c r="I82" s="25">
        <f>JULIO!G84+AGOSTO!F84+SEPTIEMBRE!F84</f>
        <v>260898</v>
      </c>
      <c r="J82" s="25">
        <f>JULIO!K84+AGOSTO!J84+SEPTIEMBRE!J84</f>
        <v>59829</v>
      </c>
      <c r="K82" s="25">
        <f>JULIO!H84+AGOSTO!G84+SEPTIEMBRE!G84</f>
        <v>7489</v>
      </c>
      <c r="L82" s="25">
        <f>JULIO!L84+AGOSTO!K84+SEPTIEMBRE!K84</f>
        <v>37616</v>
      </c>
      <c r="M82" s="25">
        <f>JULIO!M84+AGOSTO!L84+SEPTIEMBRE!L84</f>
        <v>4251</v>
      </c>
      <c r="N82" s="25">
        <f>JULIO!J84+AGOSTO!I84+SEPTIEMBRE!I84</f>
        <v>59800</v>
      </c>
      <c r="O82" s="25">
        <f>JULIO!N84+AGOSTO!M84+SEPTIEMBRE!M84</f>
        <v>38616</v>
      </c>
      <c r="P82" s="25">
        <v>2408277</v>
      </c>
      <c r="Q82" s="25">
        <v>614148</v>
      </c>
      <c r="R82" s="25">
        <f t="shared" si="2"/>
        <v>7076252</v>
      </c>
    </row>
    <row r="83" spans="1:18" s="9" customFormat="1" ht="15" customHeight="1">
      <c r="A83" s="23">
        <v>78</v>
      </c>
      <c r="B83" s="24" t="s">
        <v>97</v>
      </c>
      <c r="C83" s="25">
        <f>JULIO!C85+AGOSTO!C85+SEPTIEMBRE!C85</f>
        <v>2967094</v>
      </c>
      <c r="D83" s="25">
        <f>JULIO!O85+AGOSTO!N85+SEPTIEMBRE!N85</f>
        <v>-56205</v>
      </c>
      <c r="E83" s="25">
        <f>JULIO!D85+AGOSTO!D85+SEPTIEMBRE!D85</f>
        <v>939014</v>
      </c>
      <c r="F83" s="25">
        <f>JULIO!E85</f>
        <v>-240037</v>
      </c>
      <c r="G83" s="25">
        <f>JULIO!I85+AGOSTO!H85+SEPTIEMBRE!H85</f>
        <v>0</v>
      </c>
      <c r="H83" s="25">
        <f>JULIO!F85+AGOSTO!E85+SEPTIEMBRE!E85</f>
        <v>58925</v>
      </c>
      <c r="I83" s="25">
        <f>JULIO!G85+AGOSTO!F85+SEPTIEMBRE!F85</f>
        <v>284604</v>
      </c>
      <c r="J83" s="25">
        <f>JULIO!K85+AGOSTO!J85+SEPTIEMBRE!J85</f>
        <v>65257</v>
      </c>
      <c r="K83" s="25">
        <f>JULIO!H85+AGOSTO!G85+SEPTIEMBRE!G85</f>
        <v>8169</v>
      </c>
      <c r="L83" s="25">
        <f>JULIO!L85+AGOSTO!K85+SEPTIEMBRE!K85</f>
        <v>41033</v>
      </c>
      <c r="M83" s="25">
        <f>JULIO!M85+AGOSTO!L85+SEPTIEMBRE!L85</f>
        <v>4635</v>
      </c>
      <c r="N83" s="25">
        <f>JULIO!J85+AGOSTO!I85+SEPTIEMBRE!I85</f>
        <v>77640</v>
      </c>
      <c r="O83" s="25">
        <f>JULIO!N85+AGOSTO!M85+SEPTIEMBRE!M85</f>
        <v>42125</v>
      </c>
      <c r="P83" s="25">
        <v>2021058</v>
      </c>
      <c r="Q83" s="25">
        <v>857703</v>
      </c>
      <c r="R83" s="25">
        <f t="shared" si="2"/>
        <v>7071015</v>
      </c>
    </row>
    <row r="84" spans="1:18" s="9" customFormat="1" ht="15" customHeight="1">
      <c r="A84" s="23">
        <v>79</v>
      </c>
      <c r="B84" s="24" t="s">
        <v>98</v>
      </c>
      <c r="C84" s="25">
        <f>JULIO!C86+AGOSTO!C86+SEPTIEMBRE!C86</f>
        <v>12789514</v>
      </c>
      <c r="D84" s="25">
        <f>JULIO!O86+AGOSTO!N86+SEPTIEMBRE!N86</f>
        <v>-244088</v>
      </c>
      <c r="E84" s="25">
        <f>JULIO!D86+AGOSTO!D86+SEPTIEMBRE!D86</f>
        <v>4047349</v>
      </c>
      <c r="F84" s="25">
        <f>JULIO!E86</f>
        <v>-1296376</v>
      </c>
      <c r="G84" s="25">
        <f>JULIO!I86+AGOSTO!H86+SEPTIEMBRE!H86</f>
        <v>-17768</v>
      </c>
      <c r="H84" s="25">
        <f>JULIO!F86+AGOSTO!E86+SEPTIEMBRE!E86</f>
        <v>253943</v>
      </c>
      <c r="I84" s="25">
        <f>JULIO!G86+AGOSTO!F86+SEPTIEMBRE!F86</f>
        <v>1226932</v>
      </c>
      <c r="J84" s="25">
        <f>JULIO!K86+AGOSTO!J86+SEPTIEMBRE!J86</f>
        <v>281259</v>
      </c>
      <c r="K84" s="25">
        <f>JULIO!H86+AGOSTO!G86+SEPTIEMBRE!G86</f>
        <v>35212</v>
      </c>
      <c r="L84" s="25">
        <f>JULIO!L86+AGOSTO!K86+SEPTIEMBRE!K86</f>
        <v>176880</v>
      </c>
      <c r="M84" s="25">
        <f>JULIO!M86+AGOSTO!L86+SEPTIEMBRE!L86</f>
        <v>19973</v>
      </c>
      <c r="N84" s="25">
        <f>JULIO!J86+AGOSTO!I86+SEPTIEMBRE!I86</f>
        <v>895545</v>
      </c>
      <c r="O84" s="25">
        <f>JULIO!N86+AGOSTO!M86+SEPTIEMBRE!M86</f>
        <v>181611</v>
      </c>
      <c r="P84" s="25">
        <v>26234868</v>
      </c>
      <c r="Q84" s="25">
        <v>10314858</v>
      </c>
      <c r="R84" s="25">
        <f t="shared" si="2"/>
        <v>54899712</v>
      </c>
    </row>
    <row r="85" spans="1:18" s="9" customFormat="1" ht="15" customHeight="1">
      <c r="A85" s="23">
        <v>80</v>
      </c>
      <c r="B85" s="24" t="s">
        <v>99</v>
      </c>
      <c r="C85" s="25">
        <f>JULIO!C87+AGOSTO!C87+SEPTIEMBRE!C87</f>
        <v>4676024</v>
      </c>
      <c r="D85" s="25">
        <f>JULIO!O87+AGOSTO!N87+SEPTIEMBRE!N87</f>
        <v>-88464</v>
      </c>
      <c r="E85" s="25">
        <f>JULIO!D87+AGOSTO!D87+SEPTIEMBRE!D87</f>
        <v>1479821</v>
      </c>
      <c r="F85" s="25">
        <f>JULIO!E87</f>
        <v>-420033</v>
      </c>
      <c r="G85" s="25">
        <f>JULIO!I87+AGOSTO!H87+SEPTIEMBRE!H87</f>
        <v>0</v>
      </c>
      <c r="H85" s="25">
        <f>JULIO!F87+AGOSTO!E87+SEPTIEMBRE!E87</f>
        <v>92859</v>
      </c>
      <c r="I85" s="25">
        <f>JULIO!G87+AGOSTO!F87+SEPTIEMBRE!F87</f>
        <v>448544</v>
      </c>
      <c r="J85" s="25">
        <f>JULIO!K87+AGOSTO!J87+SEPTIEMBRE!J87</f>
        <v>102839</v>
      </c>
      <c r="K85" s="25">
        <f>JULIO!H87+AGOSTO!G87+SEPTIEMBRE!G87</f>
        <v>12873</v>
      </c>
      <c r="L85" s="25">
        <f>JULIO!L87+AGOSTO!K87+SEPTIEMBRE!K87</f>
        <v>64668</v>
      </c>
      <c r="M85" s="25">
        <f>JULIO!M87+AGOSTO!L87+SEPTIEMBRE!L87</f>
        <v>7305</v>
      </c>
      <c r="N85" s="25">
        <f>JULIO!J87+AGOSTO!I87+SEPTIEMBRE!I87</f>
        <v>216026</v>
      </c>
      <c r="O85" s="25">
        <f>JULIO!N87+AGOSTO!M87+SEPTIEMBRE!M87</f>
        <v>66392</v>
      </c>
      <c r="P85" s="25">
        <v>4642131</v>
      </c>
      <c r="Q85" s="25">
        <v>2522520</v>
      </c>
      <c r="R85" s="25">
        <f t="shared" si="2"/>
        <v>13823505</v>
      </c>
    </row>
    <row r="86" spans="1:18" s="9" customFormat="1" ht="15" customHeight="1">
      <c r="A86" s="23">
        <v>81</v>
      </c>
      <c r="B86" s="24" t="s">
        <v>100</v>
      </c>
      <c r="C86" s="25">
        <f>JULIO!C88+AGOSTO!C88+SEPTIEMBRE!C88</f>
        <v>2881560</v>
      </c>
      <c r="D86" s="25">
        <f>JULIO!O88+AGOSTO!N88+SEPTIEMBRE!N88</f>
        <v>-54225</v>
      </c>
      <c r="E86" s="25">
        <f>JULIO!D88+AGOSTO!D88+SEPTIEMBRE!D88</f>
        <v>911977</v>
      </c>
      <c r="F86" s="25">
        <f>JULIO!E88</f>
        <v>-229364</v>
      </c>
      <c r="G86" s="25">
        <f>JULIO!I88+AGOSTO!H88+SEPTIEMBRE!H88</f>
        <v>96516</v>
      </c>
      <c r="H86" s="25">
        <f>JULIO!F88+AGOSTO!E88+SEPTIEMBRE!E88</f>
        <v>57235</v>
      </c>
      <c r="I86" s="25">
        <f>JULIO!G88+AGOSTO!F88+SEPTIEMBRE!F88</f>
        <v>276376</v>
      </c>
      <c r="J86" s="25">
        <f>JULIO!K88+AGOSTO!J88+SEPTIEMBRE!J88</f>
        <v>63381</v>
      </c>
      <c r="K86" s="25">
        <f>JULIO!H88+AGOSTO!G88+SEPTIEMBRE!G88</f>
        <v>7934</v>
      </c>
      <c r="L86" s="25">
        <f>JULIO!L88+AGOSTO!K88+SEPTIEMBRE!K88</f>
        <v>39847</v>
      </c>
      <c r="M86" s="25">
        <f>JULIO!M88+AGOSTO!L88+SEPTIEMBRE!L88</f>
        <v>4503</v>
      </c>
      <c r="N86" s="25">
        <f>JULIO!J88+AGOSTO!I88+SEPTIEMBRE!I88</f>
        <v>74098</v>
      </c>
      <c r="O86" s="25">
        <f>JULIO!N88+AGOSTO!M88+SEPTIEMBRE!M88</f>
        <v>40907</v>
      </c>
      <c r="P86" s="25">
        <v>3623715</v>
      </c>
      <c r="Q86" s="25">
        <v>767973</v>
      </c>
      <c r="R86" s="25">
        <f t="shared" si="2"/>
        <v>8562433</v>
      </c>
    </row>
    <row r="87" spans="1:18" s="9" customFormat="1" ht="15" customHeight="1">
      <c r="A87" s="23">
        <v>82</v>
      </c>
      <c r="B87" s="24" t="s">
        <v>101</v>
      </c>
      <c r="C87" s="25">
        <f>JULIO!C89+AGOSTO!C89+SEPTIEMBRE!C89</f>
        <v>2909540</v>
      </c>
      <c r="D87" s="25">
        <f>JULIO!O89+AGOSTO!N89+SEPTIEMBRE!N89</f>
        <v>-55113</v>
      </c>
      <c r="E87" s="25">
        <f>JULIO!D89+AGOSTO!D89+SEPTIEMBRE!D89</f>
        <v>920911</v>
      </c>
      <c r="F87" s="25">
        <f>JULIO!E89</f>
        <v>-232417</v>
      </c>
      <c r="G87" s="25">
        <f>JULIO!I89+AGOSTO!H89+SEPTIEMBRE!H89</f>
        <v>0</v>
      </c>
      <c r="H87" s="25">
        <f>JULIO!F89+AGOSTO!E89+SEPTIEMBRE!E89</f>
        <v>57809</v>
      </c>
      <c r="I87" s="25">
        <f>JULIO!G89+AGOSTO!F89+SEPTIEMBRE!F89</f>
        <v>279003</v>
      </c>
      <c r="J87" s="25">
        <f>JULIO!K89+AGOSTO!J89+SEPTIEMBRE!J89</f>
        <v>64008</v>
      </c>
      <c r="K87" s="25">
        <f>JULIO!H89+AGOSTO!G89+SEPTIEMBRE!G89</f>
        <v>8009</v>
      </c>
      <c r="L87" s="25">
        <f>JULIO!L89+AGOSTO!K89+SEPTIEMBRE!K89</f>
        <v>40230</v>
      </c>
      <c r="M87" s="25">
        <f>JULIO!M89+AGOSTO!L89+SEPTIEMBRE!L89</f>
        <v>4550</v>
      </c>
      <c r="N87" s="25">
        <f>JULIO!J89+AGOSTO!I89+SEPTIEMBRE!I89</f>
        <v>65533</v>
      </c>
      <c r="O87" s="25">
        <f>JULIO!N89+AGOSTO!M89+SEPTIEMBRE!M89</f>
        <v>41293</v>
      </c>
      <c r="P87" s="25">
        <v>1516473</v>
      </c>
      <c r="Q87" s="25">
        <v>803910</v>
      </c>
      <c r="R87" s="25">
        <f t="shared" si="2"/>
        <v>6423739</v>
      </c>
    </row>
    <row r="88" spans="1:18" s="9" customFormat="1" ht="15" customHeight="1">
      <c r="A88" s="23">
        <v>83</v>
      </c>
      <c r="B88" s="24" t="s">
        <v>102</v>
      </c>
      <c r="C88" s="25">
        <f>JULIO!C90+AGOSTO!C90+SEPTIEMBRE!C90</f>
        <v>2488701</v>
      </c>
      <c r="D88" s="25">
        <f>JULIO!O90+AGOSTO!N90+SEPTIEMBRE!N90</f>
        <v>-47991</v>
      </c>
      <c r="E88" s="25">
        <f>JULIO!D90+AGOSTO!D90+SEPTIEMBRE!D90</f>
        <v>786011</v>
      </c>
      <c r="F88" s="25">
        <f>JULIO!E90</f>
        <v>0</v>
      </c>
      <c r="G88" s="25">
        <f>JULIO!I90+AGOSTO!H90+SEPTIEMBRE!H90</f>
        <v>0</v>
      </c>
      <c r="H88" s="25">
        <f>JULIO!F90+AGOSTO!E90+SEPTIEMBRE!E90</f>
        <v>49046</v>
      </c>
      <c r="I88" s="25">
        <f>JULIO!G90+AGOSTO!F90+SEPTIEMBRE!F90</f>
        <v>239861</v>
      </c>
      <c r="J88" s="25">
        <f>JULIO!K90+AGOSTO!J90+SEPTIEMBRE!J90</f>
        <v>54518</v>
      </c>
      <c r="K88" s="25">
        <f>JULIO!H90+AGOSTO!G90+SEPTIEMBRE!G90</f>
        <v>6864</v>
      </c>
      <c r="L88" s="25">
        <f>JULIO!L90+AGOSTO!K90+SEPTIEMBRE!K90</f>
        <v>34507</v>
      </c>
      <c r="M88" s="25">
        <f>JULIO!M90+AGOSTO!L90+SEPTIEMBRE!L90</f>
        <v>3830</v>
      </c>
      <c r="N88" s="25">
        <f>JULIO!J90+AGOSTO!I90+SEPTIEMBRE!I90</f>
        <v>35883</v>
      </c>
      <c r="O88" s="25">
        <f>JULIO!N90+AGOSTO!M90+SEPTIEMBRE!M90</f>
        <v>35549</v>
      </c>
      <c r="P88" s="25">
        <v>573669</v>
      </c>
      <c r="Q88" s="25">
        <v>438351</v>
      </c>
      <c r="R88" s="25">
        <f t="shared" si="2"/>
        <v>4698799</v>
      </c>
    </row>
    <row r="89" spans="1:18" s="9" customFormat="1" ht="15" customHeight="1">
      <c r="A89" s="23">
        <v>84</v>
      </c>
      <c r="B89" s="24" t="s">
        <v>103</v>
      </c>
      <c r="C89" s="25">
        <f>JULIO!C91+AGOSTO!C91+SEPTIEMBRE!C91</f>
        <v>3743016</v>
      </c>
      <c r="D89" s="25">
        <f>JULIO!O91+AGOSTO!N91+SEPTIEMBRE!N91</f>
        <v>-71560</v>
      </c>
      <c r="E89" s="25">
        <f>JULIO!D91+AGOSTO!D91+SEPTIEMBRE!D91</f>
        <v>1184552</v>
      </c>
      <c r="F89" s="25">
        <f>JULIO!E91</f>
        <v>-321802</v>
      </c>
      <c r="G89" s="25">
        <f>JULIO!I91+AGOSTO!H91+SEPTIEMBRE!H91</f>
        <v>0</v>
      </c>
      <c r="H89" s="25">
        <f>JULIO!F91+AGOSTO!E91+SEPTIEMBRE!E91</f>
        <v>74330</v>
      </c>
      <c r="I89" s="25">
        <f>JULIO!G91+AGOSTO!F91+SEPTIEMBRE!F91</f>
        <v>359046</v>
      </c>
      <c r="J89" s="25">
        <f>JULIO!K91+AGOSTO!J91+SEPTIEMBRE!J91</f>
        <v>82320</v>
      </c>
      <c r="K89" s="25">
        <f>JULIO!H91+AGOSTO!G91+SEPTIEMBRE!G91</f>
        <v>10306</v>
      </c>
      <c r="L89" s="25">
        <f>JULIO!L91+AGOSTO!K91+SEPTIEMBRE!K91</f>
        <v>51763</v>
      </c>
      <c r="M89" s="25">
        <f>JULIO!M91+AGOSTO!L91+SEPTIEMBRE!L91</f>
        <v>5846</v>
      </c>
      <c r="N89" s="25">
        <f>JULIO!J91+AGOSTO!I91+SEPTIEMBRE!I91</f>
        <v>142566</v>
      </c>
      <c r="O89" s="25">
        <f>JULIO!N91+AGOSTO!M91+SEPTIEMBRE!M91</f>
        <v>53144</v>
      </c>
      <c r="P89" s="25">
        <v>4610109</v>
      </c>
      <c r="Q89" s="25">
        <v>1610796</v>
      </c>
      <c r="R89" s="25">
        <f t="shared" si="2"/>
        <v>11534432</v>
      </c>
    </row>
    <row r="90" spans="1:18" s="9" customFormat="1" ht="15" customHeight="1">
      <c r="A90" s="23">
        <v>85</v>
      </c>
      <c r="B90" s="24" t="s">
        <v>104</v>
      </c>
      <c r="C90" s="25">
        <f>JULIO!C92+AGOSTO!C92+SEPTIEMBRE!C92</f>
        <v>6072577</v>
      </c>
      <c r="D90" s="25">
        <f>JULIO!O92+AGOSTO!N92+SEPTIEMBRE!N92</f>
        <v>-115039</v>
      </c>
      <c r="E90" s="25">
        <f>JULIO!D92+AGOSTO!D92+SEPTIEMBRE!D92</f>
        <v>1921852</v>
      </c>
      <c r="F90" s="25">
        <f>JULIO!E92</f>
        <v>-565266</v>
      </c>
      <c r="G90" s="25">
        <f>JULIO!I92+AGOSTO!H92+SEPTIEMBRE!H92</f>
        <v>0</v>
      </c>
      <c r="H90" s="25">
        <f>JULIO!F92+AGOSTO!E92+SEPTIEMBRE!E92</f>
        <v>120606</v>
      </c>
      <c r="I90" s="25">
        <f>JULIO!G92+AGOSTO!F92+SEPTIEMBRE!F92</f>
        <v>582463</v>
      </c>
      <c r="J90" s="25">
        <f>JULIO!K92+AGOSTO!J92+SEPTIEMBRE!J92</f>
        <v>133563</v>
      </c>
      <c r="K90" s="25">
        <f>JULIO!H92+AGOSTO!G92+SEPTIEMBRE!G92</f>
        <v>16719</v>
      </c>
      <c r="L90" s="25">
        <f>JULIO!L92+AGOSTO!K92+SEPTIEMBRE!K92</f>
        <v>83977</v>
      </c>
      <c r="M90" s="25">
        <f>JULIO!M92+AGOSTO!L92+SEPTIEMBRE!L92</f>
        <v>9489</v>
      </c>
      <c r="N90" s="25">
        <f>JULIO!J92+AGOSTO!I92+SEPTIEMBRE!I92</f>
        <v>357875</v>
      </c>
      <c r="O90" s="25">
        <f>JULIO!N92+AGOSTO!M92+SEPTIEMBRE!M92</f>
        <v>86212</v>
      </c>
      <c r="P90" s="25">
        <v>11792613</v>
      </c>
      <c r="Q90" s="25">
        <v>3818115</v>
      </c>
      <c r="R90" s="25">
        <f t="shared" si="2"/>
        <v>24315756</v>
      </c>
    </row>
    <row r="91" spans="1:18" s="9" customFormat="1" ht="15" customHeight="1">
      <c r="A91" s="23">
        <v>86</v>
      </c>
      <c r="B91" s="24" t="s">
        <v>105</v>
      </c>
      <c r="C91" s="25">
        <f>JULIO!C93+AGOSTO!C93+SEPTIEMBRE!C93</f>
        <v>2587376</v>
      </c>
      <c r="D91" s="25">
        <f>JULIO!O93+AGOSTO!N93+SEPTIEMBRE!N93</f>
        <v>-48709</v>
      </c>
      <c r="E91" s="25">
        <f>JULIO!D93+AGOSTO!D93+SEPTIEMBRE!D93</f>
        <v>818859</v>
      </c>
      <c r="F91" s="25">
        <f>JULIO!E93</f>
        <v>-198983</v>
      </c>
      <c r="G91" s="25">
        <f>JULIO!I93+AGOSTO!H93+SEPTIEMBRE!H93</f>
        <v>0</v>
      </c>
      <c r="H91" s="25">
        <f>JULIO!F93+AGOSTO!E93+SEPTIEMBRE!E93</f>
        <v>51388</v>
      </c>
      <c r="I91" s="25">
        <f>JULIO!G93+AGOSTO!F93+SEPTIEMBRE!F93</f>
        <v>248170</v>
      </c>
      <c r="J91" s="25">
        <f>JULIO!K93+AGOSTO!J93+SEPTIEMBRE!J93</f>
        <v>56908</v>
      </c>
      <c r="K91" s="25">
        <f>JULIO!H93+AGOSTO!G93+SEPTIEMBRE!G93</f>
        <v>7122</v>
      </c>
      <c r="L91" s="25">
        <f>JULIO!L93+AGOSTO!K93+SEPTIEMBRE!K93</f>
        <v>35780</v>
      </c>
      <c r="M91" s="25">
        <f>JULIO!M93+AGOSTO!L93+SEPTIEMBRE!L93</f>
        <v>4044</v>
      </c>
      <c r="N91" s="25">
        <f>JULIO!J93+AGOSTO!I93+SEPTIEMBRE!I93</f>
        <v>47625</v>
      </c>
      <c r="O91" s="25">
        <f>JULIO!N93+AGOSTO!M93+SEPTIEMBRE!M93</f>
        <v>36732</v>
      </c>
      <c r="P91" s="25">
        <v>1392204</v>
      </c>
      <c r="Q91" s="25">
        <v>488253</v>
      </c>
      <c r="R91" s="25">
        <f t="shared" si="2"/>
        <v>5526769</v>
      </c>
    </row>
    <row r="92" spans="1:18" s="9" customFormat="1" ht="15" customHeight="1">
      <c r="A92" s="23">
        <v>87</v>
      </c>
      <c r="B92" s="24" t="s">
        <v>106</v>
      </c>
      <c r="C92" s="25">
        <f>JULIO!C94+AGOSTO!C94+SEPTIEMBRE!C94</f>
        <v>3397975</v>
      </c>
      <c r="D92" s="25">
        <f>JULIO!O94+AGOSTO!N94+SEPTIEMBRE!N94</f>
        <v>-63992</v>
      </c>
      <c r="E92" s="25">
        <f>JULIO!D94+AGOSTO!D94+SEPTIEMBRE!D94</f>
        <v>1075400</v>
      </c>
      <c r="F92" s="25">
        <f>JULIO!E94</f>
        <v>-287399</v>
      </c>
      <c r="G92" s="25">
        <f>JULIO!I94+AGOSTO!H94+SEPTIEMBRE!H94</f>
        <v>0</v>
      </c>
      <c r="H92" s="25">
        <f>JULIO!F94+AGOSTO!E94+SEPTIEMBRE!E94</f>
        <v>67488</v>
      </c>
      <c r="I92" s="25">
        <f>JULIO!G94+AGOSTO!F94+SEPTIEMBRE!F94</f>
        <v>325918</v>
      </c>
      <c r="J92" s="25">
        <f>JULIO!K94+AGOSTO!J94+SEPTIEMBRE!J94</f>
        <v>74737</v>
      </c>
      <c r="K92" s="25">
        <f>JULIO!H94+AGOSTO!G94+SEPTIEMBRE!G94</f>
        <v>9354</v>
      </c>
      <c r="L92" s="25">
        <f>JULIO!L94+AGOSTO!K94+SEPTIEMBRE!K94</f>
        <v>46990</v>
      </c>
      <c r="M92" s="25">
        <f>JULIO!M94+AGOSTO!L94+SEPTIEMBRE!L94</f>
        <v>5310</v>
      </c>
      <c r="N92" s="25">
        <f>JULIO!J94+AGOSTO!I94+SEPTIEMBRE!I94</f>
        <v>119796</v>
      </c>
      <c r="O92" s="25">
        <f>JULIO!N94+AGOSTO!M94+SEPTIEMBRE!M94</f>
        <v>48240</v>
      </c>
      <c r="P92" s="25">
        <v>2450949</v>
      </c>
      <c r="Q92" s="25">
        <v>1250730</v>
      </c>
      <c r="R92" s="25">
        <f t="shared" si="2"/>
        <v>8521496</v>
      </c>
    </row>
    <row r="93" spans="1:18" s="9" customFormat="1" ht="15" customHeight="1">
      <c r="A93" s="23">
        <v>88</v>
      </c>
      <c r="B93" s="24" t="s">
        <v>107</v>
      </c>
      <c r="C93" s="25">
        <f>JULIO!C95+AGOSTO!C95+SEPTIEMBRE!C95</f>
        <v>2530176</v>
      </c>
      <c r="D93" s="25">
        <f>JULIO!O95+AGOSTO!N95+SEPTIEMBRE!N95</f>
        <v>-47603</v>
      </c>
      <c r="E93" s="25">
        <f>JULIO!D95+AGOSTO!D95+SEPTIEMBRE!D95</f>
        <v>800753</v>
      </c>
      <c r="F93" s="25">
        <f>JULIO!E95</f>
        <v>-193119</v>
      </c>
      <c r="G93" s="25">
        <f>JULIO!I95+AGOSTO!H95+SEPTIEMBRE!H95</f>
        <v>0</v>
      </c>
      <c r="H93" s="25">
        <f>JULIO!F95+AGOSTO!E95+SEPTIEMBRE!E95</f>
        <v>50252</v>
      </c>
      <c r="I93" s="25">
        <f>JULIO!G95+AGOSTO!F95+SEPTIEMBRE!F95</f>
        <v>242686</v>
      </c>
      <c r="J93" s="25">
        <f>JULIO!K95+AGOSTO!J95+SEPTIEMBRE!J95</f>
        <v>55650</v>
      </c>
      <c r="K93" s="25">
        <f>JULIO!H95+AGOSTO!G95+SEPTIEMBRE!G95</f>
        <v>6965</v>
      </c>
      <c r="L93" s="25">
        <f>JULIO!L95+AGOSTO!K95+SEPTIEMBRE!K95</f>
        <v>34989</v>
      </c>
      <c r="M93" s="25">
        <f>JULIO!M95+AGOSTO!L95+SEPTIEMBRE!L95</f>
        <v>3953</v>
      </c>
      <c r="N93" s="25">
        <f>JULIO!J95+AGOSTO!I95+SEPTIEMBRE!I95</f>
        <v>39957</v>
      </c>
      <c r="O93" s="25">
        <f>JULIO!N95+AGOSTO!M95+SEPTIEMBRE!M95</f>
        <v>35920</v>
      </c>
      <c r="P93" s="25">
        <v>1522239</v>
      </c>
      <c r="Q93" s="25">
        <v>438810</v>
      </c>
      <c r="R93" s="25">
        <f t="shared" si="2"/>
        <v>5521628</v>
      </c>
    </row>
    <row r="94" spans="1:18" s="9" customFormat="1" ht="15" customHeight="1">
      <c r="A94" s="23">
        <v>89</v>
      </c>
      <c r="B94" s="24" t="s">
        <v>108</v>
      </c>
      <c r="C94" s="25">
        <f>JULIO!C96+AGOSTO!C96+SEPTIEMBRE!C96</f>
        <v>11623836</v>
      </c>
      <c r="D94" s="25">
        <f>JULIO!O96+AGOSTO!N96+SEPTIEMBRE!N96</f>
        <v>-225256</v>
      </c>
      <c r="E94" s="25">
        <f>JULIO!D96+AGOSTO!D96+SEPTIEMBRE!D96</f>
        <v>3678312</v>
      </c>
      <c r="F94" s="25">
        <f>JULIO!E96</f>
        <v>-1193059</v>
      </c>
      <c r="G94" s="25">
        <f>JULIO!I96+AGOSTO!H96+SEPTIEMBRE!H96</f>
        <v>261032</v>
      </c>
      <c r="H94" s="25">
        <f>JULIO!F96+AGOSTO!E96+SEPTIEMBRE!E96</f>
        <v>230762</v>
      </c>
      <c r="I94" s="25">
        <f>JULIO!G96+AGOSTO!F96+SEPTIEMBRE!F96</f>
        <v>1115212</v>
      </c>
      <c r="J94" s="25">
        <f>JULIO!K96+AGOSTO!J96+SEPTIEMBRE!J96</f>
        <v>255604</v>
      </c>
      <c r="K94" s="25">
        <f>JULIO!H96+AGOSTO!G96+SEPTIEMBRE!G96</f>
        <v>32004</v>
      </c>
      <c r="L94" s="25">
        <f>JULIO!L96+AGOSTO!K96+SEPTIEMBRE!K96</f>
        <v>160767</v>
      </c>
      <c r="M94" s="25">
        <f>JULIO!M96+AGOSTO!L96+SEPTIEMBRE!L96</f>
        <v>18147</v>
      </c>
      <c r="N94" s="25">
        <f>JULIO!J96+AGOSTO!I96+SEPTIEMBRE!I96</f>
        <v>735130</v>
      </c>
      <c r="O94" s="25">
        <f>JULIO!N96+AGOSTO!M96+SEPTIEMBRE!M96</f>
        <v>165079</v>
      </c>
      <c r="P94" s="25">
        <v>12126429</v>
      </c>
      <c r="Q94" s="25">
        <v>9269457</v>
      </c>
      <c r="R94" s="25">
        <f t="shared" si="2"/>
        <v>38253456</v>
      </c>
    </row>
    <row r="95" spans="1:18" s="9" customFormat="1" ht="15" customHeight="1">
      <c r="A95" s="23">
        <v>90</v>
      </c>
      <c r="B95" s="24" t="s">
        <v>109</v>
      </c>
      <c r="C95" s="25">
        <f>JULIO!C97+AGOSTO!C97+SEPTIEMBRE!C97</f>
        <v>3869723</v>
      </c>
      <c r="D95" s="25">
        <f>JULIO!O97+AGOSTO!N97+SEPTIEMBRE!N97</f>
        <v>-73529</v>
      </c>
      <c r="E95" s="25">
        <f>JULIO!D97+AGOSTO!D97+SEPTIEMBRE!D97</f>
        <v>1224695</v>
      </c>
      <c r="F95" s="25">
        <f>JULIO!E97</f>
        <v>-333572</v>
      </c>
      <c r="G95" s="25">
        <f>JULIO!I97+AGOSTO!H97+SEPTIEMBRE!H97</f>
        <v>0</v>
      </c>
      <c r="H95" s="25">
        <f>JULIO!F97+AGOSTO!E97+SEPTIEMBRE!E97</f>
        <v>76856</v>
      </c>
      <c r="I95" s="25">
        <f>JULIO!G97+AGOSTO!F97+SEPTIEMBRE!F97</f>
        <v>371170</v>
      </c>
      <c r="J95" s="25">
        <f>JULIO!K97+AGOSTO!J97+SEPTIEMBRE!J97</f>
        <v>85112</v>
      </c>
      <c r="K95" s="25">
        <f>JULIO!H97+AGOSTO!G97+SEPTIEMBRE!G97</f>
        <v>10654</v>
      </c>
      <c r="L95" s="25">
        <f>JULIO!L97+AGOSTO!K97+SEPTIEMBRE!K97</f>
        <v>53514</v>
      </c>
      <c r="M95" s="25">
        <f>JULIO!M97+AGOSTO!L97+SEPTIEMBRE!L97</f>
        <v>6046</v>
      </c>
      <c r="N95" s="25">
        <f>JULIO!J97+AGOSTO!I97+SEPTIEMBRE!I97</f>
        <v>160190</v>
      </c>
      <c r="O95" s="25">
        <f>JULIO!N97+AGOSTO!M97+SEPTIEMBRE!M97</f>
        <v>54938</v>
      </c>
      <c r="P95" s="25">
        <v>3040065</v>
      </c>
      <c r="Q95" s="25">
        <v>1717464</v>
      </c>
      <c r="R95" s="25">
        <f t="shared" si="2"/>
        <v>10263326</v>
      </c>
    </row>
    <row r="96" spans="1:18" s="9" customFormat="1" ht="15" customHeight="1">
      <c r="A96" s="23">
        <v>91</v>
      </c>
      <c r="B96" s="24" t="s">
        <v>110</v>
      </c>
      <c r="C96" s="25">
        <f>JULIO!C98+AGOSTO!C98+SEPTIEMBRE!C98</f>
        <v>5105509</v>
      </c>
      <c r="D96" s="25">
        <f>JULIO!O98+AGOSTO!N98+SEPTIEMBRE!N98</f>
        <v>-93538</v>
      </c>
      <c r="E96" s="25">
        <f>JULIO!D98+AGOSTO!D98+SEPTIEMBRE!D98</f>
        <v>1615863</v>
      </c>
      <c r="F96" s="25">
        <f>JULIO!E98</f>
        <v>0</v>
      </c>
      <c r="G96" s="25">
        <f>JULIO!I98+AGOSTO!H98+SEPTIEMBRE!H98</f>
        <v>0</v>
      </c>
      <c r="H96" s="25">
        <f>JULIO!F98+AGOSTO!E98+SEPTIEMBRE!E98</f>
        <v>101415</v>
      </c>
      <c r="I96" s="25">
        <f>JULIO!G98+AGOSTO!F98+SEPTIEMBRE!F98</f>
        <v>489655</v>
      </c>
      <c r="J96" s="25">
        <f>JULIO!K98+AGOSTO!J98+SEPTIEMBRE!J98</f>
        <v>112301</v>
      </c>
      <c r="K96" s="25">
        <f>JULIO!H98+AGOSTO!G98+SEPTIEMBRE!G98</f>
        <v>14055</v>
      </c>
      <c r="L96" s="25">
        <f>JULIO!L98+AGOSTO!K98+SEPTIEMBRE!K98</f>
        <v>70600</v>
      </c>
      <c r="M96" s="25">
        <f>JULIO!M98+AGOSTO!L98+SEPTIEMBRE!L98</f>
        <v>7980</v>
      </c>
      <c r="N96" s="25">
        <f>JULIO!J98+AGOSTO!I98+SEPTIEMBRE!I98</f>
        <v>255773</v>
      </c>
      <c r="O96" s="25">
        <f>JULIO!N98+AGOSTO!M98+SEPTIEMBRE!M98</f>
        <v>72473</v>
      </c>
      <c r="P96" s="25">
        <v>8162883</v>
      </c>
      <c r="Q96" s="25">
        <v>2907078</v>
      </c>
      <c r="R96" s="25">
        <f t="shared" si="2"/>
        <v>18822047</v>
      </c>
    </row>
    <row r="97" spans="1:18" s="9" customFormat="1" ht="15" customHeight="1">
      <c r="A97" s="23">
        <v>92</v>
      </c>
      <c r="B97" s="24" t="s">
        <v>111</v>
      </c>
      <c r="C97" s="25">
        <f>JULIO!C99+AGOSTO!C99+SEPTIEMBRE!C99</f>
        <v>3990619</v>
      </c>
      <c r="D97" s="25">
        <f>JULIO!O99+AGOSTO!N99+SEPTIEMBRE!N99</f>
        <v>-75017</v>
      </c>
      <c r="E97" s="25">
        <f>JULIO!D99+AGOSTO!D99+SEPTIEMBRE!D99</f>
        <v>1262958</v>
      </c>
      <c r="F97" s="25">
        <f>JULIO!E99</f>
        <v>-345035</v>
      </c>
      <c r="G97" s="25">
        <f>JULIO!I99+AGOSTO!H99+SEPTIEMBRE!H99</f>
        <v>0</v>
      </c>
      <c r="H97" s="25">
        <f>JULIO!F99+AGOSTO!E99+SEPTIEMBRE!E99</f>
        <v>79257</v>
      </c>
      <c r="I97" s="25">
        <f>JULIO!G99+AGOSTO!F99+SEPTIEMBRE!F99</f>
        <v>382764</v>
      </c>
      <c r="J97" s="25">
        <f>JULIO!K99+AGOSTO!J99+SEPTIEMBRE!J99</f>
        <v>87772</v>
      </c>
      <c r="K97" s="25">
        <f>JULIO!H99+AGOSTO!G99+SEPTIEMBRE!G99</f>
        <v>10986</v>
      </c>
      <c r="L97" s="25">
        <f>JULIO!L99+AGOSTO!K99+SEPTIEMBRE!K99</f>
        <v>55185</v>
      </c>
      <c r="M97" s="25">
        <f>JULIO!M99+AGOSTO!L99+SEPTIEMBRE!L99</f>
        <v>6235</v>
      </c>
      <c r="N97" s="25">
        <f>JULIO!J99+AGOSTO!I99+SEPTIEMBRE!I99</f>
        <v>186295</v>
      </c>
      <c r="O97" s="25">
        <f>JULIO!N99+AGOSTO!M99+SEPTIEMBRE!M99</f>
        <v>56654</v>
      </c>
      <c r="P97" s="25">
        <v>9235992</v>
      </c>
      <c r="Q97" s="25">
        <v>1805592</v>
      </c>
      <c r="R97" s="25">
        <f t="shared" si="2"/>
        <v>16740257</v>
      </c>
    </row>
    <row r="98" spans="1:18" s="9" customFormat="1" ht="15" customHeight="1">
      <c r="A98" s="23">
        <v>93</v>
      </c>
      <c r="B98" s="24" t="s">
        <v>112</v>
      </c>
      <c r="C98" s="25">
        <f>JULIO!C100+AGOSTO!C100+SEPTIEMBRE!C100</f>
        <v>6391273</v>
      </c>
      <c r="D98" s="25">
        <f>JULIO!O100+AGOSTO!N100+SEPTIEMBRE!N100</f>
        <v>-117580</v>
      </c>
      <c r="E98" s="25">
        <f>JULIO!D100+AGOSTO!D100+SEPTIEMBRE!D100</f>
        <v>2022882</v>
      </c>
      <c r="F98" s="25">
        <f>JULIO!E100</f>
        <v>0</v>
      </c>
      <c r="G98" s="25">
        <f>JULIO!I100+AGOSTO!H100+SEPTIEMBRE!H100</f>
        <v>0</v>
      </c>
      <c r="H98" s="25">
        <f>JULIO!F100+AGOSTO!E100+SEPTIEMBRE!E100</f>
        <v>126975</v>
      </c>
      <c r="I98" s="25">
        <f>JULIO!G100+AGOSTO!F100+SEPTIEMBRE!F100</f>
        <v>612910</v>
      </c>
      <c r="J98" s="25">
        <f>JULIO!K100+AGOSTO!J100+SEPTIEMBRE!J100</f>
        <v>140595</v>
      </c>
      <c r="K98" s="25">
        <f>JULIO!H100+AGOSTO!G100+SEPTIEMBRE!G100</f>
        <v>17595</v>
      </c>
      <c r="L98" s="25">
        <f>JULIO!L100+AGOSTO!K100+SEPTIEMBRE!K100</f>
        <v>88374</v>
      </c>
      <c r="M98" s="25">
        <f>JULIO!M100+AGOSTO!L100+SEPTIEMBRE!L100</f>
        <v>9992</v>
      </c>
      <c r="N98" s="25">
        <f>JULIO!J100+AGOSTO!I100+SEPTIEMBRE!I100</f>
        <v>323060</v>
      </c>
      <c r="O98" s="25">
        <f>JULIO!N100+AGOSTO!M100+SEPTIEMBRE!M100</f>
        <v>90714</v>
      </c>
      <c r="P98" s="25">
        <v>2751801</v>
      </c>
      <c r="Q98" s="25">
        <v>4216407</v>
      </c>
      <c r="R98" s="25">
        <f t="shared" si="2"/>
        <v>16674998</v>
      </c>
    </row>
    <row r="99" spans="1:18" s="9" customFormat="1" ht="15" customHeight="1">
      <c r="A99" s="23">
        <v>94</v>
      </c>
      <c r="B99" s="24" t="s">
        <v>113</v>
      </c>
      <c r="C99" s="25">
        <f>JULIO!C101+AGOSTO!C101+SEPTIEMBRE!C101</f>
        <v>3385973</v>
      </c>
      <c r="D99" s="25">
        <f>JULIO!O101+AGOSTO!N101+SEPTIEMBRE!N101</f>
        <v>-61458</v>
      </c>
      <c r="E99" s="25">
        <f>JULIO!D101+AGOSTO!D101+SEPTIEMBRE!D101</f>
        <v>1071596</v>
      </c>
      <c r="F99" s="25">
        <f>JULIO!E101</f>
        <v>0</v>
      </c>
      <c r="G99" s="25">
        <f>JULIO!I101+AGOSTO!H101+SEPTIEMBRE!H101</f>
        <v>0</v>
      </c>
      <c r="H99" s="25">
        <f>JULIO!F101+AGOSTO!E101+SEPTIEMBRE!E101</f>
        <v>67249</v>
      </c>
      <c r="I99" s="25">
        <f>JULIO!G101+AGOSTO!F101+SEPTIEMBRE!F101</f>
        <v>324770</v>
      </c>
      <c r="J99" s="25">
        <f>JULIO!K101+AGOSTO!J101+SEPTIEMBRE!J101</f>
        <v>74472</v>
      </c>
      <c r="K99" s="25">
        <f>JULIO!H101+AGOSTO!G101+SEPTIEMBRE!G101</f>
        <v>9323</v>
      </c>
      <c r="L99" s="25">
        <f>JULIO!L101+AGOSTO!K101+SEPTIEMBRE!K101</f>
        <v>46824</v>
      </c>
      <c r="M99" s="25">
        <f>JULIO!M101+AGOSTO!L101+SEPTIEMBRE!L101</f>
        <v>5290</v>
      </c>
      <c r="N99" s="25">
        <f>JULIO!J101+AGOSTO!I101+SEPTIEMBRE!I101</f>
        <v>122007</v>
      </c>
      <c r="O99" s="25">
        <f>JULIO!N101+AGOSTO!M101+SEPTIEMBRE!M101</f>
        <v>48070</v>
      </c>
      <c r="P99" s="25">
        <v>5456793</v>
      </c>
      <c r="Q99" s="25">
        <v>1246152</v>
      </c>
      <c r="R99" s="25">
        <f t="shared" si="2"/>
        <v>11797061</v>
      </c>
    </row>
    <row r="100" spans="1:18" s="9" customFormat="1" ht="15" customHeight="1">
      <c r="A100" s="23">
        <v>95</v>
      </c>
      <c r="B100" s="24" t="s">
        <v>114</v>
      </c>
      <c r="C100" s="25">
        <f>JULIO!C102+AGOSTO!C102+SEPTIEMBRE!C102</f>
        <v>3426297</v>
      </c>
      <c r="D100" s="25">
        <f>JULIO!O102+AGOSTO!N102+SEPTIEMBRE!N102</f>
        <v>-64595</v>
      </c>
      <c r="E100" s="25">
        <f>JULIO!D102+AGOSTO!D102+SEPTIEMBRE!D102</f>
        <v>1084438</v>
      </c>
      <c r="F100" s="25">
        <f>JULIO!E102</f>
        <v>-288225</v>
      </c>
      <c r="G100" s="25">
        <f>JULIO!I102+AGOSTO!H102+SEPTIEMBRE!H102</f>
        <v>0</v>
      </c>
      <c r="H100" s="25">
        <f>JULIO!F102+AGOSTO!E102+SEPTIEMBRE!E102</f>
        <v>68068</v>
      </c>
      <c r="I100" s="25">
        <f>JULIO!G102+AGOSTO!F102+SEPTIEMBRE!F102</f>
        <v>328580</v>
      </c>
      <c r="J100" s="25">
        <f>JULIO!K102+AGOSTO!J102+SEPTIEMBRE!J102</f>
        <v>75370</v>
      </c>
      <c r="K100" s="25">
        <f>JULIO!H102+AGOSTO!G102+SEPTIEMBRE!G102</f>
        <v>9432</v>
      </c>
      <c r="L100" s="25">
        <f>JULIO!L102+AGOSTO!K102+SEPTIEMBRE!K102</f>
        <v>47377</v>
      </c>
      <c r="M100" s="25">
        <f>JULIO!M102+AGOSTO!L102+SEPTIEMBRE!L102</f>
        <v>5357</v>
      </c>
      <c r="N100" s="25">
        <f>JULIO!J102+AGOSTO!I102+SEPTIEMBRE!I102</f>
        <v>107799</v>
      </c>
      <c r="O100" s="25">
        <f>JULIO!N102+AGOSTO!M102+SEPTIEMBRE!M102</f>
        <v>48632</v>
      </c>
      <c r="P100" s="25">
        <v>1520487</v>
      </c>
      <c r="Q100" s="25">
        <v>1302462</v>
      </c>
      <c r="R100" s="25">
        <f t="shared" si="2"/>
        <v>7671479</v>
      </c>
    </row>
    <row r="101" spans="1:18" s="9" customFormat="1" ht="15" customHeight="1">
      <c r="A101" s="23">
        <v>96</v>
      </c>
      <c r="B101" s="24" t="s">
        <v>115</v>
      </c>
      <c r="C101" s="25">
        <f>JULIO!C103+AGOSTO!C103+SEPTIEMBRE!C103</f>
        <v>21641108</v>
      </c>
      <c r="D101" s="25">
        <f>JULIO!O103+AGOSTO!N103+SEPTIEMBRE!N103</f>
        <v>-417490</v>
      </c>
      <c r="E101" s="25">
        <f>JULIO!D103+AGOSTO!D103+SEPTIEMBRE!D103</f>
        <v>6848338</v>
      </c>
      <c r="F101" s="25">
        <f>JULIO!E103</f>
        <v>-2362847</v>
      </c>
      <c r="G101" s="25">
        <f>JULIO!I103+AGOSTO!H103+SEPTIEMBRE!H103</f>
        <v>-12820</v>
      </c>
      <c r="H101" s="25">
        <f>JULIO!F103+AGOSTO!E103+SEPTIEMBRE!E103</f>
        <v>429655</v>
      </c>
      <c r="I101" s="25">
        <f>JULIO!G103+AGOSTO!F103+SEPTIEMBRE!F103</f>
        <v>2076211</v>
      </c>
      <c r="J101" s="25">
        <f>JULIO!K103+AGOSTO!J103+SEPTIEMBRE!J103</f>
        <v>475893</v>
      </c>
      <c r="K101" s="25">
        <f>JULIO!H103+AGOSTO!G103+SEPTIEMBRE!G103</f>
        <v>59583</v>
      </c>
      <c r="L101" s="25">
        <f>JULIO!L103+AGOSTO!K103+SEPTIEMBRE!K103</f>
        <v>299308</v>
      </c>
      <c r="M101" s="25">
        <f>JULIO!M103+AGOSTO!L103+SEPTIEMBRE!L103</f>
        <v>33790</v>
      </c>
      <c r="N101" s="25">
        <f>JULIO!J103+AGOSTO!I103+SEPTIEMBRE!I103</f>
        <v>1626971</v>
      </c>
      <c r="O101" s="25">
        <f>JULIO!N103+AGOSTO!M103+SEPTIEMBRE!M103</f>
        <v>307325</v>
      </c>
      <c r="P101" s="25">
        <v>38668464</v>
      </c>
      <c r="Q101" s="25">
        <v>18466119</v>
      </c>
      <c r="R101" s="25">
        <f t="shared" si="2"/>
        <v>88139608</v>
      </c>
    </row>
    <row r="102" spans="1:18" s="9" customFormat="1" ht="15" customHeight="1">
      <c r="A102" s="23">
        <v>97</v>
      </c>
      <c r="B102" s="24" t="s">
        <v>116</v>
      </c>
      <c r="C102" s="25">
        <f>JULIO!C104+AGOSTO!C104+SEPTIEMBRE!C104</f>
        <v>2955547</v>
      </c>
      <c r="D102" s="25">
        <f>JULIO!O104+AGOSTO!N104+SEPTIEMBRE!N104</f>
        <v>-55699</v>
      </c>
      <c r="E102" s="25">
        <f>JULIO!D104+AGOSTO!D104+SEPTIEMBRE!D104</f>
        <v>935362</v>
      </c>
      <c r="F102" s="25">
        <f>JULIO!E104</f>
        <v>-237956</v>
      </c>
      <c r="G102" s="25">
        <f>JULIO!I104+AGOSTO!H104+SEPTIEMBRE!H104</f>
        <v>-1267</v>
      </c>
      <c r="H102" s="25">
        <f>JULIO!F104+AGOSTO!E104+SEPTIEMBRE!E104</f>
        <v>58697</v>
      </c>
      <c r="I102" s="25">
        <f>JULIO!G104+AGOSTO!F104+SEPTIEMBRE!F104</f>
        <v>283495</v>
      </c>
      <c r="J102" s="25">
        <f>JULIO!K104+AGOSTO!J104+SEPTIEMBRE!J104</f>
        <v>65004</v>
      </c>
      <c r="K102" s="25">
        <f>JULIO!H104+AGOSTO!G104+SEPTIEMBRE!G104</f>
        <v>8136</v>
      </c>
      <c r="L102" s="25">
        <f>JULIO!L104+AGOSTO!K104+SEPTIEMBRE!K104</f>
        <v>40873</v>
      </c>
      <c r="M102" s="25">
        <f>JULIO!M104+AGOSTO!L104+SEPTIEMBRE!L104</f>
        <v>4618</v>
      </c>
      <c r="N102" s="25">
        <f>JULIO!J104+AGOSTO!I104+SEPTIEMBRE!I104</f>
        <v>79632</v>
      </c>
      <c r="O102" s="25">
        <f>JULIO!N104+AGOSTO!M104+SEPTIEMBRE!M104</f>
        <v>41961</v>
      </c>
      <c r="P102" s="25">
        <v>3676440</v>
      </c>
      <c r="Q102" s="25">
        <v>843282</v>
      </c>
      <c r="R102" s="25">
        <f t="shared" ref="R102:R111" si="3">SUM(C102:Q102)</f>
        <v>8698125</v>
      </c>
    </row>
    <row r="103" spans="1:18" s="9" customFormat="1" ht="15" customHeight="1">
      <c r="A103" s="23">
        <v>98</v>
      </c>
      <c r="B103" s="24" t="s">
        <v>117</v>
      </c>
      <c r="C103" s="25">
        <f>JULIO!C105+AGOSTO!C105+SEPTIEMBRE!C105</f>
        <v>5717070</v>
      </c>
      <c r="D103" s="25">
        <f>JULIO!O105+AGOSTO!N105+SEPTIEMBRE!N105</f>
        <v>-108973</v>
      </c>
      <c r="E103" s="25">
        <f>JULIO!D105+AGOSTO!D105+SEPTIEMBRE!D105</f>
        <v>1809333</v>
      </c>
      <c r="F103" s="25">
        <f>JULIO!E105</f>
        <v>-528153</v>
      </c>
      <c r="G103" s="25">
        <f>JULIO!I105+AGOSTO!H105+SEPTIEMBRE!H105</f>
        <v>-6475</v>
      </c>
      <c r="H103" s="25">
        <f>JULIO!F105+AGOSTO!E105+SEPTIEMBRE!E105</f>
        <v>113543</v>
      </c>
      <c r="I103" s="25">
        <f>JULIO!G105+AGOSTO!F105+SEPTIEMBRE!F105</f>
        <v>548369</v>
      </c>
      <c r="J103" s="25">
        <f>JULIO!K105+AGOSTO!J105+SEPTIEMBRE!J105</f>
        <v>125742</v>
      </c>
      <c r="K103" s="25">
        <f>JULIO!H105+AGOSTO!G105+SEPTIEMBRE!G105</f>
        <v>15740</v>
      </c>
      <c r="L103" s="25">
        <f>JULIO!L105+AGOSTO!K105+SEPTIEMBRE!K105</f>
        <v>79061</v>
      </c>
      <c r="M103" s="25">
        <f>JULIO!M105+AGOSTO!L105+SEPTIEMBRE!L105</f>
        <v>8932</v>
      </c>
      <c r="N103" s="25">
        <f>JULIO!J105+AGOSTO!I105+SEPTIEMBRE!I105</f>
        <v>309631</v>
      </c>
      <c r="O103" s="25">
        <f>JULIO!N105+AGOSTO!M105+SEPTIEMBRE!M105</f>
        <v>81166</v>
      </c>
      <c r="P103" s="25">
        <v>11399565</v>
      </c>
      <c r="Q103" s="25">
        <v>3512757</v>
      </c>
      <c r="R103" s="25">
        <f t="shared" si="3"/>
        <v>23077308</v>
      </c>
    </row>
    <row r="104" spans="1:18" s="9" customFormat="1" ht="15" customHeight="1">
      <c r="A104" s="23">
        <v>99</v>
      </c>
      <c r="B104" s="24" t="s">
        <v>118</v>
      </c>
      <c r="C104" s="25">
        <f>JULIO!C106+AGOSTO!C106+SEPTIEMBRE!C106</f>
        <v>3087561</v>
      </c>
      <c r="D104" s="25">
        <f>JULIO!O106+AGOSTO!N106+SEPTIEMBRE!N106</f>
        <v>-58257</v>
      </c>
      <c r="E104" s="25">
        <f>JULIO!D106+AGOSTO!D106+SEPTIEMBRE!D106</f>
        <v>977153</v>
      </c>
      <c r="F104" s="25">
        <f>JULIO!E106</f>
        <v>-251121</v>
      </c>
      <c r="G104" s="25">
        <f>JULIO!I106+AGOSTO!H106+SEPTIEMBRE!H106</f>
        <v>0</v>
      </c>
      <c r="H104" s="25">
        <f>JULIO!F106+AGOSTO!E106+SEPTIEMBRE!E106</f>
        <v>61321</v>
      </c>
      <c r="I104" s="25">
        <f>JULIO!G106+AGOSTO!F106+SEPTIEMBRE!F106</f>
        <v>296149</v>
      </c>
      <c r="J104" s="25">
        <f>JULIO!K106+AGOSTO!J106+SEPTIEMBRE!J106</f>
        <v>67909</v>
      </c>
      <c r="K104" s="25">
        <f>JULIO!H106+AGOSTO!G106+SEPTIEMBRE!G106</f>
        <v>8501</v>
      </c>
      <c r="L104" s="25">
        <f>JULIO!L106+AGOSTO!K106+SEPTIEMBRE!K106</f>
        <v>42697</v>
      </c>
      <c r="M104" s="25">
        <f>JULIO!M106+AGOSTO!L106+SEPTIEMBRE!L106</f>
        <v>4824</v>
      </c>
      <c r="N104" s="25">
        <f>JULIO!J106+AGOSTO!I106+SEPTIEMBRE!I106</f>
        <v>96589</v>
      </c>
      <c r="O104" s="25">
        <f>JULIO!N106+AGOSTO!M106+SEPTIEMBRE!M106</f>
        <v>43834</v>
      </c>
      <c r="P104" s="25">
        <v>4443510</v>
      </c>
      <c r="Q104" s="25">
        <v>959337</v>
      </c>
      <c r="R104" s="25">
        <f t="shared" si="3"/>
        <v>9780007</v>
      </c>
    </row>
    <row r="105" spans="1:18" s="9" customFormat="1" ht="15" customHeight="1">
      <c r="A105" s="23">
        <v>100</v>
      </c>
      <c r="B105" s="24" t="s">
        <v>119</v>
      </c>
      <c r="C105" s="25">
        <f>JULIO!C107+AGOSTO!C107+SEPTIEMBRE!C107</f>
        <v>3029978</v>
      </c>
      <c r="D105" s="25">
        <f>JULIO!O107+AGOSTO!N107+SEPTIEMBRE!N107</f>
        <v>-55456</v>
      </c>
      <c r="E105" s="25">
        <f>JULIO!D107+AGOSTO!D107+SEPTIEMBRE!D107</f>
        <v>958798</v>
      </c>
      <c r="F105" s="25">
        <f>JULIO!E107</f>
        <v>0</v>
      </c>
      <c r="G105" s="25">
        <f>JULIO!I107+AGOSTO!H107+SEPTIEMBRE!H107</f>
        <v>0</v>
      </c>
      <c r="H105" s="25">
        <f>JULIO!F107+AGOSTO!E107+SEPTIEMBRE!E107</f>
        <v>60147</v>
      </c>
      <c r="I105" s="25">
        <f>JULIO!G107+AGOSTO!F107+SEPTIEMBRE!F107</f>
        <v>290719</v>
      </c>
      <c r="J105" s="25">
        <f>JULIO!K107+AGOSTO!J107+SEPTIEMBRE!J107</f>
        <v>66624</v>
      </c>
      <c r="K105" s="25">
        <f>JULIO!H107+AGOSTO!G107+SEPTIEMBRE!G107</f>
        <v>8343</v>
      </c>
      <c r="L105" s="25">
        <f>JULIO!L107+AGOSTO!K107+SEPTIEMBRE!K107</f>
        <v>41908</v>
      </c>
      <c r="M105" s="25">
        <f>JULIO!M107+AGOSTO!L107+SEPTIEMBRE!L107</f>
        <v>4730</v>
      </c>
      <c r="N105" s="25">
        <f>JULIO!J107+AGOSTO!I107+SEPTIEMBRE!I107</f>
        <v>78650</v>
      </c>
      <c r="O105" s="25">
        <f>JULIO!N107+AGOSTO!M107+SEPTIEMBRE!M107</f>
        <v>43033</v>
      </c>
      <c r="P105" s="25">
        <v>1560618</v>
      </c>
      <c r="Q105" s="25">
        <v>926832</v>
      </c>
      <c r="R105" s="25">
        <f t="shared" si="3"/>
        <v>7014924</v>
      </c>
    </row>
    <row r="106" spans="1:18" s="9" customFormat="1" ht="15" customHeight="1">
      <c r="A106" s="23">
        <v>101</v>
      </c>
      <c r="B106" s="24" t="s">
        <v>120</v>
      </c>
      <c r="C106" s="25">
        <f>JULIO!C108+AGOSTO!C108+SEPTIEMBRE!C108</f>
        <v>18833914</v>
      </c>
      <c r="D106" s="25">
        <f>JULIO!O108+AGOSTO!N108+SEPTIEMBRE!N108</f>
        <v>-351508</v>
      </c>
      <c r="E106" s="25">
        <f>JULIO!D108+AGOSTO!D108+SEPTIEMBRE!D108</f>
        <v>5958372</v>
      </c>
      <c r="F106" s="25">
        <f>JULIO!E108</f>
        <v>-2232781</v>
      </c>
      <c r="G106" s="25">
        <f>JULIO!I108+AGOSTO!H108+SEPTIEMBRE!H108</f>
        <v>3048706</v>
      </c>
      <c r="H106" s="25">
        <f>JULIO!F108+AGOSTO!E108+SEPTIEMBRE!E108</f>
        <v>373536</v>
      </c>
      <c r="I106" s="25">
        <f>JULIO!G108+AGOSTO!F108+SEPTIEMBRE!F108</f>
        <v>1808057</v>
      </c>
      <c r="J106" s="25">
        <f>JULIO!K108+AGOSTO!J108+SEPTIEMBRE!J108</f>
        <v>413941</v>
      </c>
      <c r="K106" s="25">
        <f>JULIO!H108+AGOSTO!G108+SEPTIEMBRE!G108</f>
        <v>51868</v>
      </c>
      <c r="L106" s="25">
        <f>JULIO!L108+AGOSTO!K108+SEPTIEMBRE!K108</f>
        <v>260576</v>
      </c>
      <c r="M106" s="25">
        <f>JULIO!M108+AGOSTO!L108+SEPTIEMBRE!L108</f>
        <v>29347</v>
      </c>
      <c r="N106" s="25">
        <f>JULIO!J108+AGOSTO!I108+SEPTIEMBRE!I108</f>
        <v>1195829</v>
      </c>
      <c r="O106" s="25">
        <f>JULIO!N108+AGOSTO!M108+SEPTIEMBRE!M108</f>
        <v>267681</v>
      </c>
      <c r="P106" s="25">
        <v>8230347</v>
      </c>
      <c r="Q106" s="25">
        <v>15828006</v>
      </c>
      <c r="R106" s="25">
        <f t="shared" si="3"/>
        <v>53715891</v>
      </c>
    </row>
    <row r="107" spans="1:18" s="9" customFormat="1" ht="15" customHeight="1">
      <c r="A107" s="23">
        <v>102</v>
      </c>
      <c r="B107" s="24" t="s">
        <v>121</v>
      </c>
      <c r="C107" s="25">
        <f>JULIO!C109+AGOSTO!C109+SEPTIEMBRE!C109</f>
        <v>23142700</v>
      </c>
      <c r="D107" s="25">
        <f>JULIO!O109+AGOSTO!N109+SEPTIEMBRE!N109</f>
        <v>-445201</v>
      </c>
      <c r="E107" s="25">
        <f>JULIO!D109+AGOSTO!D109+SEPTIEMBRE!D109</f>
        <v>7323778</v>
      </c>
      <c r="F107" s="25">
        <f>JULIO!E109</f>
        <v>-2669298</v>
      </c>
      <c r="G107" s="25">
        <f>JULIO!I109+AGOSTO!H109+SEPTIEMBRE!H109</f>
        <v>-32256</v>
      </c>
      <c r="H107" s="25">
        <f>JULIO!F109+AGOSTO!E109+SEPTIEMBRE!E109</f>
        <v>459529</v>
      </c>
      <c r="I107" s="25">
        <f>JULIO!G109+AGOSTO!F109+SEPTIEMBRE!F109</f>
        <v>2220086</v>
      </c>
      <c r="J107" s="25">
        <f>JULIO!K109+AGOSTO!J109+SEPTIEMBRE!J109</f>
        <v>508949</v>
      </c>
      <c r="K107" s="25">
        <f>JULIO!H109+AGOSTO!G109+SEPTIEMBRE!G109</f>
        <v>63717</v>
      </c>
      <c r="L107" s="25">
        <f>JULIO!L109+AGOSTO!K109+SEPTIEMBRE!K109</f>
        <v>320061</v>
      </c>
      <c r="M107" s="25">
        <f>JULIO!M109+AGOSTO!L109+SEPTIEMBRE!L109</f>
        <v>36144</v>
      </c>
      <c r="N107" s="25">
        <f>JULIO!J109+AGOSTO!I109+SEPTIEMBRE!I109</f>
        <v>1650933</v>
      </c>
      <c r="O107" s="25">
        <f>JULIO!N109+AGOSTO!M109+SEPTIEMBRE!M109</f>
        <v>328615</v>
      </c>
      <c r="P107" s="25">
        <v>35554344</v>
      </c>
      <c r="Q107" s="25">
        <v>19562112</v>
      </c>
      <c r="R107" s="25">
        <f t="shared" si="3"/>
        <v>88024213</v>
      </c>
    </row>
    <row r="108" spans="1:18" s="9" customFormat="1" ht="15" customHeight="1">
      <c r="A108" s="23">
        <v>103</v>
      </c>
      <c r="B108" s="24" t="s">
        <v>122</v>
      </c>
      <c r="C108" s="25">
        <f>JULIO!C110+AGOSTO!C110+SEPTIEMBRE!C110</f>
        <v>2900630</v>
      </c>
      <c r="D108" s="25">
        <f>JULIO!O110+AGOSTO!N110+SEPTIEMBRE!N110</f>
        <v>-54855</v>
      </c>
      <c r="E108" s="25">
        <f>JULIO!D110+AGOSTO!D110+SEPTIEMBRE!D110</f>
        <v>917992</v>
      </c>
      <c r="F108" s="25">
        <f>JULIO!E110</f>
        <v>-231847</v>
      </c>
      <c r="G108" s="25">
        <f>JULIO!I110+AGOSTO!H110+SEPTIEMBRE!H110</f>
        <v>0</v>
      </c>
      <c r="H108" s="25">
        <f>JULIO!F110+AGOSTO!E110+SEPTIEMBRE!E110</f>
        <v>57609</v>
      </c>
      <c r="I108" s="25">
        <f>JULIO!G110+AGOSTO!F110+SEPTIEMBRE!F110</f>
        <v>278220</v>
      </c>
      <c r="J108" s="25">
        <f>JULIO!K110+AGOSTO!J110+SEPTIEMBRE!J110</f>
        <v>63797</v>
      </c>
      <c r="K108" s="25">
        <f>JULIO!H110+AGOSTO!G110+SEPTIEMBRE!G110</f>
        <v>7985</v>
      </c>
      <c r="L108" s="25">
        <f>JULIO!L110+AGOSTO!K110+SEPTIEMBRE!K110</f>
        <v>40112</v>
      </c>
      <c r="M108" s="25">
        <f>JULIO!M110+AGOSTO!L110+SEPTIEMBRE!L110</f>
        <v>4532</v>
      </c>
      <c r="N108" s="25">
        <f>JULIO!J110+AGOSTO!I110+SEPTIEMBRE!I110</f>
        <v>74803</v>
      </c>
      <c r="O108" s="25">
        <f>JULIO!N110+AGOSTO!M110+SEPTIEMBRE!M110</f>
        <v>41181</v>
      </c>
      <c r="P108" s="25">
        <v>2046480</v>
      </c>
      <c r="Q108" s="25">
        <v>789948</v>
      </c>
      <c r="R108" s="25">
        <f t="shared" si="3"/>
        <v>6936587</v>
      </c>
    </row>
    <row r="109" spans="1:18" s="9" customFormat="1" ht="15" customHeight="1">
      <c r="A109" s="23">
        <v>104</v>
      </c>
      <c r="B109" s="24" t="s">
        <v>123</v>
      </c>
      <c r="C109" s="25">
        <f>JULIO!C111+AGOSTO!C111+SEPTIEMBRE!C111</f>
        <v>6039814</v>
      </c>
      <c r="D109" s="25">
        <f>JULIO!O111+AGOSTO!N111+SEPTIEMBRE!N111</f>
        <v>-114300</v>
      </c>
      <c r="E109" s="25">
        <f>JULIO!D111+AGOSTO!D111+SEPTIEMBRE!D111</f>
        <v>1911446</v>
      </c>
      <c r="F109" s="25">
        <f>JULIO!E111</f>
        <v>-560885</v>
      </c>
      <c r="G109" s="25">
        <f>JULIO!I111+AGOSTO!H111+SEPTIEMBRE!H111</f>
        <v>0</v>
      </c>
      <c r="H109" s="25">
        <f>JULIO!F111+AGOSTO!E111+SEPTIEMBRE!E111</f>
        <v>119946</v>
      </c>
      <c r="I109" s="25">
        <f>JULIO!G111+AGOSTO!F111+SEPTIEMBRE!F111</f>
        <v>579347</v>
      </c>
      <c r="J109" s="25">
        <f>JULIO!K111+AGOSTO!J111+SEPTIEMBRE!J111</f>
        <v>132836</v>
      </c>
      <c r="K109" s="25">
        <f>JULIO!H111+AGOSTO!G111+SEPTIEMBRE!G111</f>
        <v>16629</v>
      </c>
      <c r="L109" s="25">
        <f>JULIO!L111+AGOSTO!K111+SEPTIEMBRE!K111</f>
        <v>83527</v>
      </c>
      <c r="M109" s="25">
        <f>JULIO!M111+AGOSTO!L111+SEPTIEMBRE!L111</f>
        <v>9435</v>
      </c>
      <c r="N109" s="25">
        <f>JULIO!J111+AGOSTO!I111+SEPTIEMBRE!I111</f>
        <v>381321</v>
      </c>
      <c r="O109" s="25">
        <f>JULIO!N111+AGOSTO!M111+SEPTIEMBRE!M111</f>
        <v>85752</v>
      </c>
      <c r="P109" s="25">
        <v>16684551</v>
      </c>
      <c r="Q109" s="25">
        <v>3742575</v>
      </c>
      <c r="R109" s="25">
        <f t="shared" si="3"/>
        <v>29111994</v>
      </c>
    </row>
    <row r="110" spans="1:18" s="9" customFormat="1" ht="15" customHeight="1">
      <c r="A110" s="23">
        <v>105</v>
      </c>
      <c r="B110" s="24" t="s">
        <v>124</v>
      </c>
      <c r="C110" s="25">
        <f>JULIO!C112+AGOSTO!C112+SEPTIEMBRE!C112</f>
        <v>2855997</v>
      </c>
      <c r="D110" s="25">
        <f>JULIO!O112+AGOSTO!N112+SEPTIEMBRE!N112</f>
        <v>-52148</v>
      </c>
      <c r="E110" s="25">
        <f>JULIO!D112+AGOSTO!D112+SEPTIEMBRE!D112</f>
        <v>903898</v>
      </c>
      <c r="F110" s="25">
        <f>JULIO!E112</f>
        <v>0</v>
      </c>
      <c r="G110" s="25">
        <f>JULIO!I112+AGOSTO!H112+SEPTIEMBRE!H112</f>
        <v>95804</v>
      </c>
      <c r="H110" s="25">
        <f>JULIO!F112+AGOSTO!E112+SEPTIEMBRE!E112</f>
        <v>56729</v>
      </c>
      <c r="I110" s="25">
        <f>JULIO!G112+AGOSTO!F112+SEPTIEMBRE!F112</f>
        <v>273916</v>
      </c>
      <c r="J110" s="25">
        <f>JULIO!K112+AGOSTO!J112+SEPTIEMBRE!J112</f>
        <v>62820</v>
      </c>
      <c r="K110" s="25">
        <f>JULIO!H112+AGOSTO!G112+SEPTIEMBRE!G112</f>
        <v>7863</v>
      </c>
      <c r="L110" s="25">
        <f>JULIO!L112+AGOSTO!K112+SEPTIEMBRE!K112</f>
        <v>39494</v>
      </c>
      <c r="M110" s="25">
        <f>JULIO!M112+AGOSTO!L112+SEPTIEMBRE!L112</f>
        <v>4464</v>
      </c>
      <c r="N110" s="25">
        <f>JULIO!J112+AGOSTO!I112+SEPTIEMBRE!I112</f>
        <v>60322</v>
      </c>
      <c r="O110" s="25">
        <f>JULIO!N112+AGOSTO!M112+SEPTIEMBRE!M112</f>
        <v>40543</v>
      </c>
      <c r="P110" s="25">
        <v>1162776</v>
      </c>
      <c r="Q110" s="25">
        <v>753780</v>
      </c>
      <c r="R110" s="25">
        <f t="shared" si="3"/>
        <v>6266258</v>
      </c>
    </row>
    <row r="111" spans="1:18" s="9" customFormat="1" ht="15" customHeight="1">
      <c r="A111" s="23">
        <v>106</v>
      </c>
      <c r="B111" s="24" t="s">
        <v>125</v>
      </c>
      <c r="C111" s="25">
        <f>JULIO!C113+AGOSTO!C113+SEPTIEMBRE!C113</f>
        <v>2591862</v>
      </c>
      <c r="D111" s="25">
        <f>JULIO!O113+AGOSTO!N113+SEPTIEMBRE!N113</f>
        <v>-49261</v>
      </c>
      <c r="E111" s="25">
        <f>JULIO!D113+AGOSTO!D113+SEPTIEMBRE!D113</f>
        <v>820081</v>
      </c>
      <c r="F111" s="25">
        <f>JULIO!E113</f>
        <v>-207487</v>
      </c>
      <c r="G111" s="25">
        <f>JULIO!I113+AGOSTO!H113+SEPTIEMBRE!H113</f>
        <v>0</v>
      </c>
      <c r="H111" s="25">
        <f>JULIO!F113+AGOSTO!E113+SEPTIEMBRE!E113</f>
        <v>51431</v>
      </c>
      <c r="I111" s="25">
        <f>JULIO!G113+AGOSTO!F113+SEPTIEMBRE!F113</f>
        <v>248737</v>
      </c>
      <c r="J111" s="25">
        <f>JULIO!K113+AGOSTO!J113+SEPTIEMBRE!J113</f>
        <v>56979</v>
      </c>
      <c r="K111" s="25">
        <f>JULIO!H113+AGOSTO!G113+SEPTIEMBRE!G113</f>
        <v>7135</v>
      </c>
      <c r="L111" s="25">
        <f>JULIO!L113+AGOSTO!K113+SEPTIEMBRE!K113</f>
        <v>35851</v>
      </c>
      <c r="M111" s="25">
        <f>JULIO!M113+AGOSTO!L113+SEPTIEMBRE!L113</f>
        <v>4042</v>
      </c>
      <c r="N111" s="25">
        <f>JULIO!J113+AGOSTO!I113+SEPTIEMBRE!I113</f>
        <v>43062</v>
      </c>
      <c r="O111" s="25">
        <f>JULIO!N113+AGOSTO!M113+SEPTIEMBRE!M113</f>
        <v>36820</v>
      </c>
      <c r="P111" s="25">
        <v>1322343</v>
      </c>
      <c r="Q111" s="25">
        <v>507021</v>
      </c>
      <c r="R111" s="25">
        <f t="shared" si="3"/>
        <v>5468616</v>
      </c>
    </row>
    <row r="112" spans="1:18" ht="15" customHeight="1">
      <c r="A112" s="26"/>
      <c r="B112" s="26"/>
      <c r="C112" s="25"/>
      <c r="D112" s="27"/>
      <c r="E112" s="27"/>
      <c r="F112" s="27"/>
      <c r="G112" s="27"/>
      <c r="H112" s="27"/>
      <c r="I112" s="27"/>
      <c r="J112" s="27"/>
      <c r="K112" s="27"/>
      <c r="L112" s="27"/>
      <c r="M112" s="27"/>
      <c r="N112" s="27"/>
      <c r="O112" s="27"/>
      <c r="P112" s="28"/>
      <c r="Q112" s="28"/>
      <c r="R112" s="27"/>
    </row>
    <row r="113" spans="1:18" s="9" customFormat="1" ht="15" customHeight="1">
      <c r="A113" s="76" t="s">
        <v>126</v>
      </c>
      <c r="B113" s="76"/>
      <c r="C113" s="29">
        <f>SUM(C6:C111)</f>
        <v>813696340</v>
      </c>
      <c r="D113" s="29">
        <f>SUM(D6:D112)</f>
        <v>-15098241</v>
      </c>
      <c r="E113" s="29">
        <f>SUM(E6:E111)</f>
        <v>257521157</v>
      </c>
      <c r="F113" s="29">
        <f t="shared" ref="F113:Q113" si="4">SUM(F6:F111)</f>
        <v>-42939194</v>
      </c>
      <c r="G113" s="29">
        <f>SUM(G6:G111)</f>
        <v>28457999</v>
      </c>
      <c r="H113" s="29">
        <f t="shared" si="4"/>
        <v>16161123</v>
      </c>
      <c r="I113" s="29">
        <f t="shared" si="4"/>
        <v>78045663</v>
      </c>
      <c r="J113" s="29">
        <f t="shared" si="4"/>
        <v>17897000</v>
      </c>
      <c r="K113" s="29">
        <f t="shared" si="4"/>
        <v>2240146</v>
      </c>
      <c r="L113" s="29">
        <f t="shared" si="4"/>
        <v>11252357</v>
      </c>
      <c r="M113" s="29">
        <f t="shared" si="4"/>
        <v>1271440</v>
      </c>
      <c r="N113" s="29">
        <f t="shared" si="4"/>
        <v>40796441</v>
      </c>
      <c r="O113" s="29">
        <f t="shared" si="4"/>
        <v>11551729</v>
      </c>
      <c r="P113" s="29">
        <f t="shared" si="4"/>
        <v>657972435</v>
      </c>
      <c r="Q113" s="29">
        <f t="shared" si="4"/>
        <v>531262149</v>
      </c>
      <c r="R113" s="29">
        <f>SUM(R6:R111)</f>
        <v>2410088544</v>
      </c>
    </row>
    <row r="114" spans="1:18" s="9" customFormat="1" ht="15" customHeight="1">
      <c r="A114" s="26"/>
      <c r="B114" s="74" t="s">
        <v>127</v>
      </c>
      <c r="C114" s="74"/>
      <c r="D114" s="74"/>
      <c r="E114" s="74"/>
      <c r="F114" s="74"/>
      <c r="G114" s="74"/>
      <c r="H114" s="74"/>
      <c r="I114" s="74"/>
      <c r="J114" s="74"/>
      <c r="K114" s="74"/>
      <c r="L114" s="74"/>
      <c r="M114" s="74"/>
      <c r="N114" s="74"/>
      <c r="O114" s="74"/>
      <c r="P114" s="74"/>
      <c r="Q114" s="74"/>
      <c r="R114" s="74"/>
    </row>
    <row r="115" spans="1:18" s="9" customFormat="1" ht="15">
      <c r="A115" s="26"/>
      <c r="B115" s="74"/>
      <c r="C115" s="74"/>
      <c r="D115" s="74"/>
      <c r="E115" s="74"/>
      <c r="F115" s="74"/>
      <c r="G115" s="74"/>
      <c r="H115" s="74"/>
      <c r="I115" s="74"/>
      <c r="J115" s="74"/>
      <c r="K115" s="74"/>
      <c r="L115" s="74"/>
      <c r="M115" s="74"/>
      <c r="N115" s="74"/>
      <c r="O115" s="74"/>
      <c r="P115" s="74"/>
      <c r="Q115" s="74"/>
      <c r="R115" s="74"/>
    </row>
    <row r="116" spans="1:18">
      <c r="A116" s="26"/>
      <c r="B116" s="26"/>
      <c r="C116" s="26"/>
      <c r="D116" s="26"/>
      <c r="E116" s="26"/>
      <c r="F116" s="26"/>
      <c r="G116" s="26"/>
      <c r="H116" s="26"/>
      <c r="I116" s="26"/>
      <c r="J116" s="26"/>
      <c r="K116" s="26"/>
      <c r="L116" s="26"/>
      <c r="M116" s="26"/>
      <c r="N116" s="26"/>
      <c r="O116" s="26"/>
      <c r="P116" s="30"/>
      <c r="Q116" s="30"/>
      <c r="R116" s="31"/>
    </row>
    <row r="117" spans="1:18">
      <c r="A117" s="26"/>
      <c r="B117" s="26"/>
      <c r="C117" s="26"/>
      <c r="D117" s="26"/>
      <c r="E117" s="26"/>
      <c r="F117" s="26"/>
      <c r="G117" s="26"/>
      <c r="H117" s="26"/>
      <c r="I117" s="26"/>
      <c r="J117" s="26"/>
      <c r="K117" s="32"/>
      <c r="L117" s="26"/>
      <c r="M117" s="32"/>
      <c r="N117" s="26"/>
      <c r="O117" s="32"/>
      <c r="P117" s="30"/>
      <c r="Q117" s="30"/>
      <c r="R117" s="31"/>
    </row>
    <row r="118" spans="1:18">
      <c r="A118" s="26"/>
      <c r="B118" s="26"/>
      <c r="C118" s="26"/>
      <c r="D118" s="26"/>
      <c r="E118" s="26"/>
      <c r="F118" s="26"/>
      <c r="G118" s="26"/>
      <c r="H118" s="26"/>
      <c r="I118" s="26"/>
      <c r="J118" s="26"/>
      <c r="K118" s="26"/>
      <c r="L118" s="26"/>
      <c r="M118" s="26"/>
      <c r="N118" s="26"/>
      <c r="O118" s="26"/>
      <c r="P118" s="30"/>
      <c r="Q118" s="30"/>
      <c r="R118" s="31"/>
    </row>
    <row r="119" spans="1:18">
      <c r="A119" s="33"/>
      <c r="B119" s="33"/>
      <c r="C119" s="33"/>
      <c r="D119" s="33"/>
      <c r="E119" s="33"/>
      <c r="F119" s="33"/>
      <c r="G119" s="33"/>
      <c r="H119" s="33"/>
      <c r="I119" s="34"/>
      <c r="J119" s="33"/>
      <c r="K119" s="33"/>
      <c r="L119" s="33"/>
      <c r="M119" s="33"/>
      <c r="N119" s="33"/>
      <c r="O119" s="33"/>
      <c r="P119" s="33"/>
      <c r="Q119" s="33"/>
      <c r="R119" s="33"/>
    </row>
    <row r="120" spans="1:18">
      <c r="A120" s="6"/>
      <c r="B120" s="3"/>
      <c r="C120" s="3"/>
      <c r="D120" s="3"/>
      <c r="E120" s="3"/>
      <c r="F120" s="3"/>
      <c r="G120" s="3"/>
      <c r="H120" s="3"/>
      <c r="I120" s="3"/>
      <c r="J120" s="3"/>
      <c r="K120" s="3"/>
      <c r="L120" s="3"/>
      <c r="M120" s="3"/>
      <c r="N120" s="3"/>
      <c r="O120" s="3"/>
      <c r="P120" s="4"/>
      <c r="Q120" s="4"/>
      <c r="R120" s="3"/>
    </row>
    <row r="124" spans="1:18">
      <c r="H124" s="7"/>
      <c r="L124" s="7"/>
      <c r="M124" s="7"/>
      <c r="N124" s="7"/>
      <c r="O124" s="7"/>
      <c r="R124" s="7"/>
    </row>
    <row r="125" spans="1:18">
      <c r="F125" s="7"/>
      <c r="H125" s="7"/>
      <c r="K125" s="7"/>
      <c r="L125" s="7"/>
      <c r="M125" s="7"/>
    </row>
    <row r="126" spans="1:18">
      <c r="E126" s="7"/>
    </row>
  </sheetData>
  <mergeCells count="7">
    <mergeCell ref="A1:R1"/>
    <mergeCell ref="B114:R115"/>
    <mergeCell ref="A5:B5"/>
    <mergeCell ref="A113:B113"/>
    <mergeCell ref="A2:R2"/>
    <mergeCell ref="A3:R3"/>
    <mergeCell ref="A4:R4"/>
  </mergeCells>
  <pageMargins left="0.9055118110236221" right="0.70866141732283472" top="0.15748031496062992" bottom="0.19685039370078741" header="0.31496062992125984" footer="0.31496062992125984"/>
  <pageSetup paperSize="5"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70"/>
  <sheetViews>
    <sheetView showGridLines="0" zoomScaleNormal="100" zoomScaleSheetLayoutView="100" workbookViewId="0">
      <selection activeCell="C64" sqref="C64"/>
    </sheetView>
  </sheetViews>
  <sheetFormatPr defaultColWidth="11.42578125" defaultRowHeight="18"/>
  <cols>
    <col min="1" max="1" width="1.42578125" style="11" customWidth="1"/>
    <col min="2" max="2" width="82.5703125" style="11" customWidth="1"/>
    <col min="3" max="3" width="24.28515625" style="11" customWidth="1"/>
    <col min="4" max="4" width="28.28515625" style="11" customWidth="1"/>
    <col min="5" max="16384" width="11.42578125" style="11"/>
  </cols>
  <sheetData>
    <row r="1" spans="2:3" ht="24.95" customHeight="1">
      <c r="B1" s="35" t="s">
        <v>128</v>
      </c>
      <c r="C1" s="10"/>
    </row>
    <row r="2" spans="2:3" ht="24.95" customHeight="1">
      <c r="B2" s="36" t="s">
        <v>129</v>
      </c>
      <c r="C2" s="12"/>
    </row>
    <row r="3" spans="2:3">
      <c r="B3" s="37"/>
      <c r="C3" s="14"/>
    </row>
    <row r="4" spans="2:3" ht="7.5" customHeight="1">
      <c r="B4" s="13"/>
      <c r="C4" s="14"/>
    </row>
    <row r="5" spans="2:3" ht="7.5" customHeight="1">
      <c r="B5" s="15"/>
      <c r="C5" s="16"/>
    </row>
    <row r="6" spans="2:3" ht="13.5" customHeight="1">
      <c r="B6" s="17"/>
      <c r="C6" s="18"/>
    </row>
    <row r="7" spans="2:3" ht="13.5" customHeight="1">
      <c r="B7" s="17"/>
      <c r="C7" s="18"/>
    </row>
    <row r="8" spans="2:3" ht="13.5" customHeight="1">
      <c r="B8" s="17"/>
      <c r="C8" s="18"/>
    </row>
    <row r="9" spans="2:3" ht="13.5" customHeight="1">
      <c r="B9" s="17"/>
      <c r="C9" s="18"/>
    </row>
    <row r="10" spans="2:3" ht="13.5" customHeight="1">
      <c r="B10" s="17"/>
      <c r="C10" s="18"/>
    </row>
    <row r="11" spans="2:3" ht="13.5" customHeight="1">
      <c r="B11" s="17"/>
      <c r="C11" s="18"/>
    </row>
    <row r="12" spans="2:3" ht="13.5" customHeight="1">
      <c r="B12" s="19"/>
      <c r="C12" s="18"/>
    </row>
    <row r="13" spans="2:3" ht="13.5" customHeight="1">
      <c r="B13" s="19"/>
      <c r="C13" s="18"/>
    </row>
    <row r="14" spans="2:3" ht="13.5" customHeight="1" thickBot="1">
      <c r="B14" s="19"/>
      <c r="C14" s="18"/>
    </row>
    <row r="15" spans="2:3" ht="24.95" customHeight="1" thickBot="1">
      <c r="B15" s="38" t="s">
        <v>130</v>
      </c>
      <c r="C15" s="38" t="s">
        <v>131</v>
      </c>
    </row>
    <row r="16" spans="2:3" ht="15.95" customHeight="1">
      <c r="B16" s="39"/>
      <c r="C16" s="40"/>
    </row>
    <row r="17" spans="2:5" ht="15.95" customHeight="1">
      <c r="B17" s="41" t="s">
        <v>132</v>
      </c>
      <c r="C17" s="42">
        <f>'ACUMULADO AL 3° TRIMESTRE'!C113</f>
        <v>813696340</v>
      </c>
      <c r="D17" s="20"/>
    </row>
    <row r="18" spans="2:5" ht="15.95" customHeight="1">
      <c r="B18" s="41" t="s">
        <v>133</v>
      </c>
      <c r="C18" s="42">
        <f>'ACUMULADO AL 3° TRIMESTRE'!D113</f>
        <v>-15098241</v>
      </c>
      <c r="D18" s="20"/>
    </row>
    <row r="19" spans="2:5" ht="15.95" customHeight="1">
      <c r="B19" s="43" t="s">
        <v>134</v>
      </c>
      <c r="C19" s="42">
        <f>'ACUMULADO AL 3° TRIMESTRE'!E113</f>
        <v>257521157</v>
      </c>
      <c r="D19" s="20"/>
    </row>
    <row r="20" spans="2:5" ht="15.95" customHeight="1">
      <c r="B20" s="43" t="s">
        <v>135</v>
      </c>
      <c r="C20" s="42">
        <f>'ACUMULADO AL 3° TRIMESTRE'!F113</f>
        <v>-42939194</v>
      </c>
      <c r="D20" s="20"/>
    </row>
    <row r="21" spans="2:5" ht="15.95" customHeight="1">
      <c r="B21" s="43" t="s">
        <v>136</v>
      </c>
      <c r="C21" s="42">
        <f>'ACUMULADO AL 3° TRIMESTRE'!G113</f>
        <v>28457999</v>
      </c>
      <c r="D21" s="20"/>
    </row>
    <row r="22" spans="2:5" ht="15.95" customHeight="1">
      <c r="B22" s="43" t="s">
        <v>137</v>
      </c>
      <c r="C22" s="42">
        <f>'ACUMULADO AL 3° TRIMESTRE'!H113</f>
        <v>16161123</v>
      </c>
      <c r="D22" s="20"/>
    </row>
    <row r="23" spans="2:5" ht="15.95" customHeight="1">
      <c r="B23" s="41" t="s">
        <v>138</v>
      </c>
      <c r="C23" s="42">
        <f>'ACUMULADO AL 3° TRIMESTRE'!I113</f>
        <v>78045663</v>
      </c>
      <c r="D23" s="20"/>
    </row>
    <row r="24" spans="2:5" ht="15.95" customHeight="1">
      <c r="B24" s="44" t="s">
        <v>139</v>
      </c>
      <c r="C24" s="42">
        <f>'ACUMULADO AL 3° TRIMESTRE'!J113</f>
        <v>17897000</v>
      </c>
      <c r="D24" s="20"/>
    </row>
    <row r="25" spans="2:5" ht="17.25" customHeight="1">
      <c r="B25" s="41" t="s">
        <v>140</v>
      </c>
      <c r="C25" s="42">
        <f>'ACUMULADO AL 3° TRIMESTRE'!K113</f>
        <v>2240146</v>
      </c>
      <c r="D25" s="20"/>
    </row>
    <row r="26" spans="2:5" ht="15.95" customHeight="1">
      <c r="B26" s="44" t="s">
        <v>141</v>
      </c>
      <c r="C26" s="42">
        <f>'ACUMULADO AL 3° TRIMESTRE'!L113</f>
        <v>11252357</v>
      </c>
      <c r="D26" s="20"/>
    </row>
    <row r="27" spans="2:5" ht="15.95" customHeight="1">
      <c r="B27" s="44" t="s">
        <v>142</v>
      </c>
      <c r="C27" s="42">
        <f>'ACUMULADO AL 3° TRIMESTRE'!M113</f>
        <v>1271440</v>
      </c>
      <c r="D27" s="20"/>
    </row>
    <row r="28" spans="2:5" ht="15.95" customHeight="1">
      <c r="B28" s="44" t="s">
        <v>143</v>
      </c>
      <c r="C28" s="42">
        <f>'ACUMULADO AL 3° TRIMESTRE'!N113</f>
        <v>40796441</v>
      </c>
      <c r="D28" s="20"/>
    </row>
    <row r="29" spans="2:5" ht="15.95" customHeight="1">
      <c r="B29" s="44" t="s">
        <v>144</v>
      </c>
      <c r="C29" s="42">
        <f>'ACUMULADO AL 3° TRIMESTRE'!O113</f>
        <v>11551729</v>
      </c>
      <c r="D29" s="20"/>
    </row>
    <row r="30" spans="2:5" ht="15.95" customHeight="1" thickBot="1">
      <c r="B30" s="45"/>
      <c r="C30" s="46"/>
      <c r="D30" s="20"/>
    </row>
    <row r="31" spans="2:5" ht="24" customHeight="1" thickBot="1">
      <c r="B31" s="47" t="s">
        <v>145</v>
      </c>
      <c r="C31" s="48">
        <f>SUM(C17:C30)</f>
        <v>1220853960</v>
      </c>
      <c r="E31" s="20"/>
    </row>
    <row r="32" spans="2:5" ht="15.95" customHeight="1">
      <c r="B32" s="49"/>
      <c r="C32" s="50"/>
    </row>
    <row r="33" spans="2:5" ht="15.95" customHeight="1">
      <c r="B33" s="39"/>
      <c r="C33" s="51"/>
    </row>
    <row r="34" spans="2:5" ht="15.95" customHeight="1">
      <c r="B34" s="39"/>
      <c r="C34" s="51"/>
    </row>
    <row r="35" spans="2:5" ht="15.95" customHeight="1">
      <c r="B35" s="39"/>
      <c r="C35" s="51"/>
    </row>
    <row r="36" spans="2:5" ht="15.95" customHeight="1">
      <c r="B36" s="39"/>
      <c r="C36" s="51"/>
    </row>
    <row r="37" spans="2:5" ht="99.75" customHeight="1" thickBot="1">
      <c r="B37" s="39"/>
      <c r="C37" s="51"/>
    </row>
    <row r="38" spans="2:5" ht="50.25" hidden="1" customHeight="1" thickBot="1">
      <c r="B38" s="52"/>
      <c r="C38" s="53"/>
    </row>
    <row r="39" spans="2:5" ht="34.5" customHeight="1" thickBot="1">
      <c r="B39" s="54" t="s">
        <v>146</v>
      </c>
      <c r="C39" s="55">
        <f>'ACUMULADO AL 3° TRIMESTRE'!P113</f>
        <v>657972435</v>
      </c>
    </row>
    <row r="40" spans="2:5" ht="15.95" customHeight="1">
      <c r="B40" s="56"/>
      <c r="C40" s="57"/>
    </row>
    <row r="41" spans="2:5">
      <c r="B41" s="44" t="s">
        <v>147</v>
      </c>
      <c r="C41" s="42">
        <f>'ACUMULADO AL 3° TRIMESTRE'!Q113</f>
        <v>531262149</v>
      </c>
    </row>
    <row r="42" spans="2:5" ht="15.95" customHeight="1" thickBot="1">
      <c r="B42" s="58"/>
      <c r="C42" s="57"/>
    </row>
    <row r="43" spans="2:5" ht="24" customHeight="1" thickBot="1">
      <c r="B43" s="59" t="s">
        <v>145</v>
      </c>
      <c r="C43" s="60">
        <f>SUM(C39:C41)</f>
        <v>1189234584</v>
      </c>
    </row>
    <row r="44" spans="2:5" ht="15.95" customHeight="1">
      <c r="B44" s="61"/>
      <c r="C44" s="62"/>
    </row>
    <row r="45" spans="2:5" ht="21" customHeight="1">
      <c r="B45" s="63"/>
      <c r="C45" s="64"/>
    </row>
    <row r="46" spans="2:5" ht="42" customHeight="1">
      <c r="B46" s="63"/>
      <c r="C46" s="64"/>
      <c r="E46" s="21"/>
    </row>
    <row r="47" spans="2:5" ht="15.95" customHeight="1">
      <c r="B47" s="63"/>
      <c r="C47" s="64"/>
    </row>
    <row r="48" spans="2:5" ht="13.5" customHeight="1">
      <c r="B48" s="63"/>
      <c r="C48" s="64"/>
    </row>
    <row r="49" spans="2:3" ht="15.95" hidden="1" customHeight="1">
      <c r="B49" s="63"/>
      <c r="C49" s="64"/>
    </row>
    <row r="50" spans="2:3" ht="15.95" hidden="1" customHeight="1">
      <c r="B50" s="63"/>
      <c r="C50" s="64"/>
    </row>
    <row r="51" spans="2:3" ht="15.75" hidden="1" customHeight="1">
      <c r="B51" s="63"/>
      <c r="C51" s="64"/>
    </row>
    <row r="52" spans="2:3" ht="15.75" hidden="1" customHeight="1">
      <c r="B52" s="63"/>
      <c r="C52" s="64"/>
    </row>
    <row r="53" spans="2:3" ht="31.5" hidden="1" customHeight="1">
      <c r="B53" s="63"/>
      <c r="C53" s="64"/>
    </row>
    <row r="54" spans="2:3" ht="13.5" hidden="1" customHeight="1">
      <c r="B54" s="63"/>
      <c r="C54" s="64"/>
    </row>
    <row r="55" spans="2:3" ht="15" hidden="1" customHeight="1">
      <c r="B55" s="63"/>
      <c r="C55" s="64"/>
    </row>
    <row r="56" spans="2:3" ht="15" hidden="1" customHeight="1">
      <c r="B56" s="63"/>
      <c r="C56" s="64"/>
    </row>
    <row r="57" spans="2:3" ht="15" hidden="1" customHeight="1">
      <c r="B57" s="63"/>
      <c r="C57" s="64"/>
    </row>
    <row r="58" spans="2:3" ht="15" hidden="1" customHeight="1">
      <c r="B58" s="63"/>
      <c r="C58" s="64"/>
    </row>
    <row r="59" spans="2:3" ht="15" hidden="1" customHeight="1">
      <c r="B59" s="63"/>
      <c r="C59" s="64"/>
    </row>
    <row r="60" spans="2:3" ht="15" hidden="1" customHeight="1">
      <c r="B60" s="63"/>
      <c r="C60" s="64"/>
    </row>
    <row r="61" spans="2:3" ht="15" hidden="1" customHeight="1">
      <c r="B61" s="63"/>
      <c r="C61" s="64"/>
    </row>
    <row r="62" spans="2:3" ht="13.5" customHeight="1" thickBot="1">
      <c r="B62" s="63"/>
      <c r="C62" s="64"/>
    </row>
    <row r="63" spans="2:3" ht="107.25" hidden="1" customHeight="1" thickBot="1">
      <c r="B63" s="65"/>
      <c r="C63" s="64"/>
    </row>
    <row r="64" spans="2:3" ht="24" customHeight="1" thickBot="1">
      <c r="B64" s="66" t="s">
        <v>148</v>
      </c>
      <c r="C64" s="67">
        <f>+C31+C43</f>
        <v>2410088544</v>
      </c>
    </row>
    <row r="70" spans="3:3">
      <c r="C70" s="20"/>
    </row>
  </sheetData>
  <pageMargins left="1.299212598425197" right="0.51181102362204722" top="0.55118110236220474" bottom="0.55118110236220474" header="0.31496062992125984" footer="0.31496062992125984"/>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17"/>
  <sheetViews>
    <sheetView showGridLines="0" zoomScaleNormal="100" workbookViewId="0">
      <selection activeCell="B1" sqref="B1:P1"/>
    </sheetView>
  </sheetViews>
  <sheetFormatPr defaultColWidth="11.42578125" defaultRowHeight="15.75"/>
  <cols>
    <col min="1" max="1" width="4.42578125" bestFit="1" customWidth="1"/>
    <col min="2" max="2" width="21.5703125" style="1" bestFit="1" customWidth="1"/>
    <col min="3" max="3" width="18.28515625" style="1" bestFit="1" customWidth="1"/>
    <col min="4" max="4" width="20.28515625" style="1" customWidth="1"/>
    <col min="5" max="5" width="17.28515625" style="1" bestFit="1" customWidth="1"/>
    <col min="6" max="6" width="20.5703125" style="1" bestFit="1" customWidth="1"/>
    <col min="7" max="7" width="18.28515625" style="1" bestFit="1" customWidth="1"/>
    <col min="8" max="8" width="19.42578125" style="1" bestFit="1" customWidth="1"/>
    <col min="9" max="9" width="18.28515625" style="1" bestFit="1" customWidth="1"/>
    <col min="10" max="10" width="23" style="1" bestFit="1" customWidth="1"/>
    <col min="11" max="11" width="21.85546875" style="1" bestFit="1" customWidth="1"/>
    <col min="12" max="12" width="15.85546875" style="1" bestFit="1" customWidth="1"/>
    <col min="13" max="13" width="21.85546875" style="1" bestFit="1" customWidth="1"/>
    <col min="14" max="15" width="19.42578125" style="1" bestFit="1" customWidth="1"/>
    <col min="16" max="16" width="28.85546875" style="1" bestFit="1" customWidth="1"/>
    <col min="17" max="17" width="15.28515625" style="1" bestFit="1" customWidth="1"/>
    <col min="18" max="18" width="12" style="1" bestFit="1" customWidth="1"/>
    <col min="19" max="52" width="11.42578125" style="1"/>
  </cols>
  <sheetData>
    <row r="1" spans="1:16" ht="18">
      <c r="A1" s="11"/>
      <c r="B1" s="79" t="s">
        <v>0</v>
      </c>
      <c r="C1" s="79"/>
      <c r="D1" s="79"/>
      <c r="E1" s="79"/>
      <c r="F1" s="79"/>
      <c r="G1" s="79"/>
      <c r="H1" s="79"/>
      <c r="I1" s="79"/>
      <c r="J1" s="79"/>
      <c r="K1" s="79"/>
      <c r="L1" s="79"/>
      <c r="M1" s="79"/>
      <c r="N1" s="79"/>
      <c r="O1" s="79"/>
      <c r="P1" s="79"/>
    </row>
    <row r="2" spans="1:16" ht="18">
      <c r="A2" s="11"/>
      <c r="B2" s="79" t="s">
        <v>149</v>
      </c>
      <c r="C2" s="79"/>
      <c r="D2" s="79"/>
      <c r="E2" s="79"/>
      <c r="F2" s="79"/>
      <c r="G2" s="79"/>
      <c r="H2" s="79"/>
      <c r="I2" s="79"/>
      <c r="J2" s="79"/>
      <c r="K2" s="79"/>
      <c r="L2" s="79"/>
      <c r="M2" s="79"/>
      <c r="N2" s="79"/>
      <c r="O2" s="79"/>
      <c r="P2" s="79"/>
    </row>
    <row r="3" spans="1:16" ht="18">
      <c r="A3" s="11"/>
      <c r="B3" s="79" t="s">
        <v>150</v>
      </c>
      <c r="C3" s="79"/>
      <c r="D3" s="79"/>
      <c r="E3" s="79"/>
      <c r="F3" s="79"/>
      <c r="G3" s="79"/>
      <c r="H3" s="79"/>
      <c r="I3" s="79"/>
      <c r="J3" s="79"/>
      <c r="K3" s="79"/>
      <c r="L3" s="79"/>
      <c r="M3" s="79"/>
      <c r="N3" s="79"/>
      <c r="O3" s="79"/>
      <c r="P3" s="79"/>
    </row>
    <row r="4" spans="1:16" ht="18">
      <c r="A4" s="11"/>
      <c r="B4" s="79" t="s">
        <v>151</v>
      </c>
      <c r="C4" s="79"/>
      <c r="D4" s="79"/>
      <c r="E4" s="79"/>
      <c r="F4" s="79"/>
      <c r="G4" s="79"/>
      <c r="H4" s="79"/>
      <c r="I4" s="79"/>
      <c r="J4" s="79"/>
      <c r="K4" s="79"/>
      <c r="L4" s="79"/>
      <c r="M4" s="79"/>
      <c r="N4" s="79"/>
      <c r="O4" s="79"/>
      <c r="P4" s="79"/>
    </row>
    <row r="5" spans="1:16" ht="18">
      <c r="A5" s="11"/>
      <c r="B5" s="79" t="s">
        <v>152</v>
      </c>
      <c r="C5" s="79"/>
      <c r="D5" s="79"/>
      <c r="E5" s="79"/>
      <c r="F5" s="79"/>
      <c r="G5" s="79"/>
      <c r="H5" s="79"/>
      <c r="I5" s="79"/>
      <c r="J5" s="79"/>
      <c r="K5" s="79"/>
      <c r="L5" s="79"/>
      <c r="M5" s="79"/>
      <c r="N5" s="79"/>
      <c r="O5" s="79"/>
      <c r="P5" s="79"/>
    </row>
    <row r="6" spans="1:16" ht="18">
      <c r="A6" s="11"/>
      <c r="B6" s="79" t="s">
        <v>153</v>
      </c>
      <c r="C6" s="79"/>
      <c r="D6" s="79"/>
      <c r="E6" s="79"/>
      <c r="F6" s="79"/>
      <c r="G6" s="79"/>
      <c r="H6" s="79"/>
      <c r="I6" s="79"/>
      <c r="J6" s="79"/>
      <c r="K6" s="79"/>
      <c r="L6" s="79"/>
      <c r="M6" s="79"/>
      <c r="N6" s="79"/>
      <c r="O6" s="79"/>
      <c r="P6" s="79"/>
    </row>
    <row r="7" spans="1:16" ht="51">
      <c r="A7" s="75" t="s">
        <v>3</v>
      </c>
      <c r="B7" s="75"/>
      <c r="C7" s="22" t="s">
        <v>4</v>
      </c>
      <c r="D7" s="22" t="s">
        <v>6</v>
      </c>
      <c r="E7" s="22" t="s">
        <v>154</v>
      </c>
      <c r="F7" s="22" t="s">
        <v>9</v>
      </c>
      <c r="G7" s="22" t="s">
        <v>10</v>
      </c>
      <c r="H7" s="22" t="s">
        <v>155</v>
      </c>
      <c r="I7" s="22" t="s">
        <v>156</v>
      </c>
      <c r="J7" s="22" t="s">
        <v>157</v>
      </c>
      <c r="K7" s="22" t="s">
        <v>158</v>
      </c>
      <c r="L7" s="22" t="s">
        <v>13</v>
      </c>
      <c r="M7" s="22" t="s">
        <v>159</v>
      </c>
      <c r="N7" s="22" t="s">
        <v>160</v>
      </c>
      <c r="O7" s="22" t="s">
        <v>5</v>
      </c>
      <c r="P7" s="22" t="s">
        <v>161</v>
      </c>
    </row>
    <row r="8" spans="1:16">
      <c r="A8" s="23">
        <v>1</v>
      </c>
      <c r="B8" s="68" t="s">
        <v>20</v>
      </c>
      <c r="C8" s="69">
        <v>1369327</v>
      </c>
      <c r="D8" s="69">
        <v>386944</v>
      </c>
      <c r="E8" s="69">
        <v>0</v>
      </c>
      <c r="F8" s="69">
        <v>20481</v>
      </c>
      <c r="G8" s="69">
        <v>58429</v>
      </c>
      <c r="H8" s="69">
        <v>3336</v>
      </c>
      <c r="I8" s="69">
        <v>0</v>
      </c>
      <c r="J8" s="69">
        <v>50253</v>
      </c>
      <c r="K8" s="69">
        <v>28157</v>
      </c>
      <c r="L8" s="69">
        <v>12070</v>
      </c>
      <c r="M8" s="69">
        <v>1400</v>
      </c>
      <c r="N8" s="69">
        <v>11203</v>
      </c>
      <c r="O8" s="69">
        <v>-20020</v>
      </c>
      <c r="P8" s="69">
        <f>SUM(C8:O8)</f>
        <v>1921580</v>
      </c>
    </row>
    <row r="9" spans="1:16">
      <c r="A9" s="23">
        <v>2</v>
      </c>
      <c r="B9" s="68" t="s">
        <v>21</v>
      </c>
      <c r="C9" s="69">
        <v>2276283</v>
      </c>
      <c r="D9" s="69">
        <v>643669</v>
      </c>
      <c r="E9" s="69">
        <v>0</v>
      </c>
      <c r="F9" s="69">
        <v>34123</v>
      </c>
      <c r="G9" s="69">
        <v>97486</v>
      </c>
      <c r="H9" s="69">
        <v>5548</v>
      </c>
      <c r="I9" s="69">
        <v>0</v>
      </c>
      <c r="J9" s="69">
        <v>114544</v>
      </c>
      <c r="K9" s="69">
        <v>46838</v>
      </c>
      <c r="L9" s="69">
        <v>20100</v>
      </c>
      <c r="M9" s="69">
        <v>2338</v>
      </c>
      <c r="N9" s="69">
        <v>18655</v>
      </c>
      <c r="O9" s="69">
        <v>-33110</v>
      </c>
      <c r="P9" s="69">
        <f t="shared" ref="P9:P72" si="0">SUM(C9:O9)</f>
        <v>3226474</v>
      </c>
    </row>
    <row r="10" spans="1:16">
      <c r="A10" s="23">
        <v>3</v>
      </c>
      <c r="B10" s="68" t="s">
        <v>22</v>
      </c>
      <c r="C10" s="69">
        <v>1882009</v>
      </c>
      <c r="D10" s="69">
        <v>531884</v>
      </c>
      <c r="E10" s="69">
        <v>-457213</v>
      </c>
      <c r="F10" s="69">
        <v>28161</v>
      </c>
      <c r="G10" s="69">
        <v>80360</v>
      </c>
      <c r="H10" s="69">
        <v>4586</v>
      </c>
      <c r="I10" s="69">
        <v>39097</v>
      </c>
      <c r="J10" s="69">
        <v>88222</v>
      </c>
      <c r="K10" s="69">
        <v>38704</v>
      </c>
      <c r="L10" s="69">
        <v>16595</v>
      </c>
      <c r="M10" s="69">
        <v>1926</v>
      </c>
      <c r="N10" s="69">
        <v>15402</v>
      </c>
      <c r="O10" s="69">
        <v>-28119</v>
      </c>
      <c r="P10" s="69">
        <f t="shared" si="0"/>
        <v>2241614</v>
      </c>
    </row>
    <row r="11" spans="1:16">
      <c r="A11" s="23">
        <v>4</v>
      </c>
      <c r="B11" s="68" t="s">
        <v>23</v>
      </c>
      <c r="C11" s="69">
        <v>1335359</v>
      </c>
      <c r="D11" s="69">
        <v>377469</v>
      </c>
      <c r="E11" s="69">
        <v>0</v>
      </c>
      <c r="F11" s="69">
        <v>19995</v>
      </c>
      <c r="G11" s="69">
        <v>57081</v>
      </c>
      <c r="H11" s="69">
        <v>3254</v>
      </c>
      <c r="I11" s="69">
        <v>0</v>
      </c>
      <c r="J11" s="69">
        <v>42406</v>
      </c>
      <c r="K11" s="69">
        <v>27468</v>
      </c>
      <c r="L11" s="69">
        <v>11781</v>
      </c>
      <c r="M11" s="69">
        <v>1368</v>
      </c>
      <c r="N11" s="69">
        <v>10934</v>
      </c>
      <c r="O11" s="69">
        <v>-19348</v>
      </c>
      <c r="P11" s="69">
        <f t="shared" si="0"/>
        <v>1867767</v>
      </c>
    </row>
    <row r="12" spans="1:16">
      <c r="A12" s="23">
        <v>5</v>
      </c>
      <c r="B12" s="68" t="s">
        <v>24</v>
      </c>
      <c r="C12" s="69">
        <v>972876</v>
      </c>
      <c r="D12" s="69">
        <v>274940</v>
      </c>
      <c r="E12" s="69">
        <v>-198936</v>
      </c>
      <c r="F12" s="69">
        <v>14556</v>
      </c>
      <c r="G12" s="69">
        <v>41533</v>
      </c>
      <c r="H12" s="69">
        <v>2370</v>
      </c>
      <c r="I12" s="69">
        <v>0</v>
      </c>
      <c r="J12" s="69">
        <v>15223</v>
      </c>
      <c r="K12" s="69">
        <v>20007</v>
      </c>
      <c r="L12" s="69">
        <v>8578</v>
      </c>
      <c r="M12" s="69">
        <v>995</v>
      </c>
      <c r="N12" s="69">
        <v>7961</v>
      </c>
      <c r="O12" s="69">
        <v>-14518</v>
      </c>
      <c r="P12" s="69">
        <f t="shared" si="0"/>
        <v>1145585</v>
      </c>
    </row>
    <row r="13" spans="1:16">
      <c r="A13" s="23">
        <v>6</v>
      </c>
      <c r="B13" s="68" t="s">
        <v>25</v>
      </c>
      <c r="C13" s="69">
        <v>1599474</v>
      </c>
      <c r="D13" s="69">
        <v>452035</v>
      </c>
      <c r="E13" s="69">
        <v>-376619</v>
      </c>
      <c r="F13" s="69">
        <v>23934</v>
      </c>
      <c r="G13" s="69">
        <v>68296</v>
      </c>
      <c r="H13" s="69">
        <v>3897</v>
      </c>
      <c r="I13" s="69">
        <v>0</v>
      </c>
      <c r="J13" s="69">
        <v>64947</v>
      </c>
      <c r="K13" s="69">
        <v>32894</v>
      </c>
      <c r="L13" s="69">
        <v>14104</v>
      </c>
      <c r="M13" s="69">
        <v>1637</v>
      </c>
      <c r="N13" s="69">
        <v>13090</v>
      </c>
      <c r="O13" s="69">
        <v>-24057</v>
      </c>
      <c r="P13" s="69">
        <f t="shared" si="0"/>
        <v>1873632</v>
      </c>
    </row>
    <row r="14" spans="1:16">
      <c r="A14" s="23">
        <v>7</v>
      </c>
      <c r="B14" s="68" t="s">
        <v>26</v>
      </c>
      <c r="C14" s="69">
        <v>1441657</v>
      </c>
      <c r="D14" s="69">
        <v>407474</v>
      </c>
      <c r="E14" s="69">
        <v>-330607</v>
      </c>
      <c r="F14" s="69">
        <v>21579</v>
      </c>
      <c r="G14" s="69">
        <v>61589</v>
      </c>
      <c r="H14" s="69">
        <v>3513</v>
      </c>
      <c r="I14" s="69">
        <v>0</v>
      </c>
      <c r="J14" s="69">
        <v>48700</v>
      </c>
      <c r="K14" s="69">
        <v>29651</v>
      </c>
      <c r="L14" s="69">
        <v>12715</v>
      </c>
      <c r="M14" s="69">
        <v>1476</v>
      </c>
      <c r="N14" s="69">
        <v>11801</v>
      </c>
      <c r="O14" s="69">
        <v>-21621</v>
      </c>
      <c r="P14" s="69">
        <f t="shared" si="0"/>
        <v>1687927</v>
      </c>
    </row>
    <row r="15" spans="1:16">
      <c r="A15" s="23">
        <v>8</v>
      </c>
      <c r="B15" s="68" t="s">
        <v>27</v>
      </c>
      <c r="C15" s="69">
        <v>1138792</v>
      </c>
      <c r="D15" s="69">
        <v>321928</v>
      </c>
      <c r="E15" s="69">
        <v>-244742</v>
      </c>
      <c r="F15" s="69">
        <v>17056</v>
      </c>
      <c r="G15" s="69">
        <v>48697</v>
      </c>
      <c r="H15" s="69">
        <v>2775</v>
      </c>
      <c r="I15" s="69">
        <v>0</v>
      </c>
      <c r="J15" s="69">
        <v>30237</v>
      </c>
      <c r="K15" s="69">
        <v>23426</v>
      </c>
      <c r="L15" s="69">
        <v>10049</v>
      </c>
      <c r="M15" s="69">
        <v>1167</v>
      </c>
      <c r="N15" s="69">
        <v>9326</v>
      </c>
      <c r="O15" s="69">
        <v>-17055</v>
      </c>
      <c r="P15" s="69">
        <f t="shared" si="0"/>
        <v>1341656</v>
      </c>
    </row>
    <row r="16" spans="1:16">
      <c r="A16" s="23">
        <v>9</v>
      </c>
      <c r="B16" s="68" t="s">
        <v>28</v>
      </c>
      <c r="C16" s="69">
        <v>1179191</v>
      </c>
      <c r="D16" s="69">
        <v>333189</v>
      </c>
      <c r="E16" s="69">
        <v>-258530</v>
      </c>
      <c r="F16" s="69">
        <v>17633</v>
      </c>
      <c r="G16" s="69">
        <v>50295</v>
      </c>
      <c r="H16" s="69">
        <v>2873</v>
      </c>
      <c r="I16" s="69">
        <v>0</v>
      </c>
      <c r="J16" s="69">
        <v>32189</v>
      </c>
      <c r="K16" s="69">
        <v>24245</v>
      </c>
      <c r="L16" s="69">
        <v>10392</v>
      </c>
      <c r="M16" s="69">
        <v>1205</v>
      </c>
      <c r="N16" s="69">
        <v>9645</v>
      </c>
      <c r="O16" s="69">
        <v>-17773</v>
      </c>
      <c r="P16" s="69">
        <f t="shared" si="0"/>
        <v>1384554</v>
      </c>
    </row>
    <row r="17" spans="1:16">
      <c r="A17" s="23">
        <v>10</v>
      </c>
      <c r="B17" s="68" t="s">
        <v>29</v>
      </c>
      <c r="C17" s="69">
        <v>1034550</v>
      </c>
      <c r="D17" s="69">
        <v>292474</v>
      </c>
      <c r="E17" s="69">
        <v>-214588</v>
      </c>
      <c r="F17" s="69">
        <v>15497</v>
      </c>
      <c r="G17" s="69">
        <v>44251</v>
      </c>
      <c r="H17" s="69">
        <v>2521</v>
      </c>
      <c r="I17" s="69">
        <v>0</v>
      </c>
      <c r="J17" s="69">
        <v>23446</v>
      </c>
      <c r="K17" s="69">
        <v>21283</v>
      </c>
      <c r="L17" s="69">
        <v>9130</v>
      </c>
      <c r="M17" s="69">
        <v>1061</v>
      </c>
      <c r="N17" s="69">
        <v>8473</v>
      </c>
      <c r="O17" s="69">
        <v>-15310</v>
      </c>
      <c r="P17" s="69">
        <f t="shared" si="0"/>
        <v>1222788</v>
      </c>
    </row>
    <row r="18" spans="1:16">
      <c r="A18" s="23">
        <v>11</v>
      </c>
      <c r="B18" s="68" t="s">
        <v>30</v>
      </c>
      <c r="C18" s="69">
        <v>1514605</v>
      </c>
      <c r="D18" s="69">
        <v>427571</v>
      </c>
      <c r="E18" s="69">
        <v>-357114</v>
      </c>
      <c r="F18" s="69">
        <v>22580</v>
      </c>
      <c r="G18" s="69">
        <v>64280</v>
      </c>
      <c r="H18" s="69">
        <v>3689</v>
      </c>
      <c r="I18" s="69">
        <v>0</v>
      </c>
      <c r="J18" s="69">
        <v>57017</v>
      </c>
      <c r="K18" s="69">
        <v>31113</v>
      </c>
      <c r="L18" s="69">
        <v>13317</v>
      </c>
      <c r="M18" s="69">
        <v>1539</v>
      </c>
      <c r="N18" s="69">
        <v>12359</v>
      </c>
      <c r="O18" s="69">
        <v>-22817</v>
      </c>
      <c r="P18" s="69">
        <f t="shared" si="0"/>
        <v>1768139</v>
      </c>
    </row>
    <row r="19" spans="1:16">
      <c r="A19" s="23">
        <v>12</v>
      </c>
      <c r="B19" s="68" t="s">
        <v>31</v>
      </c>
      <c r="C19" s="69">
        <v>1113383</v>
      </c>
      <c r="D19" s="69">
        <v>314203</v>
      </c>
      <c r="E19" s="69">
        <v>0</v>
      </c>
      <c r="F19" s="69">
        <v>16580</v>
      </c>
      <c r="G19" s="69">
        <v>47168</v>
      </c>
      <c r="H19" s="69">
        <v>2711</v>
      </c>
      <c r="I19" s="69">
        <v>0</v>
      </c>
      <c r="J19" s="69">
        <v>26922</v>
      </c>
      <c r="K19" s="69">
        <v>22864</v>
      </c>
      <c r="L19" s="69">
        <v>9781</v>
      </c>
      <c r="M19" s="69">
        <v>1129</v>
      </c>
      <c r="N19" s="69">
        <v>9078</v>
      </c>
      <c r="O19" s="69">
        <v>-16420</v>
      </c>
      <c r="P19" s="69">
        <f t="shared" si="0"/>
        <v>1547399</v>
      </c>
    </row>
    <row r="20" spans="1:16">
      <c r="A20" s="23">
        <v>13</v>
      </c>
      <c r="B20" s="68" t="s">
        <v>32</v>
      </c>
      <c r="C20" s="69">
        <v>2527877</v>
      </c>
      <c r="D20" s="69">
        <v>721595</v>
      </c>
      <c r="E20" s="69">
        <v>-680869</v>
      </c>
      <c r="F20" s="69">
        <v>39081</v>
      </c>
      <c r="G20" s="69">
        <v>113795</v>
      </c>
      <c r="H20" s="69">
        <v>6186</v>
      </c>
      <c r="I20" s="69">
        <v>194495</v>
      </c>
      <c r="J20" s="69">
        <v>96173</v>
      </c>
      <c r="K20" s="69">
        <v>52512</v>
      </c>
      <c r="L20" s="69">
        <v>22867</v>
      </c>
      <c r="M20" s="69">
        <v>2750</v>
      </c>
      <c r="N20" s="69">
        <v>21221</v>
      </c>
      <c r="O20" s="69">
        <v>-33233</v>
      </c>
      <c r="P20" s="69">
        <f t="shared" si="0"/>
        <v>3084450</v>
      </c>
    </row>
    <row r="21" spans="1:16">
      <c r="A21" s="23">
        <v>14</v>
      </c>
      <c r="B21" s="68" t="s">
        <v>33</v>
      </c>
      <c r="C21" s="69">
        <v>934220</v>
      </c>
      <c r="D21" s="69">
        <v>264010</v>
      </c>
      <c r="E21" s="69">
        <v>0</v>
      </c>
      <c r="F21" s="69">
        <v>13977</v>
      </c>
      <c r="G21" s="69">
        <v>39878</v>
      </c>
      <c r="H21" s="69">
        <v>2276</v>
      </c>
      <c r="I21" s="69">
        <v>0</v>
      </c>
      <c r="J21" s="69">
        <v>12892</v>
      </c>
      <c r="K21" s="69">
        <v>19211</v>
      </c>
      <c r="L21" s="69">
        <v>8236</v>
      </c>
      <c r="M21" s="69">
        <v>956</v>
      </c>
      <c r="N21" s="69">
        <v>7644</v>
      </c>
      <c r="O21" s="69">
        <v>-13480</v>
      </c>
      <c r="P21" s="69">
        <f t="shared" si="0"/>
        <v>1289820</v>
      </c>
    </row>
    <row r="22" spans="1:16">
      <c r="A22" s="23">
        <v>15</v>
      </c>
      <c r="B22" s="68" t="s">
        <v>34</v>
      </c>
      <c r="C22" s="69">
        <v>1281974</v>
      </c>
      <c r="D22" s="69">
        <v>362306</v>
      </c>
      <c r="E22" s="69">
        <v>-284558</v>
      </c>
      <c r="F22" s="69">
        <v>19183</v>
      </c>
      <c r="G22" s="69">
        <v>54739</v>
      </c>
      <c r="H22" s="69">
        <v>3124</v>
      </c>
      <c r="I22" s="69">
        <v>0</v>
      </c>
      <c r="J22" s="69">
        <v>43205</v>
      </c>
      <c r="K22" s="69">
        <v>26364</v>
      </c>
      <c r="L22" s="69">
        <v>11304</v>
      </c>
      <c r="M22" s="69">
        <v>1312</v>
      </c>
      <c r="N22" s="69">
        <v>10491</v>
      </c>
      <c r="O22" s="69">
        <v>-19089</v>
      </c>
      <c r="P22" s="69">
        <f t="shared" si="0"/>
        <v>1510355</v>
      </c>
    </row>
    <row r="23" spans="1:16">
      <c r="A23" s="23">
        <v>16</v>
      </c>
      <c r="B23" s="68" t="s">
        <v>35</v>
      </c>
      <c r="C23" s="69">
        <v>1059611</v>
      </c>
      <c r="D23" s="69">
        <v>299470</v>
      </c>
      <c r="E23" s="69">
        <v>-222675</v>
      </c>
      <c r="F23" s="69">
        <v>15857</v>
      </c>
      <c r="G23" s="69">
        <v>45251</v>
      </c>
      <c r="H23" s="69">
        <v>2582</v>
      </c>
      <c r="I23" s="69">
        <v>-1001</v>
      </c>
      <c r="J23" s="69">
        <v>23607</v>
      </c>
      <c r="K23" s="69">
        <v>21792</v>
      </c>
      <c r="L23" s="69">
        <v>9344</v>
      </c>
      <c r="M23" s="69">
        <v>1085</v>
      </c>
      <c r="N23" s="69">
        <v>8672</v>
      </c>
      <c r="O23" s="69">
        <v>-15806</v>
      </c>
      <c r="P23" s="69">
        <f t="shared" si="0"/>
        <v>1247789</v>
      </c>
    </row>
    <row r="24" spans="1:16">
      <c r="A24" s="23">
        <v>17</v>
      </c>
      <c r="B24" s="68" t="s">
        <v>36</v>
      </c>
      <c r="C24" s="69">
        <v>1207633</v>
      </c>
      <c r="D24" s="69">
        <v>341320</v>
      </c>
      <c r="E24" s="69">
        <v>-263257</v>
      </c>
      <c r="F24" s="69">
        <v>18074</v>
      </c>
      <c r="G24" s="69">
        <v>51584</v>
      </c>
      <c r="H24" s="69">
        <v>2943</v>
      </c>
      <c r="I24" s="69">
        <v>0</v>
      </c>
      <c r="J24" s="69">
        <v>38798</v>
      </c>
      <c r="K24" s="69">
        <v>24837</v>
      </c>
      <c r="L24" s="69">
        <v>10650</v>
      </c>
      <c r="M24" s="69">
        <v>1236</v>
      </c>
      <c r="N24" s="69">
        <v>9885</v>
      </c>
      <c r="O24" s="69">
        <v>-18069</v>
      </c>
      <c r="P24" s="69">
        <f t="shared" si="0"/>
        <v>1425634</v>
      </c>
    </row>
    <row r="25" spans="1:16">
      <c r="A25" s="23">
        <v>18</v>
      </c>
      <c r="B25" s="68" t="s">
        <v>37</v>
      </c>
      <c r="C25" s="69">
        <v>1084701</v>
      </c>
      <c r="D25" s="69">
        <v>306576</v>
      </c>
      <c r="E25" s="69">
        <v>-229470</v>
      </c>
      <c r="F25" s="69">
        <v>16235</v>
      </c>
      <c r="G25" s="69">
        <v>46334</v>
      </c>
      <c r="H25" s="69">
        <v>2643</v>
      </c>
      <c r="I25" s="69">
        <v>0</v>
      </c>
      <c r="J25" s="69">
        <v>25487</v>
      </c>
      <c r="K25" s="69">
        <v>22309</v>
      </c>
      <c r="L25" s="69">
        <v>9566</v>
      </c>
      <c r="M25" s="69">
        <v>1111</v>
      </c>
      <c r="N25" s="69">
        <v>8879</v>
      </c>
      <c r="O25" s="69">
        <v>-16123</v>
      </c>
      <c r="P25" s="69">
        <f t="shared" si="0"/>
        <v>1278248</v>
      </c>
    </row>
    <row r="26" spans="1:16">
      <c r="A26" s="23">
        <v>19</v>
      </c>
      <c r="B26" s="68" t="s">
        <v>38</v>
      </c>
      <c r="C26" s="69">
        <v>4351364</v>
      </c>
      <c r="D26" s="69">
        <v>1229902</v>
      </c>
      <c r="E26" s="69">
        <v>-1132951</v>
      </c>
      <c r="F26" s="69">
        <v>65136</v>
      </c>
      <c r="G26" s="69">
        <v>185913</v>
      </c>
      <c r="H26" s="69">
        <v>10603</v>
      </c>
      <c r="I26" s="69">
        <v>0</v>
      </c>
      <c r="J26" s="69">
        <v>334408</v>
      </c>
      <c r="K26" s="69">
        <v>89497</v>
      </c>
      <c r="L26" s="69">
        <v>38380</v>
      </c>
      <c r="M26" s="69">
        <v>4456</v>
      </c>
      <c r="N26" s="69">
        <v>35621</v>
      </c>
      <c r="O26" s="69">
        <v>-65678</v>
      </c>
      <c r="P26" s="69">
        <f t="shared" si="0"/>
        <v>5146651</v>
      </c>
    </row>
    <row r="27" spans="1:16">
      <c r="A27" s="23">
        <v>20</v>
      </c>
      <c r="B27" s="24" t="s">
        <v>39</v>
      </c>
      <c r="C27" s="69">
        <v>1173395</v>
      </c>
      <c r="D27" s="69">
        <v>330983</v>
      </c>
      <c r="E27" s="69">
        <v>-270271</v>
      </c>
      <c r="F27" s="69">
        <v>17447</v>
      </c>
      <c r="G27" s="69">
        <v>49583</v>
      </c>
      <c r="H27" s="69">
        <v>2857</v>
      </c>
      <c r="I27" s="69">
        <v>0</v>
      </c>
      <c r="J27" s="69">
        <v>29952</v>
      </c>
      <c r="K27" s="69">
        <v>24085</v>
      </c>
      <c r="L27" s="69">
        <v>10295</v>
      </c>
      <c r="M27" s="69">
        <v>1186</v>
      </c>
      <c r="N27" s="69">
        <v>9555</v>
      </c>
      <c r="O27" s="69">
        <v>-17827</v>
      </c>
      <c r="P27" s="69">
        <f t="shared" si="0"/>
        <v>1361240</v>
      </c>
    </row>
    <row r="28" spans="1:16">
      <c r="A28" s="23">
        <v>21</v>
      </c>
      <c r="B28" s="68" t="s">
        <v>40</v>
      </c>
      <c r="C28" s="69">
        <v>1638567</v>
      </c>
      <c r="D28" s="69">
        <v>463160</v>
      </c>
      <c r="E28" s="69">
        <v>-383257</v>
      </c>
      <c r="F28" s="69">
        <v>24532</v>
      </c>
      <c r="G28" s="69">
        <v>70027</v>
      </c>
      <c r="H28" s="69">
        <v>3993</v>
      </c>
      <c r="I28" s="69">
        <v>0</v>
      </c>
      <c r="J28" s="69">
        <v>77134</v>
      </c>
      <c r="K28" s="69">
        <v>33703</v>
      </c>
      <c r="L28" s="69">
        <v>14454</v>
      </c>
      <c r="M28" s="69">
        <v>1679</v>
      </c>
      <c r="N28" s="69">
        <v>13415</v>
      </c>
      <c r="O28" s="69">
        <v>-24260</v>
      </c>
      <c r="P28" s="69">
        <f t="shared" si="0"/>
        <v>1933147</v>
      </c>
    </row>
    <row r="29" spans="1:16">
      <c r="A29" s="23">
        <v>22</v>
      </c>
      <c r="B29" s="68" t="s">
        <v>41</v>
      </c>
      <c r="C29" s="69">
        <v>1179873</v>
      </c>
      <c r="D29" s="69">
        <v>333473</v>
      </c>
      <c r="E29" s="69">
        <v>0</v>
      </c>
      <c r="F29" s="69">
        <v>17659</v>
      </c>
      <c r="G29" s="69">
        <v>50398</v>
      </c>
      <c r="H29" s="69">
        <v>2875</v>
      </c>
      <c r="I29" s="69">
        <v>0</v>
      </c>
      <c r="J29" s="69">
        <v>37097</v>
      </c>
      <c r="K29" s="69">
        <v>24266</v>
      </c>
      <c r="L29" s="69">
        <v>10406</v>
      </c>
      <c r="M29" s="69">
        <v>1208</v>
      </c>
      <c r="N29" s="69">
        <v>9657</v>
      </c>
      <c r="O29" s="69">
        <v>-17106</v>
      </c>
      <c r="P29" s="69">
        <f t="shared" si="0"/>
        <v>1649806</v>
      </c>
    </row>
    <row r="30" spans="1:16">
      <c r="A30" s="23">
        <v>23</v>
      </c>
      <c r="B30" s="68" t="s">
        <v>42</v>
      </c>
      <c r="C30" s="69">
        <v>1215885</v>
      </c>
      <c r="D30" s="69">
        <v>343729</v>
      </c>
      <c r="E30" s="69">
        <v>-267221</v>
      </c>
      <c r="F30" s="69">
        <v>18212</v>
      </c>
      <c r="G30" s="69">
        <v>52000</v>
      </c>
      <c r="H30" s="69">
        <v>2963</v>
      </c>
      <c r="I30" s="69">
        <v>10593</v>
      </c>
      <c r="J30" s="69">
        <v>33560</v>
      </c>
      <c r="K30" s="69">
        <v>25012</v>
      </c>
      <c r="L30" s="69">
        <v>10729</v>
      </c>
      <c r="M30" s="69">
        <v>1247</v>
      </c>
      <c r="N30" s="69">
        <v>9958</v>
      </c>
      <c r="O30" s="69">
        <v>-18144</v>
      </c>
      <c r="P30" s="69">
        <f t="shared" si="0"/>
        <v>1438523</v>
      </c>
    </row>
    <row r="31" spans="1:16">
      <c r="A31" s="23">
        <v>24</v>
      </c>
      <c r="B31" s="68" t="s">
        <v>43</v>
      </c>
      <c r="C31" s="69">
        <v>1074000</v>
      </c>
      <c r="D31" s="69">
        <v>303543</v>
      </c>
      <c r="E31" s="69">
        <v>-226464</v>
      </c>
      <c r="F31" s="69">
        <v>16073</v>
      </c>
      <c r="G31" s="69">
        <v>45870</v>
      </c>
      <c r="H31" s="69">
        <v>2617</v>
      </c>
      <c r="I31" s="69">
        <v>0</v>
      </c>
      <c r="J31" s="69">
        <v>25647</v>
      </c>
      <c r="K31" s="69">
        <v>22088</v>
      </c>
      <c r="L31" s="69">
        <v>9471</v>
      </c>
      <c r="M31" s="69">
        <v>1100</v>
      </c>
      <c r="N31" s="69">
        <v>8790</v>
      </c>
      <c r="O31" s="69">
        <v>-16095</v>
      </c>
      <c r="P31" s="69">
        <f t="shared" si="0"/>
        <v>1266640</v>
      </c>
    </row>
    <row r="32" spans="1:16">
      <c r="A32" s="23">
        <v>25</v>
      </c>
      <c r="B32" s="68" t="s">
        <v>44</v>
      </c>
      <c r="C32" s="69">
        <v>1312138</v>
      </c>
      <c r="D32" s="69">
        <v>370808</v>
      </c>
      <c r="E32" s="69">
        <v>-293922</v>
      </c>
      <c r="F32" s="69">
        <v>19630</v>
      </c>
      <c r="G32" s="69">
        <v>56008</v>
      </c>
      <c r="H32" s="69">
        <v>3197</v>
      </c>
      <c r="I32" s="69">
        <v>0</v>
      </c>
      <c r="J32" s="69">
        <v>41207</v>
      </c>
      <c r="K32" s="69">
        <v>26983</v>
      </c>
      <c r="L32" s="69">
        <v>11568</v>
      </c>
      <c r="M32" s="69">
        <v>1342</v>
      </c>
      <c r="N32" s="69">
        <v>10736</v>
      </c>
      <c r="O32" s="69">
        <v>-19482</v>
      </c>
      <c r="P32" s="69">
        <f t="shared" si="0"/>
        <v>1540213</v>
      </c>
    </row>
    <row r="33" spans="1:16">
      <c r="A33" s="23">
        <v>26</v>
      </c>
      <c r="B33" s="68" t="s">
        <v>45</v>
      </c>
      <c r="C33" s="69">
        <v>1458245</v>
      </c>
      <c r="D33" s="69">
        <v>423409</v>
      </c>
      <c r="E33" s="69">
        <v>-306604</v>
      </c>
      <c r="F33" s="69">
        <v>23795</v>
      </c>
      <c r="G33" s="69">
        <v>71475</v>
      </c>
      <c r="H33" s="69">
        <v>3595</v>
      </c>
      <c r="I33" s="69">
        <v>0</v>
      </c>
      <c r="J33" s="69">
        <v>24731</v>
      </c>
      <c r="K33" s="69">
        <v>30815</v>
      </c>
      <c r="L33" s="69">
        <v>13765</v>
      </c>
      <c r="M33" s="69">
        <v>1748</v>
      </c>
      <c r="N33" s="69">
        <v>12773</v>
      </c>
      <c r="O33" s="69">
        <v>-17729</v>
      </c>
      <c r="P33" s="69">
        <f t="shared" si="0"/>
        <v>1740018</v>
      </c>
    </row>
    <row r="34" spans="1:16">
      <c r="A34" s="23">
        <v>27</v>
      </c>
      <c r="B34" s="68" t="s">
        <v>46</v>
      </c>
      <c r="C34" s="69">
        <v>1523308</v>
      </c>
      <c r="D34" s="69">
        <v>430293</v>
      </c>
      <c r="E34" s="69">
        <v>-368117</v>
      </c>
      <c r="F34" s="69">
        <v>22756</v>
      </c>
      <c r="G34" s="69">
        <v>64866</v>
      </c>
      <c r="H34" s="69">
        <v>3711</v>
      </c>
      <c r="I34" s="69">
        <v>0</v>
      </c>
      <c r="J34" s="69">
        <v>53201</v>
      </c>
      <c r="K34" s="69">
        <v>31311</v>
      </c>
      <c r="L34" s="69">
        <v>13415</v>
      </c>
      <c r="M34" s="69">
        <v>1554</v>
      </c>
      <c r="N34" s="69">
        <v>12450</v>
      </c>
      <c r="O34" s="69">
        <v>-23055</v>
      </c>
      <c r="P34" s="69">
        <f t="shared" si="0"/>
        <v>1765693</v>
      </c>
    </row>
    <row r="35" spans="1:16">
      <c r="A35" s="23">
        <v>28</v>
      </c>
      <c r="B35" s="68" t="s">
        <v>47</v>
      </c>
      <c r="C35" s="69">
        <v>1033230</v>
      </c>
      <c r="D35" s="69">
        <v>291563</v>
      </c>
      <c r="E35" s="69">
        <v>-222421</v>
      </c>
      <c r="F35" s="69">
        <v>15383</v>
      </c>
      <c r="G35" s="69">
        <v>43756</v>
      </c>
      <c r="H35" s="69">
        <v>2516</v>
      </c>
      <c r="I35" s="69">
        <v>0</v>
      </c>
      <c r="J35" s="69">
        <v>20198</v>
      </c>
      <c r="K35" s="69">
        <v>21216</v>
      </c>
      <c r="L35" s="69">
        <v>9075</v>
      </c>
      <c r="M35" s="69">
        <v>1047</v>
      </c>
      <c r="N35" s="69">
        <v>8423</v>
      </c>
      <c r="O35" s="69">
        <v>-15502</v>
      </c>
      <c r="P35" s="69">
        <f t="shared" si="0"/>
        <v>1208484</v>
      </c>
    </row>
    <row r="36" spans="1:16">
      <c r="A36" s="23">
        <v>29</v>
      </c>
      <c r="B36" s="24" t="s">
        <v>48</v>
      </c>
      <c r="C36" s="69">
        <v>1332707</v>
      </c>
      <c r="D36" s="69">
        <v>376681</v>
      </c>
      <c r="E36" s="69">
        <v>-298917</v>
      </c>
      <c r="F36" s="69">
        <v>19948</v>
      </c>
      <c r="G36" s="69">
        <v>56936</v>
      </c>
      <c r="H36" s="69">
        <v>3247</v>
      </c>
      <c r="I36" s="69">
        <v>0</v>
      </c>
      <c r="J36" s="69">
        <v>41956</v>
      </c>
      <c r="K36" s="69">
        <v>27410</v>
      </c>
      <c r="L36" s="69">
        <v>11754</v>
      </c>
      <c r="M36" s="69">
        <v>1365</v>
      </c>
      <c r="N36" s="69">
        <v>10909</v>
      </c>
      <c r="O36" s="69">
        <v>-20001</v>
      </c>
      <c r="P36" s="69">
        <f t="shared" si="0"/>
        <v>1563995</v>
      </c>
    </row>
    <row r="37" spans="1:16">
      <c r="A37" s="23">
        <v>30</v>
      </c>
      <c r="B37" s="68" t="s">
        <v>49</v>
      </c>
      <c r="C37" s="69">
        <v>1149227</v>
      </c>
      <c r="D37" s="69">
        <v>324865</v>
      </c>
      <c r="E37" s="69">
        <v>-246741</v>
      </c>
      <c r="F37" s="69">
        <v>17210</v>
      </c>
      <c r="G37" s="69">
        <v>49133</v>
      </c>
      <c r="H37" s="69">
        <v>2800</v>
      </c>
      <c r="I37" s="69">
        <v>0</v>
      </c>
      <c r="J37" s="69">
        <v>33944</v>
      </c>
      <c r="K37" s="69">
        <v>23640</v>
      </c>
      <c r="L37" s="69">
        <v>10140</v>
      </c>
      <c r="M37" s="69">
        <v>1178</v>
      </c>
      <c r="N37" s="69">
        <v>9411</v>
      </c>
      <c r="O37" s="69">
        <v>-17079</v>
      </c>
      <c r="P37" s="69">
        <f t="shared" si="0"/>
        <v>1357728</v>
      </c>
    </row>
    <row r="38" spans="1:16">
      <c r="A38" s="23">
        <v>31</v>
      </c>
      <c r="B38" s="68" t="s">
        <v>50</v>
      </c>
      <c r="C38" s="69">
        <v>1035611</v>
      </c>
      <c r="D38" s="69">
        <v>292696</v>
      </c>
      <c r="E38" s="69">
        <v>-215905</v>
      </c>
      <c r="F38" s="69">
        <v>15499</v>
      </c>
      <c r="G38" s="69">
        <v>44233</v>
      </c>
      <c r="H38" s="69">
        <v>2523</v>
      </c>
      <c r="I38" s="69">
        <v>0</v>
      </c>
      <c r="J38" s="69">
        <v>22251</v>
      </c>
      <c r="K38" s="69">
        <v>21299</v>
      </c>
      <c r="L38" s="69">
        <v>9133</v>
      </c>
      <c r="M38" s="69">
        <v>1060</v>
      </c>
      <c r="N38" s="69">
        <v>8476</v>
      </c>
      <c r="O38" s="69">
        <v>-15371</v>
      </c>
      <c r="P38" s="69">
        <f t="shared" si="0"/>
        <v>1221505</v>
      </c>
    </row>
    <row r="39" spans="1:16">
      <c r="A39" s="23">
        <v>32</v>
      </c>
      <c r="B39" s="68" t="s">
        <v>51</v>
      </c>
      <c r="C39" s="69">
        <v>2293655</v>
      </c>
      <c r="D39" s="69">
        <v>648178</v>
      </c>
      <c r="E39" s="69">
        <v>-570771</v>
      </c>
      <c r="F39" s="69">
        <v>34313</v>
      </c>
      <c r="G39" s="69">
        <v>97901</v>
      </c>
      <c r="H39" s="69">
        <v>5588</v>
      </c>
      <c r="I39" s="69">
        <v>0</v>
      </c>
      <c r="J39" s="69">
        <v>127853</v>
      </c>
      <c r="K39" s="69">
        <v>47166</v>
      </c>
      <c r="L39" s="69">
        <v>20221</v>
      </c>
      <c r="M39" s="69">
        <v>2346</v>
      </c>
      <c r="N39" s="69">
        <v>18767</v>
      </c>
      <c r="O39" s="69">
        <v>-34627</v>
      </c>
      <c r="P39" s="69">
        <f t="shared" si="0"/>
        <v>2690590</v>
      </c>
    </row>
    <row r="40" spans="1:16">
      <c r="A40" s="23">
        <v>33</v>
      </c>
      <c r="B40" s="68" t="s">
        <v>52</v>
      </c>
      <c r="C40" s="69">
        <v>2694043</v>
      </c>
      <c r="D40" s="69">
        <v>761238</v>
      </c>
      <c r="E40" s="69">
        <v>-681700</v>
      </c>
      <c r="F40" s="69">
        <v>40288</v>
      </c>
      <c r="G40" s="69">
        <v>114919</v>
      </c>
      <c r="H40" s="69">
        <v>6564</v>
      </c>
      <c r="I40" s="69">
        <v>0</v>
      </c>
      <c r="J40" s="69">
        <v>162801</v>
      </c>
      <c r="K40" s="69">
        <v>55393</v>
      </c>
      <c r="L40" s="69">
        <v>23744</v>
      </c>
      <c r="M40" s="69">
        <v>2754</v>
      </c>
      <c r="N40" s="69">
        <v>22037</v>
      </c>
      <c r="O40" s="69">
        <v>-40590</v>
      </c>
      <c r="P40" s="69">
        <f t="shared" si="0"/>
        <v>3161491</v>
      </c>
    </row>
    <row r="41" spans="1:16">
      <c r="A41" s="23">
        <v>34</v>
      </c>
      <c r="B41" s="68" t="s">
        <v>53</v>
      </c>
      <c r="C41" s="69">
        <v>1370706</v>
      </c>
      <c r="D41" s="69">
        <v>387392</v>
      </c>
      <c r="E41" s="69">
        <v>-309096</v>
      </c>
      <c r="F41" s="69">
        <v>20512</v>
      </c>
      <c r="G41" s="69">
        <v>58535</v>
      </c>
      <c r="H41" s="69">
        <v>3340</v>
      </c>
      <c r="I41" s="69">
        <v>0</v>
      </c>
      <c r="J41" s="69">
        <v>51972</v>
      </c>
      <c r="K41" s="69">
        <v>28190</v>
      </c>
      <c r="L41" s="69">
        <v>12087</v>
      </c>
      <c r="M41" s="69">
        <v>1403</v>
      </c>
      <c r="N41" s="69">
        <v>11218</v>
      </c>
      <c r="O41" s="69">
        <v>-20439</v>
      </c>
      <c r="P41" s="69">
        <f t="shared" si="0"/>
        <v>1615820</v>
      </c>
    </row>
    <row r="42" spans="1:16">
      <c r="A42" s="23">
        <v>35</v>
      </c>
      <c r="B42" s="68" t="s">
        <v>54</v>
      </c>
      <c r="C42" s="69">
        <v>1354585</v>
      </c>
      <c r="D42" s="69">
        <v>382864</v>
      </c>
      <c r="E42" s="69">
        <v>0</v>
      </c>
      <c r="F42" s="69">
        <v>20276</v>
      </c>
      <c r="G42" s="69">
        <v>57870</v>
      </c>
      <c r="H42" s="69">
        <v>3301</v>
      </c>
      <c r="I42" s="69">
        <v>0</v>
      </c>
      <c r="J42" s="69">
        <v>47917</v>
      </c>
      <c r="K42" s="69">
        <v>27860</v>
      </c>
      <c r="L42" s="69">
        <v>11947</v>
      </c>
      <c r="M42" s="69">
        <v>1387</v>
      </c>
      <c r="N42" s="69">
        <v>11088</v>
      </c>
      <c r="O42" s="69">
        <v>-19613</v>
      </c>
      <c r="P42" s="69">
        <f t="shared" si="0"/>
        <v>1899482</v>
      </c>
    </row>
    <row r="43" spans="1:16">
      <c r="A43" s="23">
        <v>36</v>
      </c>
      <c r="B43" s="68" t="s">
        <v>55</v>
      </c>
      <c r="C43" s="69">
        <v>1504595</v>
      </c>
      <c r="D43" s="69">
        <v>425201</v>
      </c>
      <c r="E43" s="69">
        <v>-347013</v>
      </c>
      <c r="F43" s="69">
        <v>22510</v>
      </c>
      <c r="G43" s="69">
        <v>64228</v>
      </c>
      <c r="H43" s="69">
        <v>3666</v>
      </c>
      <c r="I43" s="69">
        <v>0</v>
      </c>
      <c r="J43" s="69">
        <v>59886</v>
      </c>
      <c r="K43" s="69">
        <v>30941</v>
      </c>
      <c r="L43" s="69">
        <v>13265</v>
      </c>
      <c r="M43" s="69">
        <v>1539</v>
      </c>
      <c r="N43" s="69">
        <v>12312</v>
      </c>
      <c r="O43" s="69">
        <v>-22519</v>
      </c>
      <c r="P43" s="69">
        <f t="shared" si="0"/>
        <v>1768611</v>
      </c>
    </row>
    <row r="44" spans="1:16">
      <c r="A44" s="23">
        <v>37</v>
      </c>
      <c r="B44" s="68" t="s">
        <v>56</v>
      </c>
      <c r="C44" s="69">
        <v>1249045</v>
      </c>
      <c r="D44" s="69">
        <v>353036</v>
      </c>
      <c r="E44" s="69">
        <v>0</v>
      </c>
      <c r="F44" s="69">
        <v>18696</v>
      </c>
      <c r="G44" s="69">
        <v>53363</v>
      </c>
      <c r="H44" s="69">
        <v>3044</v>
      </c>
      <c r="I44" s="69">
        <v>0</v>
      </c>
      <c r="J44" s="69">
        <v>37313</v>
      </c>
      <c r="K44" s="69">
        <v>25690</v>
      </c>
      <c r="L44" s="69">
        <v>11017</v>
      </c>
      <c r="M44" s="69">
        <v>1279</v>
      </c>
      <c r="N44" s="69">
        <v>10225</v>
      </c>
      <c r="O44" s="69">
        <v>-18225</v>
      </c>
      <c r="P44" s="69">
        <f t="shared" si="0"/>
        <v>1744483</v>
      </c>
    </row>
    <row r="45" spans="1:16">
      <c r="A45" s="23">
        <v>38</v>
      </c>
      <c r="B45" s="68" t="s">
        <v>57</v>
      </c>
      <c r="C45" s="69">
        <v>4326867</v>
      </c>
      <c r="D45" s="69">
        <v>1239286</v>
      </c>
      <c r="E45" s="69">
        <v>-1011958</v>
      </c>
      <c r="F45" s="69">
        <v>67622</v>
      </c>
      <c r="G45" s="69">
        <v>198173</v>
      </c>
      <c r="H45" s="69">
        <v>10604</v>
      </c>
      <c r="I45" s="69">
        <v>0</v>
      </c>
      <c r="J45" s="69">
        <v>245755</v>
      </c>
      <c r="K45" s="69">
        <v>90187</v>
      </c>
      <c r="L45" s="69">
        <v>39475</v>
      </c>
      <c r="M45" s="69">
        <v>4801</v>
      </c>
      <c r="N45" s="69">
        <v>36633</v>
      </c>
      <c r="O45" s="69">
        <v>-59129</v>
      </c>
      <c r="P45" s="69">
        <f t="shared" si="0"/>
        <v>5188316</v>
      </c>
    </row>
    <row r="46" spans="1:16">
      <c r="A46" s="23">
        <v>39</v>
      </c>
      <c r="B46" s="68" t="s">
        <v>58</v>
      </c>
      <c r="C46" s="69">
        <v>1170878</v>
      </c>
      <c r="D46" s="69">
        <v>331439</v>
      </c>
      <c r="E46" s="69">
        <v>-255432</v>
      </c>
      <c r="F46" s="69">
        <v>17613</v>
      </c>
      <c r="G46" s="69">
        <v>50429</v>
      </c>
      <c r="H46" s="69">
        <v>2855</v>
      </c>
      <c r="I46" s="69">
        <v>0</v>
      </c>
      <c r="J46" s="69">
        <v>28562</v>
      </c>
      <c r="K46" s="69">
        <v>24118</v>
      </c>
      <c r="L46" s="69">
        <v>10367</v>
      </c>
      <c r="M46" s="69">
        <v>1210</v>
      </c>
      <c r="N46" s="69">
        <v>9622</v>
      </c>
      <c r="O46" s="69">
        <v>-17308</v>
      </c>
      <c r="P46" s="69">
        <f t="shared" si="0"/>
        <v>1374353</v>
      </c>
    </row>
    <row r="47" spans="1:16">
      <c r="A47" s="23">
        <v>40</v>
      </c>
      <c r="B47" s="68" t="s">
        <v>59</v>
      </c>
      <c r="C47" s="69">
        <v>3339299</v>
      </c>
      <c r="D47" s="69">
        <v>943795</v>
      </c>
      <c r="E47" s="69">
        <v>-882329</v>
      </c>
      <c r="F47" s="69">
        <v>49977</v>
      </c>
      <c r="G47" s="69">
        <v>142632</v>
      </c>
      <c r="H47" s="69">
        <v>8137</v>
      </c>
      <c r="I47" s="69">
        <v>0</v>
      </c>
      <c r="J47" s="69">
        <v>195499</v>
      </c>
      <c r="K47" s="69">
        <v>68678</v>
      </c>
      <c r="L47" s="69">
        <v>29449</v>
      </c>
      <c r="M47" s="69">
        <v>3419</v>
      </c>
      <c r="N47" s="69">
        <v>27332</v>
      </c>
      <c r="O47" s="69">
        <v>-50253</v>
      </c>
      <c r="P47" s="69">
        <f t="shared" si="0"/>
        <v>3875635</v>
      </c>
    </row>
    <row r="48" spans="1:16">
      <c r="A48" s="23">
        <v>41</v>
      </c>
      <c r="B48" s="68" t="s">
        <v>60</v>
      </c>
      <c r="C48" s="69">
        <v>13450558</v>
      </c>
      <c r="D48" s="69">
        <v>3807069</v>
      </c>
      <c r="E48" s="69">
        <v>-3787319</v>
      </c>
      <c r="F48" s="69">
        <v>202269</v>
      </c>
      <c r="G48" s="69">
        <v>579005</v>
      </c>
      <c r="H48" s="69">
        <v>32794</v>
      </c>
      <c r="I48" s="69">
        <v>0</v>
      </c>
      <c r="J48" s="69">
        <v>848979</v>
      </c>
      <c r="K48" s="69">
        <v>277034</v>
      </c>
      <c r="L48" s="69">
        <v>119063</v>
      </c>
      <c r="M48" s="69">
        <v>13896</v>
      </c>
      <c r="N48" s="69">
        <v>110502</v>
      </c>
      <c r="O48" s="69">
        <v>-184991</v>
      </c>
      <c r="P48" s="69">
        <f t="shared" si="0"/>
        <v>15468859</v>
      </c>
    </row>
    <row r="49" spans="1:16">
      <c r="A49" s="23">
        <v>42</v>
      </c>
      <c r="B49" s="68" t="s">
        <v>61</v>
      </c>
      <c r="C49" s="69">
        <v>1282382</v>
      </c>
      <c r="D49" s="69">
        <v>362557</v>
      </c>
      <c r="E49" s="69">
        <v>-283597</v>
      </c>
      <c r="F49" s="69">
        <v>19213</v>
      </c>
      <c r="G49" s="69">
        <v>54868</v>
      </c>
      <c r="H49" s="69">
        <v>3125</v>
      </c>
      <c r="I49" s="69">
        <v>0</v>
      </c>
      <c r="J49" s="69">
        <v>41871</v>
      </c>
      <c r="K49" s="69">
        <v>26383</v>
      </c>
      <c r="L49" s="69">
        <v>11319</v>
      </c>
      <c r="M49" s="69">
        <v>1316</v>
      </c>
      <c r="N49" s="69">
        <v>10505</v>
      </c>
      <c r="O49" s="69">
        <v>-19189</v>
      </c>
      <c r="P49" s="69">
        <f t="shared" si="0"/>
        <v>1510753</v>
      </c>
    </row>
    <row r="50" spans="1:16">
      <c r="A50" s="23">
        <v>43</v>
      </c>
      <c r="B50" s="68" t="s">
        <v>62</v>
      </c>
      <c r="C50" s="69">
        <v>1086915</v>
      </c>
      <c r="D50" s="69">
        <v>307162</v>
      </c>
      <c r="E50" s="69">
        <v>0</v>
      </c>
      <c r="F50" s="69">
        <v>16261</v>
      </c>
      <c r="G50" s="69">
        <v>46396</v>
      </c>
      <c r="H50" s="69">
        <v>2648</v>
      </c>
      <c r="I50" s="69">
        <v>0</v>
      </c>
      <c r="J50" s="69">
        <v>26241</v>
      </c>
      <c r="K50" s="69">
        <v>22351</v>
      </c>
      <c r="L50" s="69">
        <v>9583</v>
      </c>
      <c r="M50" s="69">
        <v>1112</v>
      </c>
      <c r="N50" s="69">
        <v>8894</v>
      </c>
      <c r="O50" s="69">
        <v>-15691</v>
      </c>
      <c r="P50" s="69">
        <f t="shared" si="0"/>
        <v>1511872</v>
      </c>
    </row>
    <row r="51" spans="1:16">
      <c r="A51" s="23">
        <v>44</v>
      </c>
      <c r="B51" s="68" t="s">
        <v>63</v>
      </c>
      <c r="C51" s="69">
        <v>1456698</v>
      </c>
      <c r="D51" s="69">
        <v>411793</v>
      </c>
      <c r="E51" s="69">
        <v>-334520</v>
      </c>
      <c r="F51" s="69">
        <v>21816</v>
      </c>
      <c r="G51" s="69">
        <v>62288</v>
      </c>
      <c r="H51" s="69">
        <v>3550</v>
      </c>
      <c r="I51" s="69">
        <v>-17970</v>
      </c>
      <c r="J51" s="69">
        <v>54036</v>
      </c>
      <c r="K51" s="69">
        <v>29965</v>
      </c>
      <c r="L51" s="69">
        <v>12853</v>
      </c>
      <c r="M51" s="69">
        <v>1493</v>
      </c>
      <c r="N51" s="69">
        <v>11929</v>
      </c>
      <c r="O51" s="69">
        <v>-21790</v>
      </c>
      <c r="P51" s="69">
        <f t="shared" si="0"/>
        <v>1692141</v>
      </c>
    </row>
    <row r="52" spans="1:16">
      <c r="A52" s="23">
        <v>45</v>
      </c>
      <c r="B52" s="68" t="s">
        <v>64</v>
      </c>
      <c r="C52" s="69">
        <v>1018766</v>
      </c>
      <c r="D52" s="69">
        <v>287949</v>
      </c>
      <c r="E52" s="69">
        <v>-211397</v>
      </c>
      <c r="F52" s="69">
        <v>15249</v>
      </c>
      <c r="G52" s="69">
        <v>43524</v>
      </c>
      <c r="H52" s="69">
        <v>2482</v>
      </c>
      <c r="I52" s="69">
        <v>0</v>
      </c>
      <c r="J52" s="69">
        <v>18588</v>
      </c>
      <c r="K52" s="69">
        <v>20953</v>
      </c>
      <c r="L52" s="69">
        <v>8986</v>
      </c>
      <c r="M52" s="69">
        <v>1043</v>
      </c>
      <c r="N52" s="69">
        <v>8340</v>
      </c>
      <c r="O52" s="69">
        <v>-15135</v>
      </c>
      <c r="P52" s="69">
        <f t="shared" si="0"/>
        <v>1199348</v>
      </c>
    </row>
    <row r="53" spans="1:16">
      <c r="A53" s="23">
        <v>46</v>
      </c>
      <c r="B53" s="68" t="s">
        <v>65</v>
      </c>
      <c r="C53" s="69">
        <v>1078099</v>
      </c>
      <c r="D53" s="69">
        <v>304711</v>
      </c>
      <c r="E53" s="69">
        <v>0</v>
      </c>
      <c r="F53" s="69">
        <v>16136</v>
      </c>
      <c r="G53" s="69">
        <v>46053</v>
      </c>
      <c r="H53" s="69">
        <v>2627</v>
      </c>
      <c r="I53" s="69">
        <v>0</v>
      </c>
      <c r="J53" s="69">
        <v>25472</v>
      </c>
      <c r="K53" s="69">
        <v>22173</v>
      </c>
      <c r="L53" s="69">
        <v>9508</v>
      </c>
      <c r="M53" s="69">
        <v>1104</v>
      </c>
      <c r="N53" s="69">
        <v>8825</v>
      </c>
      <c r="O53" s="69">
        <v>-15636</v>
      </c>
      <c r="P53" s="69">
        <f t="shared" si="0"/>
        <v>1499072</v>
      </c>
    </row>
    <row r="54" spans="1:16">
      <c r="A54" s="23">
        <v>47</v>
      </c>
      <c r="B54" s="68" t="s">
        <v>66</v>
      </c>
      <c r="C54" s="69">
        <v>1320629</v>
      </c>
      <c r="D54" s="69">
        <v>373288</v>
      </c>
      <c r="E54" s="69">
        <v>-295947</v>
      </c>
      <c r="F54" s="69">
        <v>19771</v>
      </c>
      <c r="G54" s="69">
        <v>56437</v>
      </c>
      <c r="H54" s="69">
        <v>3218</v>
      </c>
      <c r="I54" s="69">
        <v>0</v>
      </c>
      <c r="J54" s="69">
        <v>45898</v>
      </c>
      <c r="K54" s="69">
        <v>27163</v>
      </c>
      <c r="L54" s="69">
        <v>11650</v>
      </c>
      <c r="M54" s="69">
        <v>1353</v>
      </c>
      <c r="N54" s="69">
        <v>10812</v>
      </c>
      <c r="O54" s="69">
        <v>-19696</v>
      </c>
      <c r="P54" s="69">
        <f t="shared" si="0"/>
        <v>1554576</v>
      </c>
    </row>
    <row r="55" spans="1:16">
      <c r="A55" s="23">
        <v>48</v>
      </c>
      <c r="B55" s="68" t="s">
        <v>67</v>
      </c>
      <c r="C55" s="69">
        <v>2922105</v>
      </c>
      <c r="D55" s="69">
        <v>825776</v>
      </c>
      <c r="E55" s="69">
        <v>-744859</v>
      </c>
      <c r="F55" s="69">
        <v>43715</v>
      </c>
      <c r="G55" s="69">
        <v>124725</v>
      </c>
      <c r="H55" s="69">
        <v>7120</v>
      </c>
      <c r="I55" s="69">
        <v>0</v>
      </c>
      <c r="J55" s="69">
        <v>172604</v>
      </c>
      <c r="K55" s="69">
        <v>60090</v>
      </c>
      <c r="L55" s="69">
        <v>25762</v>
      </c>
      <c r="M55" s="69">
        <v>2989</v>
      </c>
      <c r="N55" s="69">
        <v>23910</v>
      </c>
      <c r="O55" s="69">
        <v>-44088</v>
      </c>
      <c r="P55" s="69">
        <f t="shared" si="0"/>
        <v>3419849</v>
      </c>
    </row>
    <row r="56" spans="1:16">
      <c r="A56" s="23">
        <v>49</v>
      </c>
      <c r="B56" s="68" t="s">
        <v>68</v>
      </c>
      <c r="C56" s="69">
        <v>1148407</v>
      </c>
      <c r="D56" s="69">
        <v>324580</v>
      </c>
      <c r="E56" s="69">
        <v>-246419</v>
      </c>
      <c r="F56" s="69">
        <v>17188</v>
      </c>
      <c r="G56" s="69">
        <v>49054</v>
      </c>
      <c r="H56" s="69">
        <v>2798</v>
      </c>
      <c r="I56" s="69">
        <v>0</v>
      </c>
      <c r="J56" s="69">
        <v>36572</v>
      </c>
      <c r="K56" s="69">
        <v>23619</v>
      </c>
      <c r="L56" s="69">
        <v>10128</v>
      </c>
      <c r="M56" s="69">
        <v>1176</v>
      </c>
      <c r="N56" s="69">
        <v>9400</v>
      </c>
      <c r="O56" s="69">
        <v>-17078</v>
      </c>
      <c r="P56" s="69">
        <f t="shared" si="0"/>
        <v>1359425</v>
      </c>
    </row>
    <row r="57" spans="1:16">
      <c r="A57" s="23">
        <v>50</v>
      </c>
      <c r="B57" s="68" t="s">
        <v>69</v>
      </c>
      <c r="C57" s="69">
        <v>103800822</v>
      </c>
      <c r="D57" s="69">
        <v>29334000</v>
      </c>
      <c r="E57" s="69">
        <v>0</v>
      </c>
      <c r="F57" s="69">
        <v>1552915</v>
      </c>
      <c r="G57" s="69">
        <v>4430797</v>
      </c>
      <c r="H57" s="69">
        <v>252910</v>
      </c>
      <c r="I57" s="69">
        <v>8373930</v>
      </c>
      <c r="J57" s="69">
        <v>5454510</v>
      </c>
      <c r="K57" s="69">
        <v>2134565</v>
      </c>
      <c r="L57" s="69">
        <v>915141</v>
      </c>
      <c r="M57" s="69">
        <v>106193</v>
      </c>
      <c r="N57" s="69">
        <v>849349</v>
      </c>
      <c r="O57" s="69">
        <v>-1493929</v>
      </c>
      <c r="P57" s="69">
        <f t="shared" si="0"/>
        <v>155711203</v>
      </c>
    </row>
    <row r="58" spans="1:16">
      <c r="A58" s="23">
        <v>51</v>
      </c>
      <c r="B58" s="68" t="s">
        <v>70</v>
      </c>
      <c r="C58" s="69">
        <v>1059598</v>
      </c>
      <c r="D58" s="69">
        <v>298116</v>
      </c>
      <c r="E58" s="69">
        <v>0</v>
      </c>
      <c r="F58" s="69">
        <v>15620</v>
      </c>
      <c r="G58" s="69">
        <v>44148</v>
      </c>
      <c r="H58" s="69">
        <v>2577</v>
      </c>
      <c r="I58" s="69">
        <v>0</v>
      </c>
      <c r="J58" s="69">
        <v>23037</v>
      </c>
      <c r="K58" s="69">
        <v>21693</v>
      </c>
      <c r="L58" s="69">
        <v>9235</v>
      </c>
      <c r="M58" s="69">
        <v>1054</v>
      </c>
      <c r="N58" s="69">
        <v>8572</v>
      </c>
      <c r="O58" s="69">
        <v>-15756</v>
      </c>
      <c r="P58" s="69">
        <f t="shared" si="0"/>
        <v>1467894</v>
      </c>
    </row>
    <row r="59" spans="1:16">
      <c r="A59" s="23">
        <v>52</v>
      </c>
      <c r="B59" s="68" t="s">
        <v>71</v>
      </c>
      <c r="C59" s="69">
        <v>4163423</v>
      </c>
      <c r="D59" s="69">
        <v>1175324</v>
      </c>
      <c r="E59" s="69">
        <v>-1162980</v>
      </c>
      <c r="F59" s="69">
        <v>62067</v>
      </c>
      <c r="G59" s="69">
        <v>176694</v>
      </c>
      <c r="H59" s="69">
        <v>10140</v>
      </c>
      <c r="I59" s="69">
        <v>0</v>
      </c>
      <c r="J59" s="69">
        <v>255010</v>
      </c>
      <c r="K59" s="69">
        <v>85525</v>
      </c>
      <c r="L59" s="69">
        <v>36605</v>
      </c>
      <c r="M59" s="69">
        <v>4231</v>
      </c>
      <c r="N59" s="69">
        <v>33974</v>
      </c>
      <c r="O59" s="69">
        <v>-63532</v>
      </c>
      <c r="P59" s="69">
        <f t="shared" si="0"/>
        <v>4776481</v>
      </c>
    </row>
    <row r="60" spans="1:16">
      <c r="A60" s="23">
        <v>53</v>
      </c>
      <c r="B60" s="68" t="s">
        <v>72</v>
      </c>
      <c r="C60" s="69">
        <v>1972953</v>
      </c>
      <c r="D60" s="69">
        <v>557342</v>
      </c>
      <c r="E60" s="69">
        <v>-484156</v>
      </c>
      <c r="F60" s="69">
        <v>29479</v>
      </c>
      <c r="G60" s="69">
        <v>84044</v>
      </c>
      <c r="H60" s="69">
        <v>4806</v>
      </c>
      <c r="I60" s="69">
        <v>0</v>
      </c>
      <c r="J60" s="69">
        <v>91379</v>
      </c>
      <c r="K60" s="69">
        <v>40556</v>
      </c>
      <c r="L60" s="69">
        <v>17377</v>
      </c>
      <c r="M60" s="69">
        <v>2014</v>
      </c>
      <c r="N60" s="69">
        <v>16128</v>
      </c>
      <c r="O60" s="69">
        <v>-29712</v>
      </c>
      <c r="P60" s="69">
        <f t="shared" si="0"/>
        <v>2302210</v>
      </c>
    </row>
    <row r="61" spans="1:16">
      <c r="A61" s="23">
        <v>54</v>
      </c>
      <c r="B61" s="68" t="s">
        <v>73</v>
      </c>
      <c r="C61" s="69">
        <v>1043800</v>
      </c>
      <c r="D61" s="69">
        <v>294781</v>
      </c>
      <c r="E61" s="69">
        <v>-222191</v>
      </c>
      <c r="F61" s="69">
        <v>15582</v>
      </c>
      <c r="G61" s="69">
        <v>44395</v>
      </c>
      <c r="H61" s="69">
        <v>2543</v>
      </c>
      <c r="I61" s="69">
        <v>0</v>
      </c>
      <c r="J61" s="69">
        <v>21387</v>
      </c>
      <c r="K61" s="69">
        <v>21450</v>
      </c>
      <c r="L61" s="69">
        <v>9187</v>
      </c>
      <c r="M61" s="69">
        <v>1063</v>
      </c>
      <c r="N61" s="69">
        <v>8526</v>
      </c>
      <c r="O61" s="69">
        <v>-15604</v>
      </c>
      <c r="P61" s="69">
        <f t="shared" si="0"/>
        <v>1224919</v>
      </c>
    </row>
    <row r="62" spans="1:16">
      <c r="A62" s="23">
        <v>55</v>
      </c>
      <c r="B62" s="68" t="s">
        <v>74</v>
      </c>
      <c r="C62" s="69">
        <v>1411533</v>
      </c>
      <c r="D62" s="69">
        <v>398846</v>
      </c>
      <c r="E62" s="69">
        <v>0</v>
      </c>
      <c r="F62" s="69">
        <v>21108</v>
      </c>
      <c r="G62" s="69">
        <v>60210</v>
      </c>
      <c r="H62" s="69">
        <v>3439</v>
      </c>
      <c r="I62" s="69">
        <v>0</v>
      </c>
      <c r="J62" s="69">
        <v>50992</v>
      </c>
      <c r="K62" s="69">
        <v>29023</v>
      </c>
      <c r="L62" s="69">
        <v>12440</v>
      </c>
      <c r="M62" s="69">
        <v>1443</v>
      </c>
      <c r="N62" s="69">
        <v>11546</v>
      </c>
      <c r="O62" s="69">
        <v>-20556</v>
      </c>
      <c r="P62" s="69">
        <f t="shared" si="0"/>
        <v>1980024</v>
      </c>
    </row>
    <row r="63" spans="1:16">
      <c r="A63" s="23">
        <v>56</v>
      </c>
      <c r="B63" s="68" t="s">
        <v>75</v>
      </c>
      <c r="C63" s="69">
        <v>3844455</v>
      </c>
      <c r="D63" s="69">
        <v>1086012</v>
      </c>
      <c r="E63" s="69">
        <v>0</v>
      </c>
      <c r="F63" s="69">
        <v>57440</v>
      </c>
      <c r="G63" s="69">
        <v>163755</v>
      </c>
      <c r="H63" s="69">
        <v>9365</v>
      </c>
      <c r="I63" s="69">
        <v>0</v>
      </c>
      <c r="J63" s="69">
        <v>246180</v>
      </c>
      <c r="K63" s="69">
        <v>79026</v>
      </c>
      <c r="L63" s="69">
        <v>33860</v>
      </c>
      <c r="M63" s="69">
        <v>3923</v>
      </c>
      <c r="N63" s="69">
        <v>31426</v>
      </c>
      <c r="O63" s="69">
        <v>-55808</v>
      </c>
      <c r="P63" s="69">
        <f t="shared" si="0"/>
        <v>5499634</v>
      </c>
    </row>
    <row r="64" spans="1:16">
      <c r="A64" s="23">
        <v>57</v>
      </c>
      <c r="B64" s="68" t="s">
        <v>76</v>
      </c>
      <c r="C64" s="69">
        <v>1472548</v>
      </c>
      <c r="D64" s="69">
        <v>415914</v>
      </c>
      <c r="E64" s="69">
        <v>-347539</v>
      </c>
      <c r="F64" s="69">
        <v>21991</v>
      </c>
      <c r="G64" s="69">
        <v>62672</v>
      </c>
      <c r="H64" s="69">
        <v>3587</v>
      </c>
      <c r="I64" s="69">
        <v>0</v>
      </c>
      <c r="J64" s="69">
        <v>54187</v>
      </c>
      <c r="K64" s="69">
        <v>30265</v>
      </c>
      <c r="L64" s="69">
        <v>12964</v>
      </c>
      <c r="M64" s="69">
        <v>1501</v>
      </c>
      <c r="N64" s="69">
        <v>12032</v>
      </c>
      <c r="O64" s="69">
        <v>-22348</v>
      </c>
      <c r="P64" s="69">
        <f t="shared" si="0"/>
        <v>1717774</v>
      </c>
    </row>
    <row r="65" spans="1:16">
      <c r="A65" s="23">
        <v>58</v>
      </c>
      <c r="B65" s="68" t="s">
        <v>77</v>
      </c>
      <c r="C65" s="69">
        <v>3090490</v>
      </c>
      <c r="D65" s="69">
        <v>871935</v>
      </c>
      <c r="E65" s="69">
        <v>-824140</v>
      </c>
      <c r="F65" s="69">
        <v>45984</v>
      </c>
      <c r="G65" s="69">
        <v>130749</v>
      </c>
      <c r="H65" s="69">
        <v>7525</v>
      </c>
      <c r="I65" s="69">
        <v>0</v>
      </c>
      <c r="J65" s="69">
        <v>189213</v>
      </c>
      <c r="K65" s="69">
        <v>63448</v>
      </c>
      <c r="L65" s="69">
        <v>27132</v>
      </c>
      <c r="M65" s="69">
        <v>3129</v>
      </c>
      <c r="N65" s="69">
        <v>25181</v>
      </c>
      <c r="O65" s="69">
        <v>-47431</v>
      </c>
      <c r="P65" s="69">
        <f t="shared" si="0"/>
        <v>3583215</v>
      </c>
    </row>
    <row r="66" spans="1:16">
      <c r="A66" s="23">
        <v>59</v>
      </c>
      <c r="B66" s="68" t="s">
        <v>78</v>
      </c>
      <c r="C66" s="69">
        <v>7196377</v>
      </c>
      <c r="D66" s="69">
        <v>2024442</v>
      </c>
      <c r="E66" s="69">
        <v>-2773973</v>
      </c>
      <c r="F66" s="69">
        <v>106044</v>
      </c>
      <c r="G66" s="69">
        <v>299637</v>
      </c>
      <c r="H66" s="69">
        <v>17500</v>
      </c>
      <c r="I66" s="69">
        <v>616275</v>
      </c>
      <c r="J66" s="69">
        <v>403746</v>
      </c>
      <c r="K66" s="69">
        <v>147310</v>
      </c>
      <c r="L66" s="69">
        <v>62703</v>
      </c>
      <c r="M66" s="69">
        <v>7152</v>
      </c>
      <c r="N66" s="69">
        <v>58197</v>
      </c>
      <c r="O66" s="69">
        <v>-112555</v>
      </c>
      <c r="P66" s="69">
        <f t="shared" si="0"/>
        <v>8052855</v>
      </c>
    </row>
    <row r="67" spans="1:16">
      <c r="A67" s="23">
        <v>60</v>
      </c>
      <c r="B67" s="68" t="s">
        <v>79</v>
      </c>
      <c r="C67" s="69">
        <v>867595</v>
      </c>
      <c r="D67" s="69">
        <v>245196</v>
      </c>
      <c r="E67" s="69">
        <v>-169368</v>
      </c>
      <c r="F67" s="69">
        <v>12982</v>
      </c>
      <c r="G67" s="69">
        <v>37046</v>
      </c>
      <c r="H67" s="69">
        <v>2114</v>
      </c>
      <c r="I67" s="69">
        <v>0</v>
      </c>
      <c r="J67" s="69">
        <v>7135</v>
      </c>
      <c r="K67" s="69">
        <v>17842</v>
      </c>
      <c r="L67" s="69">
        <v>7650</v>
      </c>
      <c r="M67" s="69">
        <v>888</v>
      </c>
      <c r="N67" s="69">
        <v>7100</v>
      </c>
      <c r="O67" s="69">
        <v>-12873</v>
      </c>
      <c r="P67" s="69">
        <f t="shared" si="0"/>
        <v>1023307</v>
      </c>
    </row>
    <row r="68" spans="1:16">
      <c r="A68" s="23">
        <v>61</v>
      </c>
      <c r="B68" s="68" t="s">
        <v>80</v>
      </c>
      <c r="C68" s="69">
        <v>1175005</v>
      </c>
      <c r="D68" s="69">
        <v>333638</v>
      </c>
      <c r="E68" s="69">
        <v>0</v>
      </c>
      <c r="F68" s="69">
        <v>17856</v>
      </c>
      <c r="G68" s="69">
        <v>51447</v>
      </c>
      <c r="H68" s="69">
        <v>2869</v>
      </c>
      <c r="I68" s="69">
        <v>0</v>
      </c>
      <c r="J68" s="69">
        <v>28136</v>
      </c>
      <c r="K68" s="69">
        <v>24279</v>
      </c>
      <c r="L68" s="69">
        <v>10486</v>
      </c>
      <c r="M68" s="69">
        <v>1238</v>
      </c>
      <c r="N68" s="69">
        <v>9732</v>
      </c>
      <c r="O68" s="69">
        <v>-16354</v>
      </c>
      <c r="P68" s="69">
        <f t="shared" si="0"/>
        <v>1638332</v>
      </c>
    </row>
    <row r="69" spans="1:16">
      <c r="A69" s="23">
        <v>62</v>
      </c>
      <c r="B69" s="68" t="s">
        <v>81</v>
      </c>
      <c r="C69" s="69">
        <v>1222708</v>
      </c>
      <c r="D69" s="69">
        <v>345500</v>
      </c>
      <c r="E69" s="69">
        <v>-269938</v>
      </c>
      <c r="F69" s="69">
        <v>18286</v>
      </c>
      <c r="G69" s="69">
        <v>52163</v>
      </c>
      <c r="H69" s="69">
        <v>2979</v>
      </c>
      <c r="I69" s="69">
        <v>0</v>
      </c>
      <c r="J69" s="69">
        <v>35581</v>
      </c>
      <c r="K69" s="69">
        <v>25141</v>
      </c>
      <c r="L69" s="69">
        <v>10777</v>
      </c>
      <c r="M69" s="69">
        <v>1250</v>
      </c>
      <c r="N69" s="69">
        <v>10002</v>
      </c>
      <c r="O69" s="69">
        <v>-18323</v>
      </c>
      <c r="P69" s="69">
        <f t="shared" si="0"/>
        <v>1436126</v>
      </c>
    </row>
    <row r="70" spans="1:16">
      <c r="A70" s="23">
        <v>63</v>
      </c>
      <c r="B70" s="68" t="s">
        <v>82</v>
      </c>
      <c r="C70" s="69">
        <v>1283870</v>
      </c>
      <c r="D70" s="69">
        <v>362823</v>
      </c>
      <c r="E70" s="69">
        <v>-286948</v>
      </c>
      <c r="F70" s="69">
        <v>19208</v>
      </c>
      <c r="G70" s="69">
        <v>54805</v>
      </c>
      <c r="H70" s="69">
        <v>3128</v>
      </c>
      <c r="I70" s="69">
        <v>0</v>
      </c>
      <c r="J70" s="69">
        <v>40528</v>
      </c>
      <c r="K70" s="69">
        <v>26402</v>
      </c>
      <c r="L70" s="69">
        <v>11319</v>
      </c>
      <c r="M70" s="69">
        <v>1314</v>
      </c>
      <c r="N70" s="69">
        <v>10505</v>
      </c>
      <c r="O70" s="69">
        <v>-19077</v>
      </c>
      <c r="P70" s="69">
        <f t="shared" si="0"/>
        <v>1507877</v>
      </c>
    </row>
    <row r="71" spans="1:16">
      <c r="A71" s="23">
        <v>64</v>
      </c>
      <c r="B71" s="68" t="s">
        <v>83</v>
      </c>
      <c r="C71" s="69">
        <v>932355</v>
      </c>
      <c r="D71" s="69">
        <v>263516</v>
      </c>
      <c r="E71" s="69">
        <v>-187189</v>
      </c>
      <c r="F71" s="69">
        <v>13954</v>
      </c>
      <c r="G71" s="69">
        <v>39826</v>
      </c>
      <c r="H71" s="69">
        <v>2272</v>
      </c>
      <c r="I71" s="69">
        <v>0</v>
      </c>
      <c r="J71" s="69">
        <v>12206</v>
      </c>
      <c r="K71" s="69">
        <v>19175</v>
      </c>
      <c r="L71" s="69">
        <v>8223</v>
      </c>
      <c r="M71" s="69">
        <v>955</v>
      </c>
      <c r="N71" s="69">
        <v>7632</v>
      </c>
      <c r="O71" s="69">
        <v>-13862</v>
      </c>
      <c r="P71" s="69">
        <f t="shared" si="0"/>
        <v>1099063</v>
      </c>
    </row>
    <row r="72" spans="1:16">
      <c r="A72" s="23">
        <v>65</v>
      </c>
      <c r="B72" s="68" t="s">
        <v>84</v>
      </c>
      <c r="C72" s="69">
        <v>969376</v>
      </c>
      <c r="D72" s="69">
        <v>274015</v>
      </c>
      <c r="E72" s="69">
        <v>0</v>
      </c>
      <c r="F72" s="69">
        <v>14515</v>
      </c>
      <c r="G72" s="69">
        <v>41436</v>
      </c>
      <c r="H72" s="69">
        <v>2362</v>
      </c>
      <c r="I72" s="69">
        <v>0</v>
      </c>
      <c r="J72" s="69">
        <v>13983</v>
      </c>
      <c r="K72" s="69">
        <v>19939</v>
      </c>
      <c r="L72" s="69">
        <v>8552</v>
      </c>
      <c r="M72" s="69">
        <v>993</v>
      </c>
      <c r="N72" s="69">
        <v>7937</v>
      </c>
      <c r="O72" s="69">
        <v>-13970</v>
      </c>
      <c r="P72" s="69">
        <f t="shared" si="0"/>
        <v>1339138</v>
      </c>
    </row>
    <row r="73" spans="1:16">
      <c r="A73" s="23">
        <v>66</v>
      </c>
      <c r="B73" s="68" t="s">
        <v>85</v>
      </c>
      <c r="C73" s="69">
        <v>1169351</v>
      </c>
      <c r="D73" s="69">
        <v>330673</v>
      </c>
      <c r="E73" s="69">
        <v>-254864</v>
      </c>
      <c r="F73" s="69">
        <v>17532</v>
      </c>
      <c r="G73" s="69">
        <v>50091</v>
      </c>
      <c r="H73" s="69">
        <v>2850</v>
      </c>
      <c r="I73" s="69">
        <v>0</v>
      </c>
      <c r="J73" s="69">
        <v>32581</v>
      </c>
      <c r="K73" s="69">
        <v>24062</v>
      </c>
      <c r="L73" s="69">
        <v>10327</v>
      </c>
      <c r="M73" s="69">
        <v>1201</v>
      </c>
      <c r="N73" s="69">
        <v>9584</v>
      </c>
      <c r="O73" s="69">
        <v>-17382</v>
      </c>
      <c r="P73" s="69">
        <f t="shared" ref="P73:P113" si="1">SUM(C73:O73)</f>
        <v>1376006</v>
      </c>
    </row>
    <row r="74" spans="1:16">
      <c r="A74" s="23">
        <v>67</v>
      </c>
      <c r="B74" s="68" t="s">
        <v>86</v>
      </c>
      <c r="C74" s="69">
        <v>1668034</v>
      </c>
      <c r="D74" s="69">
        <v>471299</v>
      </c>
      <c r="E74" s="69">
        <v>0</v>
      </c>
      <c r="F74" s="69">
        <v>24940</v>
      </c>
      <c r="G74" s="69">
        <v>71131</v>
      </c>
      <c r="H74" s="69">
        <v>4064</v>
      </c>
      <c r="I74" s="69">
        <v>0</v>
      </c>
      <c r="J74" s="69">
        <v>67641</v>
      </c>
      <c r="K74" s="69">
        <v>34295</v>
      </c>
      <c r="L74" s="69">
        <v>14699</v>
      </c>
      <c r="M74" s="69">
        <v>1705</v>
      </c>
      <c r="N74" s="69">
        <v>13642</v>
      </c>
      <c r="O74" s="69">
        <v>-24378</v>
      </c>
      <c r="P74" s="69">
        <f>SUM(C74:O74)</f>
        <v>2347072</v>
      </c>
    </row>
    <row r="75" spans="1:16">
      <c r="A75" s="23">
        <v>68</v>
      </c>
      <c r="B75" s="68" t="s">
        <v>87</v>
      </c>
      <c r="C75" s="69">
        <v>1060859</v>
      </c>
      <c r="D75" s="69">
        <v>297830</v>
      </c>
      <c r="E75" s="69">
        <v>0</v>
      </c>
      <c r="F75" s="69">
        <v>15527</v>
      </c>
      <c r="G75" s="69">
        <v>43678</v>
      </c>
      <c r="H75" s="69">
        <v>2578</v>
      </c>
      <c r="I75" s="69">
        <v>0</v>
      </c>
      <c r="J75" s="69">
        <v>22580</v>
      </c>
      <c r="K75" s="69">
        <v>21672</v>
      </c>
      <c r="L75" s="69">
        <v>9195</v>
      </c>
      <c r="M75" s="69">
        <v>1041</v>
      </c>
      <c r="N75" s="69">
        <v>8534</v>
      </c>
      <c r="O75" s="69">
        <v>-15893</v>
      </c>
      <c r="P75" s="69">
        <f t="shared" si="1"/>
        <v>1467601</v>
      </c>
    </row>
    <row r="76" spans="1:16">
      <c r="A76" s="23">
        <v>69</v>
      </c>
      <c r="B76" s="68" t="s">
        <v>88</v>
      </c>
      <c r="C76" s="69">
        <v>1588881</v>
      </c>
      <c r="D76" s="69">
        <v>449084</v>
      </c>
      <c r="E76" s="69">
        <v>-370061</v>
      </c>
      <c r="F76" s="69">
        <v>23782</v>
      </c>
      <c r="G76" s="69">
        <v>67878</v>
      </c>
      <c r="H76" s="69">
        <v>3872</v>
      </c>
      <c r="I76" s="69">
        <v>0</v>
      </c>
      <c r="J76" s="69">
        <v>68542</v>
      </c>
      <c r="K76" s="69">
        <v>32679</v>
      </c>
      <c r="L76" s="69">
        <v>14014</v>
      </c>
      <c r="M76" s="69">
        <v>1627</v>
      </c>
      <c r="N76" s="69">
        <v>13006</v>
      </c>
      <c r="O76" s="69">
        <v>-23975</v>
      </c>
      <c r="P76" s="69">
        <f t="shared" si="1"/>
        <v>1869329</v>
      </c>
    </row>
    <row r="77" spans="1:16">
      <c r="A77" s="23">
        <v>70</v>
      </c>
      <c r="B77" s="68" t="s">
        <v>89</v>
      </c>
      <c r="C77" s="69">
        <v>1131682</v>
      </c>
      <c r="D77" s="69">
        <v>319558</v>
      </c>
      <c r="E77" s="69">
        <v>-249926</v>
      </c>
      <c r="F77" s="69">
        <v>16886</v>
      </c>
      <c r="G77" s="69">
        <v>48099</v>
      </c>
      <c r="H77" s="69">
        <v>2756</v>
      </c>
      <c r="I77" s="69">
        <v>0</v>
      </c>
      <c r="J77" s="69">
        <v>27702</v>
      </c>
      <c r="K77" s="69">
        <v>23253</v>
      </c>
      <c r="L77" s="69">
        <v>9957</v>
      </c>
      <c r="M77" s="69">
        <v>1152</v>
      </c>
      <c r="N77" s="69">
        <v>9241</v>
      </c>
      <c r="O77" s="69">
        <v>-17059</v>
      </c>
      <c r="P77" s="69">
        <f t="shared" si="1"/>
        <v>1323301</v>
      </c>
    </row>
    <row r="78" spans="1:16">
      <c r="A78" s="23">
        <v>71</v>
      </c>
      <c r="B78" s="68" t="s">
        <v>90</v>
      </c>
      <c r="C78" s="69">
        <v>955883</v>
      </c>
      <c r="D78" s="69">
        <v>270146</v>
      </c>
      <c r="E78" s="69">
        <v>-194054</v>
      </c>
      <c r="F78" s="69">
        <v>14303</v>
      </c>
      <c r="G78" s="69">
        <v>40814</v>
      </c>
      <c r="H78" s="69">
        <v>2329</v>
      </c>
      <c r="I78" s="69">
        <v>0</v>
      </c>
      <c r="J78" s="69">
        <v>14917</v>
      </c>
      <c r="K78" s="69">
        <v>19658</v>
      </c>
      <c r="L78" s="69">
        <v>8429</v>
      </c>
      <c r="M78" s="69">
        <v>978</v>
      </c>
      <c r="N78" s="69">
        <v>7823</v>
      </c>
      <c r="O78" s="69">
        <v>-14127</v>
      </c>
      <c r="P78" s="69">
        <f t="shared" si="1"/>
        <v>1127099</v>
      </c>
    </row>
    <row r="79" spans="1:16">
      <c r="A79" s="23">
        <v>72</v>
      </c>
      <c r="B79" s="68" t="s">
        <v>91</v>
      </c>
      <c r="C79" s="69">
        <v>943332</v>
      </c>
      <c r="D79" s="69">
        <v>266516</v>
      </c>
      <c r="E79" s="69">
        <v>-192034</v>
      </c>
      <c r="F79" s="69">
        <v>14101</v>
      </c>
      <c r="G79" s="69">
        <v>40211</v>
      </c>
      <c r="H79" s="69">
        <v>2298</v>
      </c>
      <c r="I79" s="69">
        <v>0</v>
      </c>
      <c r="J79" s="69">
        <v>12534</v>
      </c>
      <c r="K79" s="69">
        <v>19394</v>
      </c>
      <c r="L79" s="69">
        <v>8311</v>
      </c>
      <c r="M79" s="69">
        <v>964</v>
      </c>
      <c r="N79" s="69">
        <v>7714</v>
      </c>
      <c r="O79" s="69">
        <v>-14038</v>
      </c>
      <c r="P79" s="69">
        <f t="shared" si="1"/>
        <v>1109303</v>
      </c>
    </row>
    <row r="80" spans="1:16">
      <c r="A80" s="23">
        <v>73</v>
      </c>
      <c r="B80" s="68" t="s">
        <v>92</v>
      </c>
      <c r="C80" s="69">
        <v>1315329</v>
      </c>
      <c r="D80" s="69">
        <v>371758</v>
      </c>
      <c r="E80" s="69">
        <v>-293018</v>
      </c>
      <c r="F80" s="69">
        <v>19686</v>
      </c>
      <c r="G80" s="69">
        <v>56184</v>
      </c>
      <c r="H80" s="69">
        <v>3205</v>
      </c>
      <c r="I80" s="69">
        <v>0</v>
      </c>
      <c r="J80" s="69">
        <v>49192</v>
      </c>
      <c r="K80" s="69">
        <v>27052</v>
      </c>
      <c r="L80" s="69">
        <v>11600</v>
      </c>
      <c r="M80" s="69">
        <v>1347</v>
      </c>
      <c r="N80" s="69">
        <v>10766</v>
      </c>
      <c r="O80" s="69">
        <v>-19426</v>
      </c>
      <c r="P80" s="69">
        <f t="shared" si="1"/>
        <v>1553675</v>
      </c>
    </row>
    <row r="81" spans="1:16">
      <c r="A81" s="23">
        <v>74</v>
      </c>
      <c r="B81" s="68" t="s">
        <v>93</v>
      </c>
      <c r="C81" s="69">
        <v>1117568</v>
      </c>
      <c r="D81" s="69">
        <v>315800</v>
      </c>
      <c r="E81" s="69">
        <v>0</v>
      </c>
      <c r="F81" s="69">
        <v>16715</v>
      </c>
      <c r="G81" s="69">
        <v>47685</v>
      </c>
      <c r="H81" s="69">
        <v>2723</v>
      </c>
      <c r="I81" s="69">
        <v>0</v>
      </c>
      <c r="J81" s="69">
        <v>27536</v>
      </c>
      <c r="K81" s="69">
        <v>22980</v>
      </c>
      <c r="L81" s="69">
        <v>9851</v>
      </c>
      <c r="M81" s="69">
        <v>1143</v>
      </c>
      <c r="N81" s="69">
        <v>9143</v>
      </c>
      <c r="O81" s="69">
        <v>-16227</v>
      </c>
      <c r="P81" s="69">
        <f t="shared" si="1"/>
        <v>1554917</v>
      </c>
    </row>
    <row r="82" spans="1:16">
      <c r="A82" s="23">
        <v>75</v>
      </c>
      <c r="B82" s="68" t="s">
        <v>94</v>
      </c>
      <c r="C82" s="69">
        <v>1407342</v>
      </c>
      <c r="D82" s="69">
        <v>397688</v>
      </c>
      <c r="E82" s="69">
        <v>-319817</v>
      </c>
      <c r="F82" s="69">
        <v>21050</v>
      </c>
      <c r="G82" s="69">
        <v>60053</v>
      </c>
      <c r="H82" s="69">
        <v>3429</v>
      </c>
      <c r="I82" s="69">
        <v>0</v>
      </c>
      <c r="J82" s="69">
        <v>55817</v>
      </c>
      <c r="K82" s="69">
        <v>28939</v>
      </c>
      <c r="L82" s="69">
        <v>12406</v>
      </c>
      <c r="M82" s="69">
        <v>1439</v>
      </c>
      <c r="N82" s="69">
        <v>11514</v>
      </c>
      <c r="O82" s="69">
        <v>-21040</v>
      </c>
      <c r="P82" s="69">
        <f t="shared" si="1"/>
        <v>1658820</v>
      </c>
    </row>
    <row r="83" spans="1:16">
      <c r="A83" s="23">
        <v>76</v>
      </c>
      <c r="B83" s="68" t="s">
        <v>95</v>
      </c>
      <c r="C83" s="69">
        <v>2388879</v>
      </c>
      <c r="D83" s="69">
        <v>675081</v>
      </c>
      <c r="E83" s="69">
        <v>-595610</v>
      </c>
      <c r="F83" s="69">
        <v>35736</v>
      </c>
      <c r="G83" s="69">
        <v>101959</v>
      </c>
      <c r="H83" s="69">
        <v>5820</v>
      </c>
      <c r="I83" s="69">
        <v>0</v>
      </c>
      <c r="J83" s="69">
        <v>132998</v>
      </c>
      <c r="K83" s="69">
        <v>49124</v>
      </c>
      <c r="L83" s="69">
        <v>21060</v>
      </c>
      <c r="M83" s="69">
        <v>2444</v>
      </c>
      <c r="N83" s="69">
        <v>19546</v>
      </c>
      <c r="O83" s="69">
        <v>-36242</v>
      </c>
      <c r="P83" s="69">
        <f t="shared" si="1"/>
        <v>2800795</v>
      </c>
    </row>
    <row r="84" spans="1:16">
      <c r="A84" s="23">
        <v>77</v>
      </c>
      <c r="B84" s="24" t="s">
        <v>96</v>
      </c>
      <c r="C84" s="69">
        <v>1024663</v>
      </c>
      <c r="D84" s="69">
        <v>289623</v>
      </c>
      <c r="E84" s="69">
        <v>0</v>
      </c>
      <c r="F84" s="69">
        <v>15339</v>
      </c>
      <c r="G84" s="69">
        <v>43782</v>
      </c>
      <c r="H84" s="69">
        <v>2497</v>
      </c>
      <c r="I84" s="69">
        <v>0</v>
      </c>
      <c r="J84" s="69">
        <v>21630</v>
      </c>
      <c r="K84" s="69">
        <v>21075</v>
      </c>
      <c r="L84" s="69">
        <v>9038</v>
      </c>
      <c r="M84" s="69">
        <v>1050</v>
      </c>
      <c r="N84" s="69">
        <v>8388</v>
      </c>
      <c r="O84" s="69">
        <v>-14835</v>
      </c>
      <c r="P84" s="69">
        <f t="shared" si="1"/>
        <v>1422250</v>
      </c>
    </row>
    <row r="85" spans="1:16">
      <c r="A85" s="23">
        <v>78</v>
      </c>
      <c r="B85" s="68" t="s">
        <v>97</v>
      </c>
      <c r="C85" s="69">
        <v>1116657</v>
      </c>
      <c r="D85" s="69">
        <v>315541</v>
      </c>
      <c r="E85" s="69">
        <v>-240037</v>
      </c>
      <c r="F85" s="69">
        <v>16701</v>
      </c>
      <c r="G85" s="69">
        <v>47645</v>
      </c>
      <c r="H85" s="69">
        <v>2721</v>
      </c>
      <c r="I85" s="69">
        <v>0</v>
      </c>
      <c r="J85" s="69">
        <v>28083</v>
      </c>
      <c r="K85" s="69">
        <v>22961</v>
      </c>
      <c r="L85" s="69">
        <v>9843</v>
      </c>
      <c r="M85" s="69">
        <v>1142</v>
      </c>
      <c r="N85" s="69">
        <v>9135</v>
      </c>
      <c r="O85" s="69">
        <v>-16756</v>
      </c>
      <c r="P85" s="69">
        <f t="shared" si="1"/>
        <v>1313636</v>
      </c>
    </row>
    <row r="86" spans="1:16">
      <c r="A86" s="23">
        <v>79</v>
      </c>
      <c r="B86" s="68" t="s">
        <v>98</v>
      </c>
      <c r="C86" s="69">
        <v>4804977</v>
      </c>
      <c r="D86" s="69">
        <v>1357099</v>
      </c>
      <c r="E86" s="69">
        <v>-1296376</v>
      </c>
      <c r="F86" s="69">
        <v>71748</v>
      </c>
      <c r="G86" s="69">
        <v>204465</v>
      </c>
      <c r="H86" s="69">
        <v>11704</v>
      </c>
      <c r="I86" s="69">
        <v>0</v>
      </c>
      <c r="J86" s="69">
        <v>323925</v>
      </c>
      <c r="K86" s="69">
        <v>98753</v>
      </c>
      <c r="L86" s="69">
        <v>42299</v>
      </c>
      <c r="M86" s="69">
        <v>4898</v>
      </c>
      <c r="N86" s="69">
        <v>39259</v>
      </c>
      <c r="O86" s="69">
        <v>-72742</v>
      </c>
      <c r="P86" s="69">
        <f t="shared" si="1"/>
        <v>5590009</v>
      </c>
    </row>
    <row r="87" spans="1:16">
      <c r="A87" s="23">
        <v>80</v>
      </c>
      <c r="B87" s="68" t="s">
        <v>99</v>
      </c>
      <c r="C87" s="69">
        <v>1758803</v>
      </c>
      <c r="D87" s="69">
        <v>496915</v>
      </c>
      <c r="E87" s="69">
        <v>-420033</v>
      </c>
      <c r="F87" s="69">
        <v>26292</v>
      </c>
      <c r="G87" s="69">
        <v>74977</v>
      </c>
      <c r="H87" s="69">
        <v>4285</v>
      </c>
      <c r="I87" s="69">
        <v>0</v>
      </c>
      <c r="J87" s="69">
        <v>78138</v>
      </c>
      <c r="K87" s="69">
        <v>36159</v>
      </c>
      <c r="L87" s="69">
        <v>15497</v>
      </c>
      <c r="M87" s="69">
        <v>1797</v>
      </c>
      <c r="N87" s="69">
        <v>14382</v>
      </c>
      <c r="O87" s="69">
        <v>-26359</v>
      </c>
      <c r="P87" s="69">
        <f t="shared" si="1"/>
        <v>2060853</v>
      </c>
    </row>
    <row r="88" spans="1:16">
      <c r="A88" s="23">
        <v>81</v>
      </c>
      <c r="B88" s="68" t="s">
        <v>100</v>
      </c>
      <c r="C88" s="69">
        <v>1085727</v>
      </c>
      <c r="D88" s="69">
        <v>306903</v>
      </c>
      <c r="E88" s="69">
        <v>-229364</v>
      </c>
      <c r="F88" s="69">
        <v>16257</v>
      </c>
      <c r="G88" s="69">
        <v>46409</v>
      </c>
      <c r="H88" s="69">
        <v>2646</v>
      </c>
      <c r="I88" s="69">
        <v>22341</v>
      </c>
      <c r="J88" s="69">
        <v>26802</v>
      </c>
      <c r="K88" s="69">
        <v>22333</v>
      </c>
      <c r="L88" s="69">
        <v>9578</v>
      </c>
      <c r="M88" s="69">
        <v>1113</v>
      </c>
      <c r="N88" s="69">
        <v>8890</v>
      </c>
      <c r="O88" s="69">
        <v>-16159</v>
      </c>
      <c r="P88" s="69">
        <f t="shared" si="1"/>
        <v>1303476</v>
      </c>
    </row>
    <row r="89" spans="1:16">
      <c r="A89" s="23">
        <v>82</v>
      </c>
      <c r="B89" s="68" t="s">
        <v>101</v>
      </c>
      <c r="C89" s="69">
        <v>1099179</v>
      </c>
      <c r="D89" s="69">
        <v>310942</v>
      </c>
      <c r="E89" s="69">
        <v>-232417</v>
      </c>
      <c r="F89" s="69">
        <v>16499</v>
      </c>
      <c r="G89" s="69">
        <v>47176</v>
      </c>
      <c r="H89" s="69">
        <v>2679</v>
      </c>
      <c r="I89" s="69">
        <v>0</v>
      </c>
      <c r="J89" s="69">
        <v>23704</v>
      </c>
      <c r="K89" s="69">
        <v>22627</v>
      </c>
      <c r="L89" s="69">
        <v>9716</v>
      </c>
      <c r="M89" s="69">
        <v>1132</v>
      </c>
      <c r="N89" s="69">
        <v>9017</v>
      </c>
      <c r="O89" s="69">
        <v>-16436</v>
      </c>
      <c r="P89" s="69">
        <f t="shared" si="1"/>
        <v>1293818</v>
      </c>
    </row>
    <row r="90" spans="1:16">
      <c r="A90" s="23">
        <v>83</v>
      </c>
      <c r="B90" s="68" t="s">
        <v>102</v>
      </c>
      <c r="C90" s="69">
        <v>876870</v>
      </c>
      <c r="D90" s="69">
        <v>242933</v>
      </c>
      <c r="E90" s="69">
        <v>0</v>
      </c>
      <c r="F90" s="69">
        <v>12267</v>
      </c>
      <c r="G90" s="69">
        <v>33457</v>
      </c>
      <c r="H90" s="69">
        <v>2118</v>
      </c>
      <c r="I90" s="69">
        <v>0</v>
      </c>
      <c r="J90" s="69">
        <v>12979</v>
      </c>
      <c r="K90" s="69">
        <v>17676</v>
      </c>
      <c r="L90" s="69">
        <v>7339</v>
      </c>
      <c r="M90" s="69">
        <v>787</v>
      </c>
      <c r="N90" s="69">
        <v>6813</v>
      </c>
      <c r="O90" s="69">
        <v>-14314</v>
      </c>
      <c r="P90" s="69">
        <f t="shared" si="1"/>
        <v>1198925</v>
      </c>
    </row>
    <row r="91" spans="1:16">
      <c r="A91" s="23">
        <v>84</v>
      </c>
      <c r="B91" s="68" t="s">
        <v>103</v>
      </c>
      <c r="C91" s="69">
        <v>1407847</v>
      </c>
      <c r="D91" s="69">
        <v>397758</v>
      </c>
      <c r="E91" s="69">
        <v>-321802</v>
      </c>
      <c r="F91" s="69">
        <v>21045</v>
      </c>
      <c r="G91" s="69">
        <v>60014</v>
      </c>
      <c r="H91" s="69">
        <v>3430</v>
      </c>
      <c r="I91" s="69">
        <v>0</v>
      </c>
      <c r="J91" s="69">
        <v>51567</v>
      </c>
      <c r="K91" s="69">
        <v>28944</v>
      </c>
      <c r="L91" s="69">
        <v>12404</v>
      </c>
      <c r="M91" s="69">
        <v>1438</v>
      </c>
      <c r="N91" s="69">
        <v>11512</v>
      </c>
      <c r="O91" s="69">
        <v>-21346</v>
      </c>
      <c r="P91" s="69">
        <f t="shared" si="1"/>
        <v>1652811</v>
      </c>
    </row>
    <row r="92" spans="1:16">
      <c r="A92" s="23">
        <v>85</v>
      </c>
      <c r="B92" s="68" t="s">
        <v>104</v>
      </c>
      <c r="C92" s="69">
        <v>2286430</v>
      </c>
      <c r="D92" s="69">
        <v>646176</v>
      </c>
      <c r="E92" s="69">
        <v>-565266</v>
      </c>
      <c r="F92" s="69">
        <v>34212</v>
      </c>
      <c r="G92" s="69">
        <v>97624</v>
      </c>
      <c r="H92" s="69">
        <v>5571</v>
      </c>
      <c r="I92" s="69">
        <v>0</v>
      </c>
      <c r="J92" s="69">
        <v>129446</v>
      </c>
      <c r="K92" s="69">
        <v>47021</v>
      </c>
      <c r="L92" s="69">
        <v>20161</v>
      </c>
      <c r="M92" s="69">
        <v>2340</v>
      </c>
      <c r="N92" s="69">
        <v>18711</v>
      </c>
      <c r="O92" s="69">
        <v>-34279</v>
      </c>
      <c r="P92" s="69">
        <f t="shared" si="1"/>
        <v>2688147</v>
      </c>
    </row>
    <row r="93" spans="1:16">
      <c r="A93" s="23">
        <v>86</v>
      </c>
      <c r="B93" s="68" t="s">
        <v>105</v>
      </c>
      <c r="C93" s="69">
        <v>974379</v>
      </c>
      <c r="D93" s="69">
        <v>275388</v>
      </c>
      <c r="E93" s="69">
        <v>-198983</v>
      </c>
      <c r="F93" s="69">
        <v>14582</v>
      </c>
      <c r="G93" s="69">
        <v>41616</v>
      </c>
      <c r="H93" s="69">
        <v>2374</v>
      </c>
      <c r="I93" s="69">
        <v>0</v>
      </c>
      <c r="J93" s="69">
        <v>17226</v>
      </c>
      <c r="K93" s="69">
        <v>20039</v>
      </c>
      <c r="L93" s="69">
        <v>8593</v>
      </c>
      <c r="M93" s="69">
        <v>998</v>
      </c>
      <c r="N93" s="69">
        <v>7975</v>
      </c>
      <c r="O93" s="69">
        <v>-14517</v>
      </c>
      <c r="P93" s="69">
        <f t="shared" si="1"/>
        <v>1149670</v>
      </c>
    </row>
    <row r="94" spans="1:16">
      <c r="A94" s="23">
        <v>87</v>
      </c>
      <c r="B94" s="68" t="s">
        <v>106</v>
      </c>
      <c r="C94" s="69">
        <v>1279687</v>
      </c>
      <c r="D94" s="69">
        <v>361680</v>
      </c>
      <c r="E94" s="69">
        <v>-287399</v>
      </c>
      <c r="F94" s="69">
        <v>19152</v>
      </c>
      <c r="G94" s="69">
        <v>54659</v>
      </c>
      <c r="H94" s="69">
        <v>3118</v>
      </c>
      <c r="I94" s="69">
        <v>0</v>
      </c>
      <c r="J94" s="69">
        <v>43331</v>
      </c>
      <c r="K94" s="69">
        <v>26319</v>
      </c>
      <c r="L94" s="69">
        <v>11286</v>
      </c>
      <c r="M94" s="69">
        <v>1310</v>
      </c>
      <c r="N94" s="69">
        <v>10474</v>
      </c>
      <c r="O94" s="69">
        <v>-19066</v>
      </c>
      <c r="P94" s="69">
        <f t="shared" si="1"/>
        <v>1504551</v>
      </c>
    </row>
    <row r="95" spans="1:16">
      <c r="A95" s="23">
        <v>88</v>
      </c>
      <c r="B95" s="68" t="s">
        <v>107</v>
      </c>
      <c r="C95" s="69">
        <v>952734</v>
      </c>
      <c r="D95" s="69">
        <v>269262</v>
      </c>
      <c r="E95" s="69">
        <v>-193119</v>
      </c>
      <c r="F95" s="69">
        <v>14257</v>
      </c>
      <c r="G95" s="69">
        <v>40685</v>
      </c>
      <c r="H95" s="69">
        <v>2321</v>
      </c>
      <c r="I95" s="69">
        <v>0</v>
      </c>
      <c r="J95" s="69">
        <v>14453</v>
      </c>
      <c r="K95" s="69">
        <v>19594</v>
      </c>
      <c r="L95" s="69">
        <v>8401</v>
      </c>
      <c r="M95" s="69">
        <v>975</v>
      </c>
      <c r="N95" s="69">
        <v>7797</v>
      </c>
      <c r="O95" s="69">
        <v>-14187</v>
      </c>
      <c r="P95" s="69">
        <f t="shared" si="1"/>
        <v>1123173</v>
      </c>
    </row>
    <row r="96" spans="1:16">
      <c r="A96" s="23">
        <v>89</v>
      </c>
      <c r="B96" s="68" t="s">
        <v>108</v>
      </c>
      <c r="C96" s="69">
        <v>4361493</v>
      </c>
      <c r="D96" s="69">
        <v>1231392</v>
      </c>
      <c r="E96" s="69">
        <v>-1193059</v>
      </c>
      <c r="F96" s="69">
        <v>65047</v>
      </c>
      <c r="G96" s="69">
        <v>185226</v>
      </c>
      <c r="H96" s="69">
        <v>10622</v>
      </c>
      <c r="I96" s="69">
        <v>0</v>
      </c>
      <c r="J96" s="69">
        <v>265902</v>
      </c>
      <c r="K96" s="69">
        <v>89605</v>
      </c>
      <c r="L96" s="69">
        <v>38359</v>
      </c>
      <c r="M96" s="69">
        <v>4436</v>
      </c>
      <c r="N96" s="69">
        <v>35602</v>
      </c>
      <c r="O96" s="69">
        <v>-67211</v>
      </c>
      <c r="P96" s="69">
        <f t="shared" si="1"/>
        <v>5027414</v>
      </c>
    </row>
    <row r="97" spans="1:16">
      <c r="A97" s="23">
        <v>90</v>
      </c>
      <c r="B97" s="68" t="s">
        <v>109</v>
      </c>
      <c r="C97" s="69">
        <v>1457111</v>
      </c>
      <c r="D97" s="69">
        <v>411807</v>
      </c>
      <c r="E97" s="69">
        <v>-333572</v>
      </c>
      <c r="F97" s="69">
        <v>21804</v>
      </c>
      <c r="G97" s="69">
        <v>62221</v>
      </c>
      <c r="H97" s="69">
        <v>3550</v>
      </c>
      <c r="I97" s="69">
        <v>0</v>
      </c>
      <c r="J97" s="69">
        <v>57942</v>
      </c>
      <c r="K97" s="69">
        <v>29966</v>
      </c>
      <c r="L97" s="69">
        <v>12849</v>
      </c>
      <c r="M97" s="69">
        <v>1491</v>
      </c>
      <c r="N97" s="69">
        <v>11925</v>
      </c>
      <c r="O97" s="69">
        <v>-21923</v>
      </c>
      <c r="P97" s="69">
        <f t="shared" si="1"/>
        <v>1715171</v>
      </c>
    </row>
    <row r="98" spans="1:16">
      <c r="A98" s="23">
        <v>91</v>
      </c>
      <c r="B98" s="68" t="s">
        <v>110</v>
      </c>
      <c r="C98" s="69">
        <v>1924911</v>
      </c>
      <c r="D98" s="69">
        <v>544216</v>
      </c>
      <c r="E98" s="69">
        <v>0</v>
      </c>
      <c r="F98" s="69">
        <v>28839</v>
      </c>
      <c r="G98" s="69">
        <v>82361</v>
      </c>
      <c r="H98" s="69">
        <v>4691</v>
      </c>
      <c r="I98" s="69">
        <v>0</v>
      </c>
      <c r="J98" s="69">
        <v>92515</v>
      </c>
      <c r="K98" s="69">
        <v>39601</v>
      </c>
      <c r="L98" s="69">
        <v>16990</v>
      </c>
      <c r="M98" s="69">
        <v>1975</v>
      </c>
      <c r="N98" s="69">
        <v>15768</v>
      </c>
      <c r="O98" s="69">
        <v>-27913</v>
      </c>
      <c r="P98" s="69">
        <f t="shared" si="1"/>
        <v>2723954</v>
      </c>
    </row>
    <row r="99" spans="1:16">
      <c r="A99" s="23">
        <v>92</v>
      </c>
      <c r="B99" s="68" t="s">
        <v>111</v>
      </c>
      <c r="C99" s="69">
        <v>1502732</v>
      </c>
      <c r="D99" s="69">
        <v>424708</v>
      </c>
      <c r="E99" s="69">
        <v>-345035</v>
      </c>
      <c r="F99" s="69">
        <v>22488</v>
      </c>
      <c r="G99" s="69">
        <v>64176</v>
      </c>
      <c r="H99" s="69">
        <v>3662</v>
      </c>
      <c r="I99" s="69">
        <v>0</v>
      </c>
      <c r="J99" s="69">
        <v>67384</v>
      </c>
      <c r="K99" s="69">
        <v>30905</v>
      </c>
      <c r="L99" s="69">
        <v>13252</v>
      </c>
      <c r="M99" s="69">
        <v>1538</v>
      </c>
      <c r="N99" s="69">
        <v>12299</v>
      </c>
      <c r="O99" s="69">
        <v>-22345</v>
      </c>
      <c r="P99" s="69">
        <f t="shared" si="1"/>
        <v>1775764</v>
      </c>
    </row>
    <row r="100" spans="1:16">
      <c r="A100" s="23">
        <v>93</v>
      </c>
      <c r="B100" s="68" t="s">
        <v>112</v>
      </c>
      <c r="C100" s="69">
        <v>2412729</v>
      </c>
      <c r="D100" s="69">
        <v>682381</v>
      </c>
      <c r="E100" s="69">
        <v>0</v>
      </c>
      <c r="F100" s="69">
        <v>36191</v>
      </c>
      <c r="G100" s="69">
        <v>103434</v>
      </c>
      <c r="H100" s="69">
        <v>5881</v>
      </c>
      <c r="I100" s="69">
        <v>0</v>
      </c>
      <c r="J100" s="69">
        <v>116853</v>
      </c>
      <c r="K100" s="69">
        <v>49655</v>
      </c>
      <c r="L100" s="69">
        <v>21315</v>
      </c>
      <c r="M100" s="69">
        <v>2481</v>
      </c>
      <c r="N100" s="69">
        <v>19783</v>
      </c>
      <c r="O100" s="69">
        <v>-35104</v>
      </c>
      <c r="P100" s="69">
        <f t="shared" si="1"/>
        <v>3415599</v>
      </c>
    </row>
    <row r="101" spans="1:16">
      <c r="A101" s="23">
        <v>94</v>
      </c>
      <c r="B101" s="68" t="s">
        <v>113</v>
      </c>
      <c r="C101" s="69">
        <v>1274968</v>
      </c>
      <c r="D101" s="69">
        <v>360330</v>
      </c>
      <c r="E101" s="69">
        <v>0</v>
      </c>
      <c r="F101" s="69">
        <v>19079</v>
      </c>
      <c r="G101" s="69">
        <v>54444</v>
      </c>
      <c r="H101" s="69">
        <v>3107</v>
      </c>
      <c r="I101" s="69">
        <v>0</v>
      </c>
      <c r="J101" s="69">
        <v>44131</v>
      </c>
      <c r="K101" s="69">
        <v>26220</v>
      </c>
      <c r="L101" s="69">
        <v>11243</v>
      </c>
      <c r="M101" s="69">
        <v>1305</v>
      </c>
      <c r="N101" s="69">
        <v>10434</v>
      </c>
      <c r="O101" s="69">
        <v>-18323</v>
      </c>
      <c r="P101" s="69">
        <f t="shared" si="1"/>
        <v>1786938</v>
      </c>
    </row>
    <row r="102" spans="1:16">
      <c r="A102" s="23">
        <v>95</v>
      </c>
      <c r="B102" s="68" t="s">
        <v>114</v>
      </c>
      <c r="C102" s="69">
        <v>1293147</v>
      </c>
      <c r="D102" s="69">
        <v>365711</v>
      </c>
      <c r="E102" s="69">
        <v>-288225</v>
      </c>
      <c r="F102" s="69">
        <v>19393</v>
      </c>
      <c r="G102" s="69">
        <v>55418</v>
      </c>
      <c r="H102" s="69">
        <v>3152</v>
      </c>
      <c r="I102" s="69">
        <v>0</v>
      </c>
      <c r="J102" s="69">
        <v>38992</v>
      </c>
      <c r="K102" s="69">
        <v>26612</v>
      </c>
      <c r="L102" s="69">
        <v>11422</v>
      </c>
      <c r="M102" s="69">
        <v>1329</v>
      </c>
      <c r="N102" s="69">
        <v>10601</v>
      </c>
      <c r="O102" s="69">
        <v>-19251</v>
      </c>
      <c r="P102" s="69">
        <f t="shared" si="1"/>
        <v>1518301</v>
      </c>
    </row>
    <row r="103" spans="1:16">
      <c r="A103" s="23">
        <v>96</v>
      </c>
      <c r="B103" s="68" t="s">
        <v>115</v>
      </c>
      <c r="C103" s="69">
        <v>8124085</v>
      </c>
      <c r="D103" s="69">
        <v>2294014</v>
      </c>
      <c r="E103" s="69">
        <v>-2362847</v>
      </c>
      <c r="F103" s="69">
        <v>121218</v>
      </c>
      <c r="G103" s="69">
        <v>345277</v>
      </c>
      <c r="H103" s="69">
        <v>19787</v>
      </c>
      <c r="I103" s="69">
        <v>0</v>
      </c>
      <c r="J103" s="69">
        <v>588487</v>
      </c>
      <c r="K103" s="69">
        <v>166929</v>
      </c>
      <c r="L103" s="69">
        <v>71476</v>
      </c>
      <c r="M103" s="69">
        <v>8270</v>
      </c>
      <c r="N103" s="69">
        <v>66338</v>
      </c>
      <c r="O103" s="69">
        <v>-124487</v>
      </c>
      <c r="P103" s="69">
        <f t="shared" si="1"/>
        <v>9318547</v>
      </c>
    </row>
    <row r="104" spans="1:16">
      <c r="A104" s="23">
        <v>97</v>
      </c>
      <c r="B104" s="68" t="s">
        <v>116</v>
      </c>
      <c r="C104" s="69">
        <v>1112376</v>
      </c>
      <c r="D104" s="69">
        <v>314337</v>
      </c>
      <c r="E104" s="69">
        <v>-237956</v>
      </c>
      <c r="F104" s="69">
        <v>16638</v>
      </c>
      <c r="G104" s="69">
        <v>47466</v>
      </c>
      <c r="H104" s="69">
        <v>2710</v>
      </c>
      <c r="I104" s="69">
        <v>-1267</v>
      </c>
      <c r="J104" s="69">
        <v>28803</v>
      </c>
      <c r="K104" s="69">
        <v>22874</v>
      </c>
      <c r="L104" s="69">
        <v>9806</v>
      </c>
      <c r="M104" s="69">
        <v>1138</v>
      </c>
      <c r="N104" s="69">
        <v>9101</v>
      </c>
      <c r="O104" s="69">
        <v>-16598</v>
      </c>
      <c r="P104" s="69">
        <f t="shared" si="1"/>
        <v>1309428</v>
      </c>
    </row>
    <row r="105" spans="1:16">
      <c r="A105" s="23">
        <v>98</v>
      </c>
      <c r="B105" s="68" t="s">
        <v>117</v>
      </c>
      <c r="C105" s="69">
        <v>2152299</v>
      </c>
      <c r="D105" s="69">
        <v>608246</v>
      </c>
      <c r="E105" s="69">
        <v>-528153</v>
      </c>
      <c r="F105" s="69">
        <v>32201</v>
      </c>
      <c r="G105" s="69">
        <v>91879</v>
      </c>
      <c r="H105" s="69">
        <v>5244</v>
      </c>
      <c r="I105" s="69">
        <v>0</v>
      </c>
      <c r="J105" s="69">
        <v>111996</v>
      </c>
      <c r="K105" s="69">
        <v>44261</v>
      </c>
      <c r="L105" s="69">
        <v>18976</v>
      </c>
      <c r="M105" s="69">
        <v>2202</v>
      </c>
      <c r="N105" s="69">
        <v>17612</v>
      </c>
      <c r="O105" s="69">
        <v>-32490</v>
      </c>
      <c r="P105" s="69">
        <f t="shared" si="1"/>
        <v>2524273</v>
      </c>
    </row>
    <row r="106" spans="1:16">
      <c r="A106" s="23">
        <v>99</v>
      </c>
      <c r="B106" s="68" t="s">
        <v>118</v>
      </c>
      <c r="C106" s="69">
        <v>1162519</v>
      </c>
      <c r="D106" s="69">
        <v>328543</v>
      </c>
      <c r="E106" s="69">
        <v>-251121</v>
      </c>
      <c r="F106" s="69">
        <v>17395</v>
      </c>
      <c r="G106" s="69">
        <v>49636</v>
      </c>
      <c r="H106" s="69">
        <v>2833</v>
      </c>
      <c r="I106" s="69">
        <v>0</v>
      </c>
      <c r="J106" s="69">
        <v>34937</v>
      </c>
      <c r="K106" s="69">
        <v>23907</v>
      </c>
      <c r="L106" s="69">
        <v>10250</v>
      </c>
      <c r="M106" s="69">
        <v>1190</v>
      </c>
      <c r="N106" s="69">
        <v>9514</v>
      </c>
      <c r="O106" s="69">
        <v>-17362</v>
      </c>
      <c r="P106" s="69">
        <f t="shared" si="1"/>
        <v>1372241</v>
      </c>
    </row>
    <row r="107" spans="1:16">
      <c r="A107" s="23">
        <v>100</v>
      </c>
      <c r="B107" s="68" t="s">
        <v>119</v>
      </c>
      <c r="C107" s="69">
        <v>1136000</v>
      </c>
      <c r="D107" s="69">
        <v>320656</v>
      </c>
      <c r="E107" s="69">
        <v>0</v>
      </c>
      <c r="F107" s="69">
        <v>16929</v>
      </c>
      <c r="G107" s="69">
        <v>48184</v>
      </c>
      <c r="H107" s="69">
        <v>2767</v>
      </c>
      <c r="I107" s="69">
        <v>0</v>
      </c>
      <c r="J107" s="69">
        <v>28448</v>
      </c>
      <c r="K107" s="69">
        <v>23333</v>
      </c>
      <c r="L107" s="69">
        <v>9985</v>
      </c>
      <c r="M107" s="69">
        <v>1154</v>
      </c>
      <c r="N107" s="69">
        <v>9267</v>
      </c>
      <c r="O107" s="69">
        <v>-16540</v>
      </c>
      <c r="P107" s="69">
        <f t="shared" si="1"/>
        <v>1580183</v>
      </c>
    </row>
    <row r="108" spans="1:16">
      <c r="A108" s="23">
        <v>101</v>
      </c>
      <c r="B108" s="68" t="s">
        <v>120</v>
      </c>
      <c r="C108" s="69">
        <v>7009520</v>
      </c>
      <c r="D108" s="69">
        <v>1974349</v>
      </c>
      <c r="E108" s="69">
        <v>-2232781</v>
      </c>
      <c r="F108" s="69">
        <v>103723</v>
      </c>
      <c r="G108" s="69">
        <v>293874</v>
      </c>
      <c r="H108" s="69">
        <v>17054</v>
      </c>
      <c r="I108" s="69">
        <v>1218392</v>
      </c>
      <c r="J108" s="69">
        <v>432540</v>
      </c>
      <c r="K108" s="69">
        <v>143666</v>
      </c>
      <c r="L108" s="69">
        <v>61273</v>
      </c>
      <c r="M108" s="69">
        <v>7023</v>
      </c>
      <c r="N108" s="69">
        <v>56870</v>
      </c>
      <c r="O108" s="69">
        <v>-104389</v>
      </c>
      <c r="P108" s="69">
        <f t="shared" si="1"/>
        <v>8981114</v>
      </c>
    </row>
    <row r="109" spans="1:16">
      <c r="A109" s="23">
        <v>102</v>
      </c>
      <c r="B109" s="68" t="s">
        <v>121</v>
      </c>
      <c r="C109" s="69">
        <v>8697450</v>
      </c>
      <c r="D109" s="69">
        <v>2456703</v>
      </c>
      <c r="E109" s="69">
        <v>-2669298</v>
      </c>
      <c r="F109" s="69">
        <v>129911</v>
      </c>
      <c r="G109" s="69">
        <v>370287</v>
      </c>
      <c r="H109" s="69">
        <v>21187</v>
      </c>
      <c r="I109" s="69">
        <v>-31554</v>
      </c>
      <c r="J109" s="69">
        <v>597154</v>
      </c>
      <c r="K109" s="69">
        <v>178768</v>
      </c>
      <c r="L109" s="69">
        <v>76584</v>
      </c>
      <c r="M109" s="69">
        <v>8871</v>
      </c>
      <c r="N109" s="69">
        <v>71079</v>
      </c>
      <c r="O109" s="69">
        <v>-132691</v>
      </c>
      <c r="P109" s="69">
        <f t="shared" si="1"/>
        <v>9774451</v>
      </c>
    </row>
    <row r="110" spans="1:16">
      <c r="A110" s="23">
        <v>103</v>
      </c>
      <c r="B110" s="68" t="s">
        <v>122</v>
      </c>
      <c r="C110" s="69">
        <v>1092134</v>
      </c>
      <c r="D110" s="69">
        <v>308651</v>
      </c>
      <c r="E110" s="69">
        <v>-231847</v>
      </c>
      <c r="F110" s="69">
        <v>16342</v>
      </c>
      <c r="G110" s="69">
        <v>46631</v>
      </c>
      <c r="H110" s="69">
        <v>2661</v>
      </c>
      <c r="I110" s="69">
        <v>0</v>
      </c>
      <c r="J110" s="69">
        <v>27057</v>
      </c>
      <c r="K110" s="69">
        <v>22460</v>
      </c>
      <c r="L110" s="69">
        <v>9630</v>
      </c>
      <c r="M110" s="69">
        <v>1118</v>
      </c>
      <c r="N110" s="69">
        <v>8938</v>
      </c>
      <c r="O110" s="69">
        <v>-16353</v>
      </c>
      <c r="P110" s="69">
        <f t="shared" si="1"/>
        <v>1287422</v>
      </c>
    </row>
    <row r="111" spans="1:16">
      <c r="A111" s="23">
        <v>104</v>
      </c>
      <c r="B111" s="68" t="s">
        <v>123</v>
      </c>
      <c r="C111" s="69">
        <v>2272713</v>
      </c>
      <c r="D111" s="69">
        <v>642187</v>
      </c>
      <c r="E111" s="69">
        <v>-560885</v>
      </c>
      <c r="F111" s="69">
        <v>33987</v>
      </c>
      <c r="G111" s="69">
        <v>96947</v>
      </c>
      <c r="H111" s="69">
        <v>5537</v>
      </c>
      <c r="I111" s="69">
        <v>0</v>
      </c>
      <c r="J111" s="69">
        <v>137927</v>
      </c>
      <c r="K111" s="69">
        <v>46730</v>
      </c>
      <c r="L111" s="69">
        <v>20031</v>
      </c>
      <c r="M111" s="69">
        <v>2323</v>
      </c>
      <c r="N111" s="69">
        <v>18591</v>
      </c>
      <c r="O111" s="69">
        <v>-34054</v>
      </c>
      <c r="P111" s="69">
        <f t="shared" si="1"/>
        <v>2682034</v>
      </c>
    </row>
    <row r="112" spans="1:16">
      <c r="A112" s="23">
        <v>105</v>
      </c>
      <c r="B112" s="68" t="s">
        <v>124</v>
      </c>
      <c r="C112" s="69">
        <v>1076497</v>
      </c>
      <c r="D112" s="69">
        <v>304327</v>
      </c>
      <c r="E112" s="69">
        <v>0</v>
      </c>
      <c r="F112" s="69">
        <v>16124</v>
      </c>
      <c r="G112" s="69">
        <v>46041</v>
      </c>
      <c r="H112" s="69">
        <v>2623</v>
      </c>
      <c r="I112" s="69">
        <v>19782</v>
      </c>
      <c r="J112" s="69">
        <v>21819</v>
      </c>
      <c r="K112" s="69">
        <v>22145</v>
      </c>
      <c r="L112" s="69">
        <v>9500</v>
      </c>
      <c r="M112" s="69">
        <v>1104</v>
      </c>
      <c r="N112" s="69">
        <v>8817</v>
      </c>
      <c r="O112" s="69">
        <v>-15557</v>
      </c>
      <c r="P112" s="69">
        <f t="shared" si="1"/>
        <v>1513222</v>
      </c>
    </row>
    <row r="113" spans="1:18">
      <c r="A113" s="23">
        <v>106</v>
      </c>
      <c r="B113" s="68" t="s">
        <v>125</v>
      </c>
      <c r="C113" s="69">
        <v>968771</v>
      </c>
      <c r="D113" s="69">
        <v>273209</v>
      </c>
      <c r="E113" s="69">
        <v>-207487</v>
      </c>
      <c r="F113" s="69">
        <v>14393</v>
      </c>
      <c r="G113" s="69">
        <v>40889</v>
      </c>
      <c r="H113" s="69">
        <v>2355</v>
      </c>
      <c r="I113" s="69">
        <v>0</v>
      </c>
      <c r="J113" s="69">
        <v>15574</v>
      </c>
      <c r="K113" s="69">
        <v>19878</v>
      </c>
      <c r="L113" s="69">
        <v>8492</v>
      </c>
      <c r="M113" s="69">
        <v>976</v>
      </c>
      <c r="N113" s="69">
        <v>7882</v>
      </c>
      <c r="O113" s="69">
        <v>-14684</v>
      </c>
      <c r="P113" s="69">
        <f t="shared" si="1"/>
        <v>1130248</v>
      </c>
    </row>
    <row r="114" spans="1:18">
      <c r="A114" s="70"/>
      <c r="B114" s="71" t="s">
        <v>162</v>
      </c>
      <c r="C114" s="29">
        <f>SUM(C8:C113)</f>
        <v>306452760</v>
      </c>
      <c r="D114" s="29">
        <f t="shared" ref="D114:P114" si="2">SUM(D8:D113)</f>
        <v>86614296</v>
      </c>
      <c r="E114" s="29">
        <f t="shared" si="2"/>
        <v>-42939194</v>
      </c>
      <c r="F114" s="29">
        <f t="shared" si="2"/>
        <v>4586629</v>
      </c>
      <c r="G114" s="29">
        <f t="shared" si="2"/>
        <v>13090151</v>
      </c>
      <c r="H114" s="29">
        <f t="shared" si="2"/>
        <v>746712</v>
      </c>
      <c r="I114" s="29">
        <f t="shared" si="2"/>
        <v>10443113</v>
      </c>
      <c r="J114" s="29">
        <f t="shared" si="2"/>
        <v>14756368</v>
      </c>
      <c r="K114" s="29">
        <f t="shared" si="2"/>
        <v>6302717</v>
      </c>
      <c r="L114" s="29">
        <f t="shared" si="2"/>
        <v>2702676</v>
      </c>
      <c r="M114" s="29">
        <f t="shared" si="2"/>
        <v>313767</v>
      </c>
      <c r="N114" s="29">
        <f t="shared" si="2"/>
        <v>2508370</v>
      </c>
      <c r="O114" s="29">
        <f t="shared" si="2"/>
        <v>-4499042</v>
      </c>
      <c r="P114" s="29">
        <f t="shared" si="2"/>
        <v>401079323</v>
      </c>
      <c r="Q114" s="8"/>
      <c r="R114" s="8"/>
    </row>
    <row r="115" spans="1:18">
      <c r="B115"/>
      <c r="C115"/>
      <c r="D115"/>
      <c r="E115"/>
      <c r="F115"/>
      <c r="G115"/>
      <c r="H115"/>
      <c r="I115"/>
      <c r="J115"/>
      <c r="K115"/>
      <c r="L115"/>
      <c r="M115"/>
      <c r="N115"/>
      <c r="O115"/>
      <c r="P115"/>
    </row>
    <row r="116" spans="1:18" ht="16.5" customHeight="1">
      <c r="B116" s="78" t="s">
        <v>163</v>
      </c>
      <c r="C116" s="78"/>
      <c r="D116" s="78"/>
      <c r="E116" s="78"/>
      <c r="F116" s="78"/>
      <c r="G116" s="78"/>
      <c r="H116" s="78"/>
      <c r="I116" s="78"/>
      <c r="J116" s="78"/>
      <c r="K116" s="78"/>
      <c r="L116" s="78"/>
      <c r="M116" s="78"/>
      <c r="N116" s="78"/>
      <c r="O116" s="78"/>
      <c r="P116" s="78"/>
    </row>
    <row r="117" spans="1:18">
      <c r="B117" s="78" t="s">
        <v>163</v>
      </c>
      <c r="C117" s="78"/>
      <c r="D117" s="78"/>
      <c r="E117" s="78"/>
      <c r="F117" s="78"/>
      <c r="G117" s="78"/>
      <c r="H117" s="78"/>
      <c r="I117" s="78"/>
      <c r="J117" s="78"/>
      <c r="K117" s="78"/>
      <c r="L117" s="78"/>
      <c r="M117" s="78"/>
      <c r="N117" s="78"/>
      <c r="O117" s="78"/>
      <c r="P117" s="78"/>
    </row>
  </sheetData>
  <mergeCells count="8">
    <mergeCell ref="A7:B7"/>
    <mergeCell ref="B116:P117"/>
    <mergeCell ref="B6:P6"/>
    <mergeCell ref="B1:P1"/>
    <mergeCell ref="B2:P2"/>
    <mergeCell ref="B3:P3"/>
    <mergeCell ref="B4:P4"/>
    <mergeCell ref="B5:P5"/>
  </mergeCells>
  <pageMargins left="0.9055118110236221" right="0.70866141732283472" top="0.74803149606299213" bottom="0.74803149606299213" header="0.31496062992125984" footer="0.31496062992125984"/>
  <pageSetup paperSize="5" scale="5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117"/>
  <sheetViews>
    <sheetView showGridLines="0" zoomScaleNormal="100" workbookViewId="0">
      <selection activeCell="B1" sqref="B1:O1"/>
    </sheetView>
  </sheetViews>
  <sheetFormatPr defaultColWidth="11.42578125" defaultRowHeight="15.75"/>
  <cols>
    <col min="1" max="1" width="4.42578125" bestFit="1" customWidth="1"/>
    <col min="2" max="2" width="21.5703125" style="1" bestFit="1" customWidth="1"/>
    <col min="3" max="3" width="18.28515625" style="1" bestFit="1" customWidth="1"/>
    <col min="4" max="4" width="20.28515625" style="1" customWidth="1"/>
    <col min="5" max="5" width="17.28515625" style="1" bestFit="1" customWidth="1"/>
    <col min="6" max="6" width="20.5703125" style="1" bestFit="1" customWidth="1"/>
    <col min="7" max="7" width="19.5703125" style="1" customWidth="1"/>
    <col min="8" max="8" width="19.42578125" style="1" bestFit="1" customWidth="1"/>
    <col min="9" max="9" width="18.28515625" style="1" bestFit="1" customWidth="1"/>
    <col min="10" max="10" width="23" style="1" bestFit="1" customWidth="1"/>
    <col min="11" max="11" width="21.85546875" style="1" bestFit="1" customWidth="1"/>
    <col min="12" max="12" width="17" style="1" customWidth="1"/>
    <col min="13" max="13" width="21.85546875" style="1" bestFit="1" customWidth="1"/>
    <col min="14" max="14" width="19.42578125" style="1" bestFit="1" customWidth="1"/>
    <col min="15" max="15" width="26.42578125" style="1" customWidth="1"/>
    <col min="16" max="16" width="15.28515625" style="1" bestFit="1" customWidth="1"/>
    <col min="17" max="17" width="12" style="1" bestFit="1" customWidth="1"/>
    <col min="18" max="51" width="11.42578125" style="1"/>
  </cols>
  <sheetData>
    <row r="1" spans="1:15" ht="18">
      <c r="A1" s="11"/>
      <c r="B1" s="79" t="s">
        <v>0</v>
      </c>
      <c r="C1" s="79"/>
      <c r="D1" s="79"/>
      <c r="E1" s="79"/>
      <c r="F1" s="79"/>
      <c r="G1" s="79"/>
      <c r="H1" s="79"/>
      <c r="I1" s="79"/>
      <c r="J1" s="79"/>
      <c r="K1" s="79"/>
      <c r="L1" s="79"/>
      <c r="M1" s="79"/>
      <c r="N1" s="79"/>
      <c r="O1" s="79"/>
    </row>
    <row r="2" spans="1:15" ht="18">
      <c r="A2" s="11"/>
      <c r="B2" s="79" t="s">
        <v>149</v>
      </c>
      <c r="C2" s="79"/>
      <c r="D2" s="79"/>
      <c r="E2" s="79"/>
      <c r="F2" s="79"/>
      <c r="G2" s="79"/>
      <c r="H2" s="79"/>
      <c r="I2" s="79"/>
      <c r="J2" s="79"/>
      <c r="K2" s="79"/>
      <c r="L2" s="79"/>
      <c r="M2" s="79"/>
      <c r="N2" s="79"/>
      <c r="O2" s="79"/>
    </row>
    <row r="3" spans="1:15" ht="18">
      <c r="A3" s="11"/>
      <c r="B3" s="79" t="s">
        <v>150</v>
      </c>
      <c r="C3" s="79"/>
      <c r="D3" s="79"/>
      <c r="E3" s="79"/>
      <c r="F3" s="79"/>
      <c r="G3" s="79"/>
      <c r="H3" s="79"/>
      <c r="I3" s="79"/>
      <c r="J3" s="79"/>
      <c r="K3" s="79"/>
      <c r="L3" s="79"/>
      <c r="M3" s="79"/>
      <c r="N3" s="79"/>
      <c r="O3" s="79"/>
    </row>
    <row r="4" spans="1:15" ht="18">
      <c r="A4" s="11"/>
      <c r="B4" s="79" t="s">
        <v>151</v>
      </c>
      <c r="C4" s="79"/>
      <c r="D4" s="79"/>
      <c r="E4" s="79"/>
      <c r="F4" s="79"/>
      <c r="G4" s="79"/>
      <c r="H4" s="79"/>
      <c r="I4" s="79"/>
      <c r="J4" s="79"/>
      <c r="K4" s="79"/>
      <c r="L4" s="79"/>
      <c r="M4" s="79"/>
      <c r="N4" s="79"/>
      <c r="O4" s="79"/>
    </row>
    <row r="5" spans="1:15" ht="18">
      <c r="A5" s="11"/>
      <c r="B5" s="79" t="s">
        <v>152</v>
      </c>
      <c r="C5" s="79"/>
      <c r="D5" s="79"/>
      <c r="E5" s="79"/>
      <c r="F5" s="79"/>
      <c r="G5" s="79"/>
      <c r="H5" s="79"/>
      <c r="I5" s="79"/>
      <c r="J5" s="79"/>
      <c r="K5" s="79"/>
      <c r="L5" s="79"/>
      <c r="M5" s="79"/>
      <c r="N5" s="79"/>
      <c r="O5" s="79"/>
    </row>
    <row r="6" spans="1:15" ht="18">
      <c r="A6" s="11"/>
      <c r="B6" s="79" t="s">
        <v>164</v>
      </c>
      <c r="C6" s="79"/>
      <c r="D6" s="79"/>
      <c r="E6" s="79"/>
      <c r="F6" s="79"/>
      <c r="G6" s="79"/>
      <c r="H6" s="79"/>
      <c r="I6" s="79"/>
      <c r="J6" s="79"/>
      <c r="K6" s="79"/>
      <c r="L6" s="79"/>
      <c r="M6" s="79"/>
      <c r="N6" s="79"/>
      <c r="O6" s="79"/>
    </row>
    <row r="7" spans="1:15" ht="63.75">
      <c r="A7" s="80" t="s">
        <v>3</v>
      </c>
      <c r="B7" s="80"/>
      <c r="C7" s="22" t="s">
        <v>4</v>
      </c>
      <c r="D7" s="22" t="s">
        <v>6</v>
      </c>
      <c r="E7" s="22" t="s">
        <v>9</v>
      </c>
      <c r="F7" s="22" t="s">
        <v>10</v>
      </c>
      <c r="G7" s="22" t="s">
        <v>155</v>
      </c>
      <c r="H7" s="22" t="s">
        <v>156</v>
      </c>
      <c r="I7" s="22" t="s">
        <v>165</v>
      </c>
      <c r="J7" s="22" t="s">
        <v>158</v>
      </c>
      <c r="K7" s="22" t="s">
        <v>13</v>
      </c>
      <c r="L7" s="22" t="s">
        <v>159</v>
      </c>
      <c r="M7" s="22" t="s">
        <v>160</v>
      </c>
      <c r="N7" s="22" t="s">
        <v>5</v>
      </c>
      <c r="O7" s="22" t="s">
        <v>161</v>
      </c>
    </row>
    <row r="8" spans="1:15">
      <c r="A8" s="23">
        <v>1</v>
      </c>
      <c r="B8" s="24" t="s">
        <v>20</v>
      </c>
      <c r="C8" s="69">
        <v>1103534</v>
      </c>
      <c r="D8" s="69">
        <v>376241</v>
      </c>
      <c r="E8" s="69">
        <v>26401</v>
      </c>
      <c r="F8" s="69">
        <v>229084</v>
      </c>
      <c r="G8" s="69">
        <v>3340</v>
      </c>
      <c r="H8" s="69">
        <v>0</v>
      </c>
      <c r="I8" s="69">
        <v>39935</v>
      </c>
      <c r="J8" s="69">
        <v>27262</v>
      </c>
      <c r="K8" s="69">
        <v>22795</v>
      </c>
      <c r="L8" s="69">
        <v>2330</v>
      </c>
      <c r="M8" s="69">
        <v>25543</v>
      </c>
      <c r="N8" s="69">
        <v>-24044</v>
      </c>
      <c r="O8" s="69">
        <v>1832421</v>
      </c>
    </row>
    <row r="9" spans="1:15">
      <c r="A9" s="23">
        <v>2</v>
      </c>
      <c r="B9" s="24" t="s">
        <v>21</v>
      </c>
      <c r="C9" s="69">
        <v>1827471</v>
      </c>
      <c r="D9" s="69">
        <v>623062</v>
      </c>
      <c r="E9" s="69">
        <v>43720</v>
      </c>
      <c r="F9" s="69">
        <v>379366</v>
      </c>
      <c r="G9" s="69">
        <v>5531</v>
      </c>
      <c r="H9" s="69">
        <v>0</v>
      </c>
      <c r="I9" s="69">
        <v>91027</v>
      </c>
      <c r="J9" s="69">
        <v>45147</v>
      </c>
      <c r="K9" s="69">
        <v>37748</v>
      </c>
      <c r="L9" s="69">
        <v>3859</v>
      </c>
      <c r="M9" s="69">
        <v>42300</v>
      </c>
      <c r="N9" s="69">
        <v>-39769</v>
      </c>
      <c r="O9" s="69">
        <v>3059462</v>
      </c>
    </row>
    <row r="10" spans="1:15">
      <c r="A10" s="23">
        <v>3</v>
      </c>
      <c r="B10" s="24" t="s">
        <v>22</v>
      </c>
      <c r="C10" s="69">
        <v>1515629</v>
      </c>
      <c r="D10" s="69">
        <v>516742</v>
      </c>
      <c r="E10" s="69">
        <v>36259</v>
      </c>
      <c r="F10" s="69">
        <v>314631</v>
      </c>
      <c r="G10" s="69">
        <v>4588</v>
      </c>
      <c r="H10" s="69">
        <v>0</v>
      </c>
      <c r="I10" s="69">
        <v>70110</v>
      </c>
      <c r="J10" s="69">
        <v>37443</v>
      </c>
      <c r="K10" s="69">
        <v>31307</v>
      </c>
      <c r="L10" s="69">
        <v>3201</v>
      </c>
      <c r="M10" s="69">
        <v>35082</v>
      </c>
      <c r="N10" s="69">
        <v>-33870</v>
      </c>
      <c r="O10" s="69">
        <v>2531122</v>
      </c>
    </row>
    <row r="11" spans="1:15">
      <c r="A11" s="23">
        <v>4</v>
      </c>
      <c r="B11" s="24" t="s">
        <v>23</v>
      </c>
      <c r="C11" s="69">
        <v>1074179</v>
      </c>
      <c r="D11" s="69">
        <v>366233</v>
      </c>
      <c r="E11" s="69">
        <v>25698</v>
      </c>
      <c r="F11" s="69">
        <v>222990</v>
      </c>
      <c r="G11" s="69">
        <v>3251</v>
      </c>
      <c r="H11" s="69">
        <v>0</v>
      </c>
      <c r="I11" s="69">
        <v>33700</v>
      </c>
      <c r="J11" s="69">
        <v>26537</v>
      </c>
      <c r="K11" s="69">
        <v>22188</v>
      </c>
      <c r="L11" s="69">
        <v>2268</v>
      </c>
      <c r="M11" s="69">
        <v>24864</v>
      </c>
      <c r="N11" s="69">
        <v>-23255</v>
      </c>
      <c r="O11" s="69">
        <v>1778653</v>
      </c>
    </row>
    <row r="12" spans="1:15">
      <c r="A12" s="23">
        <v>5</v>
      </c>
      <c r="B12" s="24" t="s">
        <v>24</v>
      </c>
      <c r="C12" s="69">
        <v>783628</v>
      </c>
      <c r="D12" s="69">
        <v>267172</v>
      </c>
      <c r="E12" s="69">
        <v>18747</v>
      </c>
      <c r="F12" s="69">
        <v>162674</v>
      </c>
      <c r="G12" s="69">
        <v>2372</v>
      </c>
      <c r="H12" s="69">
        <v>0</v>
      </c>
      <c r="I12" s="69">
        <v>12098</v>
      </c>
      <c r="J12" s="69">
        <v>19359</v>
      </c>
      <c r="K12" s="69">
        <v>16187</v>
      </c>
      <c r="L12" s="69">
        <v>1655</v>
      </c>
      <c r="M12" s="69">
        <v>18139</v>
      </c>
      <c r="N12" s="69">
        <v>-17475</v>
      </c>
      <c r="O12" s="69">
        <v>1284556</v>
      </c>
    </row>
    <row r="13" spans="1:15">
      <c r="A13" s="23">
        <v>6</v>
      </c>
      <c r="B13" s="24" t="s">
        <v>25</v>
      </c>
      <c r="C13" s="69">
        <v>1288099</v>
      </c>
      <c r="D13" s="69">
        <v>439167</v>
      </c>
      <c r="E13" s="69">
        <v>30816</v>
      </c>
      <c r="F13" s="69">
        <v>267398</v>
      </c>
      <c r="G13" s="69">
        <v>3899</v>
      </c>
      <c r="H13" s="69">
        <v>0</v>
      </c>
      <c r="I13" s="69">
        <v>51613</v>
      </c>
      <c r="J13" s="69">
        <v>31822</v>
      </c>
      <c r="K13" s="69">
        <v>26607</v>
      </c>
      <c r="L13" s="69">
        <v>2720</v>
      </c>
      <c r="M13" s="69">
        <v>29816</v>
      </c>
      <c r="N13" s="69">
        <v>-28950</v>
      </c>
      <c r="O13" s="69">
        <v>2143007</v>
      </c>
    </row>
    <row r="14" spans="1:15">
      <c r="A14" s="23">
        <v>7</v>
      </c>
      <c r="B14" s="24" t="s">
        <v>26</v>
      </c>
      <c r="C14" s="69">
        <v>1160372</v>
      </c>
      <c r="D14" s="69">
        <v>395620</v>
      </c>
      <c r="E14" s="69">
        <v>27760</v>
      </c>
      <c r="F14" s="69">
        <v>240883</v>
      </c>
      <c r="G14" s="69">
        <v>3512</v>
      </c>
      <c r="H14" s="69">
        <v>0</v>
      </c>
      <c r="I14" s="69">
        <v>38701</v>
      </c>
      <c r="J14" s="69">
        <v>28667</v>
      </c>
      <c r="K14" s="69">
        <v>23969</v>
      </c>
      <c r="L14" s="69">
        <v>2450</v>
      </c>
      <c r="M14" s="69">
        <v>26859</v>
      </c>
      <c r="N14" s="69">
        <v>-26022</v>
      </c>
      <c r="O14" s="69">
        <v>1922771</v>
      </c>
    </row>
    <row r="15" spans="1:15">
      <c r="A15" s="23">
        <v>8</v>
      </c>
      <c r="B15" s="24" t="s">
        <v>27</v>
      </c>
      <c r="C15" s="69">
        <v>915694</v>
      </c>
      <c r="D15" s="69">
        <v>312199</v>
      </c>
      <c r="E15" s="69">
        <v>21907</v>
      </c>
      <c r="F15" s="69">
        <v>190090</v>
      </c>
      <c r="G15" s="69">
        <v>2772</v>
      </c>
      <c r="H15" s="69">
        <v>0</v>
      </c>
      <c r="I15" s="69">
        <v>24029</v>
      </c>
      <c r="J15" s="69">
        <v>22622</v>
      </c>
      <c r="K15" s="69">
        <v>18915</v>
      </c>
      <c r="L15" s="69">
        <v>1934</v>
      </c>
      <c r="M15" s="69">
        <v>21195</v>
      </c>
      <c r="N15" s="69">
        <v>-20521</v>
      </c>
      <c r="O15" s="69">
        <v>1510836</v>
      </c>
    </row>
    <row r="16" spans="1:15">
      <c r="A16" s="23">
        <v>9</v>
      </c>
      <c r="B16" s="24" t="s">
        <v>28</v>
      </c>
      <c r="C16" s="69">
        <v>950716</v>
      </c>
      <c r="D16" s="69">
        <v>324139</v>
      </c>
      <c r="E16" s="69">
        <v>22745</v>
      </c>
      <c r="F16" s="69">
        <v>197360</v>
      </c>
      <c r="G16" s="69">
        <v>2878</v>
      </c>
      <c r="H16" s="69">
        <v>0</v>
      </c>
      <c r="I16" s="69">
        <v>25581</v>
      </c>
      <c r="J16" s="69">
        <v>23487</v>
      </c>
      <c r="K16" s="69">
        <v>19638</v>
      </c>
      <c r="L16" s="69">
        <v>2008</v>
      </c>
      <c r="M16" s="69">
        <v>22006</v>
      </c>
      <c r="N16" s="69">
        <v>-21378</v>
      </c>
      <c r="O16" s="69">
        <v>1569180</v>
      </c>
    </row>
    <row r="17" spans="1:15">
      <c r="A17" s="23">
        <v>10</v>
      </c>
      <c r="B17" s="24" t="s">
        <v>29</v>
      </c>
      <c r="C17" s="69">
        <v>831651</v>
      </c>
      <c r="D17" s="69">
        <v>283545</v>
      </c>
      <c r="E17" s="69">
        <v>19896</v>
      </c>
      <c r="F17" s="69">
        <v>172643</v>
      </c>
      <c r="G17" s="69">
        <v>2517</v>
      </c>
      <c r="H17" s="69">
        <v>0</v>
      </c>
      <c r="I17" s="69">
        <v>18632</v>
      </c>
      <c r="J17" s="69">
        <v>20546</v>
      </c>
      <c r="K17" s="69">
        <v>17179</v>
      </c>
      <c r="L17" s="69">
        <v>1756</v>
      </c>
      <c r="M17" s="69">
        <v>19250</v>
      </c>
      <c r="N17" s="69">
        <v>-18442</v>
      </c>
      <c r="O17" s="69">
        <v>1369173</v>
      </c>
    </row>
    <row r="18" spans="1:15">
      <c r="A18" s="23">
        <v>11</v>
      </c>
      <c r="B18" s="24" t="s">
        <v>30</v>
      </c>
      <c r="C18" s="69">
        <v>1227391</v>
      </c>
      <c r="D18" s="69">
        <v>418469</v>
      </c>
      <c r="E18" s="69">
        <v>29364</v>
      </c>
      <c r="F18" s="69">
        <v>254795</v>
      </c>
      <c r="G18" s="69">
        <v>3715</v>
      </c>
      <c r="H18" s="69">
        <v>0</v>
      </c>
      <c r="I18" s="69">
        <v>45311</v>
      </c>
      <c r="J18" s="69">
        <v>30322</v>
      </c>
      <c r="K18" s="69">
        <v>25353</v>
      </c>
      <c r="L18" s="69">
        <v>2592</v>
      </c>
      <c r="M18" s="69">
        <v>28410</v>
      </c>
      <c r="N18" s="69">
        <v>-27475</v>
      </c>
      <c r="O18" s="69">
        <v>2038247</v>
      </c>
    </row>
    <row r="19" spans="1:15">
      <c r="A19" s="23">
        <v>12</v>
      </c>
      <c r="B19" s="24" t="s">
        <v>31</v>
      </c>
      <c r="C19" s="69">
        <v>903902</v>
      </c>
      <c r="D19" s="69">
        <v>308178</v>
      </c>
      <c r="E19" s="69">
        <v>21625</v>
      </c>
      <c r="F19" s="69">
        <v>187642</v>
      </c>
      <c r="G19" s="69">
        <v>2736</v>
      </c>
      <c r="H19" s="69">
        <v>0</v>
      </c>
      <c r="I19" s="69">
        <v>21395</v>
      </c>
      <c r="J19" s="69">
        <v>22331</v>
      </c>
      <c r="K19" s="69">
        <v>18671</v>
      </c>
      <c r="L19" s="69">
        <v>1909</v>
      </c>
      <c r="M19" s="69">
        <v>20923</v>
      </c>
      <c r="N19" s="69">
        <v>-19721</v>
      </c>
      <c r="O19" s="69">
        <v>1489591</v>
      </c>
    </row>
    <row r="20" spans="1:15">
      <c r="A20" s="23">
        <v>13</v>
      </c>
      <c r="B20" s="24" t="s">
        <v>32</v>
      </c>
      <c r="C20" s="69">
        <v>1921482</v>
      </c>
      <c r="D20" s="69">
        <v>655115</v>
      </c>
      <c r="E20" s="69">
        <v>45969</v>
      </c>
      <c r="F20" s="69">
        <v>398882</v>
      </c>
      <c r="G20" s="69">
        <v>5816</v>
      </c>
      <c r="H20" s="69">
        <v>221273</v>
      </c>
      <c r="I20" s="69">
        <v>76428</v>
      </c>
      <c r="J20" s="69">
        <v>47470</v>
      </c>
      <c r="K20" s="69">
        <v>39690</v>
      </c>
      <c r="L20" s="69">
        <v>4058</v>
      </c>
      <c r="M20" s="69">
        <v>44476</v>
      </c>
      <c r="N20" s="69">
        <v>-40361</v>
      </c>
      <c r="O20" s="69">
        <v>3420298</v>
      </c>
    </row>
    <row r="21" spans="1:15">
      <c r="A21" s="23">
        <v>14</v>
      </c>
      <c r="B21" s="24" t="s">
        <v>33</v>
      </c>
      <c r="C21" s="69">
        <v>752582</v>
      </c>
      <c r="D21" s="69">
        <v>256587</v>
      </c>
      <c r="E21" s="69">
        <v>18004</v>
      </c>
      <c r="F21" s="69">
        <v>156229</v>
      </c>
      <c r="G21" s="69">
        <v>2278</v>
      </c>
      <c r="H21" s="69">
        <v>0</v>
      </c>
      <c r="I21" s="69">
        <v>10245</v>
      </c>
      <c r="J21" s="69">
        <v>18592</v>
      </c>
      <c r="K21" s="69">
        <v>15545</v>
      </c>
      <c r="L21" s="69">
        <v>1589</v>
      </c>
      <c r="M21" s="69">
        <v>17420</v>
      </c>
      <c r="N21" s="69">
        <v>-16214</v>
      </c>
      <c r="O21" s="69">
        <v>1232857</v>
      </c>
    </row>
    <row r="22" spans="1:15">
      <c r="A22" s="23">
        <v>15</v>
      </c>
      <c r="B22" s="24" t="s">
        <v>34</v>
      </c>
      <c r="C22" s="69">
        <v>1032397</v>
      </c>
      <c r="D22" s="69">
        <v>351988</v>
      </c>
      <c r="E22" s="69">
        <v>24699</v>
      </c>
      <c r="F22" s="69">
        <v>214316</v>
      </c>
      <c r="G22" s="69">
        <v>3125</v>
      </c>
      <c r="H22" s="69">
        <v>0</v>
      </c>
      <c r="I22" s="69">
        <v>34335</v>
      </c>
      <c r="J22" s="69">
        <v>25505</v>
      </c>
      <c r="K22" s="69">
        <v>21325</v>
      </c>
      <c r="L22" s="69">
        <v>2180</v>
      </c>
      <c r="M22" s="69">
        <v>23897</v>
      </c>
      <c r="N22" s="69">
        <v>-22991</v>
      </c>
      <c r="O22" s="69">
        <v>1710776</v>
      </c>
    </row>
    <row r="23" spans="1:15">
      <c r="A23" s="23">
        <v>16</v>
      </c>
      <c r="B23" s="24" t="s">
        <v>35</v>
      </c>
      <c r="C23" s="69">
        <v>853209</v>
      </c>
      <c r="D23" s="69">
        <v>290895</v>
      </c>
      <c r="E23" s="69">
        <v>20412</v>
      </c>
      <c r="F23" s="69">
        <v>177119</v>
      </c>
      <c r="G23" s="69">
        <v>2583</v>
      </c>
      <c r="H23" s="69">
        <v>0</v>
      </c>
      <c r="I23" s="69">
        <v>18760</v>
      </c>
      <c r="J23" s="69">
        <v>21078</v>
      </c>
      <c r="K23" s="69">
        <v>17624</v>
      </c>
      <c r="L23" s="69">
        <v>1802</v>
      </c>
      <c r="M23" s="69">
        <v>19749</v>
      </c>
      <c r="N23" s="69">
        <v>-19028</v>
      </c>
      <c r="O23" s="69">
        <v>1404203</v>
      </c>
    </row>
    <row r="24" spans="1:15">
      <c r="A24" s="23">
        <v>17</v>
      </c>
      <c r="B24" s="24" t="s">
        <v>36</v>
      </c>
      <c r="C24" s="69">
        <v>972156</v>
      </c>
      <c r="D24" s="69">
        <v>331449</v>
      </c>
      <c r="E24" s="69">
        <v>23257</v>
      </c>
      <c r="F24" s="69">
        <v>201811</v>
      </c>
      <c r="G24" s="69">
        <v>2943</v>
      </c>
      <c r="H24" s="69">
        <v>0</v>
      </c>
      <c r="I24" s="69">
        <v>30832</v>
      </c>
      <c r="J24" s="69">
        <v>24017</v>
      </c>
      <c r="K24" s="69">
        <v>20081</v>
      </c>
      <c r="L24" s="69">
        <v>2053</v>
      </c>
      <c r="M24" s="69">
        <v>22502</v>
      </c>
      <c r="N24" s="69">
        <v>-21747</v>
      </c>
      <c r="O24" s="69">
        <v>1609354</v>
      </c>
    </row>
    <row r="25" spans="1:15">
      <c r="A25" s="23">
        <v>18</v>
      </c>
      <c r="B25" s="24" t="s">
        <v>37</v>
      </c>
      <c r="C25" s="69">
        <v>873177</v>
      </c>
      <c r="D25" s="69">
        <v>297703</v>
      </c>
      <c r="E25" s="69">
        <v>20890</v>
      </c>
      <c r="F25" s="69">
        <v>181264</v>
      </c>
      <c r="G25" s="69">
        <v>2643</v>
      </c>
      <c r="H25" s="69">
        <v>0</v>
      </c>
      <c r="I25" s="69">
        <v>20254</v>
      </c>
      <c r="J25" s="69">
        <v>21572</v>
      </c>
      <c r="K25" s="69">
        <v>18036</v>
      </c>
      <c r="L25" s="69">
        <v>1844</v>
      </c>
      <c r="M25" s="69">
        <v>20211</v>
      </c>
      <c r="N25" s="69">
        <v>-19418</v>
      </c>
      <c r="O25" s="69">
        <v>1438176</v>
      </c>
    </row>
    <row r="26" spans="1:15">
      <c r="A26" s="23">
        <v>19</v>
      </c>
      <c r="B26" s="24" t="s">
        <v>38</v>
      </c>
      <c r="C26" s="69">
        <v>3502023</v>
      </c>
      <c r="D26" s="69">
        <v>1193988</v>
      </c>
      <c r="E26" s="69">
        <v>83781</v>
      </c>
      <c r="F26" s="69">
        <v>726988</v>
      </c>
      <c r="G26" s="69">
        <v>10600</v>
      </c>
      <c r="H26" s="69">
        <v>0</v>
      </c>
      <c r="I26" s="69">
        <v>265751</v>
      </c>
      <c r="J26" s="69">
        <v>86516</v>
      </c>
      <c r="K26" s="69">
        <v>72338</v>
      </c>
      <c r="L26" s="69">
        <v>7395</v>
      </c>
      <c r="M26" s="69">
        <v>81061</v>
      </c>
      <c r="N26" s="69">
        <v>-79042</v>
      </c>
      <c r="O26" s="69">
        <v>5951399</v>
      </c>
    </row>
    <row r="27" spans="1:15">
      <c r="A27" s="23">
        <v>20</v>
      </c>
      <c r="B27" s="24" t="s">
        <v>39</v>
      </c>
      <c r="C27" s="69">
        <v>955094</v>
      </c>
      <c r="D27" s="69">
        <v>325632</v>
      </c>
      <c r="E27" s="69">
        <v>22849</v>
      </c>
      <c r="F27" s="69">
        <v>198269</v>
      </c>
      <c r="G27" s="69">
        <v>2891</v>
      </c>
      <c r="H27" s="69">
        <v>0</v>
      </c>
      <c r="I27" s="69">
        <v>23803</v>
      </c>
      <c r="J27" s="69">
        <v>23595</v>
      </c>
      <c r="K27" s="69">
        <v>19729</v>
      </c>
      <c r="L27" s="69">
        <v>2017</v>
      </c>
      <c r="M27" s="69">
        <v>22107</v>
      </c>
      <c r="N27" s="69">
        <v>-21455</v>
      </c>
      <c r="O27" s="69">
        <v>1574531</v>
      </c>
    </row>
    <row r="28" spans="1:15">
      <c r="A28" s="23">
        <v>21</v>
      </c>
      <c r="B28" s="24" t="s">
        <v>40</v>
      </c>
      <c r="C28" s="69">
        <v>1318373</v>
      </c>
      <c r="D28" s="69">
        <v>449489</v>
      </c>
      <c r="E28" s="69">
        <v>31540</v>
      </c>
      <c r="F28" s="69">
        <v>273682</v>
      </c>
      <c r="G28" s="69">
        <v>3990</v>
      </c>
      <c r="H28" s="69">
        <v>0</v>
      </c>
      <c r="I28" s="69">
        <v>61298</v>
      </c>
      <c r="J28" s="69">
        <v>32570</v>
      </c>
      <c r="K28" s="69">
        <v>27232</v>
      </c>
      <c r="L28" s="69">
        <v>2784</v>
      </c>
      <c r="M28" s="69">
        <v>30516</v>
      </c>
      <c r="N28" s="69">
        <v>-29243</v>
      </c>
      <c r="O28" s="69">
        <v>2202231</v>
      </c>
    </row>
    <row r="29" spans="1:15">
      <c r="A29" s="23">
        <v>22</v>
      </c>
      <c r="B29" s="24" t="s">
        <v>41</v>
      </c>
      <c r="C29" s="69">
        <v>949818</v>
      </c>
      <c r="D29" s="69">
        <v>323833</v>
      </c>
      <c r="E29" s="69">
        <v>22723</v>
      </c>
      <c r="F29" s="69">
        <v>197174</v>
      </c>
      <c r="G29" s="69">
        <v>2875</v>
      </c>
      <c r="H29" s="69">
        <v>0</v>
      </c>
      <c r="I29" s="69">
        <v>29481</v>
      </c>
      <c r="J29" s="69">
        <v>23465</v>
      </c>
      <c r="K29" s="69">
        <v>19620</v>
      </c>
      <c r="L29" s="69">
        <v>2006</v>
      </c>
      <c r="M29" s="69">
        <v>21985</v>
      </c>
      <c r="N29" s="69">
        <v>-20562</v>
      </c>
      <c r="O29" s="69">
        <v>1572418</v>
      </c>
    </row>
    <row r="30" spans="1:15">
      <c r="A30" s="23">
        <v>23</v>
      </c>
      <c r="B30" s="24" t="s">
        <v>42</v>
      </c>
      <c r="C30" s="69">
        <v>977567</v>
      </c>
      <c r="D30" s="69">
        <v>333294</v>
      </c>
      <c r="E30" s="69">
        <v>23387</v>
      </c>
      <c r="F30" s="69">
        <v>202934</v>
      </c>
      <c r="G30" s="69">
        <v>2959</v>
      </c>
      <c r="H30" s="69">
        <v>41817</v>
      </c>
      <c r="I30" s="69">
        <v>26670</v>
      </c>
      <c r="J30" s="69">
        <v>24150</v>
      </c>
      <c r="K30" s="69">
        <v>20193</v>
      </c>
      <c r="L30" s="69">
        <v>2064</v>
      </c>
      <c r="M30" s="69">
        <v>22628</v>
      </c>
      <c r="N30" s="69">
        <v>-21842</v>
      </c>
      <c r="O30" s="69">
        <v>1655821</v>
      </c>
    </row>
    <row r="31" spans="1:15">
      <c r="A31" s="23">
        <v>24</v>
      </c>
      <c r="B31" s="24" t="s">
        <v>43</v>
      </c>
      <c r="C31" s="69">
        <v>864691</v>
      </c>
      <c r="D31" s="69">
        <v>294810</v>
      </c>
      <c r="E31" s="69">
        <v>20687</v>
      </c>
      <c r="F31" s="69">
        <v>179502</v>
      </c>
      <c r="G31" s="69">
        <v>2617</v>
      </c>
      <c r="H31" s="69">
        <v>0</v>
      </c>
      <c r="I31" s="69">
        <v>20382</v>
      </c>
      <c r="J31" s="69">
        <v>21362</v>
      </c>
      <c r="K31" s="69">
        <v>17861</v>
      </c>
      <c r="L31" s="69">
        <v>1826</v>
      </c>
      <c r="M31" s="69">
        <v>20015</v>
      </c>
      <c r="N31" s="69">
        <v>-19366</v>
      </c>
      <c r="O31" s="69">
        <v>1424387</v>
      </c>
    </row>
    <row r="32" spans="1:15">
      <c r="A32" s="23">
        <v>25</v>
      </c>
      <c r="B32" s="24" t="s">
        <v>44</v>
      </c>
      <c r="C32" s="69">
        <v>1057059</v>
      </c>
      <c r="D32" s="69">
        <v>360396</v>
      </c>
      <c r="E32" s="69">
        <v>25289</v>
      </c>
      <c r="F32" s="69">
        <v>219436</v>
      </c>
      <c r="G32" s="69">
        <v>3200</v>
      </c>
      <c r="H32" s="69">
        <v>19071</v>
      </c>
      <c r="I32" s="69">
        <v>32747</v>
      </c>
      <c r="J32" s="69">
        <v>26114</v>
      </c>
      <c r="K32" s="69">
        <v>21835</v>
      </c>
      <c r="L32" s="69">
        <v>2232</v>
      </c>
      <c r="M32" s="69">
        <v>24468</v>
      </c>
      <c r="N32" s="69">
        <v>-23474</v>
      </c>
      <c r="O32" s="69">
        <v>1768373</v>
      </c>
    </row>
    <row r="33" spans="1:15">
      <c r="A33" s="23">
        <v>26</v>
      </c>
      <c r="B33" s="24" t="s">
        <v>45</v>
      </c>
      <c r="C33" s="69">
        <v>994681</v>
      </c>
      <c r="D33" s="69">
        <v>339129</v>
      </c>
      <c r="E33" s="69">
        <v>23796</v>
      </c>
      <c r="F33" s="69">
        <v>206487</v>
      </c>
      <c r="G33" s="69">
        <v>3011</v>
      </c>
      <c r="H33" s="69">
        <v>0</v>
      </c>
      <c r="I33" s="69">
        <v>19653</v>
      </c>
      <c r="J33" s="69">
        <v>24573</v>
      </c>
      <c r="K33" s="69">
        <v>20546</v>
      </c>
      <c r="L33" s="69">
        <v>2101</v>
      </c>
      <c r="M33" s="69">
        <v>23024</v>
      </c>
      <c r="N33" s="69">
        <v>-21391</v>
      </c>
      <c r="O33" s="69">
        <v>1635610</v>
      </c>
    </row>
    <row r="34" spans="1:15">
      <c r="A34" s="23">
        <v>27</v>
      </c>
      <c r="B34" s="24" t="s">
        <v>46</v>
      </c>
      <c r="C34" s="69">
        <v>1230217</v>
      </c>
      <c r="D34" s="69">
        <v>419433</v>
      </c>
      <c r="E34" s="69">
        <v>29431</v>
      </c>
      <c r="F34" s="69">
        <v>255382</v>
      </c>
      <c r="G34" s="69">
        <v>3724</v>
      </c>
      <c r="H34" s="69">
        <v>0</v>
      </c>
      <c r="I34" s="69">
        <v>42278</v>
      </c>
      <c r="J34" s="69">
        <v>30392</v>
      </c>
      <c r="K34" s="69">
        <v>25411</v>
      </c>
      <c r="L34" s="69">
        <v>2598</v>
      </c>
      <c r="M34" s="69">
        <v>28476</v>
      </c>
      <c r="N34" s="69">
        <v>-27738</v>
      </c>
      <c r="O34" s="69">
        <v>2039604</v>
      </c>
    </row>
    <row r="35" spans="1:15">
      <c r="A35" s="23">
        <v>28</v>
      </c>
      <c r="B35" s="24" t="s">
        <v>47</v>
      </c>
      <c r="C35" s="69">
        <v>839155</v>
      </c>
      <c r="D35" s="69">
        <v>286104</v>
      </c>
      <c r="E35" s="69">
        <v>20076</v>
      </c>
      <c r="F35" s="69">
        <v>174201</v>
      </c>
      <c r="G35" s="69">
        <v>2540</v>
      </c>
      <c r="H35" s="69">
        <v>0</v>
      </c>
      <c r="I35" s="69">
        <v>16051</v>
      </c>
      <c r="J35" s="69">
        <v>20731</v>
      </c>
      <c r="K35" s="69">
        <v>17334</v>
      </c>
      <c r="L35" s="69">
        <v>1772</v>
      </c>
      <c r="M35" s="69">
        <v>19424</v>
      </c>
      <c r="N35" s="69">
        <v>-18672</v>
      </c>
      <c r="O35" s="69">
        <v>1378716</v>
      </c>
    </row>
    <row r="36" spans="1:15" ht="18.75" customHeight="1">
      <c r="A36" s="23">
        <v>29</v>
      </c>
      <c r="B36" s="24" t="s">
        <v>48</v>
      </c>
      <c r="C36" s="69">
        <v>1072668</v>
      </c>
      <c r="D36" s="69">
        <v>365718</v>
      </c>
      <c r="E36" s="69">
        <v>25662</v>
      </c>
      <c r="F36" s="69">
        <v>222676</v>
      </c>
      <c r="G36" s="69">
        <v>3247</v>
      </c>
      <c r="H36" s="69">
        <v>0</v>
      </c>
      <c r="I36" s="69">
        <v>33342</v>
      </c>
      <c r="J36" s="69">
        <v>26500</v>
      </c>
      <c r="K36" s="69">
        <v>22157</v>
      </c>
      <c r="L36" s="69">
        <v>2265</v>
      </c>
      <c r="M36" s="69">
        <v>24829</v>
      </c>
      <c r="N36" s="69">
        <v>-24067</v>
      </c>
      <c r="O36" s="69">
        <v>1774997</v>
      </c>
    </row>
    <row r="37" spans="1:15">
      <c r="A37" s="23">
        <v>30</v>
      </c>
      <c r="B37" s="24" t="s">
        <v>49</v>
      </c>
      <c r="C37" s="69">
        <v>924295</v>
      </c>
      <c r="D37" s="69">
        <v>315131</v>
      </c>
      <c r="E37" s="69">
        <v>22112</v>
      </c>
      <c r="F37" s="69">
        <v>191875</v>
      </c>
      <c r="G37" s="69">
        <v>2798</v>
      </c>
      <c r="H37" s="69">
        <v>0</v>
      </c>
      <c r="I37" s="69">
        <v>26975</v>
      </c>
      <c r="J37" s="69">
        <v>22834</v>
      </c>
      <c r="K37" s="69">
        <v>19092</v>
      </c>
      <c r="L37" s="69">
        <v>1952</v>
      </c>
      <c r="M37" s="69">
        <v>21395</v>
      </c>
      <c r="N37" s="69">
        <v>-20568</v>
      </c>
      <c r="O37" s="69">
        <v>1527891</v>
      </c>
    </row>
    <row r="38" spans="1:15">
      <c r="A38" s="23">
        <v>31</v>
      </c>
      <c r="B38" s="24" t="s">
        <v>50</v>
      </c>
      <c r="C38" s="69">
        <v>833743</v>
      </c>
      <c r="D38" s="69">
        <v>284258</v>
      </c>
      <c r="E38" s="69">
        <v>19946</v>
      </c>
      <c r="F38" s="69">
        <v>173078</v>
      </c>
      <c r="G38" s="69">
        <v>2524</v>
      </c>
      <c r="H38" s="69">
        <v>0</v>
      </c>
      <c r="I38" s="69">
        <v>17683</v>
      </c>
      <c r="J38" s="69">
        <v>20597</v>
      </c>
      <c r="K38" s="69">
        <v>17222</v>
      </c>
      <c r="L38" s="69">
        <v>1761</v>
      </c>
      <c r="M38" s="69">
        <v>19299</v>
      </c>
      <c r="N38" s="69">
        <v>-18514</v>
      </c>
      <c r="O38" s="69">
        <v>1371597</v>
      </c>
    </row>
    <row r="39" spans="1:15">
      <c r="A39" s="23">
        <v>32</v>
      </c>
      <c r="B39" s="24" t="s">
        <v>51</v>
      </c>
      <c r="C39" s="69">
        <v>1847839</v>
      </c>
      <c r="D39" s="69">
        <v>630007</v>
      </c>
      <c r="E39" s="69">
        <v>44207</v>
      </c>
      <c r="F39" s="69">
        <v>383595</v>
      </c>
      <c r="G39" s="69">
        <v>5593</v>
      </c>
      <c r="H39" s="69">
        <v>0</v>
      </c>
      <c r="I39" s="69">
        <v>101604</v>
      </c>
      <c r="J39" s="69">
        <v>45650</v>
      </c>
      <c r="K39" s="69">
        <v>38169</v>
      </c>
      <c r="L39" s="69">
        <v>3902</v>
      </c>
      <c r="M39" s="69">
        <v>42772</v>
      </c>
      <c r="N39" s="69">
        <v>-41667</v>
      </c>
      <c r="O39" s="69">
        <v>3101671</v>
      </c>
    </row>
    <row r="40" spans="1:15">
      <c r="A40" s="23">
        <v>33</v>
      </c>
      <c r="B40" s="24" t="s">
        <v>52</v>
      </c>
      <c r="C40" s="69">
        <v>2171801</v>
      </c>
      <c r="D40" s="69">
        <v>740459</v>
      </c>
      <c r="E40" s="69">
        <v>51957</v>
      </c>
      <c r="F40" s="69">
        <v>450846</v>
      </c>
      <c r="G40" s="69">
        <v>6574</v>
      </c>
      <c r="H40" s="69">
        <v>0</v>
      </c>
      <c r="I40" s="69">
        <v>129377</v>
      </c>
      <c r="J40" s="69">
        <v>53654</v>
      </c>
      <c r="K40" s="69">
        <v>44861</v>
      </c>
      <c r="L40" s="69">
        <v>4586</v>
      </c>
      <c r="M40" s="69">
        <v>50270</v>
      </c>
      <c r="N40" s="69">
        <v>-48862</v>
      </c>
      <c r="O40" s="69">
        <v>3655523</v>
      </c>
    </row>
    <row r="41" spans="1:15">
      <c r="A41" s="23">
        <v>34</v>
      </c>
      <c r="B41" s="24" t="s">
        <v>53</v>
      </c>
      <c r="C41" s="69">
        <v>1103720</v>
      </c>
      <c r="D41" s="69">
        <v>376305</v>
      </c>
      <c r="E41" s="69">
        <v>26405</v>
      </c>
      <c r="F41" s="69">
        <v>229122</v>
      </c>
      <c r="G41" s="69">
        <v>3341</v>
      </c>
      <c r="H41" s="69">
        <v>0</v>
      </c>
      <c r="I41" s="69">
        <v>41302</v>
      </c>
      <c r="J41" s="69">
        <v>27267</v>
      </c>
      <c r="K41" s="69">
        <v>22799</v>
      </c>
      <c r="L41" s="69">
        <v>2331</v>
      </c>
      <c r="M41" s="69">
        <v>25548</v>
      </c>
      <c r="N41" s="69">
        <v>-24615</v>
      </c>
      <c r="O41" s="69">
        <v>1833525</v>
      </c>
    </row>
    <row r="42" spans="1:15">
      <c r="A42" s="23">
        <v>35</v>
      </c>
      <c r="B42" s="24" t="s">
        <v>54</v>
      </c>
      <c r="C42" s="69">
        <v>1090284</v>
      </c>
      <c r="D42" s="69">
        <v>371724</v>
      </c>
      <c r="E42" s="69">
        <v>26084</v>
      </c>
      <c r="F42" s="69">
        <v>226333</v>
      </c>
      <c r="G42" s="69">
        <v>3300</v>
      </c>
      <c r="H42" s="69">
        <v>0</v>
      </c>
      <c r="I42" s="69">
        <v>38079</v>
      </c>
      <c r="J42" s="69">
        <v>26935</v>
      </c>
      <c r="K42" s="69">
        <v>22521</v>
      </c>
      <c r="L42" s="69">
        <v>2302</v>
      </c>
      <c r="M42" s="69">
        <v>25237</v>
      </c>
      <c r="N42" s="69">
        <v>-23578</v>
      </c>
      <c r="O42" s="69">
        <v>1809221</v>
      </c>
    </row>
    <row r="43" spans="1:15">
      <c r="A43" s="23">
        <v>36</v>
      </c>
      <c r="B43" s="24" t="s">
        <v>55</v>
      </c>
      <c r="C43" s="69">
        <v>1212016</v>
      </c>
      <c r="D43" s="69">
        <v>413228</v>
      </c>
      <c r="E43" s="69">
        <v>28996</v>
      </c>
      <c r="F43" s="69">
        <v>251604</v>
      </c>
      <c r="G43" s="69">
        <v>3669</v>
      </c>
      <c r="H43" s="69">
        <v>0</v>
      </c>
      <c r="I43" s="69">
        <v>47591</v>
      </c>
      <c r="J43" s="69">
        <v>29942</v>
      </c>
      <c r="K43" s="69">
        <v>25036</v>
      </c>
      <c r="L43" s="69">
        <v>2559</v>
      </c>
      <c r="M43" s="69">
        <v>28054</v>
      </c>
      <c r="N43" s="69">
        <v>-27113</v>
      </c>
      <c r="O43" s="69">
        <v>2015582</v>
      </c>
    </row>
    <row r="44" spans="1:15">
      <c r="A44" s="23">
        <v>37</v>
      </c>
      <c r="B44" s="24" t="s">
        <v>56</v>
      </c>
      <c r="C44" s="69">
        <v>1005299</v>
      </c>
      <c r="D44" s="69">
        <v>342749</v>
      </c>
      <c r="E44" s="69">
        <v>24050</v>
      </c>
      <c r="F44" s="69">
        <v>208691</v>
      </c>
      <c r="G44" s="69">
        <v>3043</v>
      </c>
      <c r="H44" s="69">
        <v>0</v>
      </c>
      <c r="I44" s="69">
        <v>29652</v>
      </c>
      <c r="J44" s="69">
        <v>24836</v>
      </c>
      <c r="K44" s="69">
        <v>20766</v>
      </c>
      <c r="L44" s="69">
        <v>2123</v>
      </c>
      <c r="M44" s="69">
        <v>23270</v>
      </c>
      <c r="N44" s="69">
        <v>-21890</v>
      </c>
      <c r="O44" s="69">
        <v>1662589</v>
      </c>
    </row>
    <row r="45" spans="1:15">
      <c r="A45" s="23">
        <v>38</v>
      </c>
      <c r="B45" s="24" t="s">
        <v>57</v>
      </c>
      <c r="C45" s="69">
        <v>3222685</v>
      </c>
      <c r="D45" s="69">
        <v>1098750</v>
      </c>
      <c r="E45" s="69">
        <v>77098</v>
      </c>
      <c r="F45" s="69">
        <v>669000</v>
      </c>
      <c r="G45" s="69">
        <v>9755</v>
      </c>
      <c r="H45" s="69">
        <v>0</v>
      </c>
      <c r="I45" s="69">
        <v>195300</v>
      </c>
      <c r="J45" s="69">
        <v>79615</v>
      </c>
      <c r="K45" s="69">
        <v>66568</v>
      </c>
      <c r="L45" s="69">
        <v>6806</v>
      </c>
      <c r="M45" s="69">
        <v>74595</v>
      </c>
      <c r="N45" s="69">
        <v>-71232</v>
      </c>
      <c r="O45" s="69">
        <v>5428940</v>
      </c>
    </row>
    <row r="46" spans="1:15">
      <c r="A46" s="23">
        <v>39</v>
      </c>
      <c r="B46" s="24" t="s">
        <v>58</v>
      </c>
      <c r="C46" s="69">
        <v>934478</v>
      </c>
      <c r="D46" s="69">
        <v>318603</v>
      </c>
      <c r="E46" s="69">
        <v>22356</v>
      </c>
      <c r="F46" s="69">
        <v>193989</v>
      </c>
      <c r="G46" s="69">
        <v>2829</v>
      </c>
      <c r="H46" s="69">
        <v>0</v>
      </c>
      <c r="I46" s="69">
        <v>22698</v>
      </c>
      <c r="J46" s="69">
        <v>23086</v>
      </c>
      <c r="K46" s="69">
        <v>19303</v>
      </c>
      <c r="L46" s="69">
        <v>1973</v>
      </c>
      <c r="M46" s="69">
        <v>21630</v>
      </c>
      <c r="N46" s="69">
        <v>-20838</v>
      </c>
      <c r="O46" s="69">
        <v>1540107</v>
      </c>
    </row>
    <row r="47" spans="1:15">
      <c r="A47" s="23">
        <v>40</v>
      </c>
      <c r="B47" s="24" t="s">
        <v>59</v>
      </c>
      <c r="C47" s="69">
        <v>2688301</v>
      </c>
      <c r="D47" s="69">
        <v>916556</v>
      </c>
      <c r="E47" s="69">
        <v>64314</v>
      </c>
      <c r="F47" s="69">
        <v>558067</v>
      </c>
      <c r="G47" s="69">
        <v>8137</v>
      </c>
      <c r="H47" s="69">
        <v>0</v>
      </c>
      <c r="I47" s="69">
        <v>155362</v>
      </c>
      <c r="J47" s="69">
        <v>66414</v>
      </c>
      <c r="K47" s="69">
        <v>55530</v>
      </c>
      <c r="L47" s="69">
        <v>5677</v>
      </c>
      <c r="M47" s="69">
        <v>62226</v>
      </c>
      <c r="N47" s="69">
        <v>-60506</v>
      </c>
      <c r="O47" s="69">
        <v>4520078</v>
      </c>
    </row>
    <row r="48" spans="1:15">
      <c r="A48" s="23">
        <v>41</v>
      </c>
      <c r="B48" s="24" t="s">
        <v>60</v>
      </c>
      <c r="C48" s="69">
        <v>10740739</v>
      </c>
      <c r="D48" s="69">
        <v>3661972</v>
      </c>
      <c r="E48" s="69">
        <v>256957</v>
      </c>
      <c r="F48" s="69">
        <v>2229681</v>
      </c>
      <c r="G48" s="69">
        <v>32510</v>
      </c>
      <c r="H48" s="69">
        <v>0</v>
      </c>
      <c r="I48" s="69">
        <v>674676</v>
      </c>
      <c r="J48" s="69">
        <v>265347</v>
      </c>
      <c r="K48" s="69">
        <v>221862</v>
      </c>
      <c r="L48" s="69">
        <v>22682</v>
      </c>
      <c r="M48" s="69">
        <v>248615</v>
      </c>
      <c r="N48" s="69">
        <v>-224981</v>
      </c>
      <c r="O48" s="69">
        <v>18130060</v>
      </c>
    </row>
    <row r="49" spans="1:15">
      <c r="A49" s="23">
        <v>42</v>
      </c>
      <c r="B49" s="24" t="s">
        <v>61</v>
      </c>
      <c r="C49" s="69">
        <v>1030562</v>
      </c>
      <c r="D49" s="69">
        <v>351362</v>
      </c>
      <c r="E49" s="69">
        <v>24655</v>
      </c>
      <c r="F49" s="69">
        <v>213935</v>
      </c>
      <c r="G49" s="69">
        <v>3119</v>
      </c>
      <c r="H49" s="69">
        <v>0</v>
      </c>
      <c r="I49" s="69">
        <v>33274</v>
      </c>
      <c r="J49" s="69">
        <v>25460</v>
      </c>
      <c r="K49" s="69">
        <v>21287</v>
      </c>
      <c r="L49" s="69">
        <v>2176</v>
      </c>
      <c r="M49" s="69">
        <v>23854</v>
      </c>
      <c r="N49" s="69">
        <v>-23093</v>
      </c>
      <c r="O49" s="69">
        <v>1706591</v>
      </c>
    </row>
    <row r="50" spans="1:15">
      <c r="A50" s="23">
        <v>43</v>
      </c>
      <c r="B50" s="24" t="s">
        <v>62</v>
      </c>
      <c r="C50" s="69">
        <v>875585</v>
      </c>
      <c r="D50" s="69">
        <v>298524</v>
      </c>
      <c r="E50" s="69">
        <v>20947</v>
      </c>
      <c r="F50" s="69">
        <v>181763</v>
      </c>
      <c r="G50" s="69">
        <v>2650</v>
      </c>
      <c r="H50" s="69">
        <v>0</v>
      </c>
      <c r="I50" s="69">
        <v>20854</v>
      </c>
      <c r="J50" s="69">
        <v>21631</v>
      </c>
      <c r="K50" s="69">
        <v>18086</v>
      </c>
      <c r="L50" s="69">
        <v>1849</v>
      </c>
      <c r="M50" s="69">
        <v>20267</v>
      </c>
      <c r="N50" s="69">
        <v>-18871</v>
      </c>
      <c r="O50" s="69">
        <v>1443285</v>
      </c>
    </row>
    <row r="51" spans="1:15">
      <c r="A51" s="23">
        <v>44</v>
      </c>
      <c r="B51" s="24" t="s">
        <v>63</v>
      </c>
      <c r="C51" s="69">
        <v>1171396</v>
      </c>
      <c r="D51" s="69">
        <v>399378</v>
      </c>
      <c r="E51" s="69">
        <v>28024</v>
      </c>
      <c r="F51" s="69">
        <v>243171</v>
      </c>
      <c r="G51" s="69">
        <v>3546</v>
      </c>
      <c r="H51" s="69">
        <v>0</v>
      </c>
      <c r="I51" s="69">
        <v>42942</v>
      </c>
      <c r="J51" s="69">
        <v>28939</v>
      </c>
      <c r="K51" s="69">
        <v>24196</v>
      </c>
      <c r="L51" s="69">
        <v>2474</v>
      </c>
      <c r="M51" s="69">
        <v>27114</v>
      </c>
      <c r="N51" s="69">
        <v>-26230</v>
      </c>
      <c r="O51" s="69">
        <v>1944950</v>
      </c>
    </row>
    <row r="52" spans="1:15">
      <c r="A52" s="23">
        <v>45</v>
      </c>
      <c r="B52" s="24" t="s">
        <v>64</v>
      </c>
      <c r="C52" s="69">
        <v>819965</v>
      </c>
      <c r="D52" s="69">
        <v>279561</v>
      </c>
      <c r="E52" s="69">
        <v>19617</v>
      </c>
      <c r="F52" s="69">
        <v>170217</v>
      </c>
      <c r="G52" s="69">
        <v>2482</v>
      </c>
      <c r="H52" s="69">
        <v>0</v>
      </c>
      <c r="I52" s="69">
        <v>14772</v>
      </c>
      <c r="J52" s="69">
        <v>20257</v>
      </c>
      <c r="K52" s="69">
        <v>16937</v>
      </c>
      <c r="L52" s="69">
        <v>1732</v>
      </c>
      <c r="M52" s="69">
        <v>18980</v>
      </c>
      <c r="N52" s="69">
        <v>-18227</v>
      </c>
      <c r="O52" s="69">
        <v>1346293</v>
      </c>
    </row>
    <row r="53" spans="1:15">
      <c r="A53" s="23">
        <v>46</v>
      </c>
      <c r="B53" s="24" t="s">
        <v>65</v>
      </c>
      <c r="C53" s="69">
        <v>867846</v>
      </c>
      <c r="D53" s="69">
        <v>295885</v>
      </c>
      <c r="E53" s="69">
        <v>20762</v>
      </c>
      <c r="F53" s="69">
        <v>180157</v>
      </c>
      <c r="G53" s="69">
        <v>2627</v>
      </c>
      <c r="H53" s="69">
        <v>0</v>
      </c>
      <c r="I53" s="69">
        <v>20243</v>
      </c>
      <c r="J53" s="69">
        <v>21440</v>
      </c>
      <c r="K53" s="69">
        <v>17926</v>
      </c>
      <c r="L53" s="69">
        <v>1833</v>
      </c>
      <c r="M53" s="69">
        <v>20088</v>
      </c>
      <c r="N53" s="69">
        <v>-18794</v>
      </c>
      <c r="O53" s="69">
        <v>1430013</v>
      </c>
    </row>
    <row r="54" spans="1:15">
      <c r="A54" s="23">
        <v>47</v>
      </c>
      <c r="B54" s="24" t="s">
        <v>66</v>
      </c>
      <c r="C54" s="69">
        <v>1062609</v>
      </c>
      <c r="D54" s="69">
        <v>362288</v>
      </c>
      <c r="E54" s="69">
        <v>25421</v>
      </c>
      <c r="F54" s="69">
        <v>220588</v>
      </c>
      <c r="G54" s="69">
        <v>3216</v>
      </c>
      <c r="H54" s="69">
        <v>0</v>
      </c>
      <c r="I54" s="69">
        <v>36474</v>
      </c>
      <c r="J54" s="69">
        <v>26251</v>
      </c>
      <c r="K54" s="69">
        <v>21949</v>
      </c>
      <c r="L54" s="69">
        <v>2244</v>
      </c>
      <c r="M54" s="69">
        <v>24596</v>
      </c>
      <c r="N54" s="69">
        <v>-23716</v>
      </c>
      <c r="O54" s="69">
        <v>1761920</v>
      </c>
    </row>
    <row r="55" spans="1:15">
      <c r="A55" s="23">
        <v>48</v>
      </c>
      <c r="B55" s="24" t="s">
        <v>67</v>
      </c>
      <c r="C55" s="69">
        <v>2354130</v>
      </c>
      <c r="D55" s="69">
        <v>802622</v>
      </c>
      <c r="E55" s="69">
        <v>56319</v>
      </c>
      <c r="F55" s="69">
        <v>488696</v>
      </c>
      <c r="G55" s="69">
        <v>7126</v>
      </c>
      <c r="H55" s="69">
        <v>0</v>
      </c>
      <c r="I55" s="69">
        <v>137167</v>
      </c>
      <c r="J55" s="69">
        <v>58158</v>
      </c>
      <c r="K55" s="69">
        <v>48627</v>
      </c>
      <c r="L55" s="69">
        <v>4971</v>
      </c>
      <c r="M55" s="69">
        <v>54491</v>
      </c>
      <c r="N55" s="69">
        <v>-53061</v>
      </c>
      <c r="O55" s="69">
        <v>3959246</v>
      </c>
    </row>
    <row r="56" spans="1:15">
      <c r="A56" s="23">
        <v>49</v>
      </c>
      <c r="B56" s="24" t="s">
        <v>68</v>
      </c>
      <c r="C56" s="69">
        <v>924478</v>
      </c>
      <c r="D56" s="69">
        <v>315194</v>
      </c>
      <c r="E56" s="69">
        <v>22117</v>
      </c>
      <c r="F56" s="69">
        <v>191913</v>
      </c>
      <c r="G56" s="69">
        <v>2798</v>
      </c>
      <c r="H56" s="69">
        <v>0</v>
      </c>
      <c r="I56" s="69">
        <v>29064</v>
      </c>
      <c r="J56" s="69">
        <v>22839</v>
      </c>
      <c r="K56" s="69">
        <v>19096</v>
      </c>
      <c r="L56" s="69">
        <v>1952</v>
      </c>
      <c r="M56" s="69">
        <v>21399</v>
      </c>
      <c r="N56" s="69">
        <v>-20568</v>
      </c>
      <c r="O56" s="69">
        <v>1530282</v>
      </c>
    </row>
    <row r="57" spans="1:15">
      <c r="A57" s="23">
        <v>50</v>
      </c>
      <c r="B57" s="24" t="s">
        <v>69</v>
      </c>
      <c r="C57" s="69">
        <v>83620349</v>
      </c>
      <c r="D57" s="69">
        <v>28509714</v>
      </c>
      <c r="E57" s="69">
        <v>2000502</v>
      </c>
      <c r="F57" s="69">
        <v>17358832</v>
      </c>
      <c r="G57" s="69">
        <v>253104</v>
      </c>
      <c r="H57" s="69">
        <v>8652632</v>
      </c>
      <c r="I57" s="69">
        <v>4334653</v>
      </c>
      <c r="J57" s="69">
        <v>2065814</v>
      </c>
      <c r="K57" s="69">
        <v>1727272</v>
      </c>
      <c r="L57" s="69">
        <v>176586</v>
      </c>
      <c r="M57" s="69">
        <v>1935553</v>
      </c>
      <c r="N57" s="69">
        <v>-1797375</v>
      </c>
      <c r="O57" s="69">
        <v>148837636</v>
      </c>
    </row>
    <row r="58" spans="1:15">
      <c r="A58" s="23">
        <v>51</v>
      </c>
      <c r="B58" s="24" t="s">
        <v>70</v>
      </c>
      <c r="C58" s="69">
        <v>874700</v>
      </c>
      <c r="D58" s="69">
        <v>298222</v>
      </c>
      <c r="E58" s="69">
        <v>20926</v>
      </c>
      <c r="F58" s="69">
        <v>181580</v>
      </c>
      <c r="G58" s="69">
        <v>2648</v>
      </c>
      <c r="H58" s="69">
        <v>0</v>
      </c>
      <c r="I58" s="69">
        <v>18307</v>
      </c>
      <c r="J58" s="69">
        <v>21609</v>
      </c>
      <c r="K58" s="69">
        <v>18068</v>
      </c>
      <c r="L58" s="69">
        <v>1847</v>
      </c>
      <c r="M58" s="69">
        <v>20247</v>
      </c>
      <c r="N58" s="69">
        <v>-18948</v>
      </c>
      <c r="O58" s="69">
        <v>1439206</v>
      </c>
    </row>
    <row r="59" spans="1:15">
      <c r="A59" s="23">
        <v>52</v>
      </c>
      <c r="B59" s="24" t="s">
        <v>71</v>
      </c>
      <c r="C59" s="69">
        <v>3373971</v>
      </c>
      <c r="D59" s="69">
        <v>1150329</v>
      </c>
      <c r="E59" s="69">
        <v>80718</v>
      </c>
      <c r="F59" s="69">
        <v>700406</v>
      </c>
      <c r="G59" s="69">
        <v>10212</v>
      </c>
      <c r="H59" s="69">
        <v>0</v>
      </c>
      <c r="I59" s="69">
        <v>202654</v>
      </c>
      <c r="J59" s="69">
        <v>83353</v>
      </c>
      <c r="K59" s="69">
        <v>69693</v>
      </c>
      <c r="L59" s="69">
        <v>7125</v>
      </c>
      <c r="M59" s="69">
        <v>78097</v>
      </c>
      <c r="N59" s="69">
        <v>-76461</v>
      </c>
      <c r="O59" s="69">
        <v>5680097</v>
      </c>
    </row>
    <row r="60" spans="1:15">
      <c r="A60" s="23">
        <v>53</v>
      </c>
      <c r="B60" s="24" t="s">
        <v>72</v>
      </c>
      <c r="C60" s="69">
        <v>1592753</v>
      </c>
      <c r="D60" s="69">
        <v>543037</v>
      </c>
      <c r="E60" s="69">
        <v>38104</v>
      </c>
      <c r="F60" s="69">
        <v>330641</v>
      </c>
      <c r="G60" s="69">
        <v>4821</v>
      </c>
      <c r="H60" s="69">
        <v>80324</v>
      </c>
      <c r="I60" s="69">
        <v>72618</v>
      </c>
      <c r="J60" s="69">
        <v>39348</v>
      </c>
      <c r="K60" s="69">
        <v>32900</v>
      </c>
      <c r="L60" s="69">
        <v>3364</v>
      </c>
      <c r="M60" s="69">
        <v>36867</v>
      </c>
      <c r="N60" s="69">
        <v>-35769</v>
      </c>
      <c r="O60" s="69">
        <v>2739008</v>
      </c>
    </row>
    <row r="61" spans="1:15">
      <c r="A61" s="23">
        <v>54</v>
      </c>
      <c r="B61" s="24" t="s">
        <v>73</v>
      </c>
      <c r="C61" s="69">
        <v>843989</v>
      </c>
      <c r="D61" s="69">
        <v>287752</v>
      </c>
      <c r="E61" s="69">
        <v>20191</v>
      </c>
      <c r="F61" s="69">
        <v>175205</v>
      </c>
      <c r="G61" s="69">
        <v>2555</v>
      </c>
      <c r="H61" s="69">
        <v>0</v>
      </c>
      <c r="I61" s="69">
        <v>16996</v>
      </c>
      <c r="J61" s="69">
        <v>20850</v>
      </c>
      <c r="K61" s="69">
        <v>17434</v>
      </c>
      <c r="L61" s="69">
        <v>1782</v>
      </c>
      <c r="M61" s="69">
        <v>19536</v>
      </c>
      <c r="N61" s="69">
        <v>-18791</v>
      </c>
      <c r="O61" s="69">
        <v>1387499</v>
      </c>
    </row>
    <row r="62" spans="1:15">
      <c r="A62" s="23">
        <v>55</v>
      </c>
      <c r="B62" s="24" t="s">
        <v>74</v>
      </c>
      <c r="C62" s="69">
        <v>1137930</v>
      </c>
      <c r="D62" s="69">
        <v>387968</v>
      </c>
      <c r="E62" s="69">
        <v>27223</v>
      </c>
      <c r="F62" s="69">
        <v>236224</v>
      </c>
      <c r="G62" s="69">
        <v>3444</v>
      </c>
      <c r="H62" s="69">
        <v>0</v>
      </c>
      <c r="I62" s="69">
        <v>40523</v>
      </c>
      <c r="J62" s="69">
        <v>28112</v>
      </c>
      <c r="K62" s="69">
        <v>23505</v>
      </c>
      <c r="L62" s="69">
        <v>2403</v>
      </c>
      <c r="M62" s="69">
        <v>26340</v>
      </c>
      <c r="N62" s="69">
        <v>-24700</v>
      </c>
      <c r="O62" s="69">
        <v>1888972</v>
      </c>
    </row>
    <row r="63" spans="1:15">
      <c r="A63" s="23">
        <v>56</v>
      </c>
      <c r="B63" s="24" t="s">
        <v>75</v>
      </c>
      <c r="C63" s="69">
        <v>3103824</v>
      </c>
      <c r="D63" s="69">
        <v>1058225</v>
      </c>
      <c r="E63" s="69">
        <v>74255</v>
      </c>
      <c r="F63" s="69">
        <v>644326</v>
      </c>
      <c r="G63" s="69">
        <v>9395</v>
      </c>
      <c r="H63" s="69">
        <v>0</v>
      </c>
      <c r="I63" s="69">
        <v>195637</v>
      </c>
      <c r="J63" s="69">
        <v>76679</v>
      </c>
      <c r="K63" s="69">
        <v>64113</v>
      </c>
      <c r="L63" s="69">
        <v>6555</v>
      </c>
      <c r="M63" s="69">
        <v>71844</v>
      </c>
      <c r="N63" s="69">
        <v>-67098</v>
      </c>
      <c r="O63" s="69">
        <v>5237755</v>
      </c>
    </row>
    <row r="64" spans="1:15">
      <c r="A64" s="23">
        <v>57</v>
      </c>
      <c r="B64" s="24" t="s">
        <v>76</v>
      </c>
      <c r="C64" s="69">
        <v>1189863</v>
      </c>
      <c r="D64" s="69">
        <v>405675</v>
      </c>
      <c r="E64" s="69">
        <v>28466</v>
      </c>
      <c r="F64" s="69">
        <v>247005</v>
      </c>
      <c r="G64" s="69">
        <v>3602</v>
      </c>
      <c r="H64" s="69">
        <v>0</v>
      </c>
      <c r="I64" s="69">
        <v>43062</v>
      </c>
      <c r="J64" s="69">
        <v>29395</v>
      </c>
      <c r="K64" s="69">
        <v>24578</v>
      </c>
      <c r="L64" s="69">
        <v>2513</v>
      </c>
      <c r="M64" s="69">
        <v>27542</v>
      </c>
      <c r="N64" s="69">
        <v>-26878</v>
      </c>
      <c r="O64" s="69">
        <v>1974823</v>
      </c>
    </row>
    <row r="65" spans="1:15">
      <c r="A65" s="23">
        <v>58</v>
      </c>
      <c r="B65" s="24" t="s">
        <v>77</v>
      </c>
      <c r="C65" s="69">
        <v>2512485</v>
      </c>
      <c r="D65" s="69">
        <v>856612</v>
      </c>
      <c r="E65" s="69">
        <v>60108</v>
      </c>
      <c r="F65" s="69">
        <v>521569</v>
      </c>
      <c r="G65" s="69">
        <v>7605</v>
      </c>
      <c r="H65" s="69">
        <v>0</v>
      </c>
      <c r="I65" s="69">
        <v>150366</v>
      </c>
      <c r="J65" s="69">
        <v>62070</v>
      </c>
      <c r="K65" s="69">
        <v>51898</v>
      </c>
      <c r="L65" s="69">
        <v>5306</v>
      </c>
      <c r="M65" s="69">
        <v>58156</v>
      </c>
      <c r="N65" s="69">
        <v>-57053</v>
      </c>
      <c r="O65" s="69">
        <v>4229122</v>
      </c>
    </row>
    <row r="66" spans="1:15">
      <c r="A66" s="23">
        <v>59</v>
      </c>
      <c r="B66" s="24" t="s">
        <v>78</v>
      </c>
      <c r="C66" s="69">
        <v>5944490</v>
      </c>
      <c r="D66" s="69">
        <v>2026728</v>
      </c>
      <c r="E66" s="69">
        <v>142214</v>
      </c>
      <c r="F66" s="69">
        <v>1234023</v>
      </c>
      <c r="G66" s="69">
        <v>17993</v>
      </c>
      <c r="H66" s="69">
        <v>0</v>
      </c>
      <c r="I66" s="69">
        <v>320853</v>
      </c>
      <c r="J66" s="69">
        <v>146857</v>
      </c>
      <c r="K66" s="69">
        <v>122790</v>
      </c>
      <c r="L66" s="69">
        <v>12553</v>
      </c>
      <c r="M66" s="69">
        <v>137597</v>
      </c>
      <c r="N66" s="69">
        <v>-135701</v>
      </c>
      <c r="O66" s="69">
        <v>9970397</v>
      </c>
    </row>
    <row r="67" spans="1:15">
      <c r="A67" s="23">
        <v>60</v>
      </c>
      <c r="B67" s="24" t="s">
        <v>79</v>
      </c>
      <c r="C67" s="69">
        <v>698685</v>
      </c>
      <c r="D67" s="69">
        <v>238211</v>
      </c>
      <c r="E67" s="69">
        <v>16715</v>
      </c>
      <c r="F67" s="69">
        <v>145041</v>
      </c>
      <c r="G67" s="69">
        <v>2115</v>
      </c>
      <c r="H67" s="69">
        <v>0</v>
      </c>
      <c r="I67" s="69">
        <v>5670</v>
      </c>
      <c r="J67" s="69">
        <v>17261</v>
      </c>
      <c r="K67" s="69">
        <v>14432</v>
      </c>
      <c r="L67" s="69">
        <v>1475</v>
      </c>
      <c r="M67" s="69">
        <v>16172</v>
      </c>
      <c r="N67" s="69">
        <v>-15501</v>
      </c>
      <c r="O67" s="69">
        <v>1140276</v>
      </c>
    </row>
    <row r="68" spans="1:15">
      <c r="A68" s="23">
        <v>61</v>
      </c>
      <c r="B68" s="24" t="s">
        <v>80</v>
      </c>
      <c r="C68" s="69">
        <v>921374</v>
      </c>
      <c r="D68" s="69">
        <v>314135</v>
      </c>
      <c r="E68" s="69">
        <v>22043</v>
      </c>
      <c r="F68" s="69">
        <v>191269</v>
      </c>
      <c r="G68" s="69">
        <v>2789</v>
      </c>
      <c r="H68" s="69">
        <v>0</v>
      </c>
      <c r="I68" s="69">
        <v>22359</v>
      </c>
      <c r="J68" s="69">
        <v>22762</v>
      </c>
      <c r="K68" s="69">
        <v>19032</v>
      </c>
      <c r="L68" s="69">
        <v>1946</v>
      </c>
      <c r="M68" s="69">
        <v>21327</v>
      </c>
      <c r="N68" s="69">
        <v>-19679</v>
      </c>
      <c r="O68" s="69">
        <v>1519357</v>
      </c>
    </row>
    <row r="69" spans="1:15">
      <c r="A69" s="23">
        <v>62</v>
      </c>
      <c r="B69" s="24" t="s">
        <v>81</v>
      </c>
      <c r="C69" s="69">
        <v>985565</v>
      </c>
      <c r="D69" s="69">
        <v>336021</v>
      </c>
      <c r="E69" s="69">
        <v>23578</v>
      </c>
      <c r="F69" s="69">
        <v>204594</v>
      </c>
      <c r="G69" s="69">
        <v>2983</v>
      </c>
      <c r="H69" s="69">
        <v>0</v>
      </c>
      <c r="I69" s="69">
        <v>28276</v>
      </c>
      <c r="J69" s="69">
        <v>24348</v>
      </c>
      <c r="K69" s="69">
        <v>20358</v>
      </c>
      <c r="L69" s="69">
        <v>2081</v>
      </c>
      <c r="M69" s="69">
        <v>22813</v>
      </c>
      <c r="N69" s="69">
        <v>-22055</v>
      </c>
      <c r="O69" s="69">
        <v>1628562</v>
      </c>
    </row>
    <row r="70" spans="1:15">
      <c r="A70" s="23">
        <v>63</v>
      </c>
      <c r="B70" s="24" t="s">
        <v>82</v>
      </c>
      <c r="C70" s="69">
        <v>1034225</v>
      </c>
      <c r="D70" s="69">
        <v>352611</v>
      </c>
      <c r="E70" s="69">
        <v>24742</v>
      </c>
      <c r="F70" s="69">
        <v>214696</v>
      </c>
      <c r="G70" s="69">
        <v>3130</v>
      </c>
      <c r="H70" s="69">
        <v>0</v>
      </c>
      <c r="I70" s="69">
        <v>32207</v>
      </c>
      <c r="J70" s="69">
        <v>25550</v>
      </c>
      <c r="K70" s="69">
        <v>21363</v>
      </c>
      <c r="L70" s="69">
        <v>2184</v>
      </c>
      <c r="M70" s="69">
        <v>23939</v>
      </c>
      <c r="N70" s="69">
        <v>-22983</v>
      </c>
      <c r="O70" s="69">
        <v>1711664</v>
      </c>
    </row>
    <row r="71" spans="1:15">
      <c r="A71" s="23">
        <v>64</v>
      </c>
      <c r="B71" s="24" t="s">
        <v>83</v>
      </c>
      <c r="C71" s="69">
        <v>750554</v>
      </c>
      <c r="D71" s="69">
        <v>255896</v>
      </c>
      <c r="E71" s="69">
        <v>17956</v>
      </c>
      <c r="F71" s="69">
        <v>155808</v>
      </c>
      <c r="G71" s="69">
        <v>2272</v>
      </c>
      <c r="H71" s="69">
        <v>0</v>
      </c>
      <c r="I71" s="69">
        <v>9700</v>
      </c>
      <c r="J71" s="69">
        <v>18542</v>
      </c>
      <c r="K71" s="69">
        <v>15504</v>
      </c>
      <c r="L71" s="69">
        <v>1585</v>
      </c>
      <c r="M71" s="69">
        <v>17373</v>
      </c>
      <c r="N71" s="69">
        <v>-16690</v>
      </c>
      <c r="O71" s="69">
        <v>1228500</v>
      </c>
    </row>
    <row r="72" spans="1:15">
      <c r="A72" s="23">
        <v>65</v>
      </c>
      <c r="B72" s="24" t="s">
        <v>84</v>
      </c>
      <c r="C72" s="69">
        <v>779790</v>
      </c>
      <c r="D72" s="69">
        <v>265863</v>
      </c>
      <c r="E72" s="69">
        <v>18655</v>
      </c>
      <c r="F72" s="69">
        <v>161877</v>
      </c>
      <c r="G72" s="69">
        <v>2360</v>
      </c>
      <c r="H72" s="69">
        <v>0</v>
      </c>
      <c r="I72" s="69">
        <v>11112</v>
      </c>
      <c r="J72" s="69">
        <v>19264</v>
      </c>
      <c r="K72" s="69">
        <v>16107</v>
      </c>
      <c r="L72" s="69">
        <v>1647</v>
      </c>
      <c r="M72" s="69">
        <v>18050</v>
      </c>
      <c r="N72" s="69">
        <v>-16802</v>
      </c>
      <c r="O72" s="69">
        <v>1277923</v>
      </c>
    </row>
    <row r="73" spans="1:15">
      <c r="A73" s="23">
        <v>66</v>
      </c>
      <c r="B73" s="24" t="s">
        <v>85</v>
      </c>
      <c r="C73" s="69">
        <v>938574</v>
      </c>
      <c r="D73" s="69">
        <v>320000</v>
      </c>
      <c r="E73" s="69">
        <v>22454</v>
      </c>
      <c r="F73" s="69">
        <v>194840</v>
      </c>
      <c r="G73" s="69">
        <v>2841</v>
      </c>
      <c r="H73" s="69">
        <v>0</v>
      </c>
      <c r="I73" s="69">
        <v>25892</v>
      </c>
      <c r="J73" s="69">
        <v>23187</v>
      </c>
      <c r="K73" s="69">
        <v>19387</v>
      </c>
      <c r="L73" s="69">
        <v>1982</v>
      </c>
      <c r="M73" s="69">
        <v>21725</v>
      </c>
      <c r="N73" s="69">
        <v>-20929</v>
      </c>
      <c r="O73" s="69">
        <v>1549953</v>
      </c>
    </row>
    <row r="74" spans="1:15">
      <c r="A74" s="23">
        <v>67</v>
      </c>
      <c r="B74" s="24" t="s">
        <v>86</v>
      </c>
      <c r="C74" s="69">
        <v>1345110</v>
      </c>
      <c r="D74" s="69">
        <v>458605</v>
      </c>
      <c r="E74" s="69">
        <v>32180</v>
      </c>
      <c r="F74" s="69">
        <v>279233</v>
      </c>
      <c r="G74" s="69">
        <v>4071</v>
      </c>
      <c r="H74" s="69">
        <v>0</v>
      </c>
      <c r="I74" s="69">
        <v>53754</v>
      </c>
      <c r="J74" s="69">
        <v>33231</v>
      </c>
      <c r="K74" s="69">
        <v>27785</v>
      </c>
      <c r="L74" s="69">
        <v>2841</v>
      </c>
      <c r="M74" s="69">
        <v>31135</v>
      </c>
      <c r="N74" s="69">
        <v>-29283</v>
      </c>
      <c r="O74" s="69">
        <v>2238662</v>
      </c>
    </row>
    <row r="75" spans="1:15">
      <c r="A75" s="23">
        <v>68</v>
      </c>
      <c r="B75" s="24" t="s">
        <v>87</v>
      </c>
      <c r="C75" s="69">
        <v>885930</v>
      </c>
      <c r="D75" s="69">
        <v>302051</v>
      </c>
      <c r="E75" s="69">
        <v>21195</v>
      </c>
      <c r="F75" s="69">
        <v>183911</v>
      </c>
      <c r="G75" s="69">
        <v>2682</v>
      </c>
      <c r="H75" s="69">
        <v>0</v>
      </c>
      <c r="I75" s="69">
        <v>17944</v>
      </c>
      <c r="J75" s="69">
        <v>21887</v>
      </c>
      <c r="K75" s="69">
        <v>18300</v>
      </c>
      <c r="L75" s="69">
        <v>1871</v>
      </c>
      <c r="M75" s="69">
        <v>20507</v>
      </c>
      <c r="N75" s="69">
        <v>-19126</v>
      </c>
      <c r="O75" s="69">
        <v>1457152</v>
      </c>
    </row>
    <row r="76" spans="1:15">
      <c r="A76" s="23">
        <v>69</v>
      </c>
      <c r="B76" s="24" t="s">
        <v>88</v>
      </c>
      <c r="C76" s="69">
        <v>1278889</v>
      </c>
      <c r="D76" s="69">
        <v>436027</v>
      </c>
      <c r="E76" s="69">
        <v>30596</v>
      </c>
      <c r="F76" s="69">
        <v>265486</v>
      </c>
      <c r="G76" s="69">
        <v>3871</v>
      </c>
      <c r="H76" s="69">
        <v>0</v>
      </c>
      <c r="I76" s="69">
        <v>54470</v>
      </c>
      <c r="J76" s="69">
        <v>31595</v>
      </c>
      <c r="K76" s="69">
        <v>26417</v>
      </c>
      <c r="L76" s="69">
        <v>2701</v>
      </c>
      <c r="M76" s="69">
        <v>29602</v>
      </c>
      <c r="N76" s="69">
        <v>-28837</v>
      </c>
      <c r="O76" s="69">
        <v>2130817</v>
      </c>
    </row>
    <row r="77" spans="1:15">
      <c r="A77" s="23">
        <v>70</v>
      </c>
      <c r="B77" s="24" t="s">
        <v>89</v>
      </c>
      <c r="C77" s="69">
        <v>915712</v>
      </c>
      <c r="D77" s="69">
        <v>312205</v>
      </c>
      <c r="E77" s="69">
        <v>21907</v>
      </c>
      <c r="F77" s="69">
        <v>190094</v>
      </c>
      <c r="G77" s="69">
        <v>2772</v>
      </c>
      <c r="H77" s="69">
        <v>0</v>
      </c>
      <c r="I77" s="69">
        <v>22015</v>
      </c>
      <c r="J77" s="69">
        <v>22622</v>
      </c>
      <c r="K77" s="69">
        <v>18915</v>
      </c>
      <c r="L77" s="69">
        <v>1934</v>
      </c>
      <c r="M77" s="69">
        <v>21196</v>
      </c>
      <c r="N77" s="69">
        <v>-20529</v>
      </c>
      <c r="O77" s="69">
        <v>1508843</v>
      </c>
    </row>
    <row r="78" spans="1:15">
      <c r="A78" s="23">
        <v>71</v>
      </c>
      <c r="B78" s="24" t="s">
        <v>90</v>
      </c>
      <c r="C78" s="69">
        <v>769817</v>
      </c>
      <c r="D78" s="69">
        <v>262463</v>
      </c>
      <c r="E78" s="69">
        <v>18417</v>
      </c>
      <c r="F78" s="69">
        <v>159807</v>
      </c>
      <c r="G78" s="69">
        <v>2330</v>
      </c>
      <c r="H78" s="69">
        <v>0</v>
      </c>
      <c r="I78" s="69">
        <v>11854</v>
      </c>
      <c r="J78" s="69">
        <v>19018</v>
      </c>
      <c r="K78" s="69">
        <v>15901</v>
      </c>
      <c r="L78" s="69">
        <v>1626</v>
      </c>
      <c r="M78" s="69">
        <v>17819</v>
      </c>
      <c r="N78" s="69">
        <v>-17022</v>
      </c>
      <c r="O78" s="69">
        <v>1262030</v>
      </c>
    </row>
    <row r="79" spans="1:15">
      <c r="A79" s="23">
        <v>72</v>
      </c>
      <c r="B79" s="24" t="s">
        <v>91</v>
      </c>
      <c r="C79" s="69">
        <v>761027</v>
      </c>
      <c r="D79" s="69">
        <v>259466</v>
      </c>
      <c r="E79" s="69">
        <v>18207</v>
      </c>
      <c r="F79" s="69">
        <v>157982</v>
      </c>
      <c r="G79" s="69">
        <v>2303</v>
      </c>
      <c r="H79" s="69">
        <v>0</v>
      </c>
      <c r="I79" s="69">
        <v>9960</v>
      </c>
      <c r="J79" s="69">
        <v>18801</v>
      </c>
      <c r="K79" s="69">
        <v>15720</v>
      </c>
      <c r="L79" s="69">
        <v>1607</v>
      </c>
      <c r="M79" s="69">
        <v>17615</v>
      </c>
      <c r="N79" s="69">
        <v>-16905</v>
      </c>
      <c r="O79" s="69">
        <v>1245783</v>
      </c>
    </row>
    <row r="80" spans="1:15">
      <c r="A80" s="23">
        <v>73</v>
      </c>
      <c r="B80" s="24" t="s">
        <v>92</v>
      </c>
      <c r="C80" s="69">
        <v>1058852</v>
      </c>
      <c r="D80" s="69">
        <v>361007</v>
      </c>
      <c r="E80" s="69">
        <v>25332</v>
      </c>
      <c r="F80" s="69">
        <v>219808</v>
      </c>
      <c r="G80" s="69">
        <v>3205</v>
      </c>
      <c r="H80" s="69">
        <v>0</v>
      </c>
      <c r="I80" s="69">
        <v>39093</v>
      </c>
      <c r="J80" s="69">
        <v>26159</v>
      </c>
      <c r="K80" s="69">
        <v>21872</v>
      </c>
      <c r="L80" s="69">
        <v>2236</v>
      </c>
      <c r="M80" s="69">
        <v>24509</v>
      </c>
      <c r="N80" s="69">
        <v>-23418</v>
      </c>
      <c r="O80" s="69">
        <v>1758655</v>
      </c>
    </row>
    <row r="81" spans="1:15">
      <c r="A81" s="23">
        <v>74</v>
      </c>
      <c r="B81" s="24" t="s">
        <v>93</v>
      </c>
      <c r="C81" s="69">
        <v>900673</v>
      </c>
      <c r="D81" s="69">
        <v>307077</v>
      </c>
      <c r="E81" s="69">
        <v>21547</v>
      </c>
      <c r="F81" s="69">
        <v>186972</v>
      </c>
      <c r="G81" s="69">
        <v>2726</v>
      </c>
      <c r="H81" s="69">
        <v>0</v>
      </c>
      <c r="I81" s="69">
        <v>21883</v>
      </c>
      <c r="J81" s="69">
        <v>22251</v>
      </c>
      <c r="K81" s="69">
        <v>18604</v>
      </c>
      <c r="L81" s="69">
        <v>1902</v>
      </c>
      <c r="M81" s="69">
        <v>20848</v>
      </c>
      <c r="N81" s="69">
        <v>-19505</v>
      </c>
      <c r="O81" s="69">
        <v>1484978</v>
      </c>
    </row>
    <row r="82" spans="1:15">
      <c r="A82" s="23">
        <v>75</v>
      </c>
      <c r="B82" s="24" t="s">
        <v>94</v>
      </c>
      <c r="C82" s="69">
        <v>1134134</v>
      </c>
      <c r="D82" s="69">
        <v>386674</v>
      </c>
      <c r="E82" s="69">
        <v>27133</v>
      </c>
      <c r="F82" s="69">
        <v>235436</v>
      </c>
      <c r="G82" s="69">
        <v>3433</v>
      </c>
      <c r="H82" s="69">
        <v>0</v>
      </c>
      <c r="I82" s="69">
        <v>44357</v>
      </c>
      <c r="J82" s="69">
        <v>28018</v>
      </c>
      <c r="K82" s="69">
        <v>23427</v>
      </c>
      <c r="L82" s="69">
        <v>2395</v>
      </c>
      <c r="M82" s="69">
        <v>26252</v>
      </c>
      <c r="N82" s="69">
        <v>-25335</v>
      </c>
      <c r="O82" s="69">
        <v>1885924</v>
      </c>
    </row>
    <row r="83" spans="1:15">
      <c r="A83" s="23">
        <v>76</v>
      </c>
      <c r="B83" s="24" t="s">
        <v>95</v>
      </c>
      <c r="C83" s="69">
        <v>1924667</v>
      </c>
      <c r="D83" s="69">
        <v>656200</v>
      </c>
      <c r="E83" s="69">
        <v>46045</v>
      </c>
      <c r="F83" s="69">
        <v>399544</v>
      </c>
      <c r="G83" s="69">
        <v>5826</v>
      </c>
      <c r="H83" s="69">
        <v>0</v>
      </c>
      <c r="I83" s="69">
        <v>105693</v>
      </c>
      <c r="J83" s="69">
        <v>47548</v>
      </c>
      <c r="K83" s="69">
        <v>39756</v>
      </c>
      <c r="L83" s="69">
        <v>4064</v>
      </c>
      <c r="M83" s="69">
        <v>44550</v>
      </c>
      <c r="N83" s="69">
        <v>-43587</v>
      </c>
      <c r="O83" s="69">
        <v>3230306</v>
      </c>
    </row>
    <row r="84" spans="1:15">
      <c r="A84" s="23">
        <v>77</v>
      </c>
      <c r="B84" s="24" t="s">
        <v>96</v>
      </c>
      <c r="C84" s="69">
        <v>824594</v>
      </c>
      <c r="D84" s="69">
        <v>281139</v>
      </c>
      <c r="E84" s="69">
        <v>19727</v>
      </c>
      <c r="F84" s="69">
        <v>171178</v>
      </c>
      <c r="G84" s="69">
        <v>2496</v>
      </c>
      <c r="H84" s="69">
        <v>0</v>
      </c>
      <c r="I84" s="69">
        <v>17189</v>
      </c>
      <c r="J84" s="69">
        <v>20371</v>
      </c>
      <c r="K84" s="69">
        <v>17033</v>
      </c>
      <c r="L84" s="69">
        <v>1741</v>
      </c>
      <c r="M84" s="69">
        <v>19087</v>
      </c>
      <c r="N84" s="69">
        <v>-17834</v>
      </c>
      <c r="O84" s="69">
        <v>1356721</v>
      </c>
    </row>
    <row r="85" spans="1:15">
      <c r="A85" s="23">
        <v>78</v>
      </c>
      <c r="B85" s="24" t="s">
        <v>97</v>
      </c>
      <c r="C85" s="69">
        <v>899958</v>
      </c>
      <c r="D85" s="69">
        <v>306834</v>
      </c>
      <c r="E85" s="69">
        <v>21530</v>
      </c>
      <c r="F85" s="69">
        <v>186823</v>
      </c>
      <c r="G85" s="69">
        <v>2724</v>
      </c>
      <c r="H85" s="69">
        <v>0</v>
      </c>
      <c r="I85" s="69">
        <v>22317</v>
      </c>
      <c r="J85" s="69">
        <v>22233</v>
      </c>
      <c r="K85" s="69">
        <v>18590</v>
      </c>
      <c r="L85" s="69">
        <v>1900</v>
      </c>
      <c r="M85" s="69">
        <v>20831</v>
      </c>
      <c r="N85" s="69">
        <v>-20163</v>
      </c>
      <c r="O85" s="69">
        <v>1483577</v>
      </c>
    </row>
    <row r="86" spans="1:15">
      <c r="A86" s="23">
        <v>79</v>
      </c>
      <c r="B86" s="24" t="s">
        <v>98</v>
      </c>
      <c r="C86" s="69">
        <v>3883270</v>
      </c>
      <c r="D86" s="69">
        <v>1323971</v>
      </c>
      <c r="E86" s="69">
        <v>92902</v>
      </c>
      <c r="F86" s="69">
        <v>806132</v>
      </c>
      <c r="G86" s="69">
        <v>11754</v>
      </c>
      <c r="H86" s="69">
        <v>0</v>
      </c>
      <c r="I86" s="69">
        <v>257421</v>
      </c>
      <c r="J86" s="69">
        <v>95935</v>
      </c>
      <c r="K86" s="69">
        <v>80213</v>
      </c>
      <c r="L86" s="69">
        <v>8201</v>
      </c>
      <c r="M86" s="69">
        <v>89886</v>
      </c>
      <c r="N86" s="69">
        <v>-87577</v>
      </c>
      <c r="O86" s="69">
        <v>6562108</v>
      </c>
    </row>
    <row r="87" spans="1:15">
      <c r="A87" s="23">
        <v>80</v>
      </c>
      <c r="B87" s="24" t="s">
        <v>99</v>
      </c>
      <c r="C87" s="69">
        <v>1418787</v>
      </c>
      <c r="D87" s="69">
        <v>483724</v>
      </c>
      <c r="E87" s="69">
        <v>33943</v>
      </c>
      <c r="F87" s="69">
        <v>294527</v>
      </c>
      <c r="G87" s="69">
        <v>4294</v>
      </c>
      <c r="H87" s="69">
        <v>0</v>
      </c>
      <c r="I87" s="69">
        <v>62096</v>
      </c>
      <c r="J87" s="69">
        <v>35051</v>
      </c>
      <c r="K87" s="69">
        <v>29307</v>
      </c>
      <c r="L87" s="69">
        <v>2996</v>
      </c>
      <c r="M87" s="69">
        <v>32841</v>
      </c>
      <c r="N87" s="69">
        <v>-31742</v>
      </c>
      <c r="O87" s="69">
        <v>2365824</v>
      </c>
    </row>
    <row r="88" spans="1:15">
      <c r="A88" s="23">
        <v>81</v>
      </c>
      <c r="B88" s="24" t="s">
        <v>100</v>
      </c>
      <c r="C88" s="69">
        <v>873401</v>
      </c>
      <c r="D88" s="69">
        <v>297779</v>
      </c>
      <c r="E88" s="69">
        <v>20895</v>
      </c>
      <c r="F88" s="69">
        <v>181310</v>
      </c>
      <c r="G88" s="69">
        <v>2644</v>
      </c>
      <c r="H88" s="69">
        <v>33536</v>
      </c>
      <c r="I88" s="69">
        <v>21299</v>
      </c>
      <c r="J88" s="69">
        <v>21577</v>
      </c>
      <c r="K88" s="69">
        <v>18041</v>
      </c>
      <c r="L88" s="69">
        <v>1844</v>
      </c>
      <c r="M88" s="69">
        <v>20217</v>
      </c>
      <c r="N88" s="69">
        <v>-19456</v>
      </c>
      <c r="O88" s="69">
        <v>1473087</v>
      </c>
    </row>
    <row r="89" spans="1:15">
      <c r="A89" s="23">
        <v>82</v>
      </c>
      <c r="B89" s="24" t="s">
        <v>101</v>
      </c>
      <c r="C89" s="69">
        <v>880467</v>
      </c>
      <c r="D89" s="69">
        <v>300188</v>
      </c>
      <c r="E89" s="69">
        <v>21064</v>
      </c>
      <c r="F89" s="69">
        <v>182777</v>
      </c>
      <c r="G89" s="69">
        <v>2665</v>
      </c>
      <c r="H89" s="69">
        <v>0</v>
      </c>
      <c r="I89" s="69">
        <v>18837</v>
      </c>
      <c r="J89" s="69">
        <v>21752</v>
      </c>
      <c r="K89" s="69">
        <v>18187</v>
      </c>
      <c r="L89" s="69">
        <v>1859</v>
      </c>
      <c r="M89" s="69">
        <v>20380</v>
      </c>
      <c r="N89" s="69">
        <v>-19769</v>
      </c>
      <c r="O89" s="69">
        <v>1448407</v>
      </c>
    </row>
    <row r="90" spans="1:15">
      <c r="A90" s="23">
        <v>83</v>
      </c>
      <c r="B90" s="24" t="s">
        <v>102</v>
      </c>
      <c r="C90" s="69">
        <v>783912</v>
      </c>
      <c r="D90" s="69">
        <v>267269</v>
      </c>
      <c r="E90" s="69">
        <v>18754</v>
      </c>
      <c r="F90" s="69">
        <v>162733</v>
      </c>
      <c r="G90" s="69">
        <v>2373</v>
      </c>
      <c r="H90" s="69">
        <v>0</v>
      </c>
      <c r="I90" s="69">
        <v>10314</v>
      </c>
      <c r="J90" s="69">
        <v>19366</v>
      </c>
      <c r="K90" s="69">
        <v>16193</v>
      </c>
      <c r="L90" s="69">
        <v>1655</v>
      </c>
      <c r="M90" s="69">
        <v>18145</v>
      </c>
      <c r="N90" s="69">
        <v>-17213</v>
      </c>
      <c r="O90" s="69">
        <v>1283501</v>
      </c>
    </row>
    <row r="91" spans="1:15">
      <c r="A91" s="23">
        <v>84</v>
      </c>
      <c r="B91" s="24" t="s">
        <v>103</v>
      </c>
      <c r="C91" s="69">
        <v>1135707</v>
      </c>
      <c r="D91" s="69">
        <v>387210</v>
      </c>
      <c r="E91" s="69">
        <v>27170</v>
      </c>
      <c r="F91" s="69">
        <v>235762</v>
      </c>
      <c r="G91" s="69">
        <v>3438</v>
      </c>
      <c r="H91" s="69">
        <v>0</v>
      </c>
      <c r="I91" s="69">
        <v>40980</v>
      </c>
      <c r="J91" s="69">
        <v>28057</v>
      </c>
      <c r="K91" s="69">
        <v>23459</v>
      </c>
      <c r="L91" s="69">
        <v>2398</v>
      </c>
      <c r="M91" s="69">
        <v>26288</v>
      </c>
      <c r="N91" s="69">
        <v>-25666</v>
      </c>
      <c r="O91" s="69">
        <v>1884803</v>
      </c>
    </row>
    <row r="92" spans="1:15">
      <c r="A92" s="23">
        <v>85</v>
      </c>
      <c r="B92" s="24" t="s">
        <v>104</v>
      </c>
      <c r="C92" s="69">
        <v>1841388</v>
      </c>
      <c r="D92" s="69">
        <v>627807</v>
      </c>
      <c r="E92" s="69">
        <v>44053</v>
      </c>
      <c r="F92" s="69">
        <v>382256</v>
      </c>
      <c r="G92" s="69">
        <v>5574</v>
      </c>
      <c r="H92" s="69">
        <v>0</v>
      </c>
      <c r="I92" s="69">
        <v>102870</v>
      </c>
      <c r="J92" s="69">
        <v>45491</v>
      </c>
      <c r="K92" s="69">
        <v>38036</v>
      </c>
      <c r="L92" s="69">
        <v>3889</v>
      </c>
      <c r="M92" s="69">
        <v>42622</v>
      </c>
      <c r="N92" s="69">
        <v>-41277</v>
      </c>
      <c r="O92" s="69">
        <v>3092709</v>
      </c>
    </row>
    <row r="93" spans="1:15">
      <c r="A93" s="23">
        <v>86</v>
      </c>
      <c r="B93" s="24" t="s">
        <v>105</v>
      </c>
      <c r="C93" s="69">
        <v>784479</v>
      </c>
      <c r="D93" s="69">
        <v>267462</v>
      </c>
      <c r="E93" s="69">
        <v>18768</v>
      </c>
      <c r="F93" s="69">
        <v>162851</v>
      </c>
      <c r="G93" s="69">
        <v>2374</v>
      </c>
      <c r="H93" s="69">
        <v>0</v>
      </c>
      <c r="I93" s="69">
        <v>13690</v>
      </c>
      <c r="J93" s="69">
        <v>19380</v>
      </c>
      <c r="K93" s="69">
        <v>16204</v>
      </c>
      <c r="L93" s="69">
        <v>1657</v>
      </c>
      <c r="M93" s="69">
        <v>18158</v>
      </c>
      <c r="N93" s="69">
        <v>-17476</v>
      </c>
      <c r="O93" s="69">
        <v>1287547</v>
      </c>
    </row>
    <row r="94" spans="1:15">
      <c r="A94" s="23">
        <v>87</v>
      </c>
      <c r="B94" s="24" t="s">
        <v>106</v>
      </c>
      <c r="C94" s="69">
        <v>1030227</v>
      </c>
      <c r="D94" s="69">
        <v>351248</v>
      </c>
      <c r="E94" s="69">
        <v>24647</v>
      </c>
      <c r="F94" s="69">
        <v>213866</v>
      </c>
      <c r="G94" s="69">
        <v>3118</v>
      </c>
      <c r="H94" s="69">
        <v>0</v>
      </c>
      <c r="I94" s="69">
        <v>34435</v>
      </c>
      <c r="J94" s="69">
        <v>25451</v>
      </c>
      <c r="K94" s="69">
        <v>21280</v>
      </c>
      <c r="L94" s="69">
        <v>2176</v>
      </c>
      <c r="M94" s="69">
        <v>23847</v>
      </c>
      <c r="N94" s="69">
        <v>-22962</v>
      </c>
      <c r="O94" s="69">
        <v>1707333</v>
      </c>
    </row>
    <row r="95" spans="1:15">
      <c r="A95" s="23">
        <v>88</v>
      </c>
      <c r="B95" s="24" t="s">
        <v>107</v>
      </c>
      <c r="C95" s="69">
        <v>767187</v>
      </c>
      <c r="D95" s="69">
        <v>261566</v>
      </c>
      <c r="E95" s="69">
        <v>18354</v>
      </c>
      <c r="F95" s="69">
        <v>159261</v>
      </c>
      <c r="G95" s="69">
        <v>2322</v>
      </c>
      <c r="H95" s="69">
        <v>0</v>
      </c>
      <c r="I95" s="69">
        <v>11485</v>
      </c>
      <c r="J95" s="69">
        <v>18953</v>
      </c>
      <c r="K95" s="69">
        <v>15847</v>
      </c>
      <c r="L95" s="69">
        <v>1620</v>
      </c>
      <c r="M95" s="69">
        <v>17758</v>
      </c>
      <c r="N95" s="69">
        <v>-17079</v>
      </c>
      <c r="O95" s="69">
        <v>1257274</v>
      </c>
    </row>
    <row r="96" spans="1:15">
      <c r="A96" s="23">
        <v>89</v>
      </c>
      <c r="B96" s="24" t="s">
        <v>108</v>
      </c>
      <c r="C96" s="69">
        <v>3532032</v>
      </c>
      <c r="D96" s="69">
        <v>1204219</v>
      </c>
      <c r="E96" s="69">
        <v>84499</v>
      </c>
      <c r="F96" s="69">
        <v>733218</v>
      </c>
      <c r="G96" s="69">
        <v>10691</v>
      </c>
      <c r="H96" s="69">
        <v>263119</v>
      </c>
      <c r="I96" s="69">
        <v>211310</v>
      </c>
      <c r="J96" s="69">
        <v>87258</v>
      </c>
      <c r="K96" s="69">
        <v>72958</v>
      </c>
      <c r="L96" s="69">
        <v>7459</v>
      </c>
      <c r="M96" s="69">
        <v>81756</v>
      </c>
      <c r="N96" s="69">
        <v>-80782</v>
      </c>
      <c r="O96" s="69">
        <v>6207737</v>
      </c>
    </row>
    <row r="97" spans="1:15">
      <c r="A97" s="23">
        <v>90</v>
      </c>
      <c r="B97" s="24" t="s">
        <v>109</v>
      </c>
      <c r="C97" s="69">
        <v>1173371</v>
      </c>
      <c r="D97" s="69">
        <v>400052</v>
      </c>
      <c r="E97" s="69">
        <v>28071</v>
      </c>
      <c r="F97" s="69">
        <v>243581</v>
      </c>
      <c r="G97" s="69">
        <v>3552</v>
      </c>
      <c r="H97" s="69">
        <v>0</v>
      </c>
      <c r="I97" s="69">
        <v>46046</v>
      </c>
      <c r="J97" s="69">
        <v>28988</v>
      </c>
      <c r="K97" s="69">
        <v>24237</v>
      </c>
      <c r="L97" s="69">
        <v>2478</v>
      </c>
      <c r="M97" s="69">
        <v>27160</v>
      </c>
      <c r="N97" s="69">
        <v>-26377</v>
      </c>
      <c r="O97" s="69">
        <v>1951159</v>
      </c>
    </row>
    <row r="98" spans="1:15">
      <c r="A98" s="23">
        <v>91</v>
      </c>
      <c r="B98" s="24" t="s">
        <v>110</v>
      </c>
      <c r="C98" s="69">
        <v>1546880</v>
      </c>
      <c r="D98" s="69">
        <v>527397</v>
      </c>
      <c r="E98" s="69">
        <v>37007</v>
      </c>
      <c r="F98" s="69">
        <v>321118</v>
      </c>
      <c r="G98" s="69">
        <v>4682</v>
      </c>
      <c r="H98" s="69">
        <v>0</v>
      </c>
      <c r="I98" s="69">
        <v>73521</v>
      </c>
      <c r="J98" s="69">
        <v>38215</v>
      </c>
      <c r="K98" s="69">
        <v>31953</v>
      </c>
      <c r="L98" s="69">
        <v>3267</v>
      </c>
      <c r="M98" s="69">
        <v>35805</v>
      </c>
      <c r="N98" s="69">
        <v>-33543</v>
      </c>
      <c r="O98" s="69">
        <v>2586302</v>
      </c>
    </row>
    <row r="99" spans="1:15">
      <c r="A99" s="23">
        <v>92</v>
      </c>
      <c r="B99" s="24" t="s">
        <v>111</v>
      </c>
      <c r="C99" s="69">
        <v>1209981</v>
      </c>
      <c r="D99" s="69">
        <v>412534</v>
      </c>
      <c r="E99" s="69">
        <v>28947</v>
      </c>
      <c r="F99" s="69">
        <v>251181</v>
      </c>
      <c r="G99" s="69">
        <v>3662</v>
      </c>
      <c r="H99" s="69">
        <v>0</v>
      </c>
      <c r="I99" s="69">
        <v>53550</v>
      </c>
      <c r="J99" s="69">
        <v>29892</v>
      </c>
      <c r="K99" s="69">
        <v>24993</v>
      </c>
      <c r="L99" s="69">
        <v>2555</v>
      </c>
      <c r="M99" s="69">
        <v>28007</v>
      </c>
      <c r="N99" s="69">
        <v>-26921</v>
      </c>
      <c r="O99" s="69">
        <v>2018381</v>
      </c>
    </row>
    <row r="100" spans="1:15">
      <c r="A100" s="23">
        <v>93</v>
      </c>
      <c r="B100" s="24" t="s">
        <v>112</v>
      </c>
      <c r="C100" s="69">
        <v>1934960</v>
      </c>
      <c r="D100" s="69">
        <v>659710</v>
      </c>
      <c r="E100" s="69">
        <v>46291</v>
      </c>
      <c r="F100" s="69">
        <v>401680</v>
      </c>
      <c r="G100" s="69">
        <v>5857</v>
      </c>
      <c r="H100" s="69">
        <v>0</v>
      </c>
      <c r="I100" s="69">
        <v>92862</v>
      </c>
      <c r="J100" s="69">
        <v>47803</v>
      </c>
      <c r="K100" s="69">
        <v>39969</v>
      </c>
      <c r="L100" s="69">
        <v>4086</v>
      </c>
      <c r="M100" s="69">
        <v>44788</v>
      </c>
      <c r="N100" s="69">
        <v>-42157</v>
      </c>
      <c r="O100" s="69">
        <v>3235849</v>
      </c>
    </row>
    <row r="101" spans="1:15">
      <c r="A101" s="23">
        <v>94</v>
      </c>
      <c r="B101" s="24" t="s">
        <v>113</v>
      </c>
      <c r="C101" s="69">
        <v>1026685</v>
      </c>
      <c r="D101" s="69">
        <v>350040</v>
      </c>
      <c r="E101" s="69">
        <v>24562</v>
      </c>
      <c r="F101" s="69">
        <v>213130</v>
      </c>
      <c r="G101" s="69">
        <v>3108</v>
      </c>
      <c r="H101" s="69">
        <v>0</v>
      </c>
      <c r="I101" s="69">
        <v>35070</v>
      </c>
      <c r="J101" s="69">
        <v>25364</v>
      </c>
      <c r="K101" s="69">
        <v>21207</v>
      </c>
      <c r="L101" s="69">
        <v>2168</v>
      </c>
      <c r="M101" s="69">
        <v>23765</v>
      </c>
      <c r="N101" s="69">
        <v>-22047</v>
      </c>
      <c r="O101" s="69">
        <v>1703052</v>
      </c>
    </row>
    <row r="102" spans="1:15">
      <c r="A102" s="23">
        <v>95</v>
      </c>
      <c r="B102" s="24" t="s">
        <v>114</v>
      </c>
      <c r="C102" s="69">
        <v>1037455</v>
      </c>
      <c r="D102" s="69">
        <v>353712</v>
      </c>
      <c r="E102" s="69">
        <v>24820</v>
      </c>
      <c r="F102" s="69">
        <v>215366</v>
      </c>
      <c r="G102" s="69">
        <v>3140</v>
      </c>
      <c r="H102" s="69">
        <v>0</v>
      </c>
      <c r="I102" s="69">
        <v>30986</v>
      </c>
      <c r="J102" s="69">
        <v>25630</v>
      </c>
      <c r="K102" s="69">
        <v>21430</v>
      </c>
      <c r="L102" s="69">
        <v>2191</v>
      </c>
      <c r="M102" s="69">
        <v>24014</v>
      </c>
      <c r="N102" s="69">
        <v>-23176</v>
      </c>
      <c r="O102" s="69">
        <v>1715568</v>
      </c>
    </row>
    <row r="103" spans="1:15">
      <c r="A103" s="23">
        <v>96</v>
      </c>
      <c r="B103" s="24" t="s">
        <v>115</v>
      </c>
      <c r="C103" s="69">
        <v>6573988</v>
      </c>
      <c r="D103" s="69">
        <v>2241350</v>
      </c>
      <c r="E103" s="69">
        <v>157274</v>
      </c>
      <c r="F103" s="69">
        <v>1364701</v>
      </c>
      <c r="G103" s="69">
        <v>19898</v>
      </c>
      <c r="H103" s="69">
        <v>0</v>
      </c>
      <c r="I103" s="69">
        <v>467666</v>
      </c>
      <c r="J103" s="69">
        <v>162408</v>
      </c>
      <c r="K103" s="69">
        <v>135793</v>
      </c>
      <c r="L103" s="69">
        <v>13883</v>
      </c>
      <c r="M103" s="69">
        <v>152167</v>
      </c>
      <c r="N103" s="69">
        <v>-149760</v>
      </c>
      <c r="O103" s="69">
        <v>11139368</v>
      </c>
    </row>
    <row r="104" spans="1:15">
      <c r="A104" s="23">
        <v>97</v>
      </c>
      <c r="B104" s="24" t="s">
        <v>116</v>
      </c>
      <c r="C104" s="69">
        <v>896424</v>
      </c>
      <c r="D104" s="69">
        <v>305629</v>
      </c>
      <c r="E104" s="69">
        <v>21446</v>
      </c>
      <c r="F104" s="69">
        <v>186090</v>
      </c>
      <c r="G104" s="69">
        <v>2713</v>
      </c>
      <c r="H104" s="69">
        <v>0</v>
      </c>
      <c r="I104" s="69">
        <v>22890</v>
      </c>
      <c r="J104" s="69">
        <v>22146</v>
      </c>
      <c r="K104" s="69">
        <v>18517</v>
      </c>
      <c r="L104" s="69">
        <v>1893</v>
      </c>
      <c r="M104" s="69">
        <v>20749</v>
      </c>
      <c r="N104" s="69">
        <v>-19985</v>
      </c>
      <c r="O104" s="69">
        <v>1478512</v>
      </c>
    </row>
    <row r="105" spans="1:15">
      <c r="A105" s="23">
        <v>98</v>
      </c>
      <c r="B105" s="24" t="s">
        <v>117</v>
      </c>
      <c r="C105" s="69">
        <v>1733722</v>
      </c>
      <c r="D105" s="69">
        <v>591099</v>
      </c>
      <c r="E105" s="69">
        <v>41477</v>
      </c>
      <c r="F105" s="69">
        <v>359905</v>
      </c>
      <c r="G105" s="69">
        <v>5248</v>
      </c>
      <c r="H105" s="69">
        <v>0</v>
      </c>
      <c r="I105" s="69">
        <v>89002</v>
      </c>
      <c r="J105" s="69">
        <v>42831</v>
      </c>
      <c r="K105" s="69">
        <v>35812</v>
      </c>
      <c r="L105" s="69">
        <v>3661</v>
      </c>
      <c r="M105" s="69">
        <v>40130</v>
      </c>
      <c r="N105" s="69">
        <v>-39092</v>
      </c>
      <c r="O105" s="69">
        <v>2903795</v>
      </c>
    </row>
    <row r="106" spans="1:15">
      <c r="A106" s="23">
        <v>99</v>
      </c>
      <c r="B106" s="24" t="s">
        <v>118</v>
      </c>
      <c r="C106" s="69">
        <v>936242</v>
      </c>
      <c r="D106" s="69">
        <v>319205</v>
      </c>
      <c r="E106" s="69">
        <v>22398</v>
      </c>
      <c r="F106" s="69">
        <v>194355</v>
      </c>
      <c r="G106" s="69">
        <v>2834</v>
      </c>
      <c r="H106" s="69">
        <v>0</v>
      </c>
      <c r="I106" s="69">
        <v>27764</v>
      </c>
      <c r="J106" s="69">
        <v>23130</v>
      </c>
      <c r="K106" s="69">
        <v>19339</v>
      </c>
      <c r="L106" s="69">
        <v>1977</v>
      </c>
      <c r="M106" s="69">
        <v>21671</v>
      </c>
      <c r="N106" s="69">
        <v>-20902</v>
      </c>
      <c r="O106" s="69">
        <v>1548013</v>
      </c>
    </row>
    <row r="107" spans="1:15">
      <c r="A107" s="23">
        <v>100</v>
      </c>
      <c r="B107" s="24" t="s">
        <v>119</v>
      </c>
      <c r="C107" s="69">
        <v>921134</v>
      </c>
      <c r="D107" s="69">
        <v>314053</v>
      </c>
      <c r="E107" s="69">
        <v>22037</v>
      </c>
      <c r="F107" s="69">
        <v>191219</v>
      </c>
      <c r="G107" s="69">
        <v>2788</v>
      </c>
      <c r="H107" s="69">
        <v>0</v>
      </c>
      <c r="I107" s="69">
        <v>22608</v>
      </c>
      <c r="J107" s="69">
        <v>22756</v>
      </c>
      <c r="K107" s="69">
        <v>19027</v>
      </c>
      <c r="L107" s="69">
        <v>1945</v>
      </c>
      <c r="M107" s="69">
        <v>21321</v>
      </c>
      <c r="N107" s="69">
        <v>-19891</v>
      </c>
      <c r="O107" s="69">
        <v>1518997</v>
      </c>
    </row>
    <row r="108" spans="1:15">
      <c r="A108" s="23">
        <v>101</v>
      </c>
      <c r="B108" s="24" t="s">
        <v>120</v>
      </c>
      <c r="C108" s="69">
        <v>5750780</v>
      </c>
      <c r="D108" s="69">
        <v>1960684</v>
      </c>
      <c r="E108" s="69">
        <v>137579</v>
      </c>
      <c r="F108" s="69">
        <v>1193810</v>
      </c>
      <c r="G108" s="69">
        <v>17407</v>
      </c>
      <c r="H108" s="69">
        <v>708346</v>
      </c>
      <c r="I108" s="69">
        <v>343736</v>
      </c>
      <c r="J108" s="69">
        <v>142071</v>
      </c>
      <c r="K108" s="69">
        <v>118789</v>
      </c>
      <c r="L108" s="69">
        <v>12144</v>
      </c>
      <c r="M108" s="69">
        <v>133113</v>
      </c>
      <c r="N108" s="69">
        <v>-126291</v>
      </c>
      <c r="O108" s="69">
        <v>10392168</v>
      </c>
    </row>
    <row r="109" spans="1:15">
      <c r="A109" s="23">
        <v>102</v>
      </c>
      <c r="B109" s="24" t="s">
        <v>121</v>
      </c>
      <c r="C109" s="69">
        <v>7025430</v>
      </c>
      <c r="D109" s="69">
        <v>2395266</v>
      </c>
      <c r="E109" s="69">
        <v>168074</v>
      </c>
      <c r="F109" s="69">
        <v>1458416</v>
      </c>
      <c r="G109" s="69">
        <v>21265</v>
      </c>
      <c r="H109" s="69">
        <v>0</v>
      </c>
      <c r="I109" s="69">
        <v>474554</v>
      </c>
      <c r="J109" s="69">
        <v>173561</v>
      </c>
      <c r="K109" s="69">
        <v>145118</v>
      </c>
      <c r="L109" s="69">
        <v>14836</v>
      </c>
      <c r="M109" s="69">
        <v>162617</v>
      </c>
      <c r="N109" s="69">
        <v>-159728</v>
      </c>
      <c r="O109" s="69">
        <v>11879409</v>
      </c>
    </row>
    <row r="110" spans="1:15">
      <c r="A110" s="23">
        <v>103</v>
      </c>
      <c r="B110" s="24" t="s">
        <v>122</v>
      </c>
      <c r="C110" s="69">
        <v>879560</v>
      </c>
      <c r="D110" s="69">
        <v>299879</v>
      </c>
      <c r="E110" s="69">
        <v>21042</v>
      </c>
      <c r="F110" s="69">
        <v>182589</v>
      </c>
      <c r="G110" s="69">
        <v>2662</v>
      </c>
      <c r="H110" s="69">
        <v>0</v>
      </c>
      <c r="I110" s="69">
        <v>21502</v>
      </c>
      <c r="J110" s="69">
        <v>21729</v>
      </c>
      <c r="K110" s="69">
        <v>18168</v>
      </c>
      <c r="L110" s="69">
        <v>1857</v>
      </c>
      <c r="M110" s="69">
        <v>20359</v>
      </c>
      <c r="N110" s="69">
        <v>-19679</v>
      </c>
      <c r="O110" s="69">
        <v>1449668</v>
      </c>
    </row>
    <row r="111" spans="1:15">
      <c r="A111" s="23">
        <v>104</v>
      </c>
      <c r="B111" s="24" t="s">
        <v>123</v>
      </c>
      <c r="C111" s="69">
        <v>1832125</v>
      </c>
      <c r="D111" s="69">
        <v>624649</v>
      </c>
      <c r="E111" s="69">
        <v>43831</v>
      </c>
      <c r="F111" s="69">
        <v>380333</v>
      </c>
      <c r="G111" s="69">
        <v>5546</v>
      </c>
      <c r="H111" s="69">
        <v>0</v>
      </c>
      <c r="I111" s="69">
        <v>109609</v>
      </c>
      <c r="J111" s="69">
        <v>45262</v>
      </c>
      <c r="K111" s="69">
        <v>37845</v>
      </c>
      <c r="L111" s="69">
        <v>3869</v>
      </c>
      <c r="M111" s="69">
        <v>42408</v>
      </c>
      <c r="N111" s="69">
        <v>-41014</v>
      </c>
      <c r="O111" s="69">
        <v>3084463</v>
      </c>
    </row>
    <row r="112" spans="1:15">
      <c r="A112" s="23">
        <v>105</v>
      </c>
      <c r="B112" s="24" t="s">
        <v>124</v>
      </c>
      <c r="C112" s="69">
        <v>865458</v>
      </c>
      <c r="D112" s="69">
        <v>295071</v>
      </c>
      <c r="E112" s="69">
        <v>20705</v>
      </c>
      <c r="F112" s="69">
        <v>179661</v>
      </c>
      <c r="G112" s="69">
        <v>2620</v>
      </c>
      <c r="H112" s="69">
        <v>19684</v>
      </c>
      <c r="I112" s="69">
        <v>17339</v>
      </c>
      <c r="J112" s="69">
        <v>21381</v>
      </c>
      <c r="K112" s="69">
        <v>17877</v>
      </c>
      <c r="L112" s="69">
        <v>1828</v>
      </c>
      <c r="M112" s="69">
        <v>20033</v>
      </c>
      <c r="N112" s="69">
        <v>-18703</v>
      </c>
      <c r="O112" s="69">
        <v>1442954</v>
      </c>
    </row>
    <row r="113" spans="1:17">
      <c r="A113" s="23">
        <v>106</v>
      </c>
      <c r="B113" s="24" t="s">
        <v>125</v>
      </c>
      <c r="C113" s="69">
        <v>789388</v>
      </c>
      <c r="D113" s="69">
        <v>269136</v>
      </c>
      <c r="E113" s="69">
        <v>18886</v>
      </c>
      <c r="F113" s="69">
        <v>163871</v>
      </c>
      <c r="G113" s="69">
        <v>2390</v>
      </c>
      <c r="H113" s="69">
        <v>0</v>
      </c>
      <c r="I113" s="69">
        <v>12379</v>
      </c>
      <c r="J113" s="69">
        <v>19502</v>
      </c>
      <c r="K113" s="69">
        <v>16307</v>
      </c>
      <c r="L113" s="69">
        <v>1668</v>
      </c>
      <c r="M113" s="69">
        <v>18272</v>
      </c>
      <c r="N113" s="69">
        <v>-17673</v>
      </c>
      <c r="O113" s="69">
        <v>1294126</v>
      </c>
    </row>
    <row r="114" spans="1:17">
      <c r="A114" s="70"/>
      <c r="B114" s="72" t="s">
        <v>162</v>
      </c>
      <c r="C114" s="29">
        <f>SUM(C8:C113)</f>
        <v>246697310</v>
      </c>
      <c r="D114" s="29">
        <f t="shared" ref="D114:O114" si="0">SUM(D8:D113)</f>
        <v>84109542</v>
      </c>
      <c r="E114" s="29">
        <f t="shared" si="0"/>
        <v>5901896</v>
      </c>
      <c r="F114" s="29">
        <f t="shared" si="0"/>
        <v>51212138</v>
      </c>
      <c r="G114" s="29">
        <f t="shared" si="0"/>
        <v>746717</v>
      </c>
      <c r="H114" s="29">
        <f t="shared" si="0"/>
        <v>10039802</v>
      </c>
      <c r="I114" s="29">
        <f t="shared" si="0"/>
        <v>11726766</v>
      </c>
      <c r="J114" s="29">
        <f t="shared" si="0"/>
        <v>6094574</v>
      </c>
      <c r="K114" s="29">
        <f t="shared" si="0"/>
        <v>5095807</v>
      </c>
      <c r="L114" s="29">
        <f t="shared" si="0"/>
        <v>520965</v>
      </c>
      <c r="M114" s="29">
        <f t="shared" si="0"/>
        <v>5710281</v>
      </c>
      <c r="N114" s="29">
        <f t="shared" si="0"/>
        <v>-5417352</v>
      </c>
      <c r="O114" s="29">
        <f t="shared" si="0"/>
        <v>422438446</v>
      </c>
      <c r="P114" s="8"/>
      <c r="Q114" s="8"/>
    </row>
    <row r="115" spans="1:17">
      <c r="B115"/>
      <c r="C115"/>
      <c r="D115"/>
      <c r="E115"/>
      <c r="F115"/>
      <c r="G115"/>
      <c r="H115"/>
      <c r="I115"/>
      <c r="J115"/>
      <c r="K115"/>
      <c r="L115"/>
      <c r="M115"/>
      <c r="N115"/>
      <c r="O115"/>
    </row>
    <row r="116" spans="1:17" ht="16.5" customHeight="1">
      <c r="B116" s="78" t="s">
        <v>163</v>
      </c>
      <c r="C116" s="78"/>
      <c r="D116" s="78"/>
      <c r="E116" s="78"/>
      <c r="F116" s="78"/>
      <c r="G116" s="78"/>
      <c r="H116" s="78"/>
      <c r="I116" s="78"/>
      <c r="J116" s="78"/>
      <c r="K116" s="78"/>
      <c r="L116" s="78"/>
      <c r="M116" s="78"/>
      <c r="N116" s="78"/>
      <c r="O116" s="78"/>
    </row>
    <row r="117" spans="1:17" ht="15.75" customHeight="1">
      <c r="B117" s="78" t="s">
        <v>163</v>
      </c>
      <c r="C117" s="78"/>
      <c r="D117" s="78"/>
      <c r="E117" s="78"/>
      <c r="F117" s="78"/>
      <c r="G117" s="78"/>
      <c r="H117" s="78"/>
      <c r="I117" s="78"/>
      <c r="J117" s="78"/>
      <c r="K117" s="78"/>
      <c r="L117" s="78"/>
      <c r="M117" s="78"/>
      <c r="N117" s="78"/>
      <c r="O117" s="78"/>
    </row>
  </sheetData>
  <mergeCells count="8">
    <mergeCell ref="B116:O117"/>
    <mergeCell ref="A7:B7"/>
    <mergeCell ref="B1:O1"/>
    <mergeCell ref="B2:O2"/>
    <mergeCell ref="B3:O3"/>
    <mergeCell ref="B4:O4"/>
    <mergeCell ref="B5:O5"/>
    <mergeCell ref="B6:O6"/>
  </mergeCells>
  <printOptions horizontalCentered="1"/>
  <pageMargins left="0.78740157480314965" right="0.39370078740157483" top="0.39370078740157483" bottom="0.39370078740157483" header="0.31496062992125984" footer="0.31496062992125984"/>
  <pageSetup paperSize="5"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117"/>
  <sheetViews>
    <sheetView showGridLines="0" zoomScaleNormal="100" workbookViewId="0">
      <selection activeCell="B1" sqref="B1:O1"/>
    </sheetView>
  </sheetViews>
  <sheetFormatPr defaultColWidth="11.42578125" defaultRowHeight="15.75"/>
  <cols>
    <col min="1" max="1" width="4.42578125" bestFit="1" customWidth="1"/>
    <col min="2" max="2" width="22" style="1" bestFit="1" customWidth="1"/>
    <col min="3" max="3" width="18.28515625" style="1" bestFit="1" customWidth="1"/>
    <col min="4" max="4" width="20.28515625" style="1" customWidth="1"/>
    <col min="5" max="5" width="16.7109375" style="1" customWidth="1"/>
    <col min="6" max="6" width="20.5703125" style="1" bestFit="1" customWidth="1"/>
    <col min="7" max="7" width="21.7109375" style="1" customWidth="1"/>
    <col min="8" max="8" width="19.42578125" style="1" bestFit="1" customWidth="1"/>
    <col min="9" max="9" width="18.28515625" style="1" bestFit="1" customWidth="1"/>
    <col min="10" max="10" width="23" style="1" bestFit="1" customWidth="1"/>
    <col min="11" max="11" width="21.85546875" style="1" bestFit="1" customWidth="1"/>
    <col min="12" max="12" width="18.7109375" style="1" customWidth="1"/>
    <col min="13" max="13" width="21.85546875" style="1" bestFit="1" customWidth="1"/>
    <col min="14" max="14" width="19.42578125" style="1" bestFit="1" customWidth="1"/>
    <col min="15" max="15" width="24.140625" style="1" customWidth="1"/>
    <col min="16" max="16" width="15.28515625" style="1" bestFit="1" customWidth="1"/>
    <col min="17" max="17" width="12" style="1" bestFit="1" customWidth="1"/>
    <col min="18" max="51" width="11.42578125" style="1"/>
  </cols>
  <sheetData>
    <row r="1" spans="1:15" ht="18">
      <c r="A1" s="11"/>
      <c r="B1" s="79" t="s">
        <v>0</v>
      </c>
      <c r="C1" s="79"/>
      <c r="D1" s="79"/>
      <c r="E1" s="79"/>
      <c r="F1" s="79"/>
      <c r="G1" s="79"/>
      <c r="H1" s="79"/>
      <c r="I1" s="79"/>
      <c r="J1" s="79"/>
      <c r="K1" s="79"/>
      <c r="L1" s="79"/>
      <c r="M1" s="79"/>
      <c r="N1" s="79"/>
      <c r="O1" s="79"/>
    </row>
    <row r="2" spans="1:15" ht="18">
      <c r="A2" s="11"/>
      <c r="B2" s="79" t="s">
        <v>149</v>
      </c>
      <c r="C2" s="79"/>
      <c r="D2" s="79"/>
      <c r="E2" s="79"/>
      <c r="F2" s="79"/>
      <c r="G2" s="79"/>
      <c r="H2" s="79"/>
      <c r="I2" s="79"/>
      <c r="J2" s="79"/>
      <c r="K2" s="79"/>
      <c r="L2" s="79"/>
      <c r="M2" s="79"/>
      <c r="N2" s="79"/>
      <c r="O2" s="79"/>
    </row>
    <row r="3" spans="1:15" ht="18">
      <c r="A3" s="11"/>
      <c r="B3" s="79" t="s">
        <v>150</v>
      </c>
      <c r="C3" s="79"/>
      <c r="D3" s="79"/>
      <c r="E3" s="79"/>
      <c r="F3" s="79"/>
      <c r="G3" s="79"/>
      <c r="H3" s="79"/>
      <c r="I3" s="79"/>
      <c r="J3" s="79"/>
      <c r="K3" s="79"/>
      <c r="L3" s="79"/>
      <c r="M3" s="79"/>
      <c r="N3" s="79"/>
      <c r="O3" s="79"/>
    </row>
    <row r="4" spans="1:15" ht="18">
      <c r="A4" s="11"/>
      <c r="B4" s="79" t="s">
        <v>151</v>
      </c>
      <c r="C4" s="79"/>
      <c r="D4" s="79"/>
      <c r="E4" s="79"/>
      <c r="F4" s="79"/>
      <c r="G4" s="79"/>
      <c r="H4" s="79"/>
      <c r="I4" s="79"/>
      <c r="J4" s="79"/>
      <c r="K4" s="79"/>
      <c r="L4" s="79"/>
      <c r="M4" s="79"/>
      <c r="N4" s="79"/>
      <c r="O4" s="79"/>
    </row>
    <row r="5" spans="1:15" ht="18">
      <c r="A5" s="11"/>
      <c r="B5" s="79" t="s">
        <v>152</v>
      </c>
      <c r="C5" s="79"/>
      <c r="D5" s="79"/>
      <c r="E5" s="79"/>
      <c r="F5" s="79"/>
      <c r="G5" s="79"/>
      <c r="H5" s="79"/>
      <c r="I5" s="79"/>
      <c r="J5" s="79"/>
      <c r="K5" s="79"/>
      <c r="L5" s="79"/>
      <c r="M5" s="79"/>
      <c r="N5" s="79"/>
      <c r="O5" s="79"/>
    </row>
    <row r="6" spans="1:15" ht="18">
      <c r="A6" s="11"/>
      <c r="B6" s="79" t="s">
        <v>166</v>
      </c>
      <c r="C6" s="79"/>
      <c r="D6" s="79"/>
      <c r="E6" s="79"/>
      <c r="F6" s="79"/>
      <c r="G6" s="79"/>
      <c r="H6" s="79"/>
      <c r="I6" s="79"/>
      <c r="J6" s="79"/>
      <c r="K6" s="79"/>
      <c r="L6" s="79"/>
      <c r="M6" s="79"/>
      <c r="N6" s="79"/>
      <c r="O6" s="79"/>
    </row>
    <row r="7" spans="1:15" ht="63.75">
      <c r="A7" s="75" t="s">
        <v>3</v>
      </c>
      <c r="B7" s="75"/>
      <c r="C7" s="22" t="s">
        <v>4</v>
      </c>
      <c r="D7" s="22" t="s">
        <v>6</v>
      </c>
      <c r="E7" s="22" t="s">
        <v>9</v>
      </c>
      <c r="F7" s="22" t="s">
        <v>10</v>
      </c>
      <c r="G7" s="22" t="s">
        <v>155</v>
      </c>
      <c r="H7" s="22" t="s">
        <v>156</v>
      </c>
      <c r="I7" s="22" t="s">
        <v>165</v>
      </c>
      <c r="J7" s="22" t="s">
        <v>158</v>
      </c>
      <c r="K7" s="22" t="s">
        <v>13</v>
      </c>
      <c r="L7" s="22" t="s">
        <v>159</v>
      </c>
      <c r="M7" s="22" t="s">
        <v>160</v>
      </c>
      <c r="N7" s="22" t="s">
        <v>5</v>
      </c>
      <c r="O7" s="22" t="s">
        <v>161</v>
      </c>
    </row>
    <row r="8" spans="1:15">
      <c r="A8" s="23">
        <v>1</v>
      </c>
      <c r="B8" s="68" t="s">
        <v>20</v>
      </c>
      <c r="C8" s="69">
        <v>1165483</v>
      </c>
      <c r="D8" s="69">
        <v>388264</v>
      </c>
      <c r="E8" s="69">
        <v>25375</v>
      </c>
      <c r="F8" s="69">
        <v>61477</v>
      </c>
      <c r="G8" s="69">
        <v>3340</v>
      </c>
      <c r="H8" s="69">
        <v>0</v>
      </c>
      <c r="I8" s="69">
        <v>48744</v>
      </c>
      <c r="J8" s="69">
        <v>24601</v>
      </c>
      <c r="K8" s="69">
        <v>15450</v>
      </c>
      <c r="L8" s="69">
        <v>1953</v>
      </c>
      <c r="M8" s="69">
        <v>14910</v>
      </c>
      <c r="N8" s="69">
        <v>-22996</v>
      </c>
      <c r="O8" s="69">
        <f t="shared" ref="O8:O39" si="0">SUM(C8:N8)</f>
        <v>1726601</v>
      </c>
    </row>
    <row r="9" spans="1:15">
      <c r="A9" s="23">
        <v>2</v>
      </c>
      <c r="B9" s="68" t="s">
        <v>21</v>
      </c>
      <c r="C9" s="69">
        <v>1930060</v>
      </c>
      <c r="D9" s="69">
        <v>642972</v>
      </c>
      <c r="E9" s="69">
        <v>42021</v>
      </c>
      <c r="F9" s="69">
        <v>101807</v>
      </c>
      <c r="G9" s="69">
        <v>5531</v>
      </c>
      <c r="H9" s="69">
        <v>0</v>
      </c>
      <c r="I9" s="69">
        <v>111105</v>
      </c>
      <c r="J9" s="69">
        <v>40740</v>
      </c>
      <c r="K9" s="69">
        <v>25585</v>
      </c>
      <c r="L9" s="69">
        <v>3235</v>
      </c>
      <c r="M9" s="69">
        <v>24691</v>
      </c>
      <c r="N9" s="69">
        <v>-38036</v>
      </c>
      <c r="O9" s="69">
        <f t="shared" si="0"/>
        <v>2889711</v>
      </c>
    </row>
    <row r="10" spans="1:15">
      <c r="A10" s="23">
        <v>3</v>
      </c>
      <c r="B10" s="68" t="s">
        <v>22</v>
      </c>
      <c r="C10" s="69">
        <v>1600713</v>
      </c>
      <c r="D10" s="69">
        <v>533255</v>
      </c>
      <c r="E10" s="69">
        <v>34851</v>
      </c>
      <c r="F10" s="69">
        <v>84435</v>
      </c>
      <c r="G10" s="69">
        <v>4588</v>
      </c>
      <c r="H10" s="69">
        <v>-5090</v>
      </c>
      <c r="I10" s="69">
        <v>85573</v>
      </c>
      <c r="J10" s="69">
        <v>33788</v>
      </c>
      <c r="K10" s="69">
        <v>21219</v>
      </c>
      <c r="L10" s="69">
        <v>2683</v>
      </c>
      <c r="M10" s="69">
        <v>20477</v>
      </c>
      <c r="N10" s="69">
        <v>-32398</v>
      </c>
      <c r="O10" s="69">
        <f t="shared" si="0"/>
        <v>2384094</v>
      </c>
    </row>
    <row r="11" spans="1:15">
      <c r="A11" s="23">
        <v>4</v>
      </c>
      <c r="B11" s="68" t="s">
        <v>23</v>
      </c>
      <c r="C11" s="69">
        <v>1134481</v>
      </c>
      <c r="D11" s="69">
        <v>377936</v>
      </c>
      <c r="E11" s="69">
        <v>24700</v>
      </c>
      <c r="F11" s="69">
        <v>59842</v>
      </c>
      <c r="G11" s="69">
        <v>3251</v>
      </c>
      <c r="H11" s="69">
        <v>-83</v>
      </c>
      <c r="I11" s="69">
        <v>41133</v>
      </c>
      <c r="J11" s="69">
        <v>23947</v>
      </c>
      <c r="K11" s="69">
        <v>15039</v>
      </c>
      <c r="L11" s="69">
        <v>1902</v>
      </c>
      <c r="M11" s="69">
        <v>14513</v>
      </c>
      <c r="N11" s="69">
        <v>-22243</v>
      </c>
      <c r="O11" s="69">
        <f t="shared" si="0"/>
        <v>1674418</v>
      </c>
    </row>
    <row r="12" spans="1:15">
      <c r="A12" s="23">
        <v>5</v>
      </c>
      <c r="B12" s="68" t="s">
        <v>24</v>
      </c>
      <c r="C12" s="69">
        <v>827619</v>
      </c>
      <c r="D12" s="69">
        <v>275710</v>
      </c>
      <c r="E12" s="69">
        <v>18019</v>
      </c>
      <c r="F12" s="69">
        <v>43656</v>
      </c>
      <c r="G12" s="69">
        <v>2372</v>
      </c>
      <c r="H12" s="69">
        <v>0</v>
      </c>
      <c r="I12" s="69">
        <v>14766</v>
      </c>
      <c r="J12" s="69">
        <v>17470</v>
      </c>
      <c r="K12" s="69">
        <v>10971</v>
      </c>
      <c r="L12" s="69">
        <v>1387</v>
      </c>
      <c r="M12" s="69">
        <v>10587</v>
      </c>
      <c r="N12" s="69">
        <v>-16715</v>
      </c>
      <c r="O12" s="69">
        <f t="shared" si="0"/>
        <v>1205842</v>
      </c>
    </row>
    <row r="13" spans="1:15">
      <c r="A13" s="23">
        <v>6</v>
      </c>
      <c r="B13" s="68" t="s">
        <v>25</v>
      </c>
      <c r="C13" s="69">
        <v>1360409</v>
      </c>
      <c r="D13" s="69">
        <v>453201</v>
      </c>
      <c r="E13" s="69">
        <v>29619</v>
      </c>
      <c r="F13" s="69">
        <v>71759</v>
      </c>
      <c r="G13" s="69">
        <v>3899</v>
      </c>
      <c r="H13" s="69">
        <v>0</v>
      </c>
      <c r="I13" s="69">
        <v>62997</v>
      </c>
      <c r="J13" s="69">
        <v>28716</v>
      </c>
      <c r="K13" s="69">
        <v>18034</v>
      </c>
      <c r="L13" s="69">
        <v>2280</v>
      </c>
      <c r="M13" s="69">
        <v>17403</v>
      </c>
      <c r="N13" s="69">
        <v>-27691</v>
      </c>
      <c r="O13" s="69">
        <f t="shared" si="0"/>
        <v>2020626</v>
      </c>
    </row>
    <row r="14" spans="1:15">
      <c r="A14" s="23">
        <v>7</v>
      </c>
      <c r="B14" s="68" t="s">
        <v>26</v>
      </c>
      <c r="C14" s="69">
        <v>1225512</v>
      </c>
      <c r="D14" s="69">
        <v>408262</v>
      </c>
      <c r="E14" s="69">
        <v>26682</v>
      </c>
      <c r="F14" s="69">
        <v>64644</v>
      </c>
      <c r="G14" s="69">
        <v>3512</v>
      </c>
      <c r="H14" s="69">
        <v>0</v>
      </c>
      <c r="I14" s="69">
        <v>47238</v>
      </c>
      <c r="J14" s="69">
        <v>25869</v>
      </c>
      <c r="K14" s="69">
        <v>16246</v>
      </c>
      <c r="L14" s="69">
        <v>2054</v>
      </c>
      <c r="M14" s="69">
        <v>15678</v>
      </c>
      <c r="N14" s="69">
        <v>-24890</v>
      </c>
      <c r="O14" s="69">
        <f t="shared" si="0"/>
        <v>1810807</v>
      </c>
    </row>
    <row r="15" spans="1:15">
      <c r="A15" s="23">
        <v>8</v>
      </c>
      <c r="B15" s="68" t="s">
        <v>27</v>
      </c>
      <c r="C15" s="69">
        <v>967099</v>
      </c>
      <c r="D15" s="69">
        <v>322175</v>
      </c>
      <c r="E15" s="69">
        <v>21056</v>
      </c>
      <c r="F15" s="69">
        <v>51013</v>
      </c>
      <c r="G15" s="69">
        <v>2772</v>
      </c>
      <c r="H15" s="69">
        <v>0</v>
      </c>
      <c r="I15" s="69">
        <v>29329</v>
      </c>
      <c r="J15" s="69">
        <v>20414</v>
      </c>
      <c r="K15" s="69">
        <v>12820</v>
      </c>
      <c r="L15" s="69">
        <v>1621</v>
      </c>
      <c r="M15" s="69">
        <v>12372</v>
      </c>
      <c r="N15" s="69">
        <v>-19628</v>
      </c>
      <c r="O15" s="69">
        <f t="shared" si="0"/>
        <v>1421043</v>
      </c>
    </row>
    <row r="16" spans="1:15">
      <c r="A16" s="23">
        <v>9</v>
      </c>
      <c r="B16" s="68" t="s">
        <v>28</v>
      </c>
      <c r="C16" s="69">
        <v>1004087</v>
      </c>
      <c r="D16" s="69">
        <v>334497</v>
      </c>
      <c r="E16" s="69">
        <v>21861</v>
      </c>
      <c r="F16" s="69">
        <v>52964</v>
      </c>
      <c r="G16" s="69">
        <v>2878</v>
      </c>
      <c r="H16" s="69">
        <v>-3467</v>
      </c>
      <c r="I16" s="69">
        <v>31223</v>
      </c>
      <c r="J16" s="69">
        <v>21195</v>
      </c>
      <c r="K16" s="69">
        <v>13310</v>
      </c>
      <c r="L16" s="69">
        <v>1683</v>
      </c>
      <c r="M16" s="69">
        <v>12845</v>
      </c>
      <c r="N16" s="69">
        <v>-20448</v>
      </c>
      <c r="O16" s="69">
        <f t="shared" si="0"/>
        <v>1472628</v>
      </c>
    </row>
    <row r="17" spans="1:15">
      <c r="A17" s="23">
        <v>10</v>
      </c>
      <c r="B17" s="68" t="s">
        <v>29</v>
      </c>
      <c r="C17" s="69">
        <v>878337</v>
      </c>
      <c r="D17" s="69">
        <v>292606</v>
      </c>
      <c r="E17" s="69">
        <v>19123</v>
      </c>
      <c r="F17" s="69">
        <v>46331</v>
      </c>
      <c r="G17" s="69">
        <v>2517</v>
      </c>
      <c r="H17" s="69">
        <v>0</v>
      </c>
      <c r="I17" s="69">
        <v>22742</v>
      </c>
      <c r="J17" s="69">
        <v>18540</v>
      </c>
      <c r="K17" s="69">
        <v>11643</v>
      </c>
      <c r="L17" s="69">
        <v>1472</v>
      </c>
      <c r="M17" s="69">
        <v>11236</v>
      </c>
      <c r="N17" s="69">
        <v>-17641</v>
      </c>
      <c r="O17" s="69">
        <f t="shared" si="0"/>
        <v>1286906</v>
      </c>
    </row>
    <row r="18" spans="1:15">
      <c r="A18" s="23">
        <v>11</v>
      </c>
      <c r="B18" s="68" t="s">
        <v>30</v>
      </c>
      <c r="C18" s="69">
        <v>1296294</v>
      </c>
      <c r="D18" s="69">
        <v>431842</v>
      </c>
      <c r="E18" s="69">
        <v>28223</v>
      </c>
      <c r="F18" s="69">
        <v>68377</v>
      </c>
      <c r="G18" s="69">
        <v>3715</v>
      </c>
      <c r="H18" s="69">
        <v>0</v>
      </c>
      <c r="I18" s="69">
        <v>55305</v>
      </c>
      <c r="J18" s="69">
        <v>27363</v>
      </c>
      <c r="K18" s="69">
        <v>17184</v>
      </c>
      <c r="L18" s="69">
        <v>2173</v>
      </c>
      <c r="M18" s="69">
        <v>16583</v>
      </c>
      <c r="N18" s="69">
        <v>-26280</v>
      </c>
      <c r="O18" s="69">
        <f t="shared" si="0"/>
        <v>1920779</v>
      </c>
    </row>
    <row r="19" spans="1:15">
      <c r="A19" s="23">
        <v>12</v>
      </c>
      <c r="B19" s="68" t="s">
        <v>31</v>
      </c>
      <c r="C19" s="69">
        <v>954645</v>
      </c>
      <c r="D19" s="69">
        <v>318027</v>
      </c>
      <c r="E19" s="69">
        <v>20784</v>
      </c>
      <c r="F19" s="69">
        <v>50356</v>
      </c>
      <c r="G19" s="69">
        <v>2736</v>
      </c>
      <c r="H19" s="69">
        <v>0</v>
      </c>
      <c r="I19" s="69">
        <v>26114</v>
      </c>
      <c r="J19" s="69">
        <v>20151</v>
      </c>
      <c r="K19" s="69">
        <v>12655</v>
      </c>
      <c r="L19" s="69">
        <v>1600</v>
      </c>
      <c r="M19" s="69">
        <v>12212</v>
      </c>
      <c r="N19" s="69">
        <v>-18862</v>
      </c>
      <c r="O19" s="69">
        <f t="shared" si="0"/>
        <v>1400418</v>
      </c>
    </row>
    <row r="20" spans="1:15">
      <c r="A20" s="23">
        <v>13</v>
      </c>
      <c r="B20" s="68" t="s">
        <v>32</v>
      </c>
      <c r="C20" s="69">
        <v>2029350</v>
      </c>
      <c r="D20" s="69">
        <v>676049</v>
      </c>
      <c r="E20" s="69">
        <v>44183</v>
      </c>
      <c r="F20" s="69">
        <v>107045</v>
      </c>
      <c r="G20" s="69">
        <v>5816</v>
      </c>
      <c r="H20" s="69">
        <v>369945</v>
      </c>
      <c r="I20" s="69">
        <v>93285</v>
      </c>
      <c r="J20" s="69">
        <v>42836</v>
      </c>
      <c r="K20" s="69">
        <v>26902</v>
      </c>
      <c r="L20" s="69">
        <v>3401</v>
      </c>
      <c r="M20" s="69">
        <v>25961</v>
      </c>
      <c r="N20" s="69">
        <v>-38622</v>
      </c>
      <c r="O20" s="69">
        <f t="shared" si="0"/>
        <v>3386151</v>
      </c>
    </row>
    <row r="21" spans="1:15">
      <c r="A21" s="23">
        <v>14</v>
      </c>
      <c r="B21" s="68" t="s">
        <v>33</v>
      </c>
      <c r="C21" s="69">
        <v>794830</v>
      </c>
      <c r="D21" s="69">
        <v>264787</v>
      </c>
      <c r="E21" s="69">
        <v>17305</v>
      </c>
      <c r="F21" s="69">
        <v>41926</v>
      </c>
      <c r="G21" s="69">
        <v>2278</v>
      </c>
      <c r="H21" s="69">
        <v>0</v>
      </c>
      <c r="I21" s="69">
        <v>12505</v>
      </c>
      <c r="J21" s="69">
        <v>16778</v>
      </c>
      <c r="K21" s="69">
        <v>10536</v>
      </c>
      <c r="L21" s="69">
        <v>1332</v>
      </c>
      <c r="M21" s="69">
        <v>10168</v>
      </c>
      <c r="N21" s="69">
        <v>-15508</v>
      </c>
      <c r="O21" s="69">
        <f t="shared" si="0"/>
        <v>1156937</v>
      </c>
    </row>
    <row r="22" spans="1:15">
      <c r="A22" s="23">
        <v>15</v>
      </c>
      <c r="B22" s="68" t="s">
        <v>34</v>
      </c>
      <c r="C22" s="69">
        <v>1090353</v>
      </c>
      <c r="D22" s="69">
        <v>363236</v>
      </c>
      <c r="E22" s="69">
        <v>23739</v>
      </c>
      <c r="F22" s="69">
        <v>57514</v>
      </c>
      <c r="G22" s="69">
        <v>3125</v>
      </c>
      <c r="H22" s="69">
        <v>0</v>
      </c>
      <c r="I22" s="69">
        <v>41908</v>
      </c>
      <c r="J22" s="69">
        <v>23016</v>
      </c>
      <c r="K22" s="69">
        <v>14454</v>
      </c>
      <c r="L22" s="69">
        <v>1828</v>
      </c>
      <c r="M22" s="69">
        <v>13948</v>
      </c>
      <c r="N22" s="69">
        <v>-21992</v>
      </c>
      <c r="O22" s="69">
        <f t="shared" si="0"/>
        <v>1611129</v>
      </c>
    </row>
    <row r="23" spans="1:15">
      <c r="A23" s="23">
        <v>16</v>
      </c>
      <c r="B23" s="68" t="s">
        <v>35</v>
      </c>
      <c r="C23" s="69">
        <v>901106</v>
      </c>
      <c r="D23" s="69">
        <v>300191</v>
      </c>
      <c r="E23" s="69">
        <v>19619</v>
      </c>
      <c r="F23" s="69">
        <v>47532</v>
      </c>
      <c r="G23" s="69">
        <v>2583</v>
      </c>
      <c r="H23" s="69">
        <v>0</v>
      </c>
      <c r="I23" s="69">
        <v>22898</v>
      </c>
      <c r="J23" s="69">
        <v>19021</v>
      </c>
      <c r="K23" s="69">
        <v>11945</v>
      </c>
      <c r="L23" s="69">
        <v>1510</v>
      </c>
      <c r="M23" s="69">
        <v>11528</v>
      </c>
      <c r="N23" s="69">
        <v>-18201</v>
      </c>
      <c r="O23" s="69">
        <f t="shared" si="0"/>
        <v>1319732</v>
      </c>
    </row>
    <row r="24" spans="1:15">
      <c r="A24" s="23">
        <v>17</v>
      </c>
      <c r="B24" s="68" t="s">
        <v>36</v>
      </c>
      <c r="C24" s="69">
        <v>1026730</v>
      </c>
      <c r="D24" s="69">
        <v>342041</v>
      </c>
      <c r="E24" s="69">
        <v>22354</v>
      </c>
      <c r="F24" s="69">
        <v>54158</v>
      </c>
      <c r="G24" s="69">
        <v>2943</v>
      </c>
      <c r="H24" s="69">
        <v>0</v>
      </c>
      <c r="I24" s="69">
        <v>37633</v>
      </c>
      <c r="J24" s="69">
        <v>21673</v>
      </c>
      <c r="K24" s="69">
        <v>13611</v>
      </c>
      <c r="L24" s="69">
        <v>1721</v>
      </c>
      <c r="M24" s="69">
        <v>13135</v>
      </c>
      <c r="N24" s="69">
        <v>-20802</v>
      </c>
      <c r="O24" s="69">
        <f t="shared" si="0"/>
        <v>1515197</v>
      </c>
    </row>
    <row r="25" spans="1:15">
      <c r="A25" s="23">
        <v>18</v>
      </c>
      <c r="B25" s="68" t="s">
        <v>37</v>
      </c>
      <c r="C25" s="69">
        <v>922195</v>
      </c>
      <c r="D25" s="69">
        <v>307216</v>
      </c>
      <c r="E25" s="69">
        <v>20078</v>
      </c>
      <c r="F25" s="69">
        <v>48644</v>
      </c>
      <c r="G25" s="69">
        <v>2643</v>
      </c>
      <c r="H25" s="69">
        <v>0</v>
      </c>
      <c r="I25" s="69">
        <v>24721</v>
      </c>
      <c r="J25" s="69">
        <v>19466</v>
      </c>
      <c r="K25" s="69">
        <v>12225</v>
      </c>
      <c r="L25" s="69">
        <v>1546</v>
      </c>
      <c r="M25" s="69">
        <v>11797</v>
      </c>
      <c r="N25" s="69">
        <v>-18574</v>
      </c>
      <c r="O25" s="69">
        <f t="shared" si="0"/>
        <v>1351957</v>
      </c>
    </row>
    <row r="26" spans="1:15">
      <c r="A26" s="23">
        <v>19</v>
      </c>
      <c r="B26" s="68" t="s">
        <v>38</v>
      </c>
      <c r="C26" s="69">
        <v>3698618</v>
      </c>
      <c r="D26" s="69">
        <v>1232142</v>
      </c>
      <c r="E26" s="69">
        <v>80526</v>
      </c>
      <c r="F26" s="69">
        <v>195096</v>
      </c>
      <c r="G26" s="69">
        <v>10600</v>
      </c>
      <c r="H26" s="69">
        <v>0</v>
      </c>
      <c r="I26" s="69">
        <v>324367</v>
      </c>
      <c r="J26" s="69">
        <v>78072</v>
      </c>
      <c r="K26" s="69">
        <v>49030</v>
      </c>
      <c r="L26" s="69">
        <v>6199</v>
      </c>
      <c r="M26" s="69">
        <v>47315</v>
      </c>
      <c r="N26" s="69">
        <v>-75604</v>
      </c>
      <c r="O26" s="69">
        <f t="shared" si="0"/>
        <v>5646361</v>
      </c>
    </row>
    <row r="27" spans="1:15">
      <c r="A27" s="23">
        <v>20</v>
      </c>
      <c r="B27" s="68" t="s">
        <v>39</v>
      </c>
      <c r="C27" s="69">
        <v>1008711</v>
      </c>
      <c r="D27" s="69">
        <v>336038</v>
      </c>
      <c r="E27" s="69">
        <v>21962</v>
      </c>
      <c r="F27" s="69">
        <v>53208</v>
      </c>
      <c r="G27" s="69">
        <v>2891</v>
      </c>
      <c r="H27" s="69">
        <v>0</v>
      </c>
      <c r="I27" s="69">
        <v>29053</v>
      </c>
      <c r="J27" s="69">
        <v>21292</v>
      </c>
      <c r="K27" s="69">
        <v>13372</v>
      </c>
      <c r="L27" s="69">
        <v>1691</v>
      </c>
      <c r="M27" s="69">
        <v>12904</v>
      </c>
      <c r="N27" s="69">
        <v>-20522</v>
      </c>
      <c r="O27" s="69">
        <f t="shared" si="0"/>
        <v>1480600</v>
      </c>
    </row>
    <row r="28" spans="1:15">
      <c r="A28" s="23">
        <v>21</v>
      </c>
      <c r="B28" s="68" t="s">
        <v>40</v>
      </c>
      <c r="C28" s="69">
        <v>1392383</v>
      </c>
      <c r="D28" s="69">
        <v>463853</v>
      </c>
      <c r="E28" s="69">
        <v>30315</v>
      </c>
      <c r="F28" s="69">
        <v>73446</v>
      </c>
      <c r="G28" s="69">
        <v>3990</v>
      </c>
      <c r="H28" s="69">
        <v>0</v>
      </c>
      <c r="I28" s="69">
        <v>74818</v>
      </c>
      <c r="J28" s="69">
        <v>29391</v>
      </c>
      <c r="K28" s="69">
        <v>18458</v>
      </c>
      <c r="L28" s="69">
        <v>2334</v>
      </c>
      <c r="M28" s="69">
        <v>17812</v>
      </c>
      <c r="N28" s="69">
        <v>-27973</v>
      </c>
      <c r="O28" s="69">
        <f t="shared" si="0"/>
        <v>2078827</v>
      </c>
    </row>
    <row r="29" spans="1:15">
      <c r="A29" s="23">
        <v>22</v>
      </c>
      <c r="B29" s="68" t="s">
        <v>41</v>
      </c>
      <c r="C29" s="69">
        <v>1003138</v>
      </c>
      <c r="D29" s="69">
        <v>334181</v>
      </c>
      <c r="E29" s="69">
        <v>21840</v>
      </c>
      <c r="F29" s="69">
        <v>52914</v>
      </c>
      <c r="G29" s="69">
        <v>2875</v>
      </c>
      <c r="H29" s="69">
        <v>0</v>
      </c>
      <c r="I29" s="69">
        <v>35983</v>
      </c>
      <c r="J29" s="69">
        <v>21175</v>
      </c>
      <c r="K29" s="69">
        <v>13298</v>
      </c>
      <c r="L29" s="69">
        <v>1681</v>
      </c>
      <c r="M29" s="69">
        <v>12833</v>
      </c>
      <c r="N29" s="69">
        <v>-19666</v>
      </c>
      <c r="O29" s="69">
        <f t="shared" si="0"/>
        <v>1480252</v>
      </c>
    </row>
    <row r="30" spans="1:15">
      <c r="A30" s="23">
        <v>23</v>
      </c>
      <c r="B30" s="68" t="s">
        <v>42</v>
      </c>
      <c r="C30" s="69">
        <v>1032445</v>
      </c>
      <c r="D30" s="69">
        <v>343944</v>
      </c>
      <c r="E30" s="69">
        <v>22478</v>
      </c>
      <c r="F30" s="69">
        <v>54460</v>
      </c>
      <c r="G30" s="69">
        <v>2959</v>
      </c>
      <c r="H30" s="69">
        <v>-336</v>
      </c>
      <c r="I30" s="69">
        <v>32552</v>
      </c>
      <c r="J30" s="69">
        <v>21793</v>
      </c>
      <c r="K30" s="69">
        <v>13686</v>
      </c>
      <c r="L30" s="69">
        <v>1731</v>
      </c>
      <c r="M30" s="69">
        <v>13208</v>
      </c>
      <c r="N30" s="69">
        <v>-20893</v>
      </c>
      <c r="O30" s="69">
        <f t="shared" si="0"/>
        <v>1518027</v>
      </c>
    </row>
    <row r="31" spans="1:15">
      <c r="A31" s="23">
        <v>24</v>
      </c>
      <c r="B31" s="68" t="s">
        <v>43</v>
      </c>
      <c r="C31" s="69">
        <v>913233</v>
      </c>
      <c r="D31" s="69">
        <v>304231</v>
      </c>
      <c r="E31" s="69">
        <v>19883</v>
      </c>
      <c r="F31" s="69">
        <v>48171</v>
      </c>
      <c r="G31" s="69">
        <v>2617</v>
      </c>
      <c r="H31" s="69">
        <v>0</v>
      </c>
      <c r="I31" s="69">
        <v>24877</v>
      </c>
      <c r="J31" s="69">
        <v>19277</v>
      </c>
      <c r="K31" s="69">
        <v>12106</v>
      </c>
      <c r="L31" s="69">
        <v>1531</v>
      </c>
      <c r="M31" s="69">
        <v>11683</v>
      </c>
      <c r="N31" s="69">
        <v>-18523</v>
      </c>
      <c r="O31" s="69">
        <f t="shared" si="0"/>
        <v>1339086</v>
      </c>
    </row>
    <row r="32" spans="1:15">
      <c r="A32" s="23">
        <v>25</v>
      </c>
      <c r="B32" s="68" t="s">
        <v>44</v>
      </c>
      <c r="C32" s="69">
        <v>1116399</v>
      </c>
      <c r="D32" s="69">
        <v>371913</v>
      </c>
      <c r="E32" s="69">
        <v>24306</v>
      </c>
      <c r="F32" s="69">
        <v>58888</v>
      </c>
      <c r="G32" s="69">
        <v>3200</v>
      </c>
      <c r="H32" s="69">
        <v>0</v>
      </c>
      <c r="I32" s="69">
        <v>39970</v>
      </c>
      <c r="J32" s="69">
        <v>23565</v>
      </c>
      <c r="K32" s="69">
        <v>14799</v>
      </c>
      <c r="L32" s="69">
        <v>1871</v>
      </c>
      <c r="M32" s="69">
        <v>14282</v>
      </c>
      <c r="N32" s="69">
        <v>-22455</v>
      </c>
      <c r="O32" s="69">
        <f t="shared" si="0"/>
        <v>1646738</v>
      </c>
    </row>
    <row r="33" spans="1:15">
      <c r="A33" s="23">
        <v>26</v>
      </c>
      <c r="B33" s="68" t="s">
        <v>45</v>
      </c>
      <c r="C33" s="69">
        <v>1050520</v>
      </c>
      <c r="D33" s="69">
        <v>349966</v>
      </c>
      <c r="E33" s="69">
        <v>22872</v>
      </c>
      <c r="F33" s="69">
        <v>55413</v>
      </c>
      <c r="G33" s="69">
        <v>3011</v>
      </c>
      <c r="H33" s="69">
        <v>0</v>
      </c>
      <c r="I33" s="69">
        <v>23988</v>
      </c>
      <c r="J33" s="69">
        <v>22175</v>
      </c>
      <c r="K33" s="69">
        <v>13926</v>
      </c>
      <c r="L33" s="69">
        <v>1761</v>
      </c>
      <c r="M33" s="69">
        <v>13439</v>
      </c>
      <c r="N33" s="69">
        <v>-20463</v>
      </c>
      <c r="O33" s="69">
        <f t="shared" si="0"/>
        <v>1536608</v>
      </c>
    </row>
    <row r="34" spans="1:15">
      <c r="A34" s="23">
        <v>27</v>
      </c>
      <c r="B34" s="68" t="s">
        <v>46</v>
      </c>
      <c r="C34" s="69">
        <v>1299278</v>
      </c>
      <c r="D34" s="69">
        <v>432836</v>
      </c>
      <c r="E34" s="69">
        <v>28288</v>
      </c>
      <c r="F34" s="69">
        <v>68535</v>
      </c>
      <c r="G34" s="69">
        <v>3724</v>
      </c>
      <c r="H34" s="69">
        <v>0</v>
      </c>
      <c r="I34" s="69">
        <v>51603</v>
      </c>
      <c r="J34" s="69">
        <v>27426</v>
      </c>
      <c r="K34" s="69">
        <v>17224</v>
      </c>
      <c r="L34" s="69">
        <v>2178</v>
      </c>
      <c r="M34" s="69">
        <v>16621</v>
      </c>
      <c r="N34" s="69">
        <v>-26531</v>
      </c>
      <c r="O34" s="69">
        <f t="shared" si="0"/>
        <v>1921182</v>
      </c>
    </row>
    <row r="35" spans="1:15">
      <c r="A35" s="23">
        <v>28</v>
      </c>
      <c r="B35" s="68" t="s">
        <v>47</v>
      </c>
      <c r="C35" s="69">
        <v>886263</v>
      </c>
      <c r="D35" s="69">
        <v>295246</v>
      </c>
      <c r="E35" s="69">
        <v>19296</v>
      </c>
      <c r="F35" s="69">
        <v>46749</v>
      </c>
      <c r="G35" s="69">
        <v>2540</v>
      </c>
      <c r="H35" s="69">
        <v>0</v>
      </c>
      <c r="I35" s="69">
        <v>19592</v>
      </c>
      <c r="J35" s="69">
        <v>18708</v>
      </c>
      <c r="K35" s="69">
        <v>11749</v>
      </c>
      <c r="L35" s="69">
        <v>1485</v>
      </c>
      <c r="M35" s="69">
        <v>11338</v>
      </c>
      <c r="N35" s="69">
        <v>-17860</v>
      </c>
      <c r="O35" s="69">
        <f t="shared" si="0"/>
        <v>1295106</v>
      </c>
    </row>
    <row r="36" spans="1:15">
      <c r="A36" s="23">
        <v>29</v>
      </c>
      <c r="B36" s="68" t="s">
        <v>48</v>
      </c>
      <c r="C36" s="69">
        <v>1132884</v>
      </c>
      <c r="D36" s="69">
        <v>377404</v>
      </c>
      <c r="E36" s="69">
        <v>24665</v>
      </c>
      <c r="F36" s="69">
        <v>59758</v>
      </c>
      <c r="G36" s="69">
        <v>3247</v>
      </c>
      <c r="H36" s="69">
        <v>0</v>
      </c>
      <c r="I36" s="69">
        <v>40696</v>
      </c>
      <c r="J36" s="69">
        <v>23913</v>
      </c>
      <c r="K36" s="69">
        <v>15018</v>
      </c>
      <c r="L36" s="69">
        <v>1899</v>
      </c>
      <c r="M36" s="69">
        <v>14493</v>
      </c>
      <c r="N36" s="69">
        <v>-23020</v>
      </c>
      <c r="O36" s="69">
        <f t="shared" si="0"/>
        <v>1670957</v>
      </c>
    </row>
    <row r="37" spans="1:15">
      <c r="A37" s="23">
        <v>30</v>
      </c>
      <c r="B37" s="68" t="s">
        <v>49</v>
      </c>
      <c r="C37" s="69">
        <v>976183</v>
      </c>
      <c r="D37" s="69">
        <v>325202</v>
      </c>
      <c r="E37" s="69">
        <v>21253</v>
      </c>
      <c r="F37" s="69">
        <v>51492</v>
      </c>
      <c r="G37" s="69">
        <v>2798</v>
      </c>
      <c r="H37" s="69">
        <v>-2237</v>
      </c>
      <c r="I37" s="69">
        <v>32925</v>
      </c>
      <c r="J37" s="69">
        <v>20606</v>
      </c>
      <c r="K37" s="69">
        <v>12941</v>
      </c>
      <c r="L37" s="69">
        <v>1636</v>
      </c>
      <c r="M37" s="69">
        <v>12488</v>
      </c>
      <c r="N37" s="69">
        <v>-19674</v>
      </c>
      <c r="O37" s="69">
        <f t="shared" si="0"/>
        <v>1435613</v>
      </c>
    </row>
    <row r="38" spans="1:15">
      <c r="A38" s="23">
        <v>31</v>
      </c>
      <c r="B38" s="68" t="s">
        <v>50</v>
      </c>
      <c r="C38" s="69">
        <v>880547</v>
      </c>
      <c r="D38" s="69">
        <v>293342</v>
      </c>
      <c r="E38" s="69">
        <v>19171</v>
      </c>
      <c r="F38" s="69">
        <v>46447</v>
      </c>
      <c r="G38" s="69">
        <v>2524</v>
      </c>
      <c r="H38" s="69">
        <v>0</v>
      </c>
      <c r="I38" s="69">
        <v>21583</v>
      </c>
      <c r="J38" s="69">
        <v>18587</v>
      </c>
      <c r="K38" s="69">
        <v>11673</v>
      </c>
      <c r="L38" s="69">
        <v>1476</v>
      </c>
      <c r="M38" s="69">
        <v>11265</v>
      </c>
      <c r="N38" s="69">
        <v>-17709</v>
      </c>
      <c r="O38" s="69">
        <f t="shared" si="0"/>
        <v>1288906</v>
      </c>
    </row>
    <row r="39" spans="1:15">
      <c r="A39" s="23">
        <v>32</v>
      </c>
      <c r="B39" s="68" t="s">
        <v>51</v>
      </c>
      <c r="C39" s="69">
        <v>1951572</v>
      </c>
      <c r="D39" s="69">
        <v>650139</v>
      </c>
      <c r="E39" s="69">
        <v>42490</v>
      </c>
      <c r="F39" s="69">
        <v>102942</v>
      </c>
      <c r="G39" s="69">
        <v>5593</v>
      </c>
      <c r="H39" s="69">
        <v>0</v>
      </c>
      <c r="I39" s="69">
        <v>124014</v>
      </c>
      <c r="J39" s="69">
        <v>41195</v>
      </c>
      <c r="K39" s="69">
        <v>25871</v>
      </c>
      <c r="L39" s="69">
        <v>3271</v>
      </c>
      <c r="M39" s="69">
        <v>24966</v>
      </c>
      <c r="N39" s="69">
        <v>-39854</v>
      </c>
      <c r="O39" s="69">
        <f t="shared" si="0"/>
        <v>2932199</v>
      </c>
    </row>
    <row r="40" spans="1:15">
      <c r="A40" s="23">
        <v>33</v>
      </c>
      <c r="B40" s="68" t="s">
        <v>52</v>
      </c>
      <c r="C40" s="69">
        <v>2293720</v>
      </c>
      <c r="D40" s="69">
        <v>764121</v>
      </c>
      <c r="E40" s="69">
        <v>49939</v>
      </c>
      <c r="F40" s="69">
        <v>120990</v>
      </c>
      <c r="G40" s="69">
        <v>6574</v>
      </c>
      <c r="H40" s="69">
        <v>0</v>
      </c>
      <c r="I40" s="69">
        <v>157913</v>
      </c>
      <c r="J40" s="69">
        <v>48417</v>
      </c>
      <c r="K40" s="69">
        <v>30406</v>
      </c>
      <c r="L40" s="69">
        <v>3845</v>
      </c>
      <c r="M40" s="69">
        <v>29343</v>
      </c>
      <c r="N40" s="69">
        <v>-46737</v>
      </c>
      <c r="O40" s="69">
        <f t="shared" ref="O40:O71" si="1">SUM(C40:N40)</f>
        <v>3458531</v>
      </c>
    </row>
    <row r="41" spans="1:15">
      <c r="A41" s="23">
        <v>34</v>
      </c>
      <c r="B41" s="68" t="s">
        <v>53</v>
      </c>
      <c r="C41" s="69">
        <v>1165680</v>
      </c>
      <c r="D41" s="69">
        <v>388330</v>
      </c>
      <c r="E41" s="69">
        <v>25379</v>
      </c>
      <c r="F41" s="69">
        <v>61488</v>
      </c>
      <c r="G41" s="69">
        <v>3341</v>
      </c>
      <c r="H41" s="69">
        <v>0</v>
      </c>
      <c r="I41" s="69">
        <v>50412</v>
      </c>
      <c r="J41" s="69">
        <v>24606</v>
      </c>
      <c r="K41" s="69">
        <v>15453</v>
      </c>
      <c r="L41" s="69">
        <v>1954</v>
      </c>
      <c r="M41" s="69">
        <v>14912</v>
      </c>
      <c r="N41" s="69">
        <v>-23545</v>
      </c>
      <c r="O41" s="69">
        <f t="shared" si="1"/>
        <v>1728010</v>
      </c>
    </row>
    <row r="42" spans="1:15">
      <c r="A42" s="23">
        <v>35</v>
      </c>
      <c r="B42" s="68" t="s">
        <v>54</v>
      </c>
      <c r="C42" s="69">
        <v>1151490</v>
      </c>
      <c r="D42" s="69">
        <v>383603</v>
      </c>
      <c r="E42" s="69">
        <v>25070</v>
      </c>
      <c r="F42" s="69">
        <v>60739</v>
      </c>
      <c r="G42" s="69">
        <v>3300</v>
      </c>
      <c r="H42" s="69">
        <v>0</v>
      </c>
      <c r="I42" s="69">
        <v>46479</v>
      </c>
      <c r="J42" s="69">
        <v>24306</v>
      </c>
      <c r="K42" s="69">
        <v>15264</v>
      </c>
      <c r="L42" s="69">
        <v>1930</v>
      </c>
      <c r="M42" s="69">
        <v>14731</v>
      </c>
      <c r="N42" s="69">
        <v>-22552</v>
      </c>
      <c r="O42" s="69">
        <f t="shared" si="1"/>
        <v>1704360</v>
      </c>
    </row>
    <row r="43" spans="1:15">
      <c r="A43" s="23">
        <v>36</v>
      </c>
      <c r="B43" s="68" t="s">
        <v>55</v>
      </c>
      <c r="C43" s="69">
        <v>1280056</v>
      </c>
      <c r="D43" s="69">
        <v>426433</v>
      </c>
      <c r="E43" s="69">
        <v>27869</v>
      </c>
      <c r="F43" s="69">
        <v>67521</v>
      </c>
      <c r="G43" s="69">
        <v>3669</v>
      </c>
      <c r="H43" s="69">
        <v>0</v>
      </c>
      <c r="I43" s="69">
        <v>58088</v>
      </c>
      <c r="J43" s="69">
        <v>27020</v>
      </c>
      <c r="K43" s="69">
        <v>16969</v>
      </c>
      <c r="L43" s="69">
        <v>2146</v>
      </c>
      <c r="M43" s="69">
        <v>16375</v>
      </c>
      <c r="N43" s="69">
        <v>-25934</v>
      </c>
      <c r="O43" s="69">
        <f t="shared" si="1"/>
        <v>1900212</v>
      </c>
    </row>
    <row r="44" spans="1:15">
      <c r="A44" s="23">
        <v>37</v>
      </c>
      <c r="B44" s="68" t="s">
        <v>56</v>
      </c>
      <c r="C44" s="69">
        <v>1061734</v>
      </c>
      <c r="D44" s="69">
        <v>353702</v>
      </c>
      <c r="E44" s="69">
        <v>23116</v>
      </c>
      <c r="F44" s="69">
        <v>56005</v>
      </c>
      <c r="G44" s="69">
        <v>3043</v>
      </c>
      <c r="H44" s="69">
        <v>0</v>
      </c>
      <c r="I44" s="69">
        <v>36193</v>
      </c>
      <c r="J44" s="69">
        <v>22411</v>
      </c>
      <c r="K44" s="69">
        <v>14075</v>
      </c>
      <c r="L44" s="69">
        <v>1780</v>
      </c>
      <c r="M44" s="69">
        <v>13582</v>
      </c>
      <c r="N44" s="69">
        <v>-20936</v>
      </c>
      <c r="O44" s="69">
        <f t="shared" si="1"/>
        <v>1564705</v>
      </c>
    </row>
    <row r="45" spans="1:15">
      <c r="A45" s="23">
        <v>38</v>
      </c>
      <c r="B45" s="68" t="s">
        <v>57</v>
      </c>
      <c r="C45" s="69">
        <v>3403598</v>
      </c>
      <c r="D45" s="69">
        <v>1133861</v>
      </c>
      <c r="E45" s="69">
        <v>74103</v>
      </c>
      <c r="F45" s="69">
        <v>179534</v>
      </c>
      <c r="G45" s="69">
        <v>9755</v>
      </c>
      <c r="H45" s="69">
        <v>-399</v>
      </c>
      <c r="I45" s="69">
        <v>238376</v>
      </c>
      <c r="J45" s="69">
        <v>71844</v>
      </c>
      <c r="K45" s="69">
        <v>45119</v>
      </c>
      <c r="L45" s="69">
        <v>5705</v>
      </c>
      <c r="M45" s="69">
        <v>43541</v>
      </c>
      <c r="N45" s="69">
        <v>-68137</v>
      </c>
      <c r="O45" s="69">
        <f t="shared" si="1"/>
        <v>5136900</v>
      </c>
    </row>
    <row r="46" spans="1:15">
      <c r="A46" s="23">
        <v>39</v>
      </c>
      <c r="B46" s="68" t="s">
        <v>58</v>
      </c>
      <c r="C46" s="69">
        <v>986937</v>
      </c>
      <c r="D46" s="69">
        <v>328784</v>
      </c>
      <c r="E46" s="69">
        <v>21488</v>
      </c>
      <c r="F46" s="69">
        <v>52059</v>
      </c>
      <c r="G46" s="69">
        <v>2829</v>
      </c>
      <c r="H46" s="69">
        <v>0</v>
      </c>
      <c r="I46" s="69">
        <v>27704</v>
      </c>
      <c r="J46" s="69">
        <v>20833</v>
      </c>
      <c r="K46" s="69">
        <v>13083</v>
      </c>
      <c r="L46" s="69">
        <v>1654</v>
      </c>
      <c r="M46" s="69">
        <v>12626</v>
      </c>
      <c r="N46" s="69">
        <v>-19932</v>
      </c>
      <c r="O46" s="69">
        <f t="shared" si="1"/>
        <v>1448065</v>
      </c>
    </row>
    <row r="47" spans="1:15">
      <c r="A47" s="23">
        <v>40</v>
      </c>
      <c r="B47" s="68" t="s">
        <v>59</v>
      </c>
      <c r="C47" s="69">
        <v>2839216</v>
      </c>
      <c r="D47" s="69">
        <v>945845</v>
      </c>
      <c r="E47" s="69">
        <v>61815</v>
      </c>
      <c r="F47" s="69">
        <v>149764</v>
      </c>
      <c r="G47" s="69">
        <v>8137</v>
      </c>
      <c r="H47" s="69">
        <v>0</v>
      </c>
      <c r="I47" s="69">
        <v>189629</v>
      </c>
      <c r="J47" s="69">
        <v>59931</v>
      </c>
      <c r="K47" s="69">
        <v>37637</v>
      </c>
      <c r="L47" s="69">
        <v>4759</v>
      </c>
      <c r="M47" s="69">
        <v>36321</v>
      </c>
      <c r="N47" s="69">
        <v>-57876</v>
      </c>
      <c r="O47" s="69">
        <f t="shared" si="1"/>
        <v>4275178</v>
      </c>
    </row>
    <row r="48" spans="1:15">
      <c r="A48" s="23">
        <v>41</v>
      </c>
      <c r="B48" s="68" t="s">
        <v>60</v>
      </c>
      <c r="C48" s="69">
        <v>11343697</v>
      </c>
      <c r="D48" s="69">
        <v>3778993</v>
      </c>
      <c r="E48" s="69">
        <v>246974</v>
      </c>
      <c r="F48" s="69">
        <v>598361</v>
      </c>
      <c r="G48" s="69">
        <v>32510</v>
      </c>
      <c r="H48" s="69">
        <v>-156833</v>
      </c>
      <c r="I48" s="69">
        <v>823488</v>
      </c>
      <c r="J48" s="69">
        <v>239447</v>
      </c>
      <c r="K48" s="69">
        <v>150375</v>
      </c>
      <c r="L48" s="69">
        <v>19013</v>
      </c>
      <c r="M48" s="69">
        <v>145116</v>
      </c>
      <c r="N48" s="69">
        <v>-215302</v>
      </c>
      <c r="O48" s="69">
        <f t="shared" si="1"/>
        <v>17005839</v>
      </c>
    </row>
    <row r="49" spans="1:15">
      <c r="A49" s="23">
        <v>42</v>
      </c>
      <c r="B49" s="68" t="s">
        <v>61</v>
      </c>
      <c r="C49" s="69">
        <v>1088415</v>
      </c>
      <c r="D49" s="69">
        <v>362590</v>
      </c>
      <c r="E49" s="69">
        <v>23697</v>
      </c>
      <c r="F49" s="69">
        <v>57412</v>
      </c>
      <c r="G49" s="69">
        <v>3119</v>
      </c>
      <c r="H49" s="69">
        <v>0</v>
      </c>
      <c r="I49" s="69">
        <v>40613</v>
      </c>
      <c r="J49" s="69">
        <v>22975</v>
      </c>
      <c r="K49" s="69">
        <v>14428</v>
      </c>
      <c r="L49" s="69">
        <v>1824</v>
      </c>
      <c r="M49" s="69">
        <v>13924</v>
      </c>
      <c r="N49" s="69">
        <v>-22088</v>
      </c>
      <c r="O49" s="69">
        <f t="shared" si="1"/>
        <v>1606909</v>
      </c>
    </row>
    <row r="50" spans="1:15">
      <c r="A50" s="23">
        <v>43</v>
      </c>
      <c r="B50" s="68" t="s">
        <v>62</v>
      </c>
      <c r="C50" s="69">
        <v>924738</v>
      </c>
      <c r="D50" s="69">
        <v>308063</v>
      </c>
      <c r="E50" s="69">
        <v>20133</v>
      </c>
      <c r="F50" s="69">
        <v>48778</v>
      </c>
      <c r="G50" s="69">
        <v>2650</v>
      </c>
      <c r="H50" s="69">
        <v>0</v>
      </c>
      <c r="I50" s="69">
        <v>25453</v>
      </c>
      <c r="J50" s="69">
        <v>19520</v>
      </c>
      <c r="K50" s="69">
        <v>12259</v>
      </c>
      <c r="L50" s="69">
        <v>1550</v>
      </c>
      <c r="M50" s="69">
        <v>11830</v>
      </c>
      <c r="N50" s="69">
        <v>-18050</v>
      </c>
      <c r="O50" s="69">
        <f t="shared" si="1"/>
        <v>1356924</v>
      </c>
    </row>
    <row r="51" spans="1:15">
      <c r="A51" s="23">
        <v>44</v>
      </c>
      <c r="B51" s="68" t="s">
        <v>63</v>
      </c>
      <c r="C51" s="69">
        <v>1237155</v>
      </c>
      <c r="D51" s="69">
        <v>412141</v>
      </c>
      <c r="E51" s="69">
        <v>26935</v>
      </c>
      <c r="F51" s="69">
        <v>65258</v>
      </c>
      <c r="G51" s="69">
        <v>3546</v>
      </c>
      <c r="H51" s="69">
        <v>-2344</v>
      </c>
      <c r="I51" s="69">
        <v>52413</v>
      </c>
      <c r="J51" s="69">
        <v>26114</v>
      </c>
      <c r="K51" s="69">
        <v>16400</v>
      </c>
      <c r="L51" s="69">
        <v>2074</v>
      </c>
      <c r="M51" s="69">
        <v>15826</v>
      </c>
      <c r="N51" s="69">
        <v>-25090</v>
      </c>
      <c r="O51" s="69">
        <f t="shared" si="1"/>
        <v>1830428</v>
      </c>
    </row>
    <row r="52" spans="1:15">
      <c r="A52" s="23">
        <v>45</v>
      </c>
      <c r="B52" s="68" t="s">
        <v>64</v>
      </c>
      <c r="C52" s="69">
        <v>865996</v>
      </c>
      <c r="D52" s="69">
        <v>288494</v>
      </c>
      <c r="E52" s="69">
        <v>18854</v>
      </c>
      <c r="F52" s="69">
        <v>45680</v>
      </c>
      <c r="G52" s="69">
        <v>2482</v>
      </c>
      <c r="H52" s="69">
        <v>0</v>
      </c>
      <c r="I52" s="69">
        <v>18030</v>
      </c>
      <c r="J52" s="69">
        <v>18280</v>
      </c>
      <c r="K52" s="69">
        <v>11480</v>
      </c>
      <c r="L52" s="69">
        <v>1452</v>
      </c>
      <c r="M52" s="69">
        <v>11078</v>
      </c>
      <c r="N52" s="69">
        <v>-17434</v>
      </c>
      <c r="O52" s="69">
        <f t="shared" si="1"/>
        <v>1264392</v>
      </c>
    </row>
    <row r="53" spans="1:15">
      <c r="A53" s="23">
        <v>46</v>
      </c>
      <c r="B53" s="68" t="s">
        <v>65</v>
      </c>
      <c r="C53" s="69">
        <v>916564</v>
      </c>
      <c r="D53" s="69">
        <v>305340</v>
      </c>
      <c r="E53" s="69">
        <v>19955</v>
      </c>
      <c r="F53" s="69">
        <v>48347</v>
      </c>
      <c r="G53" s="69">
        <v>2627</v>
      </c>
      <c r="H53" s="69">
        <v>0</v>
      </c>
      <c r="I53" s="69">
        <v>24708</v>
      </c>
      <c r="J53" s="69">
        <v>19347</v>
      </c>
      <c r="K53" s="69">
        <v>12150</v>
      </c>
      <c r="L53" s="69">
        <v>1536</v>
      </c>
      <c r="M53" s="69">
        <v>11725</v>
      </c>
      <c r="N53" s="69">
        <v>-17975</v>
      </c>
      <c r="O53" s="69">
        <f t="shared" si="1"/>
        <v>1344324</v>
      </c>
    </row>
    <row r="54" spans="1:15">
      <c r="A54" s="23">
        <v>47</v>
      </c>
      <c r="B54" s="68" t="s">
        <v>66</v>
      </c>
      <c r="C54" s="69">
        <v>1122261</v>
      </c>
      <c r="D54" s="69">
        <v>373865</v>
      </c>
      <c r="E54" s="69">
        <v>24434</v>
      </c>
      <c r="F54" s="69">
        <v>59197</v>
      </c>
      <c r="G54" s="69">
        <v>3216</v>
      </c>
      <c r="H54" s="69">
        <v>0</v>
      </c>
      <c r="I54" s="69">
        <v>44519</v>
      </c>
      <c r="J54" s="69">
        <v>23689</v>
      </c>
      <c r="K54" s="69">
        <v>14877</v>
      </c>
      <c r="L54" s="69">
        <v>1881</v>
      </c>
      <c r="M54" s="69">
        <v>14357</v>
      </c>
      <c r="N54" s="69">
        <v>-22685</v>
      </c>
      <c r="O54" s="69">
        <f t="shared" si="1"/>
        <v>1659611</v>
      </c>
    </row>
    <row r="55" spans="1:15">
      <c r="A55" s="23">
        <v>48</v>
      </c>
      <c r="B55" s="68" t="s">
        <v>67</v>
      </c>
      <c r="C55" s="69">
        <v>2486285</v>
      </c>
      <c r="D55" s="69">
        <v>828271</v>
      </c>
      <c r="E55" s="69">
        <v>54131</v>
      </c>
      <c r="F55" s="69">
        <v>131147</v>
      </c>
      <c r="G55" s="69">
        <v>7126</v>
      </c>
      <c r="H55" s="69">
        <v>0</v>
      </c>
      <c r="I55" s="69">
        <v>167422</v>
      </c>
      <c r="J55" s="69">
        <v>52481</v>
      </c>
      <c r="K55" s="69">
        <v>32959</v>
      </c>
      <c r="L55" s="69">
        <v>4167</v>
      </c>
      <c r="M55" s="69">
        <v>31806</v>
      </c>
      <c r="N55" s="69">
        <v>-50754</v>
      </c>
      <c r="O55" s="69">
        <f t="shared" si="1"/>
        <v>3745041</v>
      </c>
    </row>
    <row r="56" spans="1:15">
      <c r="A56" s="23">
        <v>49</v>
      </c>
      <c r="B56" s="68" t="s">
        <v>68</v>
      </c>
      <c r="C56" s="69">
        <v>976376</v>
      </c>
      <c r="D56" s="69">
        <v>325266</v>
      </c>
      <c r="E56" s="69">
        <v>21258</v>
      </c>
      <c r="F56" s="69">
        <v>51502</v>
      </c>
      <c r="G56" s="69">
        <v>2798</v>
      </c>
      <c r="H56" s="69">
        <v>0</v>
      </c>
      <c r="I56" s="69">
        <v>35474</v>
      </c>
      <c r="J56" s="69">
        <v>20610</v>
      </c>
      <c r="K56" s="69">
        <v>12943</v>
      </c>
      <c r="L56" s="69">
        <v>1637</v>
      </c>
      <c r="M56" s="69">
        <v>12490</v>
      </c>
      <c r="N56" s="69">
        <v>-19674</v>
      </c>
      <c r="O56" s="69">
        <f t="shared" si="1"/>
        <v>1440680</v>
      </c>
    </row>
    <row r="57" spans="1:15">
      <c r="A57" s="23">
        <v>50</v>
      </c>
      <c r="B57" s="68" t="s">
        <v>69</v>
      </c>
      <c r="C57" s="69">
        <v>88314585</v>
      </c>
      <c r="D57" s="69">
        <v>29420761</v>
      </c>
      <c r="E57" s="69">
        <v>1922780</v>
      </c>
      <c r="F57" s="69">
        <v>4658445</v>
      </c>
      <c r="G57" s="69">
        <v>253104</v>
      </c>
      <c r="H57" s="69">
        <v>6760259</v>
      </c>
      <c r="I57" s="69">
        <v>5290738</v>
      </c>
      <c r="J57" s="69">
        <v>1864177</v>
      </c>
      <c r="K57" s="69">
        <v>1170723</v>
      </c>
      <c r="L57" s="69">
        <v>148026</v>
      </c>
      <c r="M57" s="69">
        <v>1129776</v>
      </c>
      <c r="N57" s="69">
        <v>-1719171</v>
      </c>
      <c r="O57" s="69">
        <f t="shared" si="1"/>
        <v>139214203</v>
      </c>
    </row>
    <row r="58" spans="1:15">
      <c r="A58" s="23">
        <v>51</v>
      </c>
      <c r="B58" s="68" t="s">
        <v>70</v>
      </c>
      <c r="C58" s="69">
        <v>923803</v>
      </c>
      <c r="D58" s="69">
        <v>307752</v>
      </c>
      <c r="E58" s="69">
        <v>20113</v>
      </c>
      <c r="F58" s="69">
        <v>48729</v>
      </c>
      <c r="G58" s="69">
        <v>2648</v>
      </c>
      <c r="H58" s="69">
        <v>0</v>
      </c>
      <c r="I58" s="69">
        <v>22345</v>
      </c>
      <c r="J58" s="69">
        <v>19500</v>
      </c>
      <c r="K58" s="69">
        <v>12246</v>
      </c>
      <c r="L58" s="69">
        <v>1548</v>
      </c>
      <c r="M58" s="69">
        <v>11818</v>
      </c>
      <c r="N58" s="69">
        <v>-18123</v>
      </c>
      <c r="O58" s="69">
        <f t="shared" si="1"/>
        <v>1352379</v>
      </c>
    </row>
    <row r="59" spans="1:15">
      <c r="A59" s="23">
        <v>52</v>
      </c>
      <c r="B59" s="68" t="s">
        <v>71</v>
      </c>
      <c r="C59" s="69">
        <v>3563377</v>
      </c>
      <c r="D59" s="69">
        <v>1187089</v>
      </c>
      <c r="E59" s="69">
        <v>77582</v>
      </c>
      <c r="F59" s="69">
        <v>187962</v>
      </c>
      <c r="G59" s="69">
        <v>10212</v>
      </c>
      <c r="H59" s="69">
        <v>0</v>
      </c>
      <c r="I59" s="69">
        <v>247353</v>
      </c>
      <c r="J59" s="69">
        <v>75217</v>
      </c>
      <c r="K59" s="69">
        <v>47237</v>
      </c>
      <c r="L59" s="69">
        <v>5973</v>
      </c>
      <c r="M59" s="69">
        <v>45585</v>
      </c>
      <c r="N59" s="69">
        <v>-73135</v>
      </c>
      <c r="O59" s="69">
        <f t="shared" si="1"/>
        <v>5374452</v>
      </c>
    </row>
    <row r="60" spans="1:15">
      <c r="A60" s="23">
        <v>53</v>
      </c>
      <c r="B60" s="68" t="s">
        <v>72</v>
      </c>
      <c r="C60" s="69">
        <v>1682166</v>
      </c>
      <c r="D60" s="69">
        <v>560390</v>
      </c>
      <c r="E60" s="69">
        <v>36624</v>
      </c>
      <c r="F60" s="69">
        <v>88731</v>
      </c>
      <c r="G60" s="69">
        <v>4821</v>
      </c>
      <c r="H60" s="69">
        <v>235701</v>
      </c>
      <c r="I60" s="69">
        <v>88635</v>
      </c>
      <c r="J60" s="69">
        <v>35508</v>
      </c>
      <c r="K60" s="69">
        <v>22299</v>
      </c>
      <c r="L60" s="69">
        <v>2820</v>
      </c>
      <c r="M60" s="69">
        <v>21519</v>
      </c>
      <c r="N60" s="69">
        <v>-34214</v>
      </c>
      <c r="O60" s="69">
        <f t="shared" si="1"/>
        <v>2745000</v>
      </c>
    </row>
    <row r="61" spans="1:15">
      <c r="A61" s="23">
        <v>54</v>
      </c>
      <c r="B61" s="68" t="s">
        <v>73</v>
      </c>
      <c r="C61" s="69">
        <v>891369</v>
      </c>
      <c r="D61" s="69">
        <v>296947</v>
      </c>
      <c r="E61" s="69">
        <v>19407</v>
      </c>
      <c r="F61" s="69">
        <v>47018</v>
      </c>
      <c r="G61" s="69">
        <v>2555</v>
      </c>
      <c r="H61" s="69">
        <v>0</v>
      </c>
      <c r="I61" s="69">
        <v>20745</v>
      </c>
      <c r="J61" s="69">
        <v>18815</v>
      </c>
      <c r="K61" s="69">
        <v>11816</v>
      </c>
      <c r="L61" s="69">
        <v>1494</v>
      </c>
      <c r="M61" s="69">
        <v>11403</v>
      </c>
      <c r="N61" s="69">
        <v>-17974</v>
      </c>
      <c r="O61" s="69">
        <f t="shared" si="1"/>
        <v>1303595</v>
      </c>
    </row>
    <row r="62" spans="1:15">
      <c r="A62" s="23">
        <v>55</v>
      </c>
      <c r="B62" s="68" t="s">
        <v>74</v>
      </c>
      <c r="C62" s="69">
        <v>1201810</v>
      </c>
      <c r="D62" s="69">
        <v>400366</v>
      </c>
      <c r="E62" s="69">
        <v>26166</v>
      </c>
      <c r="F62" s="69">
        <v>63393</v>
      </c>
      <c r="G62" s="69">
        <v>3444</v>
      </c>
      <c r="H62" s="69">
        <v>0</v>
      </c>
      <c r="I62" s="69">
        <v>49461</v>
      </c>
      <c r="J62" s="69">
        <v>25368</v>
      </c>
      <c r="K62" s="69">
        <v>15932</v>
      </c>
      <c r="L62" s="69">
        <v>2014</v>
      </c>
      <c r="M62" s="69">
        <v>15374</v>
      </c>
      <c r="N62" s="69">
        <v>-23624</v>
      </c>
      <c r="O62" s="69">
        <f t="shared" si="1"/>
        <v>1779704</v>
      </c>
    </row>
    <row r="63" spans="1:15">
      <c r="A63" s="23">
        <v>56</v>
      </c>
      <c r="B63" s="68" t="s">
        <v>75</v>
      </c>
      <c r="C63" s="69">
        <v>3278065</v>
      </c>
      <c r="D63" s="69">
        <v>1092041</v>
      </c>
      <c r="E63" s="69">
        <v>71370</v>
      </c>
      <c r="F63" s="69">
        <v>172912</v>
      </c>
      <c r="G63" s="69">
        <v>9395</v>
      </c>
      <c r="H63" s="69">
        <v>0</v>
      </c>
      <c r="I63" s="69">
        <v>238788</v>
      </c>
      <c r="J63" s="69">
        <v>69195</v>
      </c>
      <c r="K63" s="69">
        <v>43455</v>
      </c>
      <c r="L63" s="69">
        <v>5494</v>
      </c>
      <c r="M63" s="69">
        <v>41935</v>
      </c>
      <c r="N63" s="69">
        <v>-64177</v>
      </c>
      <c r="O63" s="69">
        <f t="shared" si="1"/>
        <v>4958473</v>
      </c>
    </row>
    <row r="64" spans="1:15">
      <c r="A64" s="23">
        <v>57</v>
      </c>
      <c r="B64" s="68" t="s">
        <v>76</v>
      </c>
      <c r="C64" s="69">
        <v>1256659</v>
      </c>
      <c r="D64" s="69">
        <v>418638</v>
      </c>
      <c r="E64" s="69">
        <v>27360</v>
      </c>
      <c r="F64" s="69">
        <v>66287</v>
      </c>
      <c r="G64" s="69">
        <v>3602</v>
      </c>
      <c r="H64" s="69">
        <v>-3108</v>
      </c>
      <c r="I64" s="69">
        <v>52560</v>
      </c>
      <c r="J64" s="69">
        <v>26526</v>
      </c>
      <c r="K64" s="69">
        <v>16659</v>
      </c>
      <c r="L64" s="69">
        <v>2106</v>
      </c>
      <c r="M64" s="69">
        <v>16076</v>
      </c>
      <c r="N64" s="69">
        <v>-25708</v>
      </c>
      <c r="O64" s="69">
        <f t="shared" si="1"/>
        <v>1857657</v>
      </c>
    </row>
    <row r="65" spans="1:15">
      <c r="A65" s="23">
        <v>58</v>
      </c>
      <c r="B65" s="68" t="s">
        <v>77</v>
      </c>
      <c r="C65" s="69">
        <v>2653530</v>
      </c>
      <c r="D65" s="69">
        <v>883986</v>
      </c>
      <c r="E65" s="69">
        <v>57772</v>
      </c>
      <c r="F65" s="69">
        <v>139969</v>
      </c>
      <c r="G65" s="69">
        <v>7605</v>
      </c>
      <c r="H65" s="69">
        <v>0</v>
      </c>
      <c r="I65" s="69">
        <v>183532</v>
      </c>
      <c r="J65" s="69">
        <v>56012</v>
      </c>
      <c r="K65" s="69">
        <v>35176</v>
      </c>
      <c r="L65" s="69">
        <v>4448</v>
      </c>
      <c r="M65" s="69">
        <v>33946</v>
      </c>
      <c r="N65" s="69">
        <v>-54570</v>
      </c>
      <c r="O65" s="69">
        <f t="shared" si="1"/>
        <v>4001406</v>
      </c>
    </row>
    <row r="66" spans="1:15">
      <c r="A66" s="23">
        <v>59</v>
      </c>
      <c r="B66" s="68" t="s">
        <v>78</v>
      </c>
      <c r="C66" s="69">
        <v>6278198</v>
      </c>
      <c r="D66" s="69">
        <v>2091493</v>
      </c>
      <c r="E66" s="69">
        <v>136689</v>
      </c>
      <c r="F66" s="69">
        <v>331164</v>
      </c>
      <c r="G66" s="69">
        <v>17993</v>
      </c>
      <c r="H66" s="69">
        <v>-394828</v>
      </c>
      <c r="I66" s="69">
        <v>391623</v>
      </c>
      <c r="J66" s="69">
        <v>132523</v>
      </c>
      <c r="K66" s="69">
        <v>83226</v>
      </c>
      <c r="L66" s="69">
        <v>10523</v>
      </c>
      <c r="M66" s="69">
        <v>80315</v>
      </c>
      <c r="N66" s="69">
        <v>-129810</v>
      </c>
      <c r="O66" s="69">
        <f t="shared" si="1"/>
        <v>9029109</v>
      </c>
    </row>
    <row r="67" spans="1:15">
      <c r="A67" s="23">
        <v>60</v>
      </c>
      <c r="B67" s="68" t="s">
        <v>79</v>
      </c>
      <c r="C67" s="69">
        <v>737907</v>
      </c>
      <c r="D67" s="69">
        <v>245823</v>
      </c>
      <c r="E67" s="69">
        <v>16066</v>
      </c>
      <c r="F67" s="69">
        <v>38923</v>
      </c>
      <c r="G67" s="69">
        <v>2115</v>
      </c>
      <c r="H67" s="69">
        <v>0</v>
      </c>
      <c r="I67" s="69">
        <v>6921</v>
      </c>
      <c r="J67" s="69">
        <v>15576</v>
      </c>
      <c r="K67" s="69">
        <v>9782</v>
      </c>
      <c r="L67" s="69">
        <v>1237</v>
      </c>
      <c r="M67" s="69">
        <v>9440</v>
      </c>
      <c r="N67" s="69">
        <v>-14827</v>
      </c>
      <c r="O67" s="69">
        <f t="shared" si="1"/>
        <v>1068963</v>
      </c>
    </row>
    <row r="68" spans="1:15">
      <c r="A68" s="23">
        <v>61</v>
      </c>
      <c r="B68" s="68" t="s">
        <v>80</v>
      </c>
      <c r="C68" s="69">
        <v>973097</v>
      </c>
      <c r="D68" s="69">
        <v>324174</v>
      </c>
      <c r="E68" s="69">
        <v>21186</v>
      </c>
      <c r="F68" s="69">
        <v>51329</v>
      </c>
      <c r="G68" s="69">
        <v>2789</v>
      </c>
      <c r="H68" s="69">
        <v>0</v>
      </c>
      <c r="I68" s="69">
        <v>27291</v>
      </c>
      <c r="J68" s="69">
        <v>20540</v>
      </c>
      <c r="K68" s="69">
        <v>12900</v>
      </c>
      <c r="L68" s="69">
        <v>1631</v>
      </c>
      <c r="M68" s="69">
        <v>12448</v>
      </c>
      <c r="N68" s="69">
        <v>-18823</v>
      </c>
      <c r="O68" s="69">
        <f t="shared" si="1"/>
        <v>1428562</v>
      </c>
    </row>
    <row r="69" spans="1:15">
      <c r="A69" s="23">
        <v>62</v>
      </c>
      <c r="B69" s="68" t="s">
        <v>81</v>
      </c>
      <c r="C69" s="69">
        <v>1040892</v>
      </c>
      <c r="D69" s="69">
        <v>346758</v>
      </c>
      <c r="E69" s="69">
        <v>22662</v>
      </c>
      <c r="F69" s="69">
        <v>54905</v>
      </c>
      <c r="G69" s="69">
        <v>2983</v>
      </c>
      <c r="H69" s="69">
        <v>0</v>
      </c>
      <c r="I69" s="69">
        <v>34512</v>
      </c>
      <c r="J69" s="69">
        <v>21972</v>
      </c>
      <c r="K69" s="69">
        <v>13798</v>
      </c>
      <c r="L69" s="69">
        <v>1745</v>
      </c>
      <c r="M69" s="69">
        <v>13316</v>
      </c>
      <c r="N69" s="69">
        <v>-21096</v>
      </c>
      <c r="O69" s="69">
        <f t="shared" si="1"/>
        <v>1532447</v>
      </c>
    </row>
    <row r="70" spans="1:15">
      <c r="A70" s="23">
        <v>63</v>
      </c>
      <c r="B70" s="68" t="s">
        <v>82</v>
      </c>
      <c r="C70" s="69">
        <v>1092284</v>
      </c>
      <c r="D70" s="69">
        <v>363879</v>
      </c>
      <c r="E70" s="69">
        <v>23781</v>
      </c>
      <c r="F70" s="69">
        <v>57616</v>
      </c>
      <c r="G70" s="69">
        <v>3130</v>
      </c>
      <c r="H70" s="69">
        <v>0</v>
      </c>
      <c r="I70" s="69">
        <v>39311</v>
      </c>
      <c r="J70" s="69">
        <v>23056</v>
      </c>
      <c r="K70" s="69">
        <v>14480</v>
      </c>
      <c r="L70" s="69">
        <v>1831</v>
      </c>
      <c r="M70" s="69">
        <v>13973</v>
      </c>
      <c r="N70" s="69">
        <v>-21985</v>
      </c>
      <c r="O70" s="69">
        <f t="shared" si="1"/>
        <v>1611356</v>
      </c>
    </row>
    <row r="71" spans="1:15">
      <c r="A71" s="23">
        <v>64</v>
      </c>
      <c r="B71" s="68" t="s">
        <v>83</v>
      </c>
      <c r="C71" s="69">
        <v>792689</v>
      </c>
      <c r="D71" s="69">
        <v>264073</v>
      </c>
      <c r="E71" s="69">
        <v>17258</v>
      </c>
      <c r="F71" s="69">
        <v>41813</v>
      </c>
      <c r="G71" s="69">
        <v>2272</v>
      </c>
      <c r="H71" s="69">
        <v>0</v>
      </c>
      <c r="I71" s="69">
        <v>11840</v>
      </c>
      <c r="J71" s="69">
        <v>16732</v>
      </c>
      <c r="K71" s="69">
        <v>10508</v>
      </c>
      <c r="L71" s="69">
        <v>1329</v>
      </c>
      <c r="M71" s="69">
        <v>10141</v>
      </c>
      <c r="N71" s="69">
        <v>-15964</v>
      </c>
      <c r="O71" s="69">
        <f t="shared" si="1"/>
        <v>1152691</v>
      </c>
    </row>
    <row r="72" spans="1:15">
      <c r="A72" s="23">
        <v>65</v>
      </c>
      <c r="B72" s="68" t="s">
        <v>84</v>
      </c>
      <c r="C72" s="69">
        <v>823565</v>
      </c>
      <c r="D72" s="69">
        <v>274359</v>
      </c>
      <c r="E72" s="69">
        <v>17931</v>
      </c>
      <c r="F72" s="69">
        <v>43442</v>
      </c>
      <c r="G72" s="69">
        <v>2360</v>
      </c>
      <c r="H72" s="69">
        <v>-1021</v>
      </c>
      <c r="I72" s="69">
        <v>13563</v>
      </c>
      <c r="J72" s="69">
        <v>17384</v>
      </c>
      <c r="K72" s="69">
        <v>10917</v>
      </c>
      <c r="L72" s="69">
        <v>1380</v>
      </c>
      <c r="M72" s="69">
        <v>10536</v>
      </c>
      <c r="N72" s="69">
        <v>-16071</v>
      </c>
      <c r="O72" s="69">
        <f t="shared" ref="O72:O103" si="2">SUM(C72:N72)</f>
        <v>1198345</v>
      </c>
    </row>
    <row r="73" spans="1:15">
      <c r="A73" s="23">
        <v>66</v>
      </c>
      <c r="B73" s="68" t="s">
        <v>85</v>
      </c>
      <c r="C73" s="69">
        <v>991263</v>
      </c>
      <c r="D73" s="69">
        <v>330225</v>
      </c>
      <c r="E73" s="69">
        <v>21582</v>
      </c>
      <c r="F73" s="69">
        <v>52287</v>
      </c>
      <c r="G73" s="69">
        <v>2841</v>
      </c>
      <c r="H73" s="69">
        <v>0</v>
      </c>
      <c r="I73" s="69">
        <v>31603</v>
      </c>
      <c r="J73" s="69">
        <v>20924</v>
      </c>
      <c r="K73" s="69">
        <v>13140</v>
      </c>
      <c r="L73" s="69">
        <v>1661</v>
      </c>
      <c r="M73" s="69">
        <v>12681</v>
      </c>
      <c r="N73" s="69">
        <v>-20019</v>
      </c>
      <c r="O73" s="69">
        <f t="shared" si="2"/>
        <v>1458188</v>
      </c>
    </row>
    <row r="74" spans="1:15">
      <c r="A74" s="23">
        <v>67</v>
      </c>
      <c r="B74" s="68" t="s">
        <v>86</v>
      </c>
      <c r="C74" s="69">
        <v>1420621</v>
      </c>
      <c r="D74" s="69">
        <v>473260</v>
      </c>
      <c r="E74" s="69">
        <v>30930</v>
      </c>
      <c r="F74" s="69">
        <v>74935</v>
      </c>
      <c r="G74" s="69">
        <v>4071</v>
      </c>
      <c r="H74" s="69">
        <v>0</v>
      </c>
      <c r="I74" s="69">
        <v>65610</v>
      </c>
      <c r="J74" s="69">
        <v>29987</v>
      </c>
      <c r="K74" s="69">
        <v>18832</v>
      </c>
      <c r="L74" s="69">
        <v>2381</v>
      </c>
      <c r="M74" s="69">
        <v>18173</v>
      </c>
      <c r="N74" s="69">
        <v>-28007</v>
      </c>
      <c r="O74" s="69">
        <f t="shared" si="2"/>
        <v>2110793</v>
      </c>
    </row>
    <row r="75" spans="1:15">
      <c r="A75" s="23">
        <v>68</v>
      </c>
      <c r="B75" s="68" t="s">
        <v>87</v>
      </c>
      <c r="C75" s="69">
        <v>935664</v>
      </c>
      <c r="D75" s="69">
        <v>311703</v>
      </c>
      <c r="E75" s="69">
        <v>20371</v>
      </c>
      <c r="F75" s="69">
        <v>49355</v>
      </c>
      <c r="G75" s="69">
        <v>2682</v>
      </c>
      <c r="H75" s="69">
        <v>-294</v>
      </c>
      <c r="I75" s="69">
        <v>21902</v>
      </c>
      <c r="J75" s="69">
        <v>19750</v>
      </c>
      <c r="K75" s="69">
        <v>12403</v>
      </c>
      <c r="L75" s="69">
        <v>1568</v>
      </c>
      <c r="M75" s="69">
        <v>11970</v>
      </c>
      <c r="N75" s="69">
        <v>-18294</v>
      </c>
      <c r="O75" s="69">
        <f t="shared" si="2"/>
        <v>1368780</v>
      </c>
    </row>
    <row r="76" spans="1:15">
      <c r="A76" s="23">
        <v>69</v>
      </c>
      <c r="B76" s="68" t="s">
        <v>88</v>
      </c>
      <c r="C76" s="69">
        <v>1350683</v>
      </c>
      <c r="D76" s="69">
        <v>449961</v>
      </c>
      <c r="E76" s="69">
        <v>29407</v>
      </c>
      <c r="F76" s="69">
        <v>71246</v>
      </c>
      <c r="G76" s="69">
        <v>3871</v>
      </c>
      <c r="H76" s="69">
        <v>0</v>
      </c>
      <c r="I76" s="69">
        <v>66484</v>
      </c>
      <c r="J76" s="69">
        <v>28511</v>
      </c>
      <c r="K76" s="69">
        <v>17905</v>
      </c>
      <c r="L76" s="69">
        <v>2264</v>
      </c>
      <c r="M76" s="69">
        <v>17279</v>
      </c>
      <c r="N76" s="69">
        <v>-27582</v>
      </c>
      <c r="O76" s="69">
        <f t="shared" si="2"/>
        <v>2010029</v>
      </c>
    </row>
    <row r="77" spans="1:15">
      <c r="A77" s="23">
        <v>70</v>
      </c>
      <c r="B77" s="68" t="s">
        <v>89</v>
      </c>
      <c r="C77" s="69">
        <v>967118</v>
      </c>
      <c r="D77" s="69">
        <v>322182</v>
      </c>
      <c r="E77" s="69">
        <v>21056</v>
      </c>
      <c r="F77" s="69">
        <v>51014</v>
      </c>
      <c r="G77" s="69">
        <v>2772</v>
      </c>
      <c r="H77" s="69">
        <v>0</v>
      </c>
      <c r="I77" s="69">
        <v>26870</v>
      </c>
      <c r="J77" s="69">
        <v>20414</v>
      </c>
      <c r="K77" s="69">
        <v>12820</v>
      </c>
      <c r="L77" s="69">
        <v>1621</v>
      </c>
      <c r="M77" s="69">
        <v>12372</v>
      </c>
      <c r="N77" s="69">
        <v>-19636</v>
      </c>
      <c r="O77" s="69">
        <f t="shared" si="2"/>
        <v>1418603</v>
      </c>
    </row>
    <row r="78" spans="1:15">
      <c r="A78" s="23">
        <v>71</v>
      </c>
      <c r="B78" s="68" t="s">
        <v>90</v>
      </c>
      <c r="C78" s="69">
        <v>813032</v>
      </c>
      <c r="D78" s="69">
        <v>270850</v>
      </c>
      <c r="E78" s="69">
        <v>17701</v>
      </c>
      <c r="F78" s="69">
        <v>42886</v>
      </c>
      <c r="G78" s="69">
        <v>2330</v>
      </c>
      <c r="H78" s="69">
        <v>0</v>
      </c>
      <c r="I78" s="69">
        <v>14469</v>
      </c>
      <c r="J78" s="69">
        <v>17162</v>
      </c>
      <c r="K78" s="69">
        <v>10778</v>
      </c>
      <c r="L78" s="69">
        <v>1363</v>
      </c>
      <c r="M78" s="69">
        <v>10401</v>
      </c>
      <c r="N78" s="69">
        <v>-16283</v>
      </c>
      <c r="O78" s="69">
        <f t="shared" si="2"/>
        <v>1184689</v>
      </c>
    </row>
    <row r="79" spans="1:15">
      <c r="A79" s="23">
        <v>72</v>
      </c>
      <c r="B79" s="68" t="s">
        <v>91</v>
      </c>
      <c r="C79" s="69">
        <v>803750</v>
      </c>
      <c r="D79" s="69">
        <v>267758</v>
      </c>
      <c r="E79" s="69">
        <v>17499</v>
      </c>
      <c r="F79" s="69">
        <v>42396</v>
      </c>
      <c r="G79" s="69">
        <v>2303</v>
      </c>
      <c r="H79" s="69">
        <v>0</v>
      </c>
      <c r="I79" s="69">
        <v>12157</v>
      </c>
      <c r="J79" s="69">
        <v>16966</v>
      </c>
      <c r="K79" s="69">
        <v>10655</v>
      </c>
      <c r="L79" s="69">
        <v>1347</v>
      </c>
      <c r="M79" s="69">
        <v>10282</v>
      </c>
      <c r="N79" s="69">
        <v>-16170</v>
      </c>
      <c r="O79" s="69">
        <f t="shared" si="2"/>
        <v>1168943</v>
      </c>
    </row>
    <row r="80" spans="1:15">
      <c r="A80" s="23">
        <v>73</v>
      </c>
      <c r="B80" s="68" t="s">
        <v>92</v>
      </c>
      <c r="C80" s="69">
        <v>1118293</v>
      </c>
      <c r="D80" s="69">
        <v>372544</v>
      </c>
      <c r="E80" s="69">
        <v>24347</v>
      </c>
      <c r="F80" s="69">
        <v>58988</v>
      </c>
      <c r="G80" s="69">
        <v>3205</v>
      </c>
      <c r="H80" s="69">
        <v>126</v>
      </c>
      <c r="I80" s="69">
        <v>47715</v>
      </c>
      <c r="J80" s="69">
        <v>23605</v>
      </c>
      <c r="K80" s="69">
        <v>14824</v>
      </c>
      <c r="L80" s="69">
        <v>1874</v>
      </c>
      <c r="M80" s="69">
        <v>14306</v>
      </c>
      <c r="N80" s="69">
        <v>-22402</v>
      </c>
      <c r="O80" s="69">
        <f t="shared" si="2"/>
        <v>1657425</v>
      </c>
    </row>
    <row r="81" spans="1:15">
      <c r="A81" s="23">
        <v>74</v>
      </c>
      <c r="B81" s="68" t="s">
        <v>93</v>
      </c>
      <c r="C81" s="69">
        <v>951234</v>
      </c>
      <c r="D81" s="69">
        <v>316890</v>
      </c>
      <c r="E81" s="69">
        <v>20710</v>
      </c>
      <c r="F81" s="69">
        <v>50176</v>
      </c>
      <c r="G81" s="69">
        <v>2726</v>
      </c>
      <c r="H81" s="69">
        <v>0</v>
      </c>
      <c r="I81" s="69">
        <v>26710</v>
      </c>
      <c r="J81" s="69">
        <v>20079</v>
      </c>
      <c r="K81" s="69">
        <v>12610</v>
      </c>
      <c r="L81" s="69">
        <v>1594</v>
      </c>
      <c r="M81" s="69">
        <v>12169</v>
      </c>
      <c r="N81" s="69">
        <v>-18655</v>
      </c>
      <c r="O81" s="69">
        <f t="shared" si="2"/>
        <v>1396243</v>
      </c>
    </row>
    <row r="82" spans="1:15">
      <c r="A82" s="23">
        <v>75</v>
      </c>
      <c r="B82" s="68" t="s">
        <v>94</v>
      </c>
      <c r="C82" s="69">
        <v>1197802</v>
      </c>
      <c r="D82" s="69">
        <v>399031</v>
      </c>
      <c r="E82" s="69">
        <v>26078</v>
      </c>
      <c r="F82" s="69">
        <v>63182</v>
      </c>
      <c r="G82" s="69">
        <v>3433</v>
      </c>
      <c r="H82" s="69">
        <v>0</v>
      </c>
      <c r="I82" s="69">
        <v>54141</v>
      </c>
      <c r="J82" s="69">
        <v>25284</v>
      </c>
      <c r="K82" s="69">
        <v>15878</v>
      </c>
      <c r="L82" s="69">
        <v>2008</v>
      </c>
      <c r="M82" s="69">
        <v>15323</v>
      </c>
      <c r="N82" s="69">
        <v>-24233</v>
      </c>
      <c r="O82" s="69">
        <f t="shared" si="2"/>
        <v>1777927</v>
      </c>
    </row>
    <row r="83" spans="1:15">
      <c r="A83" s="23">
        <v>76</v>
      </c>
      <c r="B83" s="68" t="s">
        <v>95</v>
      </c>
      <c r="C83" s="69">
        <v>2032713</v>
      </c>
      <c r="D83" s="69">
        <v>677170</v>
      </c>
      <c r="E83" s="69">
        <v>44256</v>
      </c>
      <c r="F83" s="69">
        <v>107222</v>
      </c>
      <c r="G83" s="69">
        <v>5826</v>
      </c>
      <c r="H83" s="69">
        <v>0</v>
      </c>
      <c r="I83" s="69">
        <v>129005</v>
      </c>
      <c r="J83" s="69">
        <v>42907</v>
      </c>
      <c r="K83" s="69">
        <v>26946</v>
      </c>
      <c r="L83" s="69">
        <v>3407</v>
      </c>
      <c r="M83" s="69">
        <v>26004</v>
      </c>
      <c r="N83" s="69">
        <v>-41689</v>
      </c>
      <c r="O83" s="69">
        <f t="shared" si="2"/>
        <v>3053767</v>
      </c>
    </row>
    <row r="84" spans="1:15">
      <c r="A84" s="23">
        <v>77</v>
      </c>
      <c r="B84" s="68" t="s">
        <v>96</v>
      </c>
      <c r="C84" s="69">
        <v>870885</v>
      </c>
      <c r="D84" s="69">
        <v>290123</v>
      </c>
      <c r="E84" s="69">
        <v>18961</v>
      </c>
      <c r="F84" s="69">
        <v>45938</v>
      </c>
      <c r="G84" s="69">
        <v>2496</v>
      </c>
      <c r="H84" s="69">
        <v>0</v>
      </c>
      <c r="I84" s="69">
        <v>20981</v>
      </c>
      <c r="J84" s="69">
        <v>18383</v>
      </c>
      <c r="K84" s="69">
        <v>11545</v>
      </c>
      <c r="L84" s="69">
        <v>1460</v>
      </c>
      <c r="M84" s="69">
        <v>11141</v>
      </c>
      <c r="N84" s="69">
        <v>-17057</v>
      </c>
      <c r="O84" s="69">
        <f t="shared" si="2"/>
        <v>1274856</v>
      </c>
    </row>
    <row r="85" spans="1:15">
      <c r="A85" s="23">
        <v>78</v>
      </c>
      <c r="B85" s="68" t="s">
        <v>97</v>
      </c>
      <c r="C85" s="69">
        <v>950479</v>
      </c>
      <c r="D85" s="69">
        <v>316639</v>
      </c>
      <c r="E85" s="69">
        <v>20694</v>
      </c>
      <c r="F85" s="69">
        <v>50136</v>
      </c>
      <c r="G85" s="69">
        <v>2724</v>
      </c>
      <c r="H85" s="69">
        <v>0</v>
      </c>
      <c r="I85" s="69">
        <v>27240</v>
      </c>
      <c r="J85" s="69">
        <v>20063</v>
      </c>
      <c r="K85" s="69">
        <v>12600</v>
      </c>
      <c r="L85" s="69">
        <v>1593</v>
      </c>
      <c r="M85" s="69">
        <v>12159</v>
      </c>
      <c r="N85" s="69">
        <v>-19286</v>
      </c>
      <c r="O85" s="69">
        <f t="shared" si="2"/>
        <v>1395041</v>
      </c>
    </row>
    <row r="86" spans="1:15">
      <c r="A86" s="23">
        <v>79</v>
      </c>
      <c r="B86" s="68" t="s">
        <v>98</v>
      </c>
      <c r="C86" s="69">
        <v>4101267</v>
      </c>
      <c r="D86" s="69">
        <v>1366279</v>
      </c>
      <c r="E86" s="69">
        <v>89293</v>
      </c>
      <c r="F86" s="69">
        <v>216335</v>
      </c>
      <c r="G86" s="69">
        <v>11754</v>
      </c>
      <c r="H86" s="69">
        <v>-17768</v>
      </c>
      <c r="I86" s="69">
        <v>314199</v>
      </c>
      <c r="J86" s="69">
        <v>86571</v>
      </c>
      <c r="K86" s="69">
        <v>54368</v>
      </c>
      <c r="L86" s="69">
        <v>6874</v>
      </c>
      <c r="M86" s="69">
        <v>52466</v>
      </c>
      <c r="N86" s="69">
        <v>-83769</v>
      </c>
      <c r="O86" s="69">
        <f t="shared" si="2"/>
        <v>6197869</v>
      </c>
    </row>
    <row r="87" spans="1:15">
      <c r="A87" s="23">
        <v>80</v>
      </c>
      <c r="B87" s="68" t="s">
        <v>99</v>
      </c>
      <c r="C87" s="69">
        <v>1498434</v>
      </c>
      <c r="D87" s="69">
        <v>499182</v>
      </c>
      <c r="E87" s="69">
        <v>32624</v>
      </c>
      <c r="F87" s="69">
        <v>79040</v>
      </c>
      <c r="G87" s="69">
        <v>4294</v>
      </c>
      <c r="H87" s="69">
        <v>0</v>
      </c>
      <c r="I87" s="69">
        <v>75792</v>
      </c>
      <c r="J87" s="69">
        <v>31629</v>
      </c>
      <c r="K87" s="69">
        <v>19864</v>
      </c>
      <c r="L87" s="69">
        <v>2512</v>
      </c>
      <c r="M87" s="69">
        <v>19169</v>
      </c>
      <c r="N87" s="69">
        <v>-30363</v>
      </c>
      <c r="O87" s="69">
        <f t="shared" si="2"/>
        <v>2232177</v>
      </c>
    </row>
    <row r="88" spans="1:15">
      <c r="A88" s="23">
        <v>81</v>
      </c>
      <c r="B88" s="68" t="s">
        <v>100</v>
      </c>
      <c r="C88" s="69">
        <v>922432</v>
      </c>
      <c r="D88" s="69">
        <v>307295</v>
      </c>
      <c r="E88" s="69">
        <v>20083</v>
      </c>
      <c r="F88" s="69">
        <v>48657</v>
      </c>
      <c r="G88" s="69">
        <v>2644</v>
      </c>
      <c r="H88" s="69">
        <v>40639</v>
      </c>
      <c r="I88" s="69">
        <v>25997</v>
      </c>
      <c r="J88" s="69">
        <v>19471</v>
      </c>
      <c r="K88" s="69">
        <v>12228</v>
      </c>
      <c r="L88" s="69">
        <v>1546</v>
      </c>
      <c r="M88" s="69">
        <v>11800</v>
      </c>
      <c r="N88" s="69">
        <v>-18610</v>
      </c>
      <c r="O88" s="69">
        <f t="shared" si="2"/>
        <v>1394182</v>
      </c>
    </row>
    <row r="89" spans="1:15">
      <c r="A89" s="23">
        <v>82</v>
      </c>
      <c r="B89" s="68" t="s">
        <v>101</v>
      </c>
      <c r="C89" s="69">
        <v>929894</v>
      </c>
      <c r="D89" s="69">
        <v>309781</v>
      </c>
      <c r="E89" s="69">
        <v>20246</v>
      </c>
      <c r="F89" s="69">
        <v>49050</v>
      </c>
      <c r="G89" s="69">
        <v>2665</v>
      </c>
      <c r="H89" s="69">
        <v>0</v>
      </c>
      <c r="I89" s="69">
        <v>22992</v>
      </c>
      <c r="J89" s="69">
        <v>19629</v>
      </c>
      <c r="K89" s="69">
        <v>12327</v>
      </c>
      <c r="L89" s="69">
        <v>1559</v>
      </c>
      <c r="M89" s="69">
        <v>11896</v>
      </c>
      <c r="N89" s="69">
        <v>-18908</v>
      </c>
      <c r="O89" s="69">
        <f t="shared" si="2"/>
        <v>1361131</v>
      </c>
    </row>
    <row r="90" spans="1:15">
      <c r="A90" s="23">
        <v>83</v>
      </c>
      <c r="B90" s="68" t="s">
        <v>102</v>
      </c>
      <c r="C90" s="69">
        <v>827919</v>
      </c>
      <c r="D90" s="69">
        <v>275809</v>
      </c>
      <c r="E90" s="69">
        <v>18025</v>
      </c>
      <c r="F90" s="69">
        <v>43671</v>
      </c>
      <c r="G90" s="69">
        <v>2373</v>
      </c>
      <c r="H90" s="69">
        <v>0</v>
      </c>
      <c r="I90" s="69">
        <v>12590</v>
      </c>
      <c r="J90" s="69">
        <v>17476</v>
      </c>
      <c r="K90" s="69">
        <v>10975</v>
      </c>
      <c r="L90" s="69">
        <v>1388</v>
      </c>
      <c r="M90" s="69">
        <v>10591</v>
      </c>
      <c r="N90" s="69">
        <v>-16464</v>
      </c>
      <c r="O90" s="69">
        <f t="shared" si="2"/>
        <v>1204353</v>
      </c>
    </row>
    <row r="91" spans="1:15">
      <c r="A91" s="23">
        <v>84</v>
      </c>
      <c r="B91" s="68" t="s">
        <v>103</v>
      </c>
      <c r="C91" s="69">
        <v>1199462</v>
      </c>
      <c r="D91" s="69">
        <v>399584</v>
      </c>
      <c r="E91" s="69">
        <v>26115</v>
      </c>
      <c r="F91" s="69">
        <v>63270</v>
      </c>
      <c r="G91" s="69">
        <v>3438</v>
      </c>
      <c r="H91" s="69">
        <v>0</v>
      </c>
      <c r="I91" s="69">
        <v>50019</v>
      </c>
      <c r="J91" s="69">
        <v>25319</v>
      </c>
      <c r="K91" s="69">
        <v>15900</v>
      </c>
      <c r="L91" s="69">
        <v>2010</v>
      </c>
      <c r="M91" s="69">
        <v>15344</v>
      </c>
      <c r="N91" s="69">
        <v>-24548</v>
      </c>
      <c r="O91" s="69">
        <f t="shared" si="2"/>
        <v>1775913</v>
      </c>
    </row>
    <row r="92" spans="1:15">
      <c r="A92" s="23">
        <v>85</v>
      </c>
      <c r="B92" s="68" t="s">
        <v>104</v>
      </c>
      <c r="C92" s="69">
        <v>1944759</v>
      </c>
      <c r="D92" s="69">
        <v>647869</v>
      </c>
      <c r="E92" s="69">
        <v>42341</v>
      </c>
      <c r="F92" s="69">
        <v>102583</v>
      </c>
      <c r="G92" s="69">
        <v>5574</v>
      </c>
      <c r="H92" s="69">
        <v>0</v>
      </c>
      <c r="I92" s="69">
        <v>125559</v>
      </c>
      <c r="J92" s="69">
        <v>41051</v>
      </c>
      <c r="K92" s="69">
        <v>25780</v>
      </c>
      <c r="L92" s="69">
        <v>3260</v>
      </c>
      <c r="M92" s="69">
        <v>24879</v>
      </c>
      <c r="N92" s="69">
        <v>-39483</v>
      </c>
      <c r="O92" s="69">
        <f t="shared" si="2"/>
        <v>2924172</v>
      </c>
    </row>
    <row r="93" spans="1:15">
      <c r="A93" s="23">
        <v>86</v>
      </c>
      <c r="B93" s="68" t="s">
        <v>105</v>
      </c>
      <c r="C93" s="69">
        <v>828518</v>
      </c>
      <c r="D93" s="69">
        <v>276009</v>
      </c>
      <c r="E93" s="69">
        <v>18038</v>
      </c>
      <c r="F93" s="69">
        <v>43703</v>
      </c>
      <c r="G93" s="69">
        <v>2374</v>
      </c>
      <c r="H93" s="69">
        <v>0</v>
      </c>
      <c r="I93" s="69">
        <v>16709</v>
      </c>
      <c r="J93" s="69">
        <v>17489</v>
      </c>
      <c r="K93" s="69">
        <v>10983</v>
      </c>
      <c r="L93" s="69">
        <v>1389</v>
      </c>
      <c r="M93" s="69">
        <v>10599</v>
      </c>
      <c r="N93" s="69">
        <v>-16716</v>
      </c>
      <c r="O93" s="69">
        <f t="shared" si="2"/>
        <v>1209095</v>
      </c>
    </row>
    <row r="94" spans="1:15">
      <c r="A94" s="23">
        <v>87</v>
      </c>
      <c r="B94" s="68" t="s">
        <v>106</v>
      </c>
      <c r="C94" s="69">
        <v>1088061</v>
      </c>
      <c r="D94" s="69">
        <v>362472</v>
      </c>
      <c r="E94" s="69">
        <v>23689</v>
      </c>
      <c r="F94" s="69">
        <v>57393</v>
      </c>
      <c r="G94" s="69">
        <v>3118</v>
      </c>
      <c r="H94" s="69">
        <v>0</v>
      </c>
      <c r="I94" s="69">
        <v>42030</v>
      </c>
      <c r="J94" s="69">
        <v>22967</v>
      </c>
      <c r="K94" s="69">
        <v>14424</v>
      </c>
      <c r="L94" s="69">
        <v>1824</v>
      </c>
      <c r="M94" s="69">
        <v>13919</v>
      </c>
      <c r="N94" s="69">
        <v>-21964</v>
      </c>
      <c r="O94" s="69">
        <f t="shared" si="2"/>
        <v>1607933</v>
      </c>
    </row>
    <row r="95" spans="1:15">
      <c r="A95" s="23">
        <v>88</v>
      </c>
      <c r="B95" s="68" t="s">
        <v>107</v>
      </c>
      <c r="C95" s="69">
        <v>810255</v>
      </c>
      <c r="D95" s="69">
        <v>269925</v>
      </c>
      <c r="E95" s="69">
        <v>17641</v>
      </c>
      <c r="F95" s="69">
        <v>42740</v>
      </c>
      <c r="G95" s="69">
        <v>2322</v>
      </c>
      <c r="H95" s="69">
        <v>0</v>
      </c>
      <c r="I95" s="69">
        <v>14019</v>
      </c>
      <c r="J95" s="69">
        <v>17103</v>
      </c>
      <c r="K95" s="69">
        <v>10741</v>
      </c>
      <c r="L95" s="69">
        <v>1358</v>
      </c>
      <c r="M95" s="69">
        <v>10365</v>
      </c>
      <c r="N95" s="69">
        <v>-16337</v>
      </c>
      <c r="O95" s="69">
        <f t="shared" si="2"/>
        <v>1180132</v>
      </c>
    </row>
    <row r="96" spans="1:15">
      <c r="A96" s="23">
        <v>89</v>
      </c>
      <c r="B96" s="68" t="s">
        <v>108</v>
      </c>
      <c r="C96" s="69">
        <v>3730311</v>
      </c>
      <c r="D96" s="69">
        <v>1242701</v>
      </c>
      <c r="E96" s="69">
        <v>81216</v>
      </c>
      <c r="F96" s="69">
        <v>196768</v>
      </c>
      <c r="G96" s="69">
        <v>10691</v>
      </c>
      <c r="H96" s="69">
        <v>-2087</v>
      </c>
      <c r="I96" s="69">
        <v>257918</v>
      </c>
      <c r="J96" s="69">
        <v>78741</v>
      </c>
      <c r="K96" s="69">
        <v>49450</v>
      </c>
      <c r="L96" s="69">
        <v>6252</v>
      </c>
      <c r="M96" s="69">
        <v>47721</v>
      </c>
      <c r="N96" s="69">
        <v>-77263</v>
      </c>
      <c r="O96" s="69">
        <f t="shared" si="2"/>
        <v>5622419</v>
      </c>
    </row>
    <row r="97" spans="1:15">
      <c r="A97" s="23">
        <v>90</v>
      </c>
      <c r="B97" s="68" t="s">
        <v>109</v>
      </c>
      <c r="C97" s="69">
        <v>1239241</v>
      </c>
      <c r="D97" s="69">
        <v>412836</v>
      </c>
      <c r="E97" s="69">
        <v>26981</v>
      </c>
      <c r="F97" s="69">
        <v>65368</v>
      </c>
      <c r="G97" s="69">
        <v>3552</v>
      </c>
      <c r="H97" s="69">
        <v>0</v>
      </c>
      <c r="I97" s="69">
        <v>56202</v>
      </c>
      <c r="J97" s="69">
        <v>26158</v>
      </c>
      <c r="K97" s="69">
        <v>16428</v>
      </c>
      <c r="L97" s="69">
        <v>2077</v>
      </c>
      <c r="M97" s="69">
        <v>15853</v>
      </c>
      <c r="N97" s="69">
        <v>-25229</v>
      </c>
      <c r="O97" s="69">
        <f t="shared" si="2"/>
        <v>1839467</v>
      </c>
    </row>
    <row r="98" spans="1:15">
      <c r="A98" s="23">
        <v>91</v>
      </c>
      <c r="B98" s="68" t="s">
        <v>110</v>
      </c>
      <c r="C98" s="69">
        <v>1633718</v>
      </c>
      <c r="D98" s="69">
        <v>544250</v>
      </c>
      <c r="E98" s="69">
        <v>35569</v>
      </c>
      <c r="F98" s="69">
        <v>86176</v>
      </c>
      <c r="G98" s="69">
        <v>4682</v>
      </c>
      <c r="H98" s="69">
        <v>0</v>
      </c>
      <c r="I98" s="69">
        <v>89737</v>
      </c>
      <c r="J98" s="69">
        <v>34485</v>
      </c>
      <c r="K98" s="69">
        <v>21657</v>
      </c>
      <c r="L98" s="69">
        <v>2738</v>
      </c>
      <c r="M98" s="69">
        <v>20900</v>
      </c>
      <c r="N98" s="69">
        <v>-32082</v>
      </c>
      <c r="O98" s="69">
        <f t="shared" si="2"/>
        <v>2441830</v>
      </c>
    </row>
    <row r="99" spans="1:15">
      <c r="A99" s="23">
        <v>92</v>
      </c>
      <c r="B99" s="68" t="s">
        <v>111</v>
      </c>
      <c r="C99" s="69">
        <v>1277906</v>
      </c>
      <c r="D99" s="69">
        <v>425716</v>
      </c>
      <c r="E99" s="69">
        <v>27822</v>
      </c>
      <c r="F99" s="69">
        <v>67407</v>
      </c>
      <c r="G99" s="69">
        <v>3662</v>
      </c>
      <c r="H99" s="69">
        <v>0</v>
      </c>
      <c r="I99" s="69">
        <v>65361</v>
      </c>
      <c r="J99" s="69">
        <v>26975</v>
      </c>
      <c r="K99" s="69">
        <v>16940</v>
      </c>
      <c r="L99" s="69">
        <v>2142</v>
      </c>
      <c r="M99" s="69">
        <v>16348</v>
      </c>
      <c r="N99" s="69">
        <v>-25751</v>
      </c>
      <c r="O99" s="69">
        <f t="shared" si="2"/>
        <v>1904528</v>
      </c>
    </row>
    <row r="100" spans="1:15">
      <c r="A100" s="23">
        <v>93</v>
      </c>
      <c r="B100" s="68" t="s">
        <v>112</v>
      </c>
      <c r="C100" s="69">
        <v>2043584</v>
      </c>
      <c r="D100" s="69">
        <v>680791</v>
      </c>
      <c r="E100" s="69">
        <v>44493</v>
      </c>
      <c r="F100" s="69">
        <v>107796</v>
      </c>
      <c r="G100" s="69">
        <v>5857</v>
      </c>
      <c r="H100" s="69">
        <v>0</v>
      </c>
      <c r="I100" s="69">
        <v>113345</v>
      </c>
      <c r="J100" s="69">
        <v>43137</v>
      </c>
      <c r="K100" s="69">
        <v>27090</v>
      </c>
      <c r="L100" s="69">
        <v>3425</v>
      </c>
      <c r="M100" s="69">
        <v>26143</v>
      </c>
      <c r="N100" s="69">
        <v>-40319</v>
      </c>
      <c r="O100" s="69">
        <f t="shared" si="2"/>
        <v>3055342</v>
      </c>
    </row>
    <row r="101" spans="1:15">
      <c r="A101" s="23">
        <v>94</v>
      </c>
      <c r="B101" s="68" t="s">
        <v>113</v>
      </c>
      <c r="C101" s="69">
        <v>1084320</v>
      </c>
      <c r="D101" s="69">
        <v>361226</v>
      </c>
      <c r="E101" s="69">
        <v>23608</v>
      </c>
      <c r="F101" s="69">
        <v>57196</v>
      </c>
      <c r="G101" s="69">
        <v>3108</v>
      </c>
      <c r="H101" s="69">
        <v>0</v>
      </c>
      <c r="I101" s="69">
        <v>42806</v>
      </c>
      <c r="J101" s="69">
        <v>22888</v>
      </c>
      <c r="K101" s="69">
        <v>14374</v>
      </c>
      <c r="L101" s="69">
        <v>1817</v>
      </c>
      <c r="M101" s="69">
        <v>13871</v>
      </c>
      <c r="N101" s="69">
        <v>-21088</v>
      </c>
      <c r="O101" s="69">
        <f t="shared" si="2"/>
        <v>1604126</v>
      </c>
    </row>
    <row r="102" spans="1:15">
      <c r="A102" s="23">
        <v>95</v>
      </c>
      <c r="B102" s="68" t="s">
        <v>114</v>
      </c>
      <c r="C102" s="69">
        <v>1095695</v>
      </c>
      <c r="D102" s="69">
        <v>365015</v>
      </c>
      <c r="E102" s="69">
        <v>23855</v>
      </c>
      <c r="F102" s="69">
        <v>57796</v>
      </c>
      <c r="G102" s="69">
        <v>3140</v>
      </c>
      <c r="H102" s="69">
        <v>0</v>
      </c>
      <c r="I102" s="69">
        <v>37821</v>
      </c>
      <c r="J102" s="69">
        <v>23128</v>
      </c>
      <c r="K102" s="69">
        <v>14525</v>
      </c>
      <c r="L102" s="69">
        <v>1837</v>
      </c>
      <c r="M102" s="69">
        <v>14017</v>
      </c>
      <c r="N102" s="69">
        <v>-22168</v>
      </c>
      <c r="O102" s="69">
        <f t="shared" si="2"/>
        <v>1614661</v>
      </c>
    </row>
    <row r="103" spans="1:15">
      <c r="A103" s="23">
        <v>96</v>
      </c>
      <c r="B103" s="68" t="s">
        <v>115</v>
      </c>
      <c r="C103" s="69">
        <v>6943035</v>
      </c>
      <c r="D103" s="69">
        <v>2312974</v>
      </c>
      <c r="E103" s="69">
        <v>151163</v>
      </c>
      <c r="F103" s="69">
        <v>366233</v>
      </c>
      <c r="G103" s="69">
        <v>19898</v>
      </c>
      <c r="H103" s="69">
        <v>-12820</v>
      </c>
      <c r="I103" s="69">
        <v>570818</v>
      </c>
      <c r="J103" s="69">
        <v>146556</v>
      </c>
      <c r="K103" s="69">
        <v>92039</v>
      </c>
      <c r="L103" s="69">
        <v>11637</v>
      </c>
      <c r="M103" s="69">
        <v>88820</v>
      </c>
      <c r="N103" s="69">
        <v>-143243</v>
      </c>
      <c r="O103" s="69">
        <f t="shared" si="2"/>
        <v>10547110</v>
      </c>
    </row>
    <row r="104" spans="1:15">
      <c r="A104" s="23">
        <v>97</v>
      </c>
      <c r="B104" s="68" t="s">
        <v>116</v>
      </c>
      <c r="C104" s="69">
        <v>946747</v>
      </c>
      <c r="D104" s="69">
        <v>315396</v>
      </c>
      <c r="E104" s="69">
        <v>20613</v>
      </c>
      <c r="F104" s="69">
        <v>49939</v>
      </c>
      <c r="G104" s="69">
        <v>2713</v>
      </c>
      <c r="H104" s="69">
        <v>0</v>
      </c>
      <c r="I104" s="69">
        <v>27939</v>
      </c>
      <c r="J104" s="69">
        <v>19984</v>
      </c>
      <c r="K104" s="69">
        <v>12550</v>
      </c>
      <c r="L104" s="69">
        <v>1587</v>
      </c>
      <c r="M104" s="69">
        <v>12111</v>
      </c>
      <c r="N104" s="69">
        <v>-19116</v>
      </c>
      <c r="O104" s="69">
        <f t="shared" ref="O104:O113" si="3">SUM(C104:N104)</f>
        <v>1390463</v>
      </c>
    </row>
    <row r="105" spans="1:15">
      <c r="A105" s="23">
        <v>98</v>
      </c>
      <c r="B105" s="68" t="s">
        <v>117</v>
      </c>
      <c r="C105" s="69">
        <v>1831049</v>
      </c>
      <c r="D105" s="69">
        <v>609988</v>
      </c>
      <c r="E105" s="69">
        <v>39865</v>
      </c>
      <c r="F105" s="69">
        <v>96585</v>
      </c>
      <c r="G105" s="69">
        <v>5248</v>
      </c>
      <c r="H105" s="69">
        <v>-6475</v>
      </c>
      <c r="I105" s="69">
        <v>108633</v>
      </c>
      <c r="J105" s="69">
        <v>38650</v>
      </c>
      <c r="K105" s="69">
        <v>24273</v>
      </c>
      <c r="L105" s="69">
        <v>3069</v>
      </c>
      <c r="M105" s="69">
        <v>23424</v>
      </c>
      <c r="N105" s="69">
        <v>-37391</v>
      </c>
      <c r="O105" s="69">
        <f t="shared" si="3"/>
        <v>2736918</v>
      </c>
    </row>
    <row r="106" spans="1:15">
      <c r="A106" s="23">
        <v>99</v>
      </c>
      <c r="B106" s="68" t="s">
        <v>118</v>
      </c>
      <c r="C106" s="69">
        <v>988800</v>
      </c>
      <c r="D106" s="69">
        <v>329405</v>
      </c>
      <c r="E106" s="69">
        <v>21528</v>
      </c>
      <c r="F106" s="69">
        <v>52158</v>
      </c>
      <c r="G106" s="69">
        <v>2834</v>
      </c>
      <c r="H106" s="69">
        <v>0</v>
      </c>
      <c r="I106" s="69">
        <v>33888</v>
      </c>
      <c r="J106" s="69">
        <v>20872</v>
      </c>
      <c r="K106" s="69">
        <v>13108</v>
      </c>
      <c r="L106" s="69">
        <v>1657</v>
      </c>
      <c r="M106" s="69">
        <v>12649</v>
      </c>
      <c r="N106" s="69">
        <v>-19993</v>
      </c>
      <c r="O106" s="69">
        <f t="shared" si="3"/>
        <v>1456906</v>
      </c>
    </row>
    <row r="107" spans="1:15">
      <c r="A107" s="23">
        <v>100</v>
      </c>
      <c r="B107" s="68" t="s">
        <v>119</v>
      </c>
      <c r="C107" s="69">
        <v>972844</v>
      </c>
      <c r="D107" s="69">
        <v>324089</v>
      </c>
      <c r="E107" s="69">
        <v>21181</v>
      </c>
      <c r="F107" s="69">
        <v>51316</v>
      </c>
      <c r="G107" s="69">
        <v>2788</v>
      </c>
      <c r="H107" s="69">
        <v>0</v>
      </c>
      <c r="I107" s="69">
        <v>27594</v>
      </c>
      <c r="J107" s="69">
        <v>20535</v>
      </c>
      <c r="K107" s="69">
        <v>12896</v>
      </c>
      <c r="L107" s="69">
        <v>1631</v>
      </c>
      <c r="M107" s="69">
        <v>12445</v>
      </c>
      <c r="N107" s="69">
        <v>-19025</v>
      </c>
      <c r="O107" s="69">
        <f t="shared" si="3"/>
        <v>1428294</v>
      </c>
    </row>
    <row r="108" spans="1:15">
      <c r="A108" s="23">
        <v>101</v>
      </c>
      <c r="B108" s="68" t="s">
        <v>120</v>
      </c>
      <c r="C108" s="69">
        <v>6073614</v>
      </c>
      <c r="D108" s="69">
        <v>2023339</v>
      </c>
      <c r="E108" s="69">
        <v>132234</v>
      </c>
      <c r="F108" s="69">
        <v>320373</v>
      </c>
      <c r="G108" s="69">
        <v>17407</v>
      </c>
      <c r="H108" s="69">
        <v>1121968</v>
      </c>
      <c r="I108" s="69">
        <v>419553</v>
      </c>
      <c r="J108" s="69">
        <v>128204</v>
      </c>
      <c r="K108" s="69">
        <v>80514</v>
      </c>
      <c r="L108" s="69">
        <v>10180</v>
      </c>
      <c r="M108" s="69">
        <v>77698</v>
      </c>
      <c r="N108" s="69">
        <v>-120828</v>
      </c>
      <c r="O108" s="69">
        <f t="shared" si="3"/>
        <v>10284256</v>
      </c>
    </row>
    <row r="109" spans="1:15">
      <c r="A109" s="23">
        <v>102</v>
      </c>
      <c r="B109" s="68" t="s">
        <v>121</v>
      </c>
      <c r="C109" s="69">
        <v>7419820</v>
      </c>
      <c r="D109" s="69">
        <v>2471809</v>
      </c>
      <c r="E109" s="69">
        <v>161544</v>
      </c>
      <c r="F109" s="69">
        <v>391383</v>
      </c>
      <c r="G109" s="69">
        <v>21265</v>
      </c>
      <c r="H109" s="69">
        <v>-702</v>
      </c>
      <c r="I109" s="69">
        <v>579225</v>
      </c>
      <c r="J109" s="69">
        <v>156620</v>
      </c>
      <c r="K109" s="69">
        <v>98359</v>
      </c>
      <c r="L109" s="69">
        <v>12437</v>
      </c>
      <c r="M109" s="69">
        <v>94919</v>
      </c>
      <c r="N109" s="69">
        <v>-152782</v>
      </c>
      <c r="O109" s="69">
        <f t="shared" si="3"/>
        <v>11253897</v>
      </c>
    </row>
    <row r="110" spans="1:15">
      <c r="A110" s="23">
        <v>103</v>
      </c>
      <c r="B110" s="68" t="s">
        <v>122</v>
      </c>
      <c r="C110" s="69">
        <v>928936</v>
      </c>
      <c r="D110" s="69">
        <v>309462</v>
      </c>
      <c r="E110" s="69">
        <v>20225</v>
      </c>
      <c r="F110" s="69">
        <v>49000</v>
      </c>
      <c r="G110" s="69">
        <v>2662</v>
      </c>
      <c r="H110" s="69">
        <v>0</v>
      </c>
      <c r="I110" s="69">
        <v>26244</v>
      </c>
      <c r="J110" s="69">
        <v>19608</v>
      </c>
      <c r="K110" s="69">
        <v>12314</v>
      </c>
      <c r="L110" s="69">
        <v>1557</v>
      </c>
      <c r="M110" s="69">
        <v>11884</v>
      </c>
      <c r="N110" s="69">
        <v>-18823</v>
      </c>
      <c r="O110" s="69">
        <f t="shared" si="3"/>
        <v>1363069</v>
      </c>
    </row>
    <row r="111" spans="1:15">
      <c r="A111" s="23">
        <v>104</v>
      </c>
      <c r="B111" s="68" t="s">
        <v>123</v>
      </c>
      <c r="C111" s="69">
        <v>1934976</v>
      </c>
      <c r="D111" s="69">
        <v>644610</v>
      </c>
      <c r="E111" s="69">
        <v>42128</v>
      </c>
      <c r="F111" s="69">
        <v>102067</v>
      </c>
      <c r="G111" s="69">
        <v>5546</v>
      </c>
      <c r="H111" s="69">
        <v>0</v>
      </c>
      <c r="I111" s="69">
        <v>133785</v>
      </c>
      <c r="J111" s="69">
        <v>40844</v>
      </c>
      <c r="K111" s="69">
        <v>25651</v>
      </c>
      <c r="L111" s="69">
        <v>3243</v>
      </c>
      <c r="M111" s="69">
        <v>24753</v>
      </c>
      <c r="N111" s="69">
        <v>-39232</v>
      </c>
      <c r="O111" s="69">
        <f t="shared" si="3"/>
        <v>2918371</v>
      </c>
    </row>
    <row r="112" spans="1:15">
      <c r="A112" s="23">
        <v>105</v>
      </c>
      <c r="B112" s="68" t="s">
        <v>124</v>
      </c>
      <c r="C112" s="69">
        <v>914042</v>
      </c>
      <c r="D112" s="69">
        <v>304500</v>
      </c>
      <c r="E112" s="69">
        <v>19900</v>
      </c>
      <c r="F112" s="69">
        <v>48214</v>
      </c>
      <c r="G112" s="69">
        <v>2620</v>
      </c>
      <c r="H112" s="69">
        <v>56338</v>
      </c>
      <c r="I112" s="69">
        <v>21164</v>
      </c>
      <c r="J112" s="69">
        <v>19294</v>
      </c>
      <c r="K112" s="69">
        <v>12117</v>
      </c>
      <c r="L112" s="69">
        <v>1532</v>
      </c>
      <c r="M112" s="69">
        <v>11693</v>
      </c>
      <c r="N112" s="69">
        <v>-17888</v>
      </c>
      <c r="O112" s="69">
        <f t="shared" si="3"/>
        <v>1393526</v>
      </c>
    </row>
    <row r="113" spans="1:17">
      <c r="A113" s="23">
        <v>106</v>
      </c>
      <c r="B113" s="68" t="s">
        <v>125</v>
      </c>
      <c r="C113" s="69">
        <v>833703</v>
      </c>
      <c r="D113" s="69">
        <v>277736</v>
      </c>
      <c r="E113" s="69">
        <v>18152</v>
      </c>
      <c r="F113" s="69">
        <v>43977</v>
      </c>
      <c r="G113" s="69">
        <v>2390</v>
      </c>
      <c r="H113" s="69">
        <v>0</v>
      </c>
      <c r="I113" s="69">
        <v>15109</v>
      </c>
      <c r="J113" s="69">
        <v>17599</v>
      </c>
      <c r="K113" s="69">
        <v>11052</v>
      </c>
      <c r="L113" s="69">
        <v>1398</v>
      </c>
      <c r="M113" s="69">
        <v>10666</v>
      </c>
      <c r="N113" s="69">
        <v>-16904</v>
      </c>
      <c r="O113" s="69">
        <f t="shared" si="3"/>
        <v>1214878</v>
      </c>
    </row>
    <row r="114" spans="1:17">
      <c r="A114" s="70"/>
      <c r="B114" s="71" t="s">
        <v>162</v>
      </c>
      <c r="C114" s="29">
        <f t="shared" ref="C114:O114" si="4">SUM(C8:C113)</f>
        <v>260546270</v>
      </c>
      <c r="D114" s="29">
        <f t="shared" si="4"/>
        <v>86797319</v>
      </c>
      <c r="E114" s="29">
        <f t="shared" si="4"/>
        <v>5672598</v>
      </c>
      <c r="F114" s="29">
        <f t="shared" si="4"/>
        <v>13743374</v>
      </c>
      <c r="G114" s="29">
        <f t="shared" si="4"/>
        <v>746717</v>
      </c>
      <c r="H114" s="29">
        <f t="shared" si="4"/>
        <v>7975084</v>
      </c>
      <c r="I114" s="29">
        <f t="shared" si="4"/>
        <v>14313307</v>
      </c>
      <c r="J114" s="29">
        <f t="shared" si="4"/>
        <v>5499709</v>
      </c>
      <c r="K114" s="29">
        <f t="shared" si="4"/>
        <v>3453874</v>
      </c>
      <c r="L114" s="29">
        <f t="shared" si="4"/>
        <v>436708</v>
      </c>
      <c r="M114" s="29">
        <f t="shared" si="4"/>
        <v>3333078</v>
      </c>
      <c r="N114" s="29">
        <f t="shared" si="4"/>
        <v>-5181847</v>
      </c>
      <c r="O114" s="29">
        <f t="shared" si="4"/>
        <v>397336191</v>
      </c>
      <c r="P114" s="8"/>
      <c r="Q114" s="8"/>
    </row>
    <row r="115" spans="1:17">
      <c r="B115"/>
      <c r="C115"/>
      <c r="D115"/>
      <c r="E115"/>
      <c r="F115"/>
      <c r="G115"/>
      <c r="H115"/>
      <c r="I115"/>
      <c r="J115"/>
      <c r="K115"/>
      <c r="L115"/>
      <c r="M115"/>
      <c r="N115"/>
      <c r="O115"/>
    </row>
    <row r="116" spans="1:17" ht="16.5" customHeight="1">
      <c r="B116" s="78" t="s">
        <v>163</v>
      </c>
      <c r="C116" s="78"/>
      <c r="D116" s="78"/>
      <c r="E116" s="78"/>
      <c r="F116" s="78"/>
      <c r="G116" s="78"/>
      <c r="H116" s="78"/>
      <c r="I116" s="78"/>
      <c r="J116" s="78"/>
      <c r="K116" s="78"/>
      <c r="L116" s="78"/>
      <c r="M116" s="78"/>
      <c r="N116" s="78"/>
      <c r="O116" s="78"/>
    </row>
    <row r="117" spans="1:17" ht="15.75" customHeight="1">
      <c r="B117" s="78" t="s">
        <v>163</v>
      </c>
      <c r="C117" s="78"/>
      <c r="D117" s="78"/>
      <c r="E117" s="78"/>
      <c r="F117" s="78"/>
      <c r="G117" s="78"/>
      <c r="H117" s="78"/>
      <c r="I117" s="78"/>
      <c r="J117" s="78"/>
      <c r="K117" s="78"/>
      <c r="L117" s="78"/>
      <c r="M117" s="78"/>
      <c r="N117" s="78"/>
      <c r="O117" s="78"/>
    </row>
  </sheetData>
  <mergeCells count="8">
    <mergeCell ref="B116:O117"/>
    <mergeCell ref="A7:B7"/>
    <mergeCell ref="B1:O1"/>
    <mergeCell ref="B2:O2"/>
    <mergeCell ref="B3:O3"/>
    <mergeCell ref="B4:O4"/>
    <mergeCell ref="B5:O5"/>
    <mergeCell ref="B6:O6"/>
  </mergeCells>
  <printOptions horizontalCentered="1"/>
  <pageMargins left="0.78740157480314965" right="0.39370078740157483" top="0.39370078740157483" bottom="0.39370078740157483" header="0.31496062992125984" footer="0.31496062992125984"/>
  <pageSetup paperSize="5"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Eddie Salvatore Pat Rosel</dc:creator>
  <cp:keywords/>
  <dc:description/>
  <cp:lastModifiedBy>Ruben Moises Canul Alcocer</cp:lastModifiedBy>
  <cp:revision/>
  <dcterms:created xsi:type="dcterms:W3CDTF">2022-07-06T20:40:11Z</dcterms:created>
  <dcterms:modified xsi:type="dcterms:W3CDTF">2024-10-18T16:26:17Z</dcterms:modified>
  <cp:category/>
  <cp:contentStatus/>
</cp:coreProperties>
</file>