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d.docs.live.net/0309afd8fd00e675/SAF-UA/Informes trimestrales/2024 II TRIM/"/>
    </mc:Choice>
  </mc:AlternateContent>
  <xr:revisionPtr revIDLastSave="39" documentId="11_36C0635F82EEF8A0A318B3BAEA4DAD2B6884AF29" xr6:coauthVersionLast="47" xr6:coauthVersionMax="47" xr10:uidLastSave="{53A909E9-238B-442B-A381-795B91654DDD}"/>
  <bookViews>
    <workbookView xWindow="-28920" yWindow="-3015" windowWidth="29040" windowHeight="15720" xr2:uid="{00000000-000D-0000-FFFF-FFFF00000000}"/>
  </bookViews>
  <sheets>
    <sheet name="1. SITUACIÓN FINANCIERA" sheetId="1" r:id="rId1"/>
    <sheet name="2. ANALITICO DE DEUDA" sheetId="8" r:id="rId2"/>
    <sheet name="3. ANALITICO DEUDA-OBLIGACIONES" sheetId="9" r:id="rId3"/>
    <sheet name="4. BALANCE PRESUPUESTARIO" sheetId="3" r:id="rId4"/>
    <sheet name="5. ANÁLITICO DE INGRESOS" sheetId="10" r:id="rId5"/>
    <sheet name="6A) OBJETO DE GASTO" sheetId="11" r:id="rId6"/>
    <sheet name="6B)CLASIFICACIÓN ADMINISTRATIVA" sheetId="12" r:id="rId7"/>
    <sheet name="6C) CLASIFICACIÓN FUNCIONAL" sheetId="13" r:id="rId8"/>
    <sheet name="6D) SERVICIOS PERSONALES" sheetId="14" r:id="rId9"/>
  </sheets>
  <definedNames>
    <definedName name="_xlnm.Print_Titles" localSheetId="3">'4. BALANCE PRESUPUESTARIO'!$A:$G,'4. BALANCE PRESUPUESTARIO'!$1:$6</definedName>
    <definedName name="_xlnm.Print_Titles" localSheetId="4">'5. ANÁLITICO DE INGRESOS'!$A:$G,'5. ANÁLITICO DE INGRESOS'!$1:$7</definedName>
    <definedName name="_xlnm.Print_Titles" localSheetId="5">'6A) OBJETO DE GASTO'!$A:$G,'6A) OBJETO DE GASTO'!$1:$9</definedName>
    <definedName name="_xlnm.Print_Titles" localSheetId="7">'6C) CLASIFICACIÓN FUNCIONAL'!$A:$G,'6C) CLASIFICACIÓN FUNCIONAL'!$1:$10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5" i="11" l="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D65" i="10"/>
  <c r="D64" i="10"/>
  <c r="D63" i="10"/>
  <c r="D62" i="10"/>
  <c r="D61" i="10"/>
  <c r="D60" i="10"/>
  <c r="D59" i="10"/>
  <c r="D58" i="10"/>
  <c r="D57" i="10"/>
  <c r="D56" i="10"/>
  <c r="D55" i="10"/>
  <c r="D54" i="10"/>
  <c r="D53" i="10"/>
  <c r="D52" i="10"/>
  <c r="D51" i="10"/>
  <c r="D50" i="10"/>
  <c r="D49" i="10"/>
  <c r="D48" i="10"/>
  <c r="D47" i="10"/>
  <c r="D46" i="10"/>
  <c r="D45" i="10"/>
  <c r="D44" i="10"/>
  <c r="D43"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K13" i="9" l="1"/>
  <c r="J13" i="9"/>
  <c r="I13" i="9"/>
  <c r="H13" i="9"/>
  <c r="H19" i="9" s="1"/>
  <c r="G13" i="9"/>
  <c r="E13" i="9"/>
  <c r="K8" i="9"/>
  <c r="K7" i="9" s="1"/>
  <c r="J7" i="9"/>
  <c r="I7" i="9"/>
  <c r="G7" i="9"/>
  <c r="E7" i="9"/>
  <c r="G23" i="8"/>
  <c r="C23" i="8"/>
  <c r="G17" i="8"/>
  <c r="G16" i="8"/>
  <c r="G15" i="8"/>
  <c r="G14" i="8"/>
  <c r="I13" i="8"/>
  <c r="H13" i="8"/>
  <c r="F13" i="8"/>
  <c r="E13" i="8"/>
  <c r="D13" i="8"/>
  <c r="C13" i="8"/>
  <c r="G12" i="8"/>
  <c r="G11" i="8"/>
  <c r="G10" i="8"/>
  <c r="G9" i="8" s="1"/>
  <c r="I9" i="8"/>
  <c r="I8" i="8" s="1"/>
  <c r="I18" i="8" s="1"/>
  <c r="H9" i="8"/>
  <c r="H8" i="8" s="1"/>
  <c r="H18" i="8" s="1"/>
  <c r="F9" i="8"/>
  <c r="F8" i="8" s="1"/>
  <c r="F18" i="8" s="1"/>
  <c r="E9" i="8"/>
  <c r="E8" i="8" s="1"/>
  <c r="E18" i="8" s="1"/>
  <c r="D9" i="8"/>
  <c r="D8" i="8" s="1"/>
  <c r="D18" i="8" s="1"/>
  <c r="C9" i="8"/>
  <c r="E19" i="9" l="1"/>
  <c r="G19" i="9"/>
  <c r="I19" i="9"/>
  <c r="G13" i="8"/>
  <c r="C8" i="8"/>
  <c r="C18" i="8" s="1"/>
  <c r="J19" i="9"/>
  <c r="K19" i="9"/>
  <c r="G8" i="8"/>
  <c r="G18" i="8" s="1"/>
</calcChain>
</file>

<file path=xl/sharedStrings.xml><?xml version="1.0" encoding="utf-8"?>
<sst xmlns="http://schemas.openxmlformats.org/spreadsheetml/2006/main" count="911" uniqueCount="543">
  <si>
    <t>PODER EJECUTIVO</t>
  </si>
  <si>
    <t>Estado de Situación Financiera Detallado - LDF</t>
  </si>
  <si>
    <t>Al 30 de Junio de 2024 y al 31 de Diciembre de 2023 (b)</t>
  </si>
  <si>
    <t>(PESOS)</t>
  </si>
  <si>
    <t>Concepto (c)</t>
  </si>
  <si>
    <t>2024 (d)</t>
  </si>
  <si>
    <t>31 de diciembre de 2023 (e)</t>
  </si>
  <si>
    <t>ACTIVO</t>
  </si>
  <si>
    <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</si>
  <si>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</si>
  <si>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</si>
  <si>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</si>
  <si>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</si>
  <si>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</si>
  <si>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</si>
  <si>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</si>
  <si>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</si>
  <si>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</si>
  <si>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</si>
  <si>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</si>
  <si>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</si>
  <si>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</si>
  <si>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</si>
  <si>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</si>
  <si>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</si>
  <si>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</si>
  <si>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</si>
  <si>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</si>
  <si>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</si>
  <si>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</si>
  <si>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</si>
  <si>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</si>
  <si>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</si>
  <si>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</si>
  <si>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</si>
  <si>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</si>
  <si>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</si>
  <si>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</si>
  <si>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</si>
  <si>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</si>
  <si>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</si>
  <si>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</si>
  <si>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</si>
  <si>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</si>
  <si>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</si>
  <si>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</si>
  <si>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</si>
  <si>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</si>
  <si>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</si>
  <si>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</si>
  <si>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</si>
  <si>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</si>
  <si>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</si>
  <si>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</si>
  <si>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</si>
  <si>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</si>
  <si>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</si>
  <si>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</si>
  <si>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</si>
  <si>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</si>
  <si>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</si>
  <si>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</si>
  <si>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</si>
  <si>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</si>
  <si>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</si>
  <si>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</si>
  <si>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</si>
  <si>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</si>
  <si>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</si>
  <si>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</si>
  <si>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</si>
  <si>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</si>
  <si>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</si>
  <si>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</si>
  <si>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</si>
  <si>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</si>
  <si>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</si>
  <si>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</si>
  <si>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</si>
  <si>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</si>
  <si>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</si>
  <si>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</si>
  <si>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</si>
  <si>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</si>
  <si>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</si>
  <si>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</si>
  <si>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</si>
  <si>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</si>
  <si>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</si>
  <si>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</si>
  <si>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</si>
  <si>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</si>
  <si>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</si>
  <si>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</si>
  <si>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</si>
  <si>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</si>
  <si>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</si>
  <si>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</si>
  <si>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</si>
  <si>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</si>
  <si>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</si>
  <si>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</si>
  <si>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</si>
  <si>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IIB. Total de Pasivos No Circulantes (IIB=a+b+c+d+e+f)</t>
  </si>
  <si>
    <t>h. Estimación por Pérdida o Deterioro de Activos no Circulantes</t>
  </si>
  <si>
    <t>II. Total del Pasivo (II=IIA + IIB)</t>
  </si>
  <si>
    <t>i. Otros Activos no Circulantes </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</si>
  <si>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</si>
  <si>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</si>
  <si>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</si>
  <si>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</si>
  <si>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</si>
  <si>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</si>
  <si>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</si>
  <si>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</si>
  <si>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</si>
  <si>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</si>
  <si>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</si>
  <si>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</si>
  <si>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</si>
  <si>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</si>
  <si>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</si>
  <si>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</si>
  <si>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</si>
  <si>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</si>
  <si>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Bajo protesta de decir verdad declaramos que los Estados Financieros y sus Notas son razonablemente correctos y son responsabilidad del emisor.</t>
  </si>
  <si>
    <t>PODER EJECUTIVO (a)</t>
  </si>
  <si>
    <t>Informe Analítico de la Deuda Pública y Otros Pasivos - LDF</t>
  </si>
  <si>
    <t>Del 1 de enero al 30 de junio de 2024 (b)</t>
  </si>
  <si>
    <t>Denominación de la Deuda Pública y Otros Pasivos  (c)</t>
  </si>
  <si>
    <t>Saldo 31 de diciembre de 2023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</si>
  <si>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</si>
  <si>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</si>
  <si>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</si>
  <si>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</si>
  <si>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</si>
  <si>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</si>
  <si>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</si>
  <si>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</si>
  <si>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</si>
  <si>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</si>
  <si>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</si>
  <si>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</si>
  <si>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</si>
  <si>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</si>
  <si>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</si>
  <si>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</si>
  <si>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</si>
  <si>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r>
      <t xml:space="preserve">4. Deuda Contingente </t>
    </r>
    <r>
      <rPr>
        <b/>
        <vertAlign val="superscript"/>
        <sz val="10"/>
        <color theme="1"/>
        <rFont val="Barlow"/>
      </rPr>
      <t>1</t>
    </r>
    <r>
      <rPr>
        <b/>
        <sz val="10"/>
        <color theme="1"/>
        <rFont val="Barlow"/>
      </rPr>
      <t xml:space="preserve"> (informativo)</t>
    </r>
  </si>
  <si>
    <t xml:space="preserve">        A. Deuda Contingente 1</t>
  </si>
  <si>
    <t xml:space="preserve">        B. Deuda Contingente 2</t>
  </si>
  <si>
    <t xml:space="preserve">        C. Deuda Contingente XX</t>
  </si>
  <si>
    <r>
      <t xml:space="preserve">5. Valor de Instrumentos Bono Cupón Cero </t>
    </r>
    <r>
      <rPr>
        <b/>
        <vertAlign val="superscript"/>
        <sz val="10"/>
        <color theme="1"/>
        <rFont val="Barlow"/>
      </rPr>
      <t>2</t>
    </r>
    <r>
      <rPr>
        <b/>
        <sz val="10"/>
        <color theme="1"/>
        <rFont val="Barlow"/>
      </rPr>
      <t xml:space="preserve"> (Informativo)</t>
    </r>
  </si>
  <si>
    <t xml:space="preserve">        A. Instrumento Bono Cupón Cero 1</t>
  </si>
  <si>
    <t xml:space="preserve">        B. Instrumento Bono Cupón Cero 2</t>
  </si>
  <si>
    <t xml:space="preserve">        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</si>
  <si>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</si>
  <si>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</si>
  <si>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</si>
  <si>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t>
  </si>
  <si>
    <t>Plazo</t>
  </si>
  <si>
    <t>Tasa de Interés</t>
  </si>
  <si>
    <t>Comisiones y Costos Relacionados (o)</t>
  </si>
  <si>
    <t>Tasa Efectiva</t>
  </si>
  <si>
    <t>Contratado (I)</t>
  </si>
  <si>
    <t>Pactado</t>
  </si>
  <si>
    <t>(n)</t>
  </si>
  <si>
    <t>(p)</t>
  </si>
  <si>
    <t>(m)</t>
  </si>
  <si>
    <t>6. Obligaciones a Corto Plazo (Informativo)</t>
  </si>
  <si>
    <t xml:space="preserve">        A. Crédito 1</t>
  </si>
  <si>
    <t xml:space="preserve">        B. Crédito 2</t>
  </si>
  <si>
    <t xml:space="preserve">        C. Crédito XX</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</si>
  <si>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</si>
  <si>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</si>
  <si>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</si>
  <si>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</si>
  <si>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</si>
  <si>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</si>
  <si>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</si>
  <si>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</si>
  <si>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</si>
  <si>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30 de junio de 2024 (k)</t>
  </si>
  <si>
    <t>Monto pagado de la inversión actualizado al 30 de junio de 2024 (l)</t>
  </si>
  <si>
    <t>Saldo pendiente por pagar de la inversión al 30 de junio de 2024 
(m = g - l)</t>
  </si>
  <si>
    <t>A. Asociaciones Público Privadas (APP´s) (A=a+b+c+d)</t>
  </si>
  <si>
    <t>a) Gran Museo del Mundo Maya de Mérida</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</si>
  <si>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</si>
  <si>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</si>
  <si>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</si>
  <si>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</si>
  <si>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</si>
  <si>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</si>
  <si>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</si>
  <si>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</si>
  <si>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</si>
  <si>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</si>
  <si>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</si>
  <si>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</si>
  <si>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</si>
  <si>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</si>
  <si>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</si>
  <si>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</si>
  <si>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</si>
  <si>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</si>
  <si>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</si>
  <si>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</si>
  <si>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</si>
  <si>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</si>
  <si>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</si>
  <si>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</si>
  <si>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</si>
  <si>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</si>
  <si>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</si>
  <si>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</si>
  <si>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</si>
  <si>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</si>
  <si>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</si>
  <si>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</si>
  <si>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</si>
  <si>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</si>
  <si>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</si>
  <si>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</si>
  <si>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</si>
  <si>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</si>
  <si>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</si>
  <si>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</si>
  <si>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</si>
  <si>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</si>
  <si>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</si>
  <si>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</si>
  <si>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</si>
  <si>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</si>
  <si>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</si>
  <si>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</si>
  <si>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</si>
  <si>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</si>
  <si>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Estado Analítico de Ingresos Detallado - LDF</t>
  </si>
  <si>
    <t>Ingreso</t>
  </si>
  <si>
    <t>Diferencia (e)</t>
  </si>
  <si>
    <t>Estimado (d)</t>
  </si>
  <si>
    <t>Ampliaciones /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</si>
  <si>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</si>
  <si>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</si>
  <si>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</si>
  <si>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</si>
  <si>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</si>
  <si>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</si>
  <si>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</si>
  <si>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</si>
  <si>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</si>
  <si>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</si>
  <si>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</si>
  <si>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</si>
  <si>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</si>
  <si>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</si>
  <si>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</si>
  <si>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</si>
  <si>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</si>
  <si>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</si>
  <si>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</si>
  <si>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</si>
  <si>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</si>
  <si>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</si>
  <si>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</si>
  <si>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</si>
  <si>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</si>
  <si>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</si>
  <si>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</si>
  <si>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</si>
  <si>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</si>
  <si>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</si>
  <si>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</si>
  <si>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</si>
  <si>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</si>
  <si>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</si>
  <si>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I.Total de Ingresos de Libre Disposición (I=A+B+C+D+E+F+G+H+I+J+K+L)</t>
  </si>
  <si>
    <t xml:space="preserve">Ingresos Excedentes de Ingresos de Libre Disposición </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</si>
  <si>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</si>
  <si>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</si>
  <si>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</si>
  <si>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</si>
  <si>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</si>
  <si>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</si>
  <si>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</si>
  <si>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</si>
  <si>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</si>
  <si>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</si>
  <si>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</si>
  <si>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</si>
  <si>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</si>
  <si>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</si>
  <si>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</si>
  <si>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</si>
  <si>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</si>
  <si>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</si>
  <si>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</si>
  <si>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</si>
  <si>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(II=A+B+C+D+E)</t>
  </si>
  <si>
    <t>III. Ingresos Derivados de Financiamientos (III=A)</t>
  </si>
  <si>
    <t>A. Ingresos Derivados de Financiamientos</t>
  </si>
  <si>
    <t>IV. Total de Ingresos (IV=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</si>
  <si>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</si>
  <si>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</si>
  <si>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</si>
  <si>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(3=1+2)</t>
  </si>
  <si>
    <t>Bajo protesta de decir verdad declaramos que los Estados Financieros y sus Notas son razonablemente correctos y responsabilidad del emisor</t>
  </si>
  <si>
    <t>Estado Analítico del Ejercicio del Presupuesto de Egresos Detallado - LDF</t>
  </si>
  <si>
    <t>Clasificación por Objeto del Gasto (Capítulo y Concepto)</t>
  </si>
  <si>
    <t>Egresos</t>
  </si>
  <si>
    <t>Subejercicio (e)</t>
  </si>
  <si>
    <t>Aprobado (d)</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</si>
  <si>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</si>
  <si>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</si>
  <si>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</si>
  <si>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</si>
  <si>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</si>
  <si>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</si>
  <si>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</si>
  <si>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</si>
  <si>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</si>
  <si>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</si>
  <si>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</si>
  <si>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</si>
  <si>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</si>
  <si>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</si>
  <si>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</si>
  <si>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</si>
  <si>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</si>
  <si>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</si>
  <si>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</si>
  <si>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</si>
  <si>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</si>
  <si>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</si>
  <si>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</si>
  <si>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 xml:space="preserve">        c4) Servicios Financieros, Bancarios y Comerciales</t>
  </si>
  <si>
    <t xml:space="preserve">        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</si>
  <si>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</si>
  <si>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</si>
  <si>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</si>
  <si>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</si>
  <si>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</si>
  <si>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</si>
  <si>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</si>
  <si>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</si>
  <si>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</si>
  <si>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</si>
  <si>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</si>
  <si>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</si>
  <si>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</si>
  <si>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</si>
  <si>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</si>
  <si>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</si>
  <si>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</si>
  <si>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</si>
  <si>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</si>
  <si>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</si>
  <si>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</si>
  <si>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</si>
  <si>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</si>
  <si>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</si>
  <si>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</si>
  <si>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</si>
  <si>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</si>
  <si>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</si>
  <si>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 xml:space="preserve">   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</si>
  <si>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</si>
  <si>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</si>
  <si>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</si>
  <si>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</si>
  <si>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</si>
  <si>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</si>
  <si>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 xml:space="preserve">        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</si>
  <si>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</si>
  <si>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</si>
  <si>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</si>
  <si>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</si>
  <si>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</si>
  <si>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</si>
  <si>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</si>
  <si>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</si>
  <si>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</si>
  <si>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</si>
  <si>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</si>
  <si>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</si>
  <si>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</si>
  <si>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c4) Servicios Financieros, Bancarios y Comerciales</t>
  </si>
  <si>
    <t>c5) Servicios de Instalación, Reparación, Mantenimiento y Conservación</t>
  </si>
  <si>
    <t>III. Total de Egresos (III= I + II)</t>
  </si>
  <si>
    <t>Clasificación Administrativa</t>
  </si>
  <si>
    <t>I. GASTO NO ETIQUETADO</t>
  </si>
  <si>
    <t xml:space="preserve">     PODER EJECUTIVO  </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</si>
  <si>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</si>
  <si>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</si>
  <si>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</si>
  <si>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</si>
  <si>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</si>
  <si>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</si>
  <si>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</si>
  <si>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</si>
  <si>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</si>
  <si>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</si>
  <si>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</si>
  <si>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</si>
  <si>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</si>
  <si>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</si>
  <si>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</si>
  <si>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</si>
  <si>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</si>
  <si>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</si>
  <si>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</si>
  <si>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</si>
  <si>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</si>
  <si>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  </t>
  </si>
  <si>
    <t xml:space="preserve">         PODER LEGISLATIVO</t>
  </si>
  <si>
    <t xml:space="preserve">     PODER JUDICIAL  </t>
  </si>
  <si>
    <t xml:space="preserve">         PODER JUDICIAL</t>
  </si>
  <si>
    <t xml:space="preserve">     ORGANISMOS AUTÓNOMOS  </t>
  </si>
  <si>
    <t xml:space="preserve">         TRIBUNAL ELECTORAL DEL ESTADO DE YUCATÁN</t>
  </si>
  <si>
    <t xml:space="preserve">         INSTITUTO ELECTORAL Y DE PARTICIPACION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</si>
  <si>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</si>
  <si>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</si>
  <si>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</si>
  <si>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</si>
  <si>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</si>
  <si>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AGENCIA DE INTELIGENCIA PATRIMONIAL Y ECONÓMICA DEL ESTADO DE YUCATÁN</t>
  </si>
  <si>
    <t xml:space="preserve">         FISCALIA GENERAL DEL ESTADO</t>
  </si>
  <si>
    <t xml:space="preserve">         AGENCIA DE TRANSPORTE DE YUCATÁN</t>
  </si>
  <si>
    <t xml:space="preserve">     ENTIDADES PARAESTATALES Y FIDEICOMISOS NO EMPRESARIALES Y NO FINANCIEROS  </t>
  </si>
  <si>
    <t xml:space="preserve">         SERVICIOS DE SALUD DE YUCATÁN</t>
  </si>
  <si>
    <t xml:space="preserve">         ADMINISTRACIÓN DEL PATRIMONIO DE LA BENEFICENCIA PÚBLICA DEL ESTADO DE YUCATÁN</t>
  </si>
  <si>
    <t xml:space="preserve">         HOSPITAL DE LA AMISTAD</t>
  </si>
  <si>
    <t xml:space="preserve">         PARQUE CIENTÍFICO Y TECNOLÓGICO DE YUCATÁN</t>
  </si>
  <si>
    <t xml:space="preserve">         HOSPITAL COMUNITARIO DE TICUL YUCATÁN</t>
  </si>
  <si>
    <t xml:space="preserve">         HOSPITAL COMUNITARIO DE PETO YUCATAN</t>
  </si>
  <si>
    <t xml:space="preserve">         CENTRO ESTATAL DE TRASPLANTES DE YUCATÁN</t>
  </si>
  <si>
    <t xml:space="preserve">         FIDEICOMISO PARA LA PROMOCIÓN TURÍSTICA DEL ESTADO DE YUCATÁN</t>
  </si>
  <si>
    <t xml:space="preserve">         FIDEICOMISO GARANTE DE LA ORQUESTA SINFÓNICA DE YUCATÁN</t>
  </si>
  <si>
    <t xml:space="preserve">         UNIVERSIDAD DE LAS ARTES DE YUCATÁN</t>
  </si>
  <si>
    <t xml:space="preserve">         PATRONATO DE LAS UNIDADES DE SERVICIOS CULTURALES Y TURÍSTICOS DEL ESTADO DE YUCATÁN</t>
  </si>
  <si>
    <t xml:space="preserve">         UNIVERSIDAD TECNOLÓGICA METROPOLITANA</t>
  </si>
  <si>
    <t xml:space="preserve">         INSTITUTO DE SEGURIDAD JURÍDICA PATRIMONIAL DE YUCATÁN</t>
  </si>
  <si>
    <t xml:space="preserve">         INSTITUTO DE MOVILIDAD Y DESARROLLO URBANO TERRITORIAL</t>
  </si>
  <si>
    <t xml:space="preserve">         INSTITUTO TECNOLÓGICO SUPERIOR DE VALLADOLID</t>
  </si>
  <si>
    <t xml:space="preserve">         SISTEMA PARA EL DESARROLLO INTEGRAL DE LA FAMILIA EN YUCATÁN</t>
  </si>
  <si>
    <t xml:space="preserve">         UNIVERSIDAD TECNOLÓGICA DEL CENTRO</t>
  </si>
  <si>
    <t xml:space="preserve">         INSTITUTO PARA EL DESARROLLO Y CERTIFICACIÓN DE LA INFRAESTRUCTURA FÍSICA EDUCATIVA Y ELECTRICA DE YUCATÁN</t>
  </si>
  <si>
    <t xml:space="preserve">         FIDEICOMISO PÚBLICO PARA EL DESARROLLO DEL TURISMO DE REUNIONES EN YUCATÁN</t>
  </si>
  <si>
    <t xml:space="preserve">         UNIVERSIDAD TECNOLÓGICA DEL MAYAB</t>
  </si>
  <si>
    <t xml:space="preserve">         INSTITUTO DE INFRAESTRUCTURA CARRETERA DE YUCATÁN</t>
  </si>
  <si>
    <t xml:space="preserve">         INSTITUTO YUCATECO DE EMPRENDEDORES</t>
  </si>
  <si>
    <t xml:space="preserve">         JUNTA DE AGUA POTABLE Y ALCANTARILLADO DE YUCATÁN</t>
  </si>
  <si>
    <t xml:space="preserve">         UNIVERSIDAD TECNOLÓGICA DEL PONIENTE</t>
  </si>
  <si>
    <t xml:space="preserve">         JUNTA DE ASISTENCIA PRIVADA DEL ESTADO DE YUCATÁN</t>
  </si>
  <si>
    <t xml:space="preserve">         INSTITUTO PARA LA CONSTRUCCIÓN Y CONSERVACIÓN DE OBRA PÚBLICA EN YUCATÁN</t>
  </si>
  <si>
    <t xml:space="preserve">         INSTITUTO TECNOLÓGICO SUPERIOR DEL SUR DEL ESTADO DE YUCATÁN</t>
  </si>
  <si>
    <t xml:space="preserve">         INSTITUTO TECNOLÓGICO SUPERIOR DE MOTUL</t>
  </si>
  <si>
    <t xml:space="preserve">         FIDEICOMISO PÚBLICO PARA LA ADMINISTRACIÓN DEL PALACIO DE LA MÚSICA</t>
  </si>
  <si>
    <t xml:space="preserve">         INSTITUTO TECNOLÓGICO SUPERIOR PROGRESO</t>
  </si>
  <si>
    <t xml:space="preserve">         INSTITUTO DE VIVIENDA DEL ESTADO DE YUCATÁN</t>
  </si>
  <si>
    <t xml:space="preserve">         UNIVERSIDAD DE ORIENTE</t>
  </si>
  <si>
    <t xml:space="preserve">         INSTITUTO PROMOTOR DE FERIAS DE YUCATÁN</t>
  </si>
  <si>
    <t xml:space="preserve">         SECRETARIA TÉCNICA DE PLANEACIÓN Y EVALUACIÓN.</t>
  </si>
  <si>
    <t xml:space="preserve">         UNIVERSIDAD TECNOLÓGICA REGIONAL DEL SUR</t>
  </si>
  <si>
    <t xml:space="preserve">         UNIVERSIDAD POLITÉCNICA DE YUCATÁN</t>
  </si>
  <si>
    <t xml:space="preserve">         AGENCIA PARA EL DESARROLLO DE YUCATÁN</t>
  </si>
  <si>
    <t xml:space="preserve">         INSTITUTO DE CAPACITACIÓN PARA EL TRABAJO DEL ESTADO DE YUCATÁN</t>
  </si>
  <si>
    <t xml:space="preserve">         INSTITUTO PARA LA INCLUSIÓN DE LAS PERSONAS CON DISCAPACIDAD DEL ESTADO DE YUCATÁN</t>
  </si>
  <si>
    <t xml:space="preserve">         INSTITUTO DEL DEPORTE DEL ESTADO DE YUCATÁN</t>
  </si>
  <si>
    <t xml:space="preserve">         FIDEICOMISO PÚBLICO PARA LA ADMINISTRACIÓN DE LA RESERVA TERRITORIAL DE UCÚ</t>
  </si>
  <si>
    <t xml:space="preserve">         INSTITUTO PARA EL DESARROLLO DE LA CULTURA MAYA DEL ESTADO DE YUCATÁN</t>
  </si>
  <si>
    <t xml:space="preserve">         COMISIÓN EJECUTIVA ESTATAL DE ATENCIÓN A VÍCTIMAS</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</si>
  <si>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</si>
  <si>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</si>
  <si>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</si>
  <si>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</si>
  <si>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BECAS Y CRÉDITO EDUCATIVO DEL ESTADO DE YUCATÁN</t>
  </si>
  <si>
    <t xml:space="preserve">         CENTRO DE CONCILIACIÓN LABORAL DEL ESTADO DE YUCATÁN</t>
  </si>
  <si>
    <t xml:space="preserve">         SECRETARÍA EJECUTIVA DEL SISTEMA ESTATAL ANTICORRUPCIÓN</t>
  </si>
  <si>
    <t xml:space="preserve">     INSTITUCIONES PÚBLICAS DE SEGURIDAD SOCIAL  </t>
  </si>
  <si>
    <t xml:space="preserve">         INSTITUTO DE SEGURIDAD SOCIAL DE LOS TRABAJADORES DEL ESTADO DE YUCATÁN</t>
  </si>
  <si>
    <t xml:space="preserve">     ENTIDADES PARAESTATALES EMPRESARIALES NO FINANCIERAS CON PARTICIPACIÓN ESTATAL MAYORITARIA  </t>
  </si>
  <si>
    <t xml:space="preserve">         AEROPUERTO DE CHICHÉN ITZÁ DEL ESTADO DE YUCATÁN SA DE CV</t>
  </si>
  <si>
    <t xml:space="preserve">         SISTEMA TELE YUCATÁN SA DE CV</t>
  </si>
  <si>
    <t xml:space="preserve">         EMPRESA PORTUARIA YUCATECA, S. A. DE C. V.</t>
  </si>
  <si>
    <t xml:space="preserve">         OPERADORA ENERGETICA Y MARITIMA DE YUCATÁN SA DE CV</t>
  </si>
  <si>
    <t>II. GASTO ETIQUETADO</t>
  </si>
  <si>
    <t>III. TOTAL DE EGRESOS (III = I + II)</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</si>
  <si>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</si>
  <si>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</si>
  <si>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</si>
  <si>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</si>
  <si>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</si>
  <si>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</si>
  <si>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</si>
  <si>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</si>
  <si>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</si>
  <si>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</si>
  <si>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 xml:space="preserve">a8) Otros Servicios Generales </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</si>
  <si>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</si>
  <si>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</si>
  <si>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</si>
  <si>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</si>
  <si>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</si>
  <si>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</si>
  <si>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</si>
  <si>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</si>
  <si>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</si>
  <si>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</si>
  <si>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</si>
  <si>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</si>
  <si>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</si>
  <si>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</si>
  <si>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</si>
  <si>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</si>
  <si>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</si>
  <si>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</si>
  <si>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</si>
  <si>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</si>
  <si>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</si>
  <si>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</si>
  <si>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</si>
  <si>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</si>
  <si>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 xml:space="preserve">A. Gobierno (A=a1+a2+a3+a4+a5+a6+a7+a8) </t>
  </si>
  <si>
    <t xml:space="preserve">a2) Justicia </t>
  </si>
  <si>
    <t>a8) Otros Servicios Generales</t>
  </si>
  <si>
    <t>Clasificación de Servicios Personales por Categoría</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</si>
  <si>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</si>
  <si>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</si>
  <si>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</si>
  <si>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</si>
  <si>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</si>
  <si>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</si>
  <si>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</si>
  <si>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</si>
  <si>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</si>
  <si>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</si>
  <si>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</si>
  <si>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</si>
  <si>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</si>
  <si>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Bajo protesta de decir verdad declaramos que los Estados Financieros y sus Notas son razonablemente correctos y responsabilidad del emisor.</t>
  </si>
  <si>
    <t>Nota: Los recursos propios de las entidades paraestatales, así como las cuotas y aportaciones para la seguridad social, están incluidos únicamente en el importe estimado de la Ley de Ingresos. Para consultar el ingreso devengado y recaudado de estos conceptos se pueden consultar los reportes de la Ley de Disciplina Financiera de cada entidad paraestatal.</t>
  </si>
  <si>
    <t>Nota: Los recursos propios de las entidades paraestatales, así como las cuotas y aportaciones para la seguridad social, están incluidos únicamente en el importe autorizado de la Ley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</si>
</sst>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2">
    <font>
      <sz val="10"/>
      <name val="Arial"/>
    </font>
    <font>
      <sz val="11"/>
      <color theme="1"/>
      <name val="Calibri"/>
      <family val="2"/>
      <scheme val="minor"/>
    </font>
    <font>
      <sz val="10"/>
      <name val="Arial"/>
      <family val="2"/>
    </font>
    <font>
      <b/>
      <sz val="10"/>
      <color theme="1"/>
      <name val="Barlow"/>
    </font>
    <font>
      <b/>
      <sz val="10"/>
      <color theme="0"/>
      <name val="Barlow"/>
    </font>
    <font>
      <b/>
      <sz val="10"/>
      <name val="Barlow"/>
    </font>
    <font>
      <sz val="10"/>
      <name val="Barlow"/>
    </font>
    <font>
      <b/>
      <sz val="10"/>
      <color theme="1"/>
      <name val="Helvetica LT Std"/>
      <family val="2"/>
    </font>
    <font>
      <sz val="10"/>
      <name val="Arial"/>
      <family val="2"/>
    </font>
    <font>
      <b/>
      <sz val="10"/>
      <color theme="1"/>
      <name val="Helvetica LT Std Light"/>
      <family val="2"/>
    </font>
    <font>
      <b/>
      <sz val="10"/>
      <name val="Helvetica LT Std"/>
      <family val="2"/>
    </font>
    <font>
      <b/>
      <sz val="10"/>
      <color theme="0"/>
      <name val="Helvetica LT Std"/>
      <family val="2"/>
    </font>
    <font>
      <b/>
      <sz val="10"/>
      <color indexed="8"/>
      <name val="Barlow"/>
    </font>
    <font>
      <sz val="10"/>
      <color indexed="8"/>
      <name val="Barlow"/>
    </font>
    <font>
      <sz val="11"/>
      <color indexed="8"/>
      <name val="Barlow"/>
    </font>
    <font>
      <sz val="10"/>
      <color theme="1"/>
      <name val="Barlow"/>
    </font>
    <font>
      <sz val="10"/>
      <color theme="1"/>
      <name val="Helvetica LT Std Light"/>
      <family val="2"/>
    </font>
    <font>
      <sz val="11"/>
      <color theme="1"/>
      <name val="Helvetica LT Std Light"/>
      <family val="2"/>
    </font>
    <font>
      <b/>
      <sz val="11"/>
      <color theme="1"/>
      <name val="Helvetica LT Std Light"/>
      <family val="2"/>
    </font>
    <font>
      <b/>
      <vertAlign val="superscript"/>
      <sz val="10"/>
      <color theme="1"/>
      <name val="Barlow"/>
    </font>
    <font>
      <sz val="10"/>
      <name val="Helvetica LT Std Light"/>
      <family val="2"/>
    </font>
    <font>
      <sz val="11"/>
      <color theme="1"/>
      <name val="Barlow"/>
    </font>
  </fonts>
  <fills count="8">
    <fill>
      <patternFill patternType="none"/>
    </fill>
    <fill>
      <patternFill patternType="gray125"/>
    </fill>
    <fill>
      <patternFill patternType="solid">
        <fgColor theme="0"/>
        <bgColor indexed="64"/>
      </patternFill>
    </fill>
    <fill>
      <patternFill patternType="solid">
        <fgColor indexed="65" tint="-0.49995422223578601"/>
        <bgColor indexed="64"/>
      </patternFill>
    </fill>
    <fill>
      <patternFill patternType="solid">
        <fgColor rgb="FFCECECE"/>
        <bgColor indexed="64"/>
      </patternFill>
    </fill>
    <fill>
      <patternFill patternType="solid">
        <fgColor rgb="FFBFBFBF"/>
        <bgColor indexed="64"/>
      </patternFill>
    </fill>
    <fill>
      <patternFill patternType="solid">
        <fgColor theme="2"/>
        <bgColor indexed="64"/>
      </patternFill>
    </fill>
    <fill>
      <patternFill patternType="solid">
        <fgColor theme="1" tint="0.49998474074526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style="thin">
        <color theme="0"/>
      </bottom>
      <diagonal/>
    </border>
    <border>
      <left/>
      <right/>
      <top style="thin">
        <color theme="0"/>
      </top>
      <bottom/>
      <diagonal/>
    </border>
  </borders>
  <cellStyleXfs count="9">
    <xf numFmtId="0" fontId="0" fillId="0" borderId="0"/>
    <xf numFmtId="0" fontId="8" fillId="0" borderId="0"/>
    <xf numFmtId="0" fontId="8"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cellStyleXfs>
  <cellXfs count="254">
    <xf numFmtId="0" fontId="0" fillId="0" borderId="0" xfId="0"/>
    <xf numFmtId="0" fontId="0" fillId="2" borderId="0" xfId="0"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5" fillId="2" borderId="0" xfId="0" applyNumberFormat="1" applyFont="1" applyFill="1" applyAlignment="1" applyProtection="1">
      <alignment horizontal="left" vertical="top" wrapText="1" indent="2" shrinkToFit="1"/>
      <protection hidden="1"/>
    </xf>
    <xf numFmtId="164" fontId="5" fillId="2" borderId="0" xfId="0" applyNumberFormat="1" applyFont="1" applyFill="1" applyAlignment="1" applyProtection="1">
      <alignment horizontal="right" vertical="top" wrapText="1" shrinkToFit="1"/>
      <protection hidden="1"/>
    </xf>
    <xf numFmtId="14" fontId="5" fillId="2" borderId="0" xfId="0" applyNumberFormat="1" applyFont="1" applyFill="1" applyAlignment="1" applyProtection="1">
      <alignment horizontal="left" vertical="top" wrapText="1" indent="3" shrinkToFit="1"/>
      <protection hidden="1"/>
    </xf>
    <xf numFmtId="14" fontId="6" fillId="2" borderId="0" xfId="0" applyNumberFormat="1" applyFont="1" applyFill="1" applyAlignment="1" applyProtection="1">
      <alignment horizontal="left" vertical="top" wrapText="1" indent="4" shrinkToFit="1"/>
      <protection hidden="1"/>
    </xf>
    <xf numFmtId="164" fontId="6" fillId="2" borderId="0" xfId="0" applyNumberFormat="1" applyFont="1" applyFill="1" applyAlignment="1" applyProtection="1">
      <alignment horizontal="right" vertical="top" wrapText="1" shrinkToFit="1"/>
      <protection hidden="1"/>
    </xf>
    <xf numFmtId="14" fontId="6" fillId="2" borderId="0" xfId="0" applyNumberFormat="1" applyFont="1" applyFill="1" applyAlignment="1" applyProtection="1">
      <alignment horizontal="left" vertical="top" wrapText="1" indent="5" shrinkToFit="1"/>
      <protection hidden="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5" fillId="2" borderId="5" xfId="0" applyNumberFormat="1" applyFont="1" applyFill="1" applyBorder="1" applyAlignment="1" applyProtection="1">
      <alignment horizontal="left" vertical="top" wrapText="1" indent="2" shrinkToFit="1"/>
      <protection hidden="1"/>
    </xf>
    <xf numFmtId="164" fontId="5" fillId="2" borderId="4" xfId="0" applyNumberFormat="1" applyFont="1" applyFill="1" applyBorder="1" applyAlignment="1" applyProtection="1">
      <alignment horizontal="right" vertical="top" wrapText="1" shrinkToFit="1"/>
      <protection hidden="1"/>
    </xf>
    <xf numFmtId="14" fontId="5" fillId="2" borderId="5" xfId="0" applyNumberFormat="1" applyFont="1" applyFill="1" applyBorder="1" applyAlignment="1" applyProtection="1">
      <alignment horizontal="left" vertical="top" wrapText="1" indent="3" shrinkToFit="1"/>
      <protection hidden="1"/>
    </xf>
    <xf numFmtId="14" fontId="6" fillId="2" borderId="5" xfId="0" applyNumberFormat="1" applyFont="1" applyFill="1" applyBorder="1" applyAlignment="1" applyProtection="1">
      <alignment horizontal="left" vertical="top" wrapText="1" indent="4" shrinkToFit="1"/>
      <protection hidden="1"/>
    </xf>
    <xf numFmtId="164" fontId="6" fillId="2" borderId="4" xfId="0" applyNumberFormat="1" applyFont="1" applyFill="1" applyBorder="1" applyAlignment="1" applyProtection="1">
      <alignment horizontal="right" vertical="top" wrapText="1" shrinkToFit="1"/>
      <protection hidden="1"/>
    </xf>
    <xf numFmtId="14" fontId="6" fillId="2" borderId="5" xfId="0" applyNumberFormat="1" applyFont="1" applyFill="1" applyBorder="1" applyAlignment="1" applyProtection="1">
      <alignment horizontal="left" vertical="top" wrapText="1" indent="5" shrinkToFit="1"/>
      <protection hidden="1"/>
    </xf>
    <xf numFmtId="14" fontId="5" fillId="2" borderId="5" xfId="0" applyNumberFormat="1" applyFont="1" applyFill="1" applyBorder="1" applyAlignment="1" applyProtection="1">
      <alignment horizontal="left" vertical="top" wrapText="1" shrinkToFit="1"/>
      <protection hidden="1"/>
    </xf>
    <xf numFmtId="14" fontId="5" fillId="2" borderId="6" xfId="0" applyNumberFormat="1" applyFont="1" applyFill="1" applyBorder="1" applyAlignment="1" applyProtection="1">
      <alignment horizontal="left" vertical="top" wrapText="1" shrinkToFit="1"/>
      <protection hidden="1"/>
    </xf>
    <xf numFmtId="164" fontId="5" fillId="2" borderId="7" xfId="0" applyNumberFormat="1" applyFont="1" applyFill="1" applyBorder="1" applyAlignment="1" applyProtection="1">
      <alignment horizontal="right" vertical="top" wrapText="1" shrinkToFit="1"/>
      <protection hidden="1"/>
    </xf>
    <xf numFmtId="14" fontId="6" fillId="2" borderId="5" xfId="0" applyNumberFormat="1" applyFont="1" applyFill="1" applyBorder="1" applyAlignment="1" applyProtection="1">
      <alignment horizontal="left" vertical="top" indent="4" shrinkToFit="1"/>
      <protection hidden="1"/>
    </xf>
    <xf numFmtId="0" fontId="2" fillId="2" borderId="0" xfId="0" applyFont="1" applyFill="1"/>
    <xf numFmtId="14" fontId="5" fillId="2" borderId="5" xfId="0" applyNumberFormat="1" applyFont="1" applyFill="1" applyBorder="1" applyAlignment="1" applyProtection="1">
      <alignment vertical="top" wrapText="1" shrinkToFit="1"/>
      <protection hidden="1"/>
    </xf>
    <xf numFmtId="0" fontId="0" fillId="2" borderId="4" xfId="0" applyFill="1" applyBorder="1"/>
    <xf numFmtId="0" fontId="0" fillId="2" borderId="5" xfId="0" applyFill="1" applyBorder="1"/>
    <xf numFmtId="0" fontId="0" fillId="2" borderId="7" xfId="0" applyFill="1" applyBorder="1"/>
    <xf numFmtId="0" fontId="0" fillId="2" borderId="8" xfId="0" applyFill="1" applyBorder="1"/>
    <xf numFmtId="14" fontId="5" fillId="2" borderId="0" xfId="0" applyNumberFormat="1" applyFont="1" applyFill="1" applyAlignment="1" applyProtection="1">
      <alignment vertical="top" wrapText="1" shrinkToFit="1"/>
      <protection hidden="1"/>
    </xf>
    <xf numFmtId="0" fontId="6" fillId="2" borderId="0" xfId="0" applyFont="1" applyFill="1"/>
    <xf numFmtId="14" fontId="6" fillId="2" borderId="0" xfId="0" applyNumberFormat="1" applyFont="1" applyFill="1" applyAlignment="1" applyProtection="1">
      <alignment horizontal="left" vertical="top" indent="4" shrinkToFit="1"/>
      <protection hidden="1"/>
    </xf>
    <xf numFmtId="14" fontId="6" fillId="2" borderId="5" xfId="0" applyNumberFormat="1" applyFont="1" applyFill="1" applyBorder="1" applyAlignment="1" applyProtection="1">
      <alignment horizontal="left" vertical="top" indent="5" shrinkToFit="1"/>
      <protection hidden="1"/>
    </xf>
    <xf numFmtId="14" fontId="6" fillId="2" borderId="0" xfId="0" applyNumberFormat="1" applyFont="1" applyFill="1" applyAlignment="1" applyProtection="1">
      <alignment horizontal="left" vertical="top" indent="5" shrinkToFit="1"/>
      <protection hidden="1"/>
    </xf>
    <xf numFmtId="14" fontId="5" fillId="2" borderId="0" xfId="0" applyNumberFormat="1" applyFont="1" applyFill="1" applyAlignment="1" applyProtection="1">
      <alignment horizontal="left" vertical="top" indent="3" shrinkToFit="1"/>
      <protection hidden="1"/>
    </xf>
    <xf numFmtId="0" fontId="8" fillId="2" borderId="0" xfId="1" applyFill="1"/>
    <xf numFmtId="0" fontId="11" fillId="3" borderId="9" xfId="1" applyFont="1" applyFill="1" applyBorder="1" applyAlignment="1">
      <alignment horizontal="left" wrapText="1"/>
    </xf>
    <xf numFmtId="0" fontId="11" fillId="3" borderId="10" xfId="1" applyFont="1" applyFill="1" applyBorder="1" applyAlignment="1">
      <alignment horizontal="center" wrapText="1"/>
    </xf>
    <xf numFmtId="0" fontId="11" fillId="3" borderId="11" xfId="1" applyFont="1" applyFill="1" applyBorder="1" applyAlignment="1">
      <alignment horizontal="center" wrapText="1"/>
    </xf>
    <xf numFmtId="14" fontId="5" fillId="2" borderId="12" xfId="1" applyNumberFormat="1" applyFont="1" applyFill="1" applyBorder="1" applyAlignment="1">
      <alignment horizontal="left" vertical="center" indent="1"/>
    </xf>
    <xf numFmtId="164" fontId="5" fillId="2" borderId="13" xfId="1" applyNumberFormat="1" applyFont="1" applyFill="1" applyBorder="1" applyAlignment="1">
      <alignment horizontal="right" vertical="center"/>
    </xf>
    <xf numFmtId="164" fontId="5" fillId="2" borderId="14" xfId="1" applyNumberFormat="1" applyFont="1" applyFill="1" applyBorder="1" applyAlignment="1">
      <alignment horizontal="right" vertical="center"/>
    </xf>
    <xf numFmtId="14" fontId="6" fillId="2" borderId="15" xfId="1" applyNumberFormat="1" applyFont="1" applyFill="1" applyBorder="1" applyAlignment="1">
      <alignment horizontal="left" vertical="center" indent="2"/>
    </xf>
    <xf numFmtId="164" fontId="6" fillId="2" borderId="0" xfId="1" applyNumberFormat="1" applyFont="1" applyFill="1" applyAlignment="1">
      <alignment horizontal="right" vertical="center"/>
    </xf>
    <xf numFmtId="164" fontId="6" fillId="2" borderId="16" xfId="1" applyNumberFormat="1" applyFont="1" applyFill="1" applyBorder="1" applyAlignment="1">
      <alignment horizontal="right" vertical="center"/>
    </xf>
    <xf numFmtId="14" fontId="5" fillId="2" borderId="15" xfId="1" applyNumberFormat="1" applyFont="1" applyFill="1" applyBorder="1" applyAlignment="1">
      <alignment horizontal="left" vertical="center" indent="1"/>
    </xf>
    <xf numFmtId="164" fontId="5" fillId="2" borderId="0" xfId="1" applyNumberFormat="1" applyFont="1" applyFill="1" applyAlignment="1">
      <alignment horizontal="right" vertical="center"/>
    </xf>
    <xf numFmtId="164" fontId="5" fillId="2" borderId="16" xfId="1" applyNumberFormat="1" applyFont="1" applyFill="1" applyBorder="1" applyAlignment="1">
      <alignment horizontal="right" vertical="center"/>
    </xf>
    <xf numFmtId="164" fontId="5" fillId="5" borderId="0" xfId="1" applyNumberFormat="1" applyFont="1" applyFill="1" applyAlignment="1">
      <alignment horizontal="right" vertical="center"/>
    </xf>
    <xf numFmtId="164" fontId="6" fillId="5" borderId="0" xfId="1" applyNumberFormat="1" applyFont="1" applyFill="1" applyAlignment="1">
      <alignment horizontal="right" vertical="center"/>
    </xf>
    <xf numFmtId="0" fontId="11" fillId="3" borderId="2" xfId="1" applyFont="1" applyFill="1" applyBorder="1" applyAlignment="1">
      <alignment horizontal="left" wrapText="1"/>
    </xf>
    <xf numFmtId="0" fontId="11" fillId="3" borderId="2" xfId="1" applyFont="1" applyFill="1" applyBorder="1" applyAlignment="1">
      <alignment horizontal="center" wrapText="1"/>
    </xf>
    <xf numFmtId="0" fontId="11" fillId="3" borderId="17" xfId="1" applyFont="1" applyFill="1" applyBorder="1" applyAlignment="1">
      <alignment horizontal="center" wrapText="1"/>
    </xf>
    <xf numFmtId="164" fontId="5" fillId="2" borderId="4" xfId="1" applyNumberFormat="1" applyFont="1" applyFill="1" applyBorder="1" applyAlignment="1">
      <alignment horizontal="right" vertical="center"/>
    </xf>
    <xf numFmtId="0" fontId="11" fillId="3" borderId="0" xfId="1" applyFont="1" applyFill="1" applyAlignment="1">
      <alignment horizontal="left" wrapText="1"/>
    </xf>
    <xf numFmtId="0" fontId="11" fillId="3" borderId="0" xfId="1" applyFont="1" applyFill="1" applyAlignment="1">
      <alignment horizontal="center" wrapText="1"/>
    </xf>
    <xf numFmtId="0" fontId="11" fillId="3" borderId="18" xfId="1" applyFont="1" applyFill="1" applyBorder="1" applyAlignment="1">
      <alignment horizontal="center" wrapText="1"/>
    </xf>
    <xf numFmtId="14" fontId="5" fillId="2" borderId="0" xfId="1" applyNumberFormat="1" applyFont="1" applyFill="1" applyAlignment="1">
      <alignment horizontal="left" vertical="center" indent="1"/>
    </xf>
    <xf numFmtId="0" fontId="4" fillId="3" borderId="0" xfId="1" applyFont="1" applyFill="1" applyAlignment="1">
      <alignment horizontal="left" wrapText="1"/>
    </xf>
    <xf numFmtId="0" fontId="4" fillId="3" borderId="0" xfId="1" applyFont="1" applyFill="1" applyAlignment="1">
      <alignment horizontal="center" wrapText="1"/>
    </xf>
    <xf numFmtId="0" fontId="4" fillId="3" borderId="18" xfId="1" applyFont="1" applyFill="1" applyBorder="1" applyAlignment="1">
      <alignment horizontal="center" wrapText="1"/>
    </xf>
    <xf numFmtId="14" fontId="6" fillId="2" borderId="12" xfId="1" applyNumberFormat="1" applyFont="1" applyFill="1" applyBorder="1" applyAlignment="1">
      <alignment horizontal="left" vertical="center" indent="1"/>
    </xf>
    <xf numFmtId="164" fontId="6" fillId="2" borderId="13" xfId="1" applyNumberFormat="1" applyFont="1" applyFill="1" applyBorder="1" applyAlignment="1">
      <alignment horizontal="right" vertical="center"/>
    </xf>
    <xf numFmtId="164" fontId="6" fillId="2" borderId="14" xfId="1" applyNumberFormat="1" applyFont="1" applyFill="1" applyBorder="1" applyAlignment="1">
      <alignment horizontal="right" vertical="center"/>
    </xf>
    <xf numFmtId="14" fontId="6" fillId="2" borderId="15" xfId="1" applyNumberFormat="1" applyFont="1" applyFill="1" applyBorder="1" applyAlignment="1">
      <alignment horizontal="left" vertical="center" indent="1"/>
    </xf>
    <xf numFmtId="14" fontId="5" fillId="2" borderId="19" xfId="1" applyNumberFormat="1" applyFont="1" applyFill="1" applyBorder="1" applyAlignment="1">
      <alignment horizontal="left" vertical="center" indent="1"/>
    </xf>
    <xf numFmtId="164" fontId="5" fillId="2" borderId="20" xfId="1" applyNumberFormat="1" applyFont="1" applyFill="1" applyBorder="1" applyAlignment="1">
      <alignment horizontal="right" vertical="center"/>
    </xf>
    <xf numFmtId="164" fontId="5" fillId="2" borderId="21" xfId="1" applyNumberFormat="1" applyFont="1" applyFill="1" applyBorder="1" applyAlignment="1">
      <alignment horizontal="right" vertical="center"/>
    </xf>
    <xf numFmtId="0" fontId="6" fillId="2" borderId="0" xfId="1" applyFont="1" applyFill="1"/>
    <xf numFmtId="0" fontId="16" fillId="0" borderId="0" xfId="3" applyFont="1"/>
    <xf numFmtId="0" fontId="17" fillId="0" borderId="0" xfId="3" applyFont="1"/>
    <xf numFmtId="0" fontId="4" fillId="3" borderId="2"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3" fillId="0" borderId="1" xfId="3" applyFont="1" applyBorder="1"/>
    <xf numFmtId="0" fontId="3" fillId="0" borderId="2" xfId="3" applyFont="1" applyBorder="1"/>
    <xf numFmtId="164" fontId="3" fillId="0" borderId="2" xfId="3" applyNumberFormat="1" applyFont="1" applyBorder="1"/>
    <xf numFmtId="164" fontId="3" fillId="0" borderId="3" xfId="3" applyNumberFormat="1" applyFont="1" applyBorder="1"/>
    <xf numFmtId="0" fontId="3" fillId="0" borderId="5" xfId="3" applyFont="1" applyBorder="1"/>
    <xf numFmtId="164" fontId="3" fillId="0" borderId="0" xfId="3" applyNumberFormat="1" applyFont="1"/>
    <xf numFmtId="164" fontId="3" fillId="0" borderId="4" xfId="3" applyNumberFormat="1" applyFont="1" applyBorder="1"/>
    <xf numFmtId="0" fontId="15" fillId="0" borderId="5" xfId="3" applyFont="1" applyBorder="1"/>
    <xf numFmtId="0" fontId="15" fillId="0" borderId="0" xfId="3" applyFont="1"/>
    <xf numFmtId="164" fontId="15" fillId="0" borderId="0" xfId="3" applyNumberFormat="1" applyFont="1"/>
    <xf numFmtId="164" fontId="15" fillId="0" borderId="4" xfId="3" applyNumberFormat="1" applyFont="1" applyBorder="1"/>
    <xf numFmtId="164" fontId="3" fillId="6" borderId="0" xfId="3" applyNumberFormat="1" applyFont="1" applyFill="1"/>
    <xf numFmtId="164" fontId="3" fillId="6" borderId="4" xfId="3" applyNumberFormat="1" applyFont="1" applyFill="1" applyBorder="1"/>
    <xf numFmtId="164" fontId="9" fillId="0" borderId="0" xfId="3" applyNumberFormat="1" applyFont="1"/>
    <xf numFmtId="0" fontId="9" fillId="0" borderId="0" xfId="3" applyFont="1"/>
    <xf numFmtId="0" fontId="18" fillId="0" borderId="0" xfId="3" applyFont="1"/>
    <xf numFmtId="0" fontId="20" fillId="0" borderId="0" xfId="3" applyFont="1"/>
    <xf numFmtId="0" fontId="6" fillId="0" borderId="0" xfId="3" applyFont="1"/>
    <xf numFmtId="0" fontId="4" fillId="3" borderId="0" xfId="3" applyFont="1" applyFill="1" applyAlignment="1">
      <alignment horizontal="center" vertical="center" wrapText="1"/>
    </xf>
    <xf numFmtId="0" fontId="4" fillId="3" borderId="4" xfId="3" applyFont="1" applyFill="1" applyBorder="1" applyAlignment="1">
      <alignment horizontal="center" vertical="center" wrapText="1"/>
    </xf>
    <xf numFmtId="0" fontId="4" fillId="3" borderId="8" xfId="3" applyFont="1" applyFill="1" applyBorder="1" applyAlignment="1">
      <alignment horizontal="center" vertical="center" wrapText="1"/>
    </xf>
    <xf numFmtId="9" fontId="15" fillId="0" borderId="4" xfId="4" applyFont="1" applyBorder="1"/>
    <xf numFmtId="0" fontId="15" fillId="0" borderId="6" xfId="3" applyFont="1" applyBorder="1"/>
    <xf numFmtId="164" fontId="15" fillId="0" borderId="7" xfId="3" applyNumberFormat="1" applyFont="1" applyBorder="1"/>
    <xf numFmtId="0" fontId="15" fillId="0" borderId="7" xfId="3" applyFont="1" applyBorder="1"/>
    <xf numFmtId="9" fontId="15" fillId="0" borderId="8" xfId="4" applyFont="1" applyBorder="1"/>
    <xf numFmtId="0" fontId="21" fillId="0" borderId="0" xfId="3" applyFont="1"/>
    <xf numFmtId="0" fontId="4" fillId="3" borderId="9"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1" xfId="3" applyFont="1" applyFill="1" applyBorder="1" applyAlignment="1">
      <alignment horizontal="center" vertical="center" wrapText="1"/>
    </xf>
    <xf numFmtId="0" fontId="3" fillId="0" borderId="1" xfId="3" applyFont="1" applyBorder="1" applyAlignment="1">
      <alignment wrapText="1"/>
    </xf>
    <xf numFmtId="0" fontId="3" fillId="0" borderId="2" xfId="3" applyFont="1" applyBorder="1" applyAlignment="1">
      <alignment wrapText="1"/>
    </xf>
    <xf numFmtId="164" fontId="3" fillId="0" borderId="2" xfId="5" applyNumberFormat="1" applyFont="1" applyBorder="1" applyAlignment="1">
      <alignment wrapText="1"/>
    </xf>
    <xf numFmtId="4" fontId="3" fillId="0" borderId="2" xfId="3" applyNumberFormat="1" applyFont="1" applyBorder="1" applyAlignment="1">
      <alignment wrapText="1"/>
    </xf>
    <xf numFmtId="164" fontId="3" fillId="0" borderId="2" xfId="3" applyNumberFormat="1" applyFont="1" applyBorder="1" applyAlignment="1">
      <alignment wrapText="1"/>
    </xf>
    <xf numFmtId="164" fontId="3" fillId="0" borderId="4" xfId="3" applyNumberFormat="1" applyFont="1" applyBorder="1" applyAlignment="1">
      <alignment wrapText="1"/>
    </xf>
    <xf numFmtId="0" fontId="15" fillId="0" borderId="5" xfId="3" applyFont="1" applyBorder="1" applyAlignment="1">
      <alignment horizontal="left" wrapText="1" indent="3"/>
    </xf>
    <xf numFmtId="14" fontId="15" fillId="0" borderId="0" xfId="3" applyNumberFormat="1" applyFont="1" applyAlignment="1">
      <alignment wrapText="1"/>
    </xf>
    <xf numFmtId="164" fontId="15" fillId="0" borderId="0" xfId="5" applyNumberFormat="1" applyFont="1" applyAlignment="1">
      <alignment wrapText="1"/>
    </xf>
    <xf numFmtId="0" fontId="15" fillId="0" borderId="0" xfId="3" applyFont="1" applyAlignment="1">
      <alignment horizontal="center" wrapText="1"/>
    </xf>
    <xf numFmtId="164" fontId="15" fillId="0" borderId="0" xfId="3" applyNumberFormat="1" applyFont="1" applyAlignment="1">
      <alignment wrapText="1"/>
    </xf>
    <xf numFmtId="164" fontId="15" fillId="0" borderId="4" xfId="3" applyNumberFormat="1" applyFont="1" applyBorder="1" applyAlignment="1">
      <alignment wrapText="1"/>
    </xf>
    <xf numFmtId="4" fontId="15" fillId="0" borderId="0" xfId="3" applyNumberFormat="1" applyFont="1"/>
    <xf numFmtId="0" fontId="15" fillId="0" borderId="5" xfId="3" applyFont="1" applyBorder="1" applyAlignment="1">
      <alignment wrapText="1"/>
    </xf>
    <xf numFmtId="0" fontId="15" fillId="0" borderId="0" xfId="3" applyFont="1" applyAlignment="1">
      <alignment wrapText="1"/>
    </xf>
    <xf numFmtId="0" fontId="3" fillId="0" borderId="5" xfId="3" applyFont="1" applyBorder="1" applyAlignment="1">
      <alignment wrapText="1"/>
    </xf>
    <xf numFmtId="0" fontId="3" fillId="0" borderId="0" xfId="3" applyFont="1" applyAlignment="1">
      <alignment wrapText="1"/>
    </xf>
    <xf numFmtId="164" fontId="3" fillId="0" borderId="0" xfId="5" applyNumberFormat="1" applyFont="1" applyAlignment="1">
      <alignment wrapText="1"/>
    </xf>
    <xf numFmtId="164" fontId="3" fillId="0" borderId="0" xfId="3" applyNumberFormat="1" applyFont="1" applyAlignment="1">
      <alignment wrapText="1"/>
    </xf>
    <xf numFmtId="4" fontId="3" fillId="0" borderId="0" xfId="3" applyNumberFormat="1" applyFont="1" applyAlignment="1">
      <alignment wrapText="1"/>
    </xf>
    <xf numFmtId="0" fontId="15" fillId="0" borderId="6" xfId="3" applyFont="1" applyBorder="1" applyAlignment="1">
      <alignment wrapText="1"/>
    </xf>
    <xf numFmtId="0" fontId="15" fillId="0" borderId="7" xfId="3" applyFont="1" applyBorder="1" applyAlignment="1">
      <alignment wrapText="1"/>
    </xf>
    <xf numFmtId="0" fontId="15" fillId="0" borderId="8" xfId="3" applyFont="1" applyBorder="1" applyAlignment="1">
      <alignment wrapText="1"/>
    </xf>
    <xf numFmtId="0" fontId="2" fillId="2" borderId="0" xfId="6" applyFill="1"/>
    <xf numFmtId="0" fontId="7" fillId="2" borderId="0" xfId="6" applyFont="1" applyFill="1" applyAlignment="1">
      <alignment horizontal="center"/>
    </xf>
    <xf numFmtId="0" fontId="4" fillId="3" borderId="7" xfId="6" applyFont="1" applyFill="1" applyBorder="1" applyAlignment="1">
      <alignment horizontal="center" vertical="center" wrapText="1"/>
    </xf>
    <xf numFmtId="14" fontId="5" fillId="2" borderId="1" xfId="6" applyNumberFormat="1" applyFont="1" applyFill="1" applyBorder="1" applyAlignment="1">
      <alignment vertical="center" wrapText="1"/>
    </xf>
    <xf numFmtId="164" fontId="5" fillId="2" borderId="2" xfId="6" applyNumberFormat="1" applyFont="1" applyFill="1" applyBorder="1" applyAlignment="1">
      <alignment horizontal="right" vertical="center"/>
    </xf>
    <xf numFmtId="164" fontId="5" fillId="2" borderId="3" xfId="6" applyNumberFormat="1" applyFont="1" applyFill="1" applyBorder="1" applyAlignment="1">
      <alignment horizontal="right" vertical="center"/>
    </xf>
    <xf numFmtId="14" fontId="6" fillId="2" borderId="5" xfId="6" applyNumberFormat="1" applyFont="1" applyFill="1" applyBorder="1" applyAlignment="1">
      <alignment horizontal="left" vertical="center" wrapText="1" indent="2"/>
    </xf>
    <xf numFmtId="164" fontId="6" fillId="2" borderId="0" xfId="6" applyNumberFormat="1" applyFont="1" applyFill="1" applyAlignment="1">
      <alignment horizontal="right" vertical="center"/>
    </xf>
    <xf numFmtId="164" fontId="6" fillId="2" borderId="4" xfId="6" applyNumberFormat="1" applyFont="1" applyFill="1" applyBorder="1" applyAlignment="1">
      <alignment horizontal="right" vertical="center"/>
    </xf>
    <xf numFmtId="14" fontId="6" fillId="2" borderId="5" xfId="6" applyNumberFormat="1" applyFont="1" applyFill="1" applyBorder="1" applyAlignment="1">
      <alignment horizontal="left" vertical="center" wrapText="1" indent="3"/>
    </xf>
    <xf numFmtId="14" fontId="5" fillId="2" borderId="5" xfId="6" applyNumberFormat="1" applyFont="1" applyFill="1" applyBorder="1" applyAlignment="1">
      <alignment vertical="center" wrapText="1"/>
    </xf>
    <xf numFmtId="164" fontId="5" fillId="2" borderId="0" xfId="6" applyNumberFormat="1" applyFont="1" applyFill="1" applyAlignment="1">
      <alignment horizontal="right" vertical="center"/>
    </xf>
    <xf numFmtId="164" fontId="5" fillId="2" borderId="4" xfId="6" applyNumberFormat="1" applyFont="1" applyFill="1" applyBorder="1" applyAlignment="1">
      <alignment horizontal="right" vertical="center"/>
    </xf>
    <xf numFmtId="164" fontId="9" fillId="4" borderId="0" xfId="7" applyNumberFormat="1" applyFont="1" applyFill="1"/>
    <xf numFmtId="164" fontId="9" fillId="0" borderId="4" xfId="6" applyNumberFormat="1" applyFont="1" applyBorder="1"/>
    <xf numFmtId="14" fontId="5" fillId="2" borderId="5" xfId="6" applyNumberFormat="1" applyFont="1" applyFill="1" applyBorder="1" applyAlignment="1">
      <alignment horizontal="left" vertical="center" indent="2"/>
    </xf>
    <xf numFmtId="14" fontId="6" fillId="2" borderId="5" xfId="6" applyNumberFormat="1" applyFont="1" applyFill="1" applyBorder="1" applyAlignment="1">
      <alignment horizontal="left" vertical="center" indent="2"/>
    </xf>
    <xf numFmtId="14" fontId="5" fillId="2" borderId="6" xfId="6" applyNumberFormat="1" applyFont="1" applyFill="1" applyBorder="1" applyAlignment="1">
      <alignment horizontal="left" vertical="center" indent="2"/>
    </xf>
    <xf numFmtId="164" fontId="5" fillId="2" borderId="7" xfId="6" applyNumberFormat="1" applyFont="1" applyFill="1" applyBorder="1" applyAlignment="1">
      <alignment horizontal="right" vertical="center"/>
    </xf>
    <xf numFmtId="164" fontId="5" fillId="2" borderId="8" xfId="6" applyNumberFormat="1" applyFont="1" applyFill="1" applyBorder="1" applyAlignment="1">
      <alignment horizontal="right" vertical="center"/>
    </xf>
    <xf numFmtId="0" fontId="2" fillId="2" borderId="0" xfId="7" applyFill="1"/>
    <xf numFmtId="0" fontId="3" fillId="2" borderId="0" xfId="7" applyFont="1" applyFill="1" applyAlignment="1">
      <alignment horizontal="center"/>
    </xf>
    <xf numFmtId="0" fontId="4" fillId="3" borderId="1" xfId="7" applyFont="1" applyFill="1" applyBorder="1" applyAlignment="1">
      <alignment horizontal="center" vertical="center" wrapText="1"/>
    </xf>
    <xf numFmtId="0" fontId="4" fillId="3" borderId="5" xfId="7" applyFont="1" applyFill="1" applyBorder="1" applyAlignment="1">
      <alignment horizontal="center" vertical="center" wrapText="1"/>
    </xf>
    <xf numFmtId="0" fontId="4" fillId="3" borderId="0" xfId="7" applyFont="1" applyFill="1" applyAlignment="1">
      <alignment horizontal="center" vertical="center" wrapText="1"/>
    </xf>
    <xf numFmtId="0" fontId="12" fillId="2" borderId="1" xfId="7" applyFont="1" applyFill="1" applyBorder="1" applyAlignment="1">
      <alignment vertical="center" wrapText="1" indent="1"/>
    </xf>
    <xf numFmtId="164" fontId="12" fillId="2" borderId="2" xfId="7" applyNumberFormat="1" applyFont="1" applyFill="1" applyBorder="1" applyAlignment="1">
      <alignment horizontal="right" vertical="center"/>
    </xf>
    <xf numFmtId="164" fontId="12" fillId="2" borderId="3" xfId="7" applyNumberFormat="1" applyFont="1" applyFill="1" applyBorder="1" applyAlignment="1">
      <alignment horizontal="right" vertical="center"/>
    </xf>
    <xf numFmtId="0" fontId="13" fillId="2" borderId="5" xfId="7" applyFont="1" applyFill="1" applyBorder="1" applyAlignment="1">
      <alignment vertical="center" wrapText="1" indent="1"/>
    </xf>
    <xf numFmtId="164" fontId="13" fillId="2" borderId="0" xfId="7" applyNumberFormat="1" applyFont="1" applyFill="1" applyAlignment="1">
      <alignment horizontal="right" vertical="center"/>
    </xf>
    <xf numFmtId="164" fontId="13" fillId="2" borderId="4" xfId="7" applyNumberFormat="1" applyFont="1" applyFill="1" applyBorder="1" applyAlignment="1">
      <alignment horizontal="right" vertical="center"/>
    </xf>
    <xf numFmtId="0" fontId="13" fillId="2" borderId="5" xfId="7" applyFont="1" applyFill="1" applyBorder="1" applyAlignment="1">
      <alignment vertical="center" wrapText="1" indent="2"/>
    </xf>
    <xf numFmtId="0" fontId="13" fillId="2" borderId="5" xfId="7" applyFont="1" applyFill="1" applyBorder="1" applyAlignment="1">
      <alignment vertical="center"/>
    </xf>
    <xf numFmtId="0" fontId="13" fillId="2" borderId="5" xfId="7" applyFont="1" applyFill="1" applyBorder="1" applyAlignment="1">
      <alignment horizontal="left" vertical="center"/>
    </xf>
    <xf numFmtId="0" fontId="13" fillId="2" borderId="0" xfId="7" applyFont="1" applyFill="1" applyAlignment="1">
      <alignment vertical="center" wrapText="1" indent="2"/>
    </xf>
    <xf numFmtId="164" fontId="13" fillId="2" borderId="8" xfId="7" applyNumberFormat="1" applyFont="1" applyFill="1" applyBorder="1" applyAlignment="1">
      <alignment horizontal="right" vertical="center"/>
    </xf>
    <xf numFmtId="0" fontId="14" fillId="2" borderId="5" xfId="7" applyFont="1" applyFill="1" applyBorder="1" applyAlignment="1">
      <alignment vertical="center" wrapText="1" indent="2"/>
    </xf>
    <xf numFmtId="164" fontId="14" fillId="2" borderId="0" xfId="7" applyNumberFormat="1" applyFont="1" applyFill="1" applyAlignment="1">
      <alignment horizontal="right" vertical="center"/>
    </xf>
    <xf numFmtId="164" fontId="14" fillId="2" borderId="4" xfId="7" applyNumberFormat="1" applyFont="1" applyFill="1" applyBorder="1" applyAlignment="1">
      <alignment horizontal="right" vertical="center"/>
    </xf>
    <xf numFmtId="0" fontId="12" fillId="2" borderId="5" xfId="7" applyFont="1" applyFill="1" applyBorder="1" applyAlignment="1">
      <alignment vertical="center" wrapText="1" indent="1"/>
    </xf>
    <xf numFmtId="164" fontId="12" fillId="2" borderId="0" xfId="7" applyNumberFormat="1" applyFont="1" applyFill="1" applyAlignment="1">
      <alignment horizontal="right" vertical="center"/>
    </xf>
    <xf numFmtId="164" fontId="12" fillId="2" borderId="4" xfId="7" applyNumberFormat="1" applyFont="1" applyFill="1" applyBorder="1" applyAlignment="1">
      <alignment horizontal="right" vertical="center"/>
    </xf>
    <xf numFmtId="0" fontId="12" fillId="2" borderId="6" xfId="7" applyFont="1" applyFill="1" applyBorder="1" applyAlignment="1">
      <alignment vertical="center" wrapText="1" indent="1"/>
    </xf>
    <xf numFmtId="164" fontId="12" fillId="2" borderId="7" xfId="7" applyNumberFormat="1" applyFont="1" applyFill="1" applyBorder="1" applyAlignment="1">
      <alignment horizontal="right" vertical="center"/>
    </xf>
    <xf numFmtId="164" fontId="12" fillId="2" borderId="8" xfId="7" applyNumberFormat="1" applyFont="1" applyFill="1" applyBorder="1" applyAlignment="1">
      <alignment horizontal="right" vertical="center"/>
    </xf>
    <xf numFmtId="0" fontId="6" fillId="2" borderId="0" xfId="7" applyFont="1" applyFill="1"/>
    <xf numFmtId="164" fontId="12" fillId="2" borderId="1" xfId="7" applyNumberFormat="1" applyFont="1" applyFill="1" applyBorder="1" applyAlignment="1">
      <alignment horizontal="left" vertical="center"/>
    </xf>
    <xf numFmtId="0" fontId="12" fillId="2" borderId="5" xfId="7" applyFont="1" applyFill="1" applyBorder="1" applyAlignment="1">
      <alignment horizontal="left" wrapText="1"/>
    </xf>
    <xf numFmtId="164" fontId="12" fillId="2" borderId="0" xfId="7" applyNumberFormat="1" applyFont="1" applyFill="1"/>
    <xf numFmtId="164" fontId="12" fillId="2" borderId="4" xfId="7" applyNumberFormat="1" applyFont="1" applyFill="1" applyBorder="1"/>
    <xf numFmtId="0" fontId="13" fillId="2" borderId="5" xfId="7" applyFont="1" applyFill="1" applyBorder="1" applyAlignment="1">
      <alignment horizontal="left" vertical="center" wrapText="1"/>
    </xf>
    <xf numFmtId="0" fontId="15" fillId="2" borderId="5" xfId="7" applyFont="1" applyFill="1" applyBorder="1"/>
    <xf numFmtId="164" fontId="15" fillId="2" borderId="0" xfId="7" applyNumberFormat="1" applyFont="1" applyFill="1"/>
    <xf numFmtId="164" fontId="15" fillId="2" borderId="4" xfId="7" applyNumberFormat="1" applyFont="1" applyFill="1" applyBorder="1"/>
    <xf numFmtId="164" fontId="12" fillId="2" borderId="5" xfId="7" applyNumberFormat="1" applyFont="1" applyFill="1" applyBorder="1" applyAlignment="1">
      <alignment horizontal="left" vertical="center"/>
    </xf>
    <xf numFmtId="164" fontId="12" fillId="2" borderId="6" xfId="7" applyNumberFormat="1" applyFont="1" applyFill="1" applyBorder="1" applyAlignment="1">
      <alignment horizontal="left" vertical="center"/>
    </xf>
    <xf numFmtId="0" fontId="12" fillId="2" borderId="5" xfId="7" applyFont="1" applyFill="1" applyBorder="1" applyAlignment="1">
      <alignment vertical="center" wrapText="1" indent="2"/>
    </xf>
    <xf numFmtId="0" fontId="13" fillId="2" borderId="5" xfId="7" applyFont="1" applyFill="1" applyBorder="1" applyAlignment="1">
      <alignment vertical="center" wrapText="1" indent="3"/>
    </xf>
    <xf numFmtId="0" fontId="13" fillId="2" borderId="6" xfId="7" applyFont="1" applyFill="1" applyBorder="1" applyAlignment="1">
      <alignment vertical="center" wrapText="1" indent="3"/>
    </xf>
    <xf numFmtId="164" fontId="13" fillId="2" borderId="7" xfId="7" applyNumberFormat="1" applyFont="1" applyFill="1" applyBorder="1" applyAlignment="1">
      <alignment horizontal="right" vertical="center"/>
    </xf>
    <xf numFmtId="14" fontId="6" fillId="2" borderId="6" xfId="7" applyNumberFormat="1" applyFont="1" applyFill="1" applyBorder="1" applyAlignment="1">
      <alignment vertical="center"/>
    </xf>
    <xf numFmtId="14" fontId="6" fillId="2" borderId="7" xfId="7" applyNumberFormat="1" applyFont="1" applyFill="1" applyBorder="1" applyAlignment="1">
      <alignment vertical="center"/>
    </xf>
    <xf numFmtId="14" fontId="6" fillId="2" borderId="8" xfId="7" applyNumberFormat="1" applyFont="1" applyFill="1" applyBorder="1" applyAlignment="1">
      <alignment vertical="center"/>
    </xf>
    <xf numFmtId="0" fontId="5" fillId="2" borderId="0" xfId="7" applyFont="1" applyFill="1" applyAlignment="1">
      <alignment horizontal="center" vertical="top"/>
    </xf>
    <xf numFmtId="0" fontId="2" fillId="0" borderId="0" xfId="7"/>
    <xf numFmtId="14" fontId="12" fillId="2" borderId="5" xfId="7" applyNumberFormat="1" applyFont="1" applyFill="1" applyBorder="1" applyAlignment="1">
      <alignment horizontal="left" vertical="center" wrapText="1" indent="1"/>
    </xf>
    <xf numFmtId="14" fontId="13" fillId="2" borderId="5" xfId="7" applyNumberFormat="1" applyFont="1" applyFill="1" applyBorder="1" applyAlignment="1">
      <alignment horizontal="left" vertical="center" wrapText="1" indent="1"/>
    </xf>
    <xf numFmtId="14" fontId="13" fillId="2" borderId="5" xfId="7" applyNumberFormat="1" applyFont="1" applyFill="1" applyBorder="1" applyAlignment="1">
      <alignment horizontal="left" vertical="center" wrapText="1" indent="2"/>
    </xf>
    <xf numFmtId="14" fontId="13" fillId="2" borderId="5" xfId="7" applyNumberFormat="1" applyFont="1" applyFill="1" applyBorder="1" applyAlignment="1">
      <alignment horizontal="left" vertical="center" indent="1"/>
    </xf>
    <xf numFmtId="14" fontId="12" fillId="2" borderId="6" xfId="7" applyNumberFormat="1" applyFont="1" applyFill="1" applyBorder="1" applyAlignment="1">
      <alignment horizontal="left" vertical="center" wrapText="1" indent="1"/>
    </xf>
    <xf numFmtId="0" fontId="4" fillId="7" borderId="7" xfId="6" applyFont="1" applyFill="1" applyBorder="1" applyAlignment="1">
      <alignment horizontal="center" vertical="center" wrapText="1"/>
    </xf>
    <xf numFmtId="164" fontId="8" fillId="2" borderId="0" xfId="1" applyNumberFormat="1" applyFill="1"/>
    <xf numFmtId="0" fontId="3" fillId="2" borderId="0" xfId="0" applyFont="1" applyFill="1" applyAlignment="1">
      <alignment horizontal="center" vertical="center"/>
    </xf>
    <xf numFmtId="0" fontId="5" fillId="2" borderId="0" xfId="0" applyFont="1" applyFill="1" applyAlignment="1">
      <alignment horizontal="center" vertical="top"/>
    </xf>
    <xf numFmtId="0" fontId="15" fillId="0" borderId="5" xfId="3" applyFont="1" applyBorder="1"/>
    <xf numFmtId="0" fontId="15" fillId="0" borderId="0" xfId="3" applyFont="1"/>
    <xf numFmtId="0" fontId="3" fillId="0" borderId="0" xfId="3" applyFont="1" applyAlignment="1">
      <alignment horizontal="center" wrapText="1"/>
    </xf>
    <xf numFmtId="0" fontId="3" fillId="0" borderId="7" xfId="3" applyFont="1" applyBorder="1" applyAlignment="1">
      <alignment horizontal="center" wrapText="1"/>
    </xf>
    <xf numFmtId="0" fontId="4" fillId="3" borderId="1"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wrapText="1"/>
    </xf>
    <xf numFmtId="0" fontId="4" fillId="3" borderId="7" xfId="3" applyFont="1" applyFill="1" applyBorder="1" applyAlignment="1">
      <alignment horizontal="center" wrapText="1"/>
    </xf>
    <xf numFmtId="0" fontId="4" fillId="3" borderId="7"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8" xfId="3" applyFont="1" applyFill="1" applyBorder="1" applyAlignment="1">
      <alignment horizontal="center" wrapText="1"/>
    </xf>
    <xf numFmtId="0" fontId="3" fillId="0" borderId="1" xfId="3" applyFont="1" applyBorder="1"/>
    <xf numFmtId="0" fontId="3" fillId="0" borderId="2" xfId="3" applyFont="1" applyBorder="1"/>
    <xf numFmtId="0" fontId="3" fillId="0" borderId="5" xfId="3" applyFont="1" applyBorder="1"/>
    <xf numFmtId="0" fontId="3" fillId="0" borderId="0" xfId="3" applyFont="1"/>
    <xf numFmtId="0" fontId="6" fillId="0" borderId="0" xfId="3" applyFont="1" applyAlignment="1">
      <alignment horizontal="left" vertical="top"/>
    </xf>
    <xf numFmtId="0" fontId="4" fillId="3" borderId="5"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0" xfId="3" applyFont="1" applyFill="1" applyAlignment="1">
      <alignment horizontal="center" vertical="center" wrapText="1"/>
    </xf>
    <xf numFmtId="0" fontId="6" fillId="0" borderId="2" xfId="3" applyFont="1" applyBorder="1" applyAlignment="1">
      <alignment horizontal="left" vertical="top" wrapText="1"/>
    </xf>
    <xf numFmtId="0" fontId="15" fillId="0" borderId="0" xfId="3" applyFont="1" applyAlignment="1">
      <alignment horizontal="left" vertical="top" wrapText="1"/>
    </xf>
    <xf numFmtId="0" fontId="3" fillId="0" borderId="0" xfId="3" applyFont="1" applyAlignment="1">
      <alignment horizontal="center"/>
    </xf>
    <xf numFmtId="0" fontId="8" fillId="2" borderId="7" xfId="1" applyFill="1" applyBorder="1"/>
    <xf numFmtId="0" fontId="8" fillId="2" borderId="8" xfId="1" applyFill="1" applyBorder="1"/>
    <xf numFmtId="0" fontId="6" fillId="2" borderId="7" xfId="1" applyFont="1" applyFill="1" applyBorder="1"/>
    <xf numFmtId="0" fontId="6" fillId="2" borderId="8" xfId="1" applyFont="1" applyFill="1" applyBorder="1"/>
    <xf numFmtId="0" fontId="5" fillId="2" borderId="0" xfId="1" applyFont="1" applyFill="1" applyAlignment="1">
      <alignment horizontal="center" vertical="top"/>
    </xf>
    <xf numFmtId="0" fontId="10" fillId="2" borderId="0" xfId="1" applyFont="1" applyFill="1" applyAlignment="1">
      <alignment horizontal="center" vertical="top"/>
    </xf>
    <xf numFmtId="0" fontId="8" fillId="0" borderId="7" xfId="1" applyBorder="1"/>
    <xf numFmtId="0" fontId="8" fillId="0" borderId="8" xfId="1" applyBorder="1"/>
    <xf numFmtId="0" fontId="3" fillId="2" borderId="0" xfId="6" applyFont="1" applyFill="1" applyAlignment="1">
      <alignment horizontal="center"/>
    </xf>
    <xf numFmtId="0" fontId="4" fillId="3" borderId="1" xfId="6" applyFont="1" applyFill="1" applyBorder="1" applyAlignment="1">
      <alignment horizontal="center" vertical="center" wrapText="1"/>
    </xf>
    <xf numFmtId="0" fontId="4" fillId="3" borderId="6"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3" xfId="6" applyFont="1" applyFill="1" applyBorder="1" applyAlignment="1">
      <alignment horizontal="center" vertical="center" wrapText="1"/>
    </xf>
    <xf numFmtId="0" fontId="4" fillId="3" borderId="8" xfId="6" applyFont="1" applyFill="1" applyBorder="1" applyAlignment="1">
      <alignment horizontal="center" vertical="center" wrapText="1"/>
    </xf>
    <xf numFmtId="14" fontId="6" fillId="2" borderId="0" xfId="8" applyNumberFormat="1" applyFont="1" applyFill="1" applyAlignment="1">
      <alignment horizontal="left" vertical="center"/>
    </xf>
    <xf numFmtId="0" fontId="5" fillId="2" borderId="0" xfId="7" applyFont="1" applyFill="1" applyAlignment="1">
      <alignment horizontal="center"/>
    </xf>
    <xf numFmtId="0" fontId="4" fillId="3" borderId="1" xfId="7" applyFont="1" applyFill="1" applyBorder="1" applyAlignment="1">
      <alignment horizontal="center" vertical="center" wrapText="1"/>
    </xf>
    <xf numFmtId="0" fontId="4" fillId="3" borderId="5" xfId="7" applyFont="1" applyFill="1" applyBorder="1" applyAlignment="1">
      <alignment horizontal="center" vertical="center" wrapText="1"/>
    </xf>
    <xf numFmtId="0" fontId="4" fillId="3" borderId="2" xfId="7" applyFont="1" applyFill="1" applyBorder="1" applyAlignment="1">
      <alignment horizontal="center" vertical="center" wrapText="1"/>
    </xf>
    <xf numFmtId="0" fontId="4" fillId="7" borderId="3" xfId="7" applyFont="1" applyFill="1" applyBorder="1" applyAlignment="1">
      <alignment horizontal="center" vertical="center" wrapText="1"/>
    </xf>
    <xf numFmtId="0" fontId="4" fillId="7" borderId="4" xfId="7" applyFont="1" applyFill="1" applyBorder="1" applyAlignment="1">
      <alignment horizontal="center" vertical="center" wrapText="1"/>
    </xf>
    <xf numFmtId="0" fontId="4" fillId="3" borderId="0" xfId="7" applyFont="1" applyFill="1" applyAlignment="1">
      <alignment horizontal="center" vertical="center" wrapText="1"/>
    </xf>
    <xf numFmtId="0" fontId="6" fillId="2" borderId="0" xfId="8" applyFont="1" applyFill="1"/>
    <xf numFmtId="0" fontId="3" fillId="2" borderId="0" xfId="7" applyFont="1" applyFill="1" applyAlignment="1">
      <alignment horizontal="center"/>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5" fillId="2" borderId="0" xfId="7" applyFont="1" applyFill="1" applyAlignment="1">
      <alignment horizontal="center" vertical="top"/>
    </xf>
    <xf numFmtId="14" fontId="6" fillId="0" borderId="22" xfId="6" applyNumberFormat="1" applyFont="1" applyBorder="1" applyAlignment="1">
      <alignment horizontal="left" vertical="center"/>
    </xf>
    <xf numFmtId="14" fontId="6" fillId="0" borderId="23" xfId="6" applyNumberFormat="1" applyFont="1" applyBorder="1" applyAlignment="1">
      <alignment horizontal="left" vertical="center" wrapText="1"/>
    </xf>
    <xf numFmtId="0" fontId="6" fillId="2" borderId="0" xfId="1" applyFont="1" applyFill="1" applyAlignment="1">
      <alignment horizontal="justify" wrapText="1"/>
    </xf>
  </cellXfs>
  <cellStyles count="9">
    <cellStyle name="Moneda 2" xfId="5" xr:uid="{00000000-0005-0000-0000-000000000000}"/>
    <cellStyle name="Normal" xfId="0" builtinId="0"/>
    <cellStyle name="Normal 2" xfId="1" xr:uid="{00000000-0005-0000-0000-000002000000}"/>
    <cellStyle name="Normal 2 2" xfId="7" xr:uid="{00000000-0005-0000-0000-000003000000}"/>
    <cellStyle name="Normal 3" xfId="2" xr:uid="{00000000-0005-0000-0000-000004000000}"/>
    <cellStyle name="Normal 3 2" xfId="8" xr:uid="{00000000-0005-0000-0000-000005000000}"/>
    <cellStyle name="Normal 4" xfId="3" xr:uid="{00000000-0005-0000-0000-000006000000}"/>
    <cellStyle name="Normal 5" xfId="6" xr:uid="{00000000-0005-0000-0000-000007000000}"/>
    <cellStyle name="Porcentaje 2"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outlinePr summaryBelow="0" summaryRight="0"/>
    <pageSetUpPr autoPageBreaks="0" fitToPage="1"/>
  </sheetPr>
  <dimension ref="A1:F79"/>
  <sheetViews>
    <sheetView tabSelected="1" zoomScaleNormal="100" workbookViewId="0">
      <selection sqref="A1:F1"/>
    </sheetView>
  </sheetViews>
  <sheetFormatPr baseColWidth="10" defaultColWidth="11.453125" defaultRowHeight="12.75" customHeight="1"/>
  <cols>
    <col min="1" max="1" width="88.1796875" style="1" customWidth="1"/>
    <col min="2" max="3" width="16.81640625" style="1" customWidth="1"/>
    <col min="4" max="4" width="83" style="1" customWidth="1"/>
    <col min="5" max="6" width="16.81640625" style="1" customWidth="1"/>
    <col min="7" max="256" width="9.1796875" style="1" customWidth="1"/>
    <col min="257" max="16384" width="11.453125" style="1"/>
  </cols>
  <sheetData>
    <row r="1" spans="1:6" ht="13">
      <c r="A1" s="200" t="s">
        <v>0</v>
      </c>
      <c r="B1" s="200"/>
      <c r="C1" s="200"/>
      <c r="D1" s="200"/>
      <c r="E1" s="200"/>
      <c r="F1" s="200"/>
    </row>
    <row r="2" spans="1:6" ht="13">
      <c r="A2" s="200" t="s">
        <v>1</v>
      </c>
      <c r="B2" s="200"/>
      <c r="C2" s="200"/>
      <c r="D2" s="200"/>
      <c r="E2" s="200"/>
      <c r="F2" s="200"/>
    </row>
    <row r="3" spans="1:6" ht="13">
      <c r="A3" s="200" t="s">
        <v>2</v>
      </c>
      <c r="B3" s="200"/>
      <c r="C3" s="200"/>
      <c r="D3" s="200"/>
      <c r="E3" s="200"/>
      <c r="F3" s="200"/>
    </row>
    <row r="4" spans="1:6" ht="13">
      <c r="A4" s="200" t="s">
        <v>3</v>
      </c>
      <c r="B4" s="200"/>
      <c r="C4" s="200"/>
      <c r="D4" s="200"/>
      <c r="E4" s="200"/>
      <c r="F4" s="200"/>
    </row>
    <row r="5" spans="1:6" ht="13">
      <c r="A5" s="201"/>
      <c r="B5" s="201"/>
      <c r="C5" s="201"/>
      <c r="D5" s="201"/>
      <c r="E5" s="201"/>
      <c r="F5" s="201"/>
    </row>
    <row r="6" spans="1:6" ht="30" customHeight="1">
      <c r="A6" s="2" t="s">
        <v>4</v>
      </c>
      <c r="B6" s="3" t="s">
        <v>5</v>
      </c>
      <c r="C6" s="3" t="s">
        <v>6</v>
      </c>
      <c r="D6" s="3" t="s">
        <v>4</v>
      </c>
      <c r="E6" s="3" t="s">
        <v>5</v>
      </c>
      <c r="F6" s="4" t="s">
        <v>6</v>
      </c>
    </row>
    <row r="7" spans="1:6" ht="17.25" customHeight="1">
      <c r="A7" s="11"/>
      <c r="B7" s="12"/>
      <c r="C7" s="12"/>
      <c r="D7" s="12"/>
      <c r="E7" s="12"/>
      <c r="F7" s="13"/>
    </row>
    <row r="8" spans="1:6" ht="13">
      <c r="A8" s="25" t="s">
        <v>7</v>
      </c>
      <c r="B8" s="6" t="s">
        <v>8</v>
      </c>
      <c r="C8" s="6" t="s">
        <v>8</v>
      </c>
      <c r="D8" s="30" t="s">
        <v>9</v>
      </c>
      <c r="E8" s="6" t="s">
        <v>8</v>
      </c>
      <c r="F8" s="15" t="s">
        <v>8</v>
      </c>
    </row>
    <row r="9" spans="1:6" ht="13">
      <c r="A9" s="14"/>
      <c r="B9" s="6"/>
      <c r="C9" s="6"/>
      <c r="D9" s="5"/>
      <c r="E9" s="6"/>
      <c r="F9" s="15"/>
    </row>
    <row r="10" spans="1:6" ht="13">
      <c r="A10" s="16" t="s">
        <v>10</v>
      </c>
      <c r="B10" s="6" t="s">
        <v>8</v>
      </c>
      <c r="C10" s="6" t="s">
        <v>8</v>
      </c>
      <c r="D10" s="7" t="s">
        <v>11</v>
      </c>
      <c r="E10" s="6" t="s">
        <v>8</v>
      </c>
      <c r="F10" s="15" t="s">
        <v>8</v>
      </c>
    </row>
    <row r="11" spans="1:6" ht="13">
      <c r="A11" s="17" t="s">
        <v>12</v>
      </c>
      <c r="B11" s="9">
        <v>4047065571.5900002</v>
      </c>
      <c r="C11" s="9">
        <v>2079429214.6900001</v>
      </c>
      <c r="D11" s="8" t="s">
        <v>13</v>
      </c>
      <c r="E11" s="9">
        <v>1838379366.77</v>
      </c>
      <c r="F11" s="18">
        <v>684905853.26999998</v>
      </c>
    </row>
    <row r="12" spans="1:6" ht="13">
      <c r="A12" s="19" t="s">
        <v>14</v>
      </c>
      <c r="B12" s="9">
        <v>127688557.69</v>
      </c>
      <c r="C12" s="9">
        <v>46417286.990000002</v>
      </c>
      <c r="D12" s="10" t="s">
        <v>15</v>
      </c>
      <c r="E12" s="9">
        <v>58903713.899999999</v>
      </c>
      <c r="F12" s="18">
        <v>71594942.469999999</v>
      </c>
    </row>
    <row r="13" spans="1:6" ht="13">
      <c r="A13" s="19" t="s">
        <v>16</v>
      </c>
      <c r="B13" s="9">
        <v>2301099654.8800001</v>
      </c>
      <c r="C13" s="9">
        <v>1851192183.49</v>
      </c>
      <c r="D13" s="10" t="s">
        <v>17</v>
      </c>
      <c r="E13" s="9">
        <v>893612243.50999999</v>
      </c>
      <c r="F13" s="18">
        <v>225512934.47999999</v>
      </c>
    </row>
    <row r="14" spans="1:6" ht="13">
      <c r="A14" s="19" t="s">
        <v>18</v>
      </c>
      <c r="B14" s="9">
        <v>0</v>
      </c>
      <c r="C14" s="9">
        <v>0</v>
      </c>
      <c r="D14" s="10" t="s">
        <v>19</v>
      </c>
      <c r="E14" s="9">
        <v>0</v>
      </c>
      <c r="F14" s="18">
        <v>0</v>
      </c>
    </row>
    <row r="15" spans="1:6" ht="13">
      <c r="A15" s="19" t="s">
        <v>20</v>
      </c>
      <c r="B15" s="9">
        <v>1316314666.3900001</v>
      </c>
      <c r="C15" s="9">
        <v>226741.65</v>
      </c>
      <c r="D15" s="10" t="s">
        <v>21</v>
      </c>
      <c r="E15" s="9">
        <v>0</v>
      </c>
      <c r="F15" s="18">
        <v>0</v>
      </c>
    </row>
    <row r="16" spans="1:6" ht="13">
      <c r="A16" s="19" t="s">
        <v>22</v>
      </c>
      <c r="B16" s="9">
        <v>251980591.38</v>
      </c>
      <c r="C16" s="9">
        <v>180418925.75999999</v>
      </c>
      <c r="D16" s="10" t="s">
        <v>23</v>
      </c>
      <c r="E16" s="9">
        <v>599180826.03999996</v>
      </c>
      <c r="F16" s="18">
        <v>94996559.609999999</v>
      </c>
    </row>
    <row r="17" spans="1:6" ht="13">
      <c r="A17" s="19" t="s">
        <v>24</v>
      </c>
      <c r="B17" s="9">
        <v>49982101.25</v>
      </c>
      <c r="C17" s="9">
        <v>1174076.8</v>
      </c>
      <c r="D17" s="34" t="s">
        <v>25</v>
      </c>
      <c r="E17" s="9">
        <v>0</v>
      </c>
      <c r="F17" s="18">
        <v>9744000</v>
      </c>
    </row>
    <row r="18" spans="1:6" ht="13">
      <c r="A18" s="19" t="s">
        <v>26</v>
      </c>
      <c r="B18" s="9">
        <v>0</v>
      </c>
      <c r="C18" s="9">
        <v>0</v>
      </c>
      <c r="D18" s="10" t="s">
        <v>27</v>
      </c>
      <c r="E18" s="9">
        <v>174122312.46000001</v>
      </c>
      <c r="F18" s="18">
        <v>88901719.670000002</v>
      </c>
    </row>
    <row r="19" spans="1:6" ht="13">
      <c r="A19" s="17" t="s">
        <v>28</v>
      </c>
      <c r="B19" s="9">
        <v>114836841.31</v>
      </c>
      <c r="C19" s="9">
        <v>175155940.63999999</v>
      </c>
      <c r="D19" s="10" t="s">
        <v>29</v>
      </c>
      <c r="E19" s="9">
        <v>111846.26</v>
      </c>
      <c r="F19" s="18">
        <v>14057394.98</v>
      </c>
    </row>
    <row r="20" spans="1:6" ht="13">
      <c r="A20" s="19" t="s">
        <v>30</v>
      </c>
      <c r="B20" s="9">
        <v>0</v>
      </c>
      <c r="C20" s="9">
        <v>0</v>
      </c>
      <c r="D20" s="10" t="s">
        <v>31</v>
      </c>
      <c r="E20" s="9">
        <v>112448424.59999999</v>
      </c>
      <c r="F20" s="18">
        <v>180098302.06</v>
      </c>
    </row>
    <row r="21" spans="1:6" ht="13">
      <c r="A21" s="19" t="s">
        <v>32</v>
      </c>
      <c r="B21" s="9">
        <v>0</v>
      </c>
      <c r="C21" s="9">
        <v>161293.57</v>
      </c>
      <c r="D21" s="8" t="s">
        <v>33</v>
      </c>
      <c r="E21" s="9">
        <v>0</v>
      </c>
      <c r="F21" s="18">
        <v>297309936.56999999</v>
      </c>
    </row>
    <row r="22" spans="1:6" ht="13">
      <c r="A22" s="19" t="s">
        <v>34</v>
      </c>
      <c r="B22" s="9">
        <v>69449674.310000002</v>
      </c>
      <c r="C22" s="9">
        <v>98200647.069999993</v>
      </c>
      <c r="D22" s="10" t="s">
        <v>35</v>
      </c>
      <c r="E22" s="9">
        <v>0</v>
      </c>
      <c r="F22" s="18">
        <v>297309936.56999999</v>
      </c>
    </row>
    <row r="23" spans="1:6" ht="13">
      <c r="A23" s="33" t="s">
        <v>36</v>
      </c>
      <c r="B23" s="9">
        <v>0</v>
      </c>
      <c r="C23" s="9">
        <v>0</v>
      </c>
      <c r="D23" s="10" t="s">
        <v>37</v>
      </c>
      <c r="E23" s="9">
        <v>0</v>
      </c>
      <c r="F23" s="18">
        <v>0</v>
      </c>
    </row>
    <row r="24" spans="1:6" ht="13">
      <c r="A24" s="19" t="s">
        <v>38</v>
      </c>
      <c r="B24" s="9">
        <v>0</v>
      </c>
      <c r="C24" s="9">
        <v>0</v>
      </c>
      <c r="D24" s="10" t="s">
        <v>39</v>
      </c>
      <c r="E24" s="9">
        <v>0</v>
      </c>
      <c r="F24" s="18">
        <v>0</v>
      </c>
    </row>
    <row r="25" spans="1:6" ht="13">
      <c r="A25" s="19" t="s">
        <v>40</v>
      </c>
      <c r="B25" s="9">
        <v>45387167</v>
      </c>
      <c r="C25" s="9">
        <v>76794000</v>
      </c>
      <c r="D25" s="8" t="s">
        <v>41</v>
      </c>
      <c r="E25" s="9">
        <v>55590670.159999996</v>
      </c>
      <c r="F25" s="18">
        <v>107188538.31999999</v>
      </c>
    </row>
    <row r="26" spans="1:6" ht="13">
      <c r="A26" s="19" t="s">
        <v>42</v>
      </c>
      <c r="B26" s="9">
        <v>0</v>
      </c>
      <c r="C26" s="9">
        <v>0</v>
      </c>
      <c r="D26" s="10" t="s">
        <v>43</v>
      </c>
      <c r="E26" s="9">
        <v>55590670.159999996</v>
      </c>
      <c r="F26" s="18">
        <v>107188538.31999999</v>
      </c>
    </row>
    <row r="27" spans="1:6" ht="13">
      <c r="A27" s="17" t="s">
        <v>44</v>
      </c>
      <c r="B27" s="9">
        <v>0</v>
      </c>
      <c r="C27" s="9">
        <v>0</v>
      </c>
      <c r="D27" s="10" t="s">
        <v>45</v>
      </c>
      <c r="E27" s="9">
        <v>0</v>
      </c>
      <c r="F27" s="18">
        <v>0</v>
      </c>
    </row>
    <row r="28" spans="1:6" ht="13">
      <c r="A28" s="33" t="s">
        <v>46</v>
      </c>
      <c r="B28" s="9">
        <v>0</v>
      </c>
      <c r="C28" s="9">
        <v>0</v>
      </c>
      <c r="D28" s="8" t="s">
        <v>47</v>
      </c>
      <c r="E28" s="9">
        <v>0</v>
      </c>
      <c r="F28" s="18">
        <v>0</v>
      </c>
    </row>
    <row r="29" spans="1:6" ht="13">
      <c r="A29" s="33" t="s">
        <v>48</v>
      </c>
      <c r="B29" s="9">
        <v>0</v>
      </c>
      <c r="C29" s="9">
        <v>0</v>
      </c>
      <c r="D29" s="8" t="s">
        <v>49</v>
      </c>
      <c r="E29" s="9">
        <v>0</v>
      </c>
      <c r="F29" s="18">
        <v>0</v>
      </c>
    </row>
    <row r="30" spans="1:6" ht="13">
      <c r="A30" s="33" t="s">
        <v>50</v>
      </c>
      <c r="B30" s="9">
        <v>0</v>
      </c>
      <c r="C30" s="9">
        <v>0</v>
      </c>
      <c r="D30" s="10" t="s">
        <v>51</v>
      </c>
      <c r="E30" s="9">
        <v>0</v>
      </c>
      <c r="F30" s="18">
        <v>0</v>
      </c>
    </row>
    <row r="31" spans="1:6" ht="13">
      <c r="A31" s="19" t="s">
        <v>52</v>
      </c>
      <c r="B31" s="9">
        <v>0</v>
      </c>
      <c r="C31" s="9">
        <v>0</v>
      </c>
      <c r="D31" s="10" t="s">
        <v>53</v>
      </c>
      <c r="E31" s="9">
        <v>0</v>
      </c>
      <c r="F31" s="18">
        <v>0</v>
      </c>
    </row>
    <row r="32" spans="1:6" ht="13">
      <c r="A32" s="19" t="s">
        <v>54</v>
      </c>
      <c r="B32" s="9">
        <v>0</v>
      </c>
      <c r="C32" s="9">
        <v>0</v>
      </c>
      <c r="D32" s="10" t="s">
        <v>55</v>
      </c>
      <c r="E32" s="9">
        <v>0</v>
      </c>
      <c r="F32" s="18">
        <v>0</v>
      </c>
    </row>
    <row r="33" spans="1:6" ht="26">
      <c r="A33" s="23" t="s">
        <v>56</v>
      </c>
      <c r="B33" s="9">
        <v>0</v>
      </c>
      <c r="C33" s="9">
        <v>0</v>
      </c>
      <c r="D33" s="8" t="s">
        <v>57</v>
      </c>
      <c r="E33" s="9">
        <v>62588376.359999999</v>
      </c>
      <c r="F33" s="18">
        <v>62768859.759999998</v>
      </c>
    </row>
    <row r="34" spans="1:6" ht="13">
      <c r="A34" s="19" t="s">
        <v>58</v>
      </c>
      <c r="B34" s="9">
        <v>0</v>
      </c>
      <c r="C34" s="9">
        <v>0</v>
      </c>
      <c r="D34" s="10" t="s">
        <v>59</v>
      </c>
      <c r="E34" s="9">
        <v>62588376.359999999</v>
      </c>
      <c r="F34" s="18">
        <v>62768859.759999998</v>
      </c>
    </row>
    <row r="35" spans="1:6" ht="13">
      <c r="A35" s="19" t="s">
        <v>60</v>
      </c>
      <c r="B35" s="9">
        <v>0</v>
      </c>
      <c r="C35" s="9">
        <v>0</v>
      </c>
      <c r="D35" s="10" t="s">
        <v>61</v>
      </c>
      <c r="E35" s="9">
        <v>0</v>
      </c>
      <c r="F35" s="18">
        <v>0</v>
      </c>
    </row>
    <row r="36" spans="1:6" ht="13">
      <c r="A36" s="19" t="s">
        <v>62</v>
      </c>
      <c r="B36" s="9">
        <v>0</v>
      </c>
      <c r="C36" s="9">
        <v>0</v>
      </c>
      <c r="D36" s="10" t="s">
        <v>63</v>
      </c>
      <c r="E36" s="9">
        <v>0</v>
      </c>
      <c r="F36" s="18">
        <v>0</v>
      </c>
    </row>
    <row r="37" spans="1:6" ht="13">
      <c r="A37" s="19" t="s">
        <v>64</v>
      </c>
      <c r="B37" s="9">
        <v>0</v>
      </c>
      <c r="C37" s="9">
        <v>0</v>
      </c>
      <c r="D37" s="10" t="s">
        <v>65</v>
      </c>
      <c r="E37" s="9">
        <v>0</v>
      </c>
      <c r="F37" s="18">
        <v>0</v>
      </c>
    </row>
    <row r="38" spans="1:6" ht="13">
      <c r="A38" s="33" t="s">
        <v>66</v>
      </c>
      <c r="B38" s="9">
        <v>0</v>
      </c>
      <c r="C38" s="9">
        <v>0</v>
      </c>
      <c r="D38" s="10" t="s">
        <v>67</v>
      </c>
      <c r="E38" s="9">
        <v>0</v>
      </c>
      <c r="F38" s="18">
        <v>0</v>
      </c>
    </row>
    <row r="39" spans="1:6" ht="13">
      <c r="A39" s="17" t="s">
        <v>68</v>
      </c>
      <c r="B39" s="9">
        <v>52778832.93</v>
      </c>
      <c r="C39" s="9">
        <v>0</v>
      </c>
      <c r="D39" s="10" t="s">
        <v>69</v>
      </c>
      <c r="E39" s="9">
        <v>0</v>
      </c>
      <c r="F39" s="18">
        <v>0</v>
      </c>
    </row>
    <row r="40" spans="1:6" ht="13">
      <c r="A40" s="17" t="s">
        <v>70</v>
      </c>
      <c r="B40" s="9">
        <v>0</v>
      </c>
      <c r="C40" s="9">
        <v>0</v>
      </c>
      <c r="D40" s="8" t="s">
        <v>71</v>
      </c>
      <c r="E40" s="9">
        <v>0</v>
      </c>
      <c r="F40" s="18">
        <v>0</v>
      </c>
    </row>
    <row r="41" spans="1:6" ht="13">
      <c r="A41" s="33" t="s">
        <v>72</v>
      </c>
      <c r="B41" s="9">
        <v>0</v>
      </c>
      <c r="C41" s="9">
        <v>0</v>
      </c>
      <c r="D41" s="10" t="s">
        <v>73</v>
      </c>
      <c r="E41" s="9">
        <v>0</v>
      </c>
      <c r="F41" s="18">
        <v>0</v>
      </c>
    </row>
    <row r="42" spans="1:6" ht="13">
      <c r="A42" s="19" t="s">
        <v>74</v>
      </c>
      <c r="B42" s="9">
        <v>0</v>
      </c>
      <c r="C42" s="9">
        <v>0</v>
      </c>
      <c r="D42" s="10" t="s">
        <v>75</v>
      </c>
      <c r="E42" s="9">
        <v>0</v>
      </c>
      <c r="F42" s="18">
        <v>0</v>
      </c>
    </row>
    <row r="43" spans="1:6" ht="13">
      <c r="A43" s="17" t="s">
        <v>76</v>
      </c>
      <c r="B43" s="9">
        <v>5594855.6299999999</v>
      </c>
      <c r="C43" s="9">
        <v>5591773.6299999999</v>
      </c>
      <c r="D43" s="10" t="s">
        <v>77</v>
      </c>
      <c r="E43" s="9">
        <v>0</v>
      </c>
      <c r="F43" s="18">
        <v>0</v>
      </c>
    </row>
    <row r="44" spans="1:6" ht="13">
      <c r="A44" s="19" t="s">
        <v>78</v>
      </c>
      <c r="B44" s="9">
        <v>0</v>
      </c>
      <c r="C44" s="9">
        <v>0</v>
      </c>
      <c r="D44" s="8" t="s">
        <v>79</v>
      </c>
      <c r="E44" s="9">
        <v>10</v>
      </c>
      <c r="F44" s="18">
        <v>75321071.560000002</v>
      </c>
    </row>
    <row r="45" spans="1:6" ht="13">
      <c r="A45" s="19" t="s">
        <v>80</v>
      </c>
      <c r="B45" s="9">
        <v>0</v>
      </c>
      <c r="C45" s="9">
        <v>0</v>
      </c>
      <c r="D45" s="10" t="s">
        <v>81</v>
      </c>
      <c r="E45" s="9">
        <v>0</v>
      </c>
      <c r="F45" s="18">
        <v>75321061.560000002</v>
      </c>
    </row>
    <row r="46" spans="1:6" ht="13">
      <c r="A46" s="33" t="s">
        <v>82</v>
      </c>
      <c r="B46" s="9">
        <v>5594855.6299999999</v>
      </c>
      <c r="C46" s="9">
        <v>5591773.6299999999</v>
      </c>
      <c r="D46" s="10" t="s">
        <v>83</v>
      </c>
      <c r="E46" s="9">
        <v>10</v>
      </c>
      <c r="F46" s="18">
        <v>10</v>
      </c>
    </row>
    <row r="47" spans="1:6" ht="13">
      <c r="A47" s="19" t="s">
        <v>84</v>
      </c>
      <c r="B47" s="9">
        <v>0</v>
      </c>
      <c r="C47" s="9">
        <v>0</v>
      </c>
      <c r="D47" s="10" t="s">
        <v>85</v>
      </c>
      <c r="E47" s="9">
        <v>0</v>
      </c>
      <c r="F47" s="18">
        <v>0</v>
      </c>
    </row>
    <row r="48" spans="1:6" ht="13">
      <c r="A48" s="16" t="s">
        <v>86</v>
      </c>
      <c r="B48" s="6">
        <v>4220276101.46</v>
      </c>
      <c r="C48" s="6">
        <v>2260176928.96</v>
      </c>
      <c r="D48" s="7" t="s">
        <v>87</v>
      </c>
      <c r="E48" s="6">
        <v>1956558423.29</v>
      </c>
      <c r="F48" s="15">
        <v>1227494259.48</v>
      </c>
    </row>
    <row r="49" spans="1:6" ht="13">
      <c r="A49" s="16" t="s">
        <v>8</v>
      </c>
      <c r="B49" s="6" t="s">
        <v>8</v>
      </c>
      <c r="C49" s="6" t="s">
        <v>8</v>
      </c>
      <c r="D49" s="7" t="s">
        <v>8</v>
      </c>
      <c r="E49" s="6" t="s">
        <v>8</v>
      </c>
      <c r="F49" s="15" t="s">
        <v>8</v>
      </c>
    </row>
    <row r="50" spans="1:6" ht="13">
      <c r="A50" s="16" t="s">
        <v>88</v>
      </c>
      <c r="B50" s="6" t="s">
        <v>8</v>
      </c>
      <c r="C50" s="6" t="s">
        <v>8</v>
      </c>
      <c r="D50" s="7" t="s">
        <v>89</v>
      </c>
      <c r="E50" s="6" t="s">
        <v>8</v>
      </c>
      <c r="F50" s="15" t="s">
        <v>8</v>
      </c>
    </row>
    <row r="51" spans="1:6" ht="13">
      <c r="A51" s="16"/>
      <c r="B51" s="6"/>
      <c r="C51" s="6"/>
      <c r="D51" s="7"/>
      <c r="E51" s="6"/>
      <c r="F51" s="15"/>
    </row>
    <row r="52" spans="1:6" ht="13">
      <c r="A52" s="17" t="s">
        <v>90</v>
      </c>
      <c r="B52" s="9">
        <v>2230473987.8200002</v>
      </c>
      <c r="C52" s="9">
        <v>2875486983.3400002</v>
      </c>
      <c r="D52" s="8" t="s">
        <v>91</v>
      </c>
      <c r="E52" s="9">
        <v>0</v>
      </c>
      <c r="F52" s="18">
        <v>0</v>
      </c>
    </row>
    <row r="53" spans="1:6" ht="13">
      <c r="A53" s="17" t="s">
        <v>92</v>
      </c>
      <c r="B53" s="9">
        <v>53049012</v>
      </c>
      <c r="C53" s="9">
        <v>53841316</v>
      </c>
      <c r="D53" s="8" t="s">
        <v>93</v>
      </c>
      <c r="E53" s="9">
        <v>0</v>
      </c>
      <c r="F53" s="18">
        <v>0</v>
      </c>
    </row>
    <row r="54" spans="1:6" ht="13">
      <c r="A54" s="17" t="s">
        <v>94</v>
      </c>
      <c r="B54" s="9">
        <v>8392880621.1800003</v>
      </c>
      <c r="C54" s="9">
        <v>8276952421.3900003</v>
      </c>
      <c r="D54" s="8" t="s">
        <v>95</v>
      </c>
      <c r="E54" s="9">
        <v>7724142869.2399998</v>
      </c>
      <c r="F54" s="18">
        <v>7724142869.2399998</v>
      </c>
    </row>
    <row r="55" spans="1:6" ht="13">
      <c r="A55" s="17" t="s">
        <v>96</v>
      </c>
      <c r="B55" s="9">
        <v>4227390121.3200002</v>
      </c>
      <c r="C55" s="9">
        <v>3427909637.79</v>
      </c>
      <c r="D55" s="8" t="s">
        <v>97</v>
      </c>
      <c r="E55" s="9">
        <v>0</v>
      </c>
      <c r="F55" s="18">
        <v>0</v>
      </c>
    </row>
    <row r="56" spans="1:6" ht="13">
      <c r="A56" s="17" t="s">
        <v>98</v>
      </c>
      <c r="B56" s="9">
        <v>203530720.08000001</v>
      </c>
      <c r="C56" s="9">
        <v>194860822.52000001</v>
      </c>
      <c r="D56" s="32" t="s">
        <v>99</v>
      </c>
      <c r="E56" s="9">
        <v>0</v>
      </c>
      <c r="F56" s="18">
        <v>0</v>
      </c>
    </row>
    <row r="57" spans="1:6" ht="13">
      <c r="A57" s="17" t="s">
        <v>100</v>
      </c>
      <c r="B57" s="9">
        <v>-3441587873.6900001</v>
      </c>
      <c r="C57" s="9">
        <v>-3328995511.5799999</v>
      </c>
      <c r="D57" s="8" t="s">
        <v>101</v>
      </c>
      <c r="E57" s="9">
        <v>0</v>
      </c>
      <c r="F57" s="18">
        <v>0</v>
      </c>
    </row>
    <row r="58" spans="1:6" ht="13">
      <c r="A58" s="17" t="s">
        <v>102</v>
      </c>
      <c r="B58" s="9">
        <v>1820426.07</v>
      </c>
      <c r="C58" s="9">
        <v>1785513.99</v>
      </c>
      <c r="D58" s="7" t="s">
        <v>103</v>
      </c>
      <c r="E58" s="6">
        <v>7724142869.2399998</v>
      </c>
      <c r="F58" s="15">
        <v>7724142869.2399998</v>
      </c>
    </row>
    <row r="59" spans="1:6" ht="13">
      <c r="A59" s="17" t="s">
        <v>104</v>
      </c>
      <c r="B59" s="9">
        <v>0</v>
      </c>
      <c r="C59" s="9">
        <v>0</v>
      </c>
      <c r="D59" s="30" t="s">
        <v>105</v>
      </c>
      <c r="E59" s="6">
        <v>9680701292.5300007</v>
      </c>
      <c r="F59" s="15">
        <v>8951637128.7199993</v>
      </c>
    </row>
    <row r="60" spans="1:6" ht="13">
      <c r="A60" s="17" t="s">
        <v>106</v>
      </c>
      <c r="B60" s="9">
        <v>1291578414.4200001</v>
      </c>
      <c r="C60" s="9">
        <v>1291578414.4200001</v>
      </c>
      <c r="F60" s="26"/>
    </row>
    <row r="61" spans="1:6" ht="13">
      <c r="A61" s="16" t="s">
        <v>107</v>
      </c>
      <c r="B61" s="6">
        <v>12959135429.200001</v>
      </c>
      <c r="C61" s="6">
        <v>12793419597.870001</v>
      </c>
      <c r="D61" s="5" t="s">
        <v>108</v>
      </c>
      <c r="F61" s="26"/>
    </row>
    <row r="62" spans="1:6" ht="13">
      <c r="A62" s="25" t="s">
        <v>109</v>
      </c>
      <c r="B62" s="6">
        <v>17179411530.66</v>
      </c>
      <c r="C62" s="6">
        <v>15053596526.83</v>
      </c>
      <c r="E62" s="6" t="s">
        <v>8</v>
      </c>
      <c r="F62" s="15" t="s">
        <v>8</v>
      </c>
    </row>
    <row r="63" spans="1:6" ht="13">
      <c r="A63" s="27"/>
      <c r="D63" s="7" t="s">
        <v>110</v>
      </c>
      <c r="E63" s="6">
        <v>4450093334.4099998</v>
      </c>
      <c r="F63" s="15">
        <v>4450093334.4099998</v>
      </c>
    </row>
    <row r="64" spans="1:6" ht="13">
      <c r="A64" s="27"/>
      <c r="D64" s="8" t="s">
        <v>111</v>
      </c>
      <c r="E64" s="9">
        <v>790828509.66999996</v>
      </c>
      <c r="F64" s="18">
        <v>790828509.66999996</v>
      </c>
    </row>
    <row r="65" spans="1:6" ht="13">
      <c r="A65" s="20" t="s">
        <v>8</v>
      </c>
      <c r="B65" s="6" t="s">
        <v>8</v>
      </c>
      <c r="C65" s="6" t="s">
        <v>8</v>
      </c>
      <c r="D65" s="8" t="s">
        <v>112</v>
      </c>
      <c r="E65" s="9">
        <v>346628098.88999999</v>
      </c>
      <c r="F65" s="18">
        <v>346628098.88999999</v>
      </c>
    </row>
    <row r="66" spans="1:6" ht="13">
      <c r="A66" s="20" t="s">
        <v>8</v>
      </c>
      <c r="B66" s="6" t="s">
        <v>8</v>
      </c>
      <c r="C66" s="6" t="s">
        <v>8</v>
      </c>
      <c r="D66" s="8" t="s">
        <v>113</v>
      </c>
      <c r="E66" s="9">
        <v>3312636725.8499999</v>
      </c>
      <c r="F66" s="18">
        <v>3312636725.8499999</v>
      </c>
    </row>
    <row r="67" spans="1:6" ht="13">
      <c r="A67" s="20" t="s">
        <v>8</v>
      </c>
      <c r="B67" s="6" t="s">
        <v>8</v>
      </c>
      <c r="C67" s="6" t="s">
        <v>8</v>
      </c>
      <c r="D67" s="7" t="s">
        <v>114</v>
      </c>
      <c r="E67" s="6">
        <v>3048616903.7199998</v>
      </c>
      <c r="F67" s="15">
        <v>1651866063.7</v>
      </c>
    </row>
    <row r="68" spans="1:6" ht="13">
      <c r="A68" s="20" t="s">
        <v>8</v>
      </c>
      <c r="B68" s="6" t="s">
        <v>8</v>
      </c>
      <c r="C68" s="6" t="s">
        <v>8</v>
      </c>
      <c r="D68" s="8" t="s">
        <v>115</v>
      </c>
      <c r="E68" s="9">
        <v>50616098.189999998</v>
      </c>
      <c r="F68" s="18">
        <v>-1937429505.3299999</v>
      </c>
    </row>
    <row r="69" spans="1:6" ht="13">
      <c r="A69" s="20" t="s">
        <v>8</v>
      </c>
      <c r="B69" s="6" t="s">
        <v>8</v>
      </c>
      <c r="C69" s="6" t="s">
        <v>8</v>
      </c>
      <c r="D69" s="8" t="s">
        <v>116</v>
      </c>
      <c r="E69" s="9">
        <v>1188975218.5</v>
      </c>
      <c r="F69" s="18">
        <v>3126404723.8299999</v>
      </c>
    </row>
    <row r="70" spans="1:6" ht="13">
      <c r="A70" s="20" t="s">
        <v>8</v>
      </c>
      <c r="B70" s="6" t="s">
        <v>8</v>
      </c>
      <c r="C70" s="6" t="s">
        <v>8</v>
      </c>
      <c r="D70" s="8" t="s">
        <v>117</v>
      </c>
      <c r="E70" s="9">
        <v>2895758532.75</v>
      </c>
      <c r="F70" s="18">
        <v>2895758532.75</v>
      </c>
    </row>
    <row r="71" spans="1:6" ht="13">
      <c r="A71" s="20" t="s">
        <v>8</v>
      </c>
      <c r="B71" s="6" t="s">
        <v>8</v>
      </c>
      <c r="C71" s="6" t="s">
        <v>8</v>
      </c>
      <c r="D71" s="8" t="s">
        <v>118</v>
      </c>
      <c r="E71" s="9">
        <v>0</v>
      </c>
      <c r="F71" s="18">
        <v>0</v>
      </c>
    </row>
    <row r="72" spans="1:6" ht="13">
      <c r="A72" s="20" t="s">
        <v>8</v>
      </c>
      <c r="B72" s="6" t="s">
        <v>8</v>
      </c>
      <c r="C72" s="6" t="s">
        <v>8</v>
      </c>
      <c r="D72" s="8" t="s">
        <v>119</v>
      </c>
      <c r="E72" s="9">
        <v>-1086732945.72</v>
      </c>
      <c r="F72" s="18">
        <v>-2432867687.5500002</v>
      </c>
    </row>
    <row r="73" spans="1:6" ht="13">
      <c r="A73" s="20" t="s">
        <v>8</v>
      </c>
      <c r="B73" s="6" t="s">
        <v>8</v>
      </c>
      <c r="C73" s="6" t="s">
        <v>8</v>
      </c>
      <c r="D73" s="35" t="s">
        <v>120</v>
      </c>
      <c r="E73" s="6">
        <v>0</v>
      </c>
      <c r="F73" s="15">
        <v>0</v>
      </c>
    </row>
    <row r="74" spans="1:6" ht="13">
      <c r="A74" s="20" t="s">
        <v>8</v>
      </c>
      <c r="B74" s="6" t="s">
        <v>8</v>
      </c>
      <c r="C74" s="6" t="s">
        <v>8</v>
      </c>
      <c r="D74" s="8" t="s">
        <v>121</v>
      </c>
      <c r="E74" s="9">
        <v>0</v>
      </c>
      <c r="F74" s="18">
        <v>0</v>
      </c>
    </row>
    <row r="75" spans="1:6" ht="13">
      <c r="A75" s="20" t="s">
        <v>8</v>
      </c>
      <c r="B75" s="6" t="s">
        <v>8</v>
      </c>
      <c r="C75" s="6" t="s">
        <v>8</v>
      </c>
      <c r="D75" s="8" t="s">
        <v>122</v>
      </c>
      <c r="E75" s="9">
        <v>0</v>
      </c>
      <c r="F75" s="18">
        <v>0</v>
      </c>
    </row>
    <row r="76" spans="1:6" ht="13">
      <c r="A76" s="20" t="s">
        <v>8</v>
      </c>
      <c r="B76" s="6" t="s">
        <v>8</v>
      </c>
      <c r="C76" s="6" t="s">
        <v>8</v>
      </c>
      <c r="D76" s="30" t="s">
        <v>123</v>
      </c>
      <c r="E76" s="6">
        <v>7498710238.1300001</v>
      </c>
      <c r="F76" s="15">
        <v>6101959398.1099997</v>
      </c>
    </row>
    <row r="77" spans="1:6" ht="13">
      <c r="A77" s="20" t="s">
        <v>8</v>
      </c>
      <c r="B77" s="6" t="s">
        <v>8</v>
      </c>
      <c r="C77" s="6" t="s">
        <v>8</v>
      </c>
      <c r="D77" s="30" t="s">
        <v>124</v>
      </c>
      <c r="E77" s="6">
        <v>17179411530.66</v>
      </c>
      <c r="F77" s="15">
        <v>15053596526.83</v>
      </c>
    </row>
    <row r="78" spans="1:6" ht="13">
      <c r="A78" s="21" t="s">
        <v>8</v>
      </c>
      <c r="B78" s="22" t="s">
        <v>8</v>
      </c>
      <c r="C78" s="22" t="s">
        <v>8</v>
      </c>
      <c r="D78" s="28"/>
      <c r="E78" s="28"/>
      <c r="F78" s="29"/>
    </row>
    <row r="79" spans="1:6" ht="13">
      <c r="A79" s="31" t="s">
        <v>125</v>
      </c>
      <c r="B79" s="24"/>
      <c r="C79" s="24"/>
      <c r="D79" s="24"/>
      <c r="E79" s="24"/>
      <c r="F79" s="24"/>
    </row>
  </sheetData>
  <mergeCells count="5">
    <mergeCell ref="A1:F1"/>
    <mergeCell ref="A2:F2"/>
    <mergeCell ref="A3:F3"/>
    <mergeCell ref="A5:F5"/>
    <mergeCell ref="A4:F4"/>
  </mergeCells>
  <pageMargins left="0.75" right="0.75" top="1" bottom="1" header="0.5" footer="0.5"/>
  <pageSetup scale="59" fitToHeight="0"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8"/>
  <sheetViews>
    <sheetView showGridLines="0" zoomScaleNormal="100" workbookViewId="0">
      <selection activeCell="A2" sqref="A2:I2"/>
    </sheetView>
  </sheetViews>
  <sheetFormatPr baseColWidth="10" defaultColWidth="11.453125" defaultRowHeight="14"/>
  <cols>
    <col min="1" max="1" width="38.7265625" style="71" customWidth="1"/>
    <col min="2" max="2" width="14" style="71" customWidth="1"/>
    <col min="3" max="3" width="18.453125" style="71" customWidth="1"/>
    <col min="4" max="4" width="20.81640625" style="71" customWidth="1"/>
    <col min="5" max="5" width="22.54296875" style="71" customWidth="1"/>
    <col min="6" max="9" width="18.7265625" style="71" customWidth="1"/>
    <col min="10" max="10" width="15.453125" style="71" bestFit="1" customWidth="1"/>
    <col min="11" max="16384" width="11.453125" style="71"/>
  </cols>
  <sheetData>
    <row r="1" spans="1:26">
      <c r="A1" s="204" t="s">
        <v>126</v>
      </c>
      <c r="B1" s="204"/>
      <c r="C1" s="204"/>
      <c r="D1" s="204"/>
      <c r="E1" s="204"/>
      <c r="F1" s="204"/>
      <c r="G1" s="204"/>
      <c r="H1" s="204"/>
      <c r="I1" s="204"/>
      <c r="J1" s="70"/>
      <c r="K1" s="70"/>
      <c r="L1" s="70"/>
      <c r="M1" s="70"/>
      <c r="N1" s="70"/>
      <c r="O1" s="70"/>
      <c r="P1" s="70"/>
      <c r="Q1" s="70"/>
      <c r="R1" s="70"/>
      <c r="S1" s="70"/>
      <c r="T1" s="70"/>
      <c r="U1" s="70"/>
      <c r="V1" s="70"/>
      <c r="W1" s="70"/>
      <c r="X1" s="70"/>
      <c r="Y1" s="70"/>
      <c r="Z1" s="70"/>
    </row>
    <row r="2" spans="1:26">
      <c r="A2" s="204" t="s">
        <v>127</v>
      </c>
      <c r="B2" s="204"/>
      <c r="C2" s="204"/>
      <c r="D2" s="204"/>
      <c r="E2" s="204"/>
      <c r="F2" s="204"/>
      <c r="G2" s="204"/>
      <c r="H2" s="204"/>
      <c r="I2" s="204"/>
      <c r="J2" s="70"/>
      <c r="K2" s="70"/>
      <c r="L2" s="70"/>
      <c r="M2" s="70"/>
      <c r="N2" s="70"/>
      <c r="O2" s="70"/>
      <c r="P2" s="70"/>
      <c r="Q2" s="70"/>
      <c r="R2" s="70"/>
      <c r="S2" s="70"/>
      <c r="T2" s="70"/>
      <c r="U2" s="70"/>
      <c r="V2" s="70"/>
      <c r="W2" s="70"/>
      <c r="X2" s="70"/>
      <c r="Y2" s="70"/>
      <c r="Z2" s="70"/>
    </row>
    <row r="3" spans="1:26">
      <c r="A3" s="204" t="s">
        <v>128</v>
      </c>
      <c r="B3" s="204"/>
      <c r="C3" s="204"/>
      <c r="D3" s="204"/>
      <c r="E3" s="204"/>
      <c r="F3" s="204"/>
      <c r="G3" s="204"/>
      <c r="H3" s="204"/>
      <c r="I3" s="204"/>
      <c r="J3" s="70"/>
      <c r="K3" s="70"/>
      <c r="L3" s="70"/>
      <c r="M3" s="70"/>
      <c r="N3" s="70"/>
      <c r="O3" s="70"/>
      <c r="P3" s="70"/>
      <c r="Q3" s="70"/>
      <c r="R3" s="70"/>
      <c r="S3" s="70"/>
      <c r="T3" s="70"/>
      <c r="U3" s="70"/>
      <c r="V3" s="70"/>
      <c r="W3" s="70"/>
      <c r="X3" s="70"/>
      <c r="Y3" s="70"/>
      <c r="Z3" s="70"/>
    </row>
    <row r="4" spans="1:26">
      <c r="A4" s="204" t="s">
        <v>3</v>
      </c>
      <c r="B4" s="204"/>
      <c r="C4" s="204"/>
      <c r="D4" s="204"/>
      <c r="E4" s="204"/>
      <c r="F4" s="204"/>
      <c r="G4" s="204"/>
      <c r="H4" s="204"/>
      <c r="I4" s="204"/>
      <c r="J4" s="70"/>
      <c r="K4" s="70"/>
      <c r="L4" s="70"/>
      <c r="M4" s="70"/>
      <c r="N4" s="70"/>
      <c r="O4" s="70"/>
      <c r="P4" s="70"/>
      <c r="Q4" s="70"/>
      <c r="R4" s="70"/>
      <c r="S4" s="70"/>
      <c r="T4" s="70"/>
      <c r="U4" s="70"/>
      <c r="V4" s="70"/>
      <c r="W4" s="70"/>
      <c r="X4" s="70"/>
      <c r="Y4" s="70"/>
      <c r="Z4" s="70"/>
    </row>
    <row r="5" spans="1:26">
      <c r="A5" s="205"/>
      <c r="B5" s="205"/>
      <c r="C5" s="205"/>
      <c r="D5" s="205"/>
      <c r="E5" s="205"/>
      <c r="F5" s="205"/>
      <c r="G5" s="205"/>
      <c r="H5" s="205"/>
      <c r="I5" s="205"/>
      <c r="J5" s="70"/>
      <c r="K5" s="70"/>
      <c r="L5" s="70"/>
      <c r="M5" s="70"/>
      <c r="N5" s="70"/>
      <c r="O5" s="70"/>
      <c r="P5" s="70"/>
      <c r="Q5" s="70"/>
      <c r="R5" s="70"/>
      <c r="S5" s="70"/>
      <c r="T5" s="70"/>
      <c r="U5" s="70"/>
      <c r="V5" s="70"/>
      <c r="W5" s="70"/>
      <c r="X5" s="70"/>
      <c r="Y5" s="70"/>
      <c r="Z5" s="70"/>
    </row>
    <row r="6" spans="1:26" ht="30" customHeight="1">
      <c r="A6" s="206" t="s">
        <v>129</v>
      </c>
      <c r="B6" s="207"/>
      <c r="C6" s="207" t="s">
        <v>130</v>
      </c>
      <c r="D6" s="207" t="s">
        <v>131</v>
      </c>
      <c r="E6" s="207" t="s">
        <v>132</v>
      </c>
      <c r="F6" s="207" t="s">
        <v>133</v>
      </c>
      <c r="G6" s="207" t="s">
        <v>134</v>
      </c>
      <c r="H6" s="207" t="s">
        <v>135</v>
      </c>
      <c r="I6" s="211" t="s">
        <v>136</v>
      </c>
      <c r="J6" s="70"/>
      <c r="K6" s="70"/>
      <c r="L6" s="70"/>
      <c r="M6" s="70"/>
      <c r="N6" s="70"/>
      <c r="O6" s="70"/>
      <c r="P6" s="70"/>
      <c r="Q6" s="70"/>
      <c r="R6" s="70"/>
      <c r="S6" s="70"/>
      <c r="T6" s="70"/>
      <c r="U6" s="70"/>
      <c r="V6" s="70"/>
      <c r="W6" s="70"/>
      <c r="X6" s="70"/>
      <c r="Y6" s="70"/>
      <c r="Z6" s="70"/>
    </row>
    <row r="7" spans="1:26" ht="40" customHeight="1">
      <c r="A7" s="208"/>
      <c r="B7" s="209"/>
      <c r="C7" s="210"/>
      <c r="D7" s="209"/>
      <c r="E7" s="209"/>
      <c r="F7" s="209"/>
      <c r="G7" s="210"/>
      <c r="H7" s="209"/>
      <c r="I7" s="212"/>
      <c r="J7" s="70"/>
      <c r="K7" s="70"/>
      <c r="L7" s="70"/>
      <c r="M7" s="70"/>
      <c r="N7" s="70"/>
      <c r="O7" s="70"/>
      <c r="P7" s="70"/>
      <c r="Q7" s="70"/>
      <c r="R7" s="70"/>
      <c r="S7" s="70"/>
      <c r="T7" s="70"/>
      <c r="U7" s="70"/>
      <c r="V7" s="70"/>
      <c r="W7" s="70"/>
      <c r="X7" s="70"/>
      <c r="Y7" s="70"/>
      <c r="Z7" s="70"/>
    </row>
    <row r="8" spans="1:26">
      <c r="A8" s="213" t="s">
        <v>137</v>
      </c>
      <c r="B8" s="214"/>
      <c r="C8" s="77">
        <f>C9+C13</f>
        <v>8128641344.1300001</v>
      </c>
      <c r="D8" s="77">
        <f t="shared" ref="D8:I8" si="0">D9+D13</f>
        <v>0</v>
      </c>
      <c r="E8" s="77">
        <f t="shared" si="0"/>
        <v>348907804.73000002</v>
      </c>
      <c r="F8" s="77">
        <f t="shared" si="0"/>
        <v>0</v>
      </c>
      <c r="G8" s="77">
        <f t="shared" si="0"/>
        <v>7779733539.4000006</v>
      </c>
      <c r="H8" s="77">
        <f t="shared" si="0"/>
        <v>459434591.90000004</v>
      </c>
      <c r="I8" s="78">
        <f t="shared" si="0"/>
        <v>567462.71</v>
      </c>
      <c r="J8" s="70"/>
      <c r="K8" s="70"/>
      <c r="L8" s="70"/>
      <c r="M8" s="70"/>
      <c r="N8" s="70"/>
      <c r="O8" s="70"/>
      <c r="P8" s="70"/>
      <c r="Q8" s="70"/>
      <c r="R8" s="70"/>
      <c r="S8" s="70"/>
      <c r="T8" s="70"/>
      <c r="U8" s="70"/>
      <c r="V8" s="70"/>
      <c r="W8" s="70"/>
      <c r="X8" s="70"/>
      <c r="Y8" s="70"/>
      <c r="Z8" s="70"/>
    </row>
    <row r="9" spans="1:26">
      <c r="A9" s="215" t="s">
        <v>138</v>
      </c>
      <c r="B9" s="216"/>
      <c r="C9" s="80">
        <f>SUM(C10:C12)</f>
        <v>297309936.57000005</v>
      </c>
      <c r="D9" s="80">
        <f>SUM(D10:D12)</f>
        <v>0</v>
      </c>
      <c r="E9" s="80">
        <f t="shared" ref="E9:I9" si="1">SUM(E10:E12)</f>
        <v>297309936.56999999</v>
      </c>
      <c r="F9" s="80">
        <f t="shared" si="1"/>
        <v>0</v>
      </c>
      <c r="G9" s="80">
        <f t="shared" si="1"/>
        <v>5.9604644775390625E-8</v>
      </c>
      <c r="H9" s="80">
        <f t="shared" si="1"/>
        <v>2788374.92</v>
      </c>
      <c r="I9" s="81">
        <f t="shared" si="1"/>
        <v>0</v>
      </c>
      <c r="J9" s="70"/>
      <c r="K9" s="70"/>
      <c r="L9" s="70"/>
      <c r="M9" s="70"/>
      <c r="N9" s="70"/>
      <c r="O9" s="70"/>
      <c r="P9" s="70"/>
      <c r="Q9" s="70"/>
      <c r="R9" s="70"/>
      <c r="S9" s="70"/>
      <c r="T9" s="70"/>
      <c r="U9" s="70"/>
      <c r="V9" s="70"/>
      <c r="W9" s="70"/>
      <c r="X9" s="70"/>
      <c r="Y9" s="70"/>
      <c r="Z9" s="70"/>
    </row>
    <row r="10" spans="1:26">
      <c r="A10" s="202" t="s">
        <v>139</v>
      </c>
      <c r="B10" s="203"/>
      <c r="C10" s="84">
        <v>297309936.57000005</v>
      </c>
      <c r="D10" s="84">
        <v>0</v>
      </c>
      <c r="E10" s="84">
        <v>297309936.56999999</v>
      </c>
      <c r="F10" s="84">
        <v>0</v>
      </c>
      <c r="G10" s="84">
        <f>C10+D10-E10+F10</f>
        <v>5.9604644775390625E-8</v>
      </c>
      <c r="H10" s="84">
        <v>2788374.92</v>
      </c>
      <c r="I10" s="85">
        <v>0</v>
      </c>
      <c r="J10" s="70"/>
      <c r="K10" s="70"/>
      <c r="L10" s="70"/>
      <c r="M10" s="70"/>
      <c r="N10" s="70"/>
      <c r="O10" s="70"/>
      <c r="P10" s="70"/>
      <c r="Q10" s="70"/>
      <c r="R10" s="70"/>
      <c r="S10" s="70"/>
      <c r="T10" s="70"/>
      <c r="U10" s="70"/>
      <c r="V10" s="70"/>
      <c r="W10" s="70"/>
      <c r="X10" s="70"/>
      <c r="Y10" s="70"/>
      <c r="Z10" s="70"/>
    </row>
    <row r="11" spans="1:26">
      <c r="A11" s="202" t="s">
        <v>140</v>
      </c>
      <c r="B11" s="203"/>
      <c r="C11" s="84">
        <v>0</v>
      </c>
      <c r="D11" s="84">
        <v>0</v>
      </c>
      <c r="E11" s="84">
        <v>0</v>
      </c>
      <c r="F11" s="84">
        <v>0</v>
      </c>
      <c r="G11" s="84">
        <f t="shared" ref="G11:G12" si="2">C11+D11-E11+F11</f>
        <v>0</v>
      </c>
      <c r="H11" s="84">
        <v>0</v>
      </c>
      <c r="I11" s="85">
        <v>0</v>
      </c>
      <c r="J11" s="70"/>
      <c r="K11" s="70"/>
      <c r="L11" s="70"/>
      <c r="M11" s="70"/>
      <c r="N11" s="70"/>
      <c r="O11" s="70"/>
      <c r="P11" s="70"/>
      <c r="Q11" s="70"/>
      <c r="R11" s="70"/>
      <c r="S11" s="70"/>
      <c r="T11" s="70"/>
      <c r="U11" s="70"/>
      <c r="V11" s="70"/>
      <c r="W11" s="70"/>
      <c r="X11" s="70"/>
      <c r="Y11" s="70"/>
      <c r="Z11" s="70"/>
    </row>
    <row r="12" spans="1:26">
      <c r="A12" s="202" t="s">
        <v>141</v>
      </c>
      <c r="B12" s="203"/>
      <c r="C12" s="84">
        <v>0</v>
      </c>
      <c r="D12" s="84">
        <v>0</v>
      </c>
      <c r="E12" s="84">
        <v>0</v>
      </c>
      <c r="F12" s="84">
        <v>0</v>
      </c>
      <c r="G12" s="84">
        <f t="shared" si="2"/>
        <v>0</v>
      </c>
      <c r="H12" s="84">
        <v>0</v>
      </c>
      <c r="I12" s="85">
        <v>0</v>
      </c>
      <c r="J12" s="70"/>
      <c r="K12" s="70"/>
      <c r="L12" s="70"/>
      <c r="M12" s="70"/>
      <c r="N12" s="70"/>
      <c r="O12" s="70"/>
      <c r="P12" s="70"/>
      <c r="Q12" s="70"/>
      <c r="R12" s="70"/>
      <c r="S12" s="70"/>
      <c r="T12" s="70"/>
      <c r="U12" s="70"/>
      <c r="V12" s="70"/>
      <c r="W12" s="70"/>
      <c r="X12" s="70"/>
      <c r="Y12" s="70"/>
      <c r="Z12" s="70"/>
    </row>
    <row r="13" spans="1:26">
      <c r="A13" s="215" t="s">
        <v>142</v>
      </c>
      <c r="B13" s="216"/>
      <c r="C13" s="80">
        <f>SUM(C14:C16)</f>
        <v>7831331407.5600004</v>
      </c>
      <c r="D13" s="80">
        <f t="shared" ref="D13:I13" si="3">SUM(D14:D16)</f>
        <v>0</v>
      </c>
      <c r="E13" s="80">
        <f t="shared" si="3"/>
        <v>51597868.160000004</v>
      </c>
      <c r="F13" s="80">
        <f t="shared" si="3"/>
        <v>0</v>
      </c>
      <c r="G13" s="80">
        <f t="shared" si="3"/>
        <v>7779733539.4000006</v>
      </c>
      <c r="H13" s="80">
        <f t="shared" si="3"/>
        <v>456646216.98000002</v>
      </c>
      <c r="I13" s="81">
        <f t="shared" si="3"/>
        <v>567462.71</v>
      </c>
      <c r="J13" s="70"/>
      <c r="K13" s="70"/>
      <c r="L13" s="70"/>
      <c r="M13" s="70"/>
      <c r="N13" s="70"/>
      <c r="O13" s="70"/>
      <c r="P13" s="70"/>
      <c r="Q13" s="70"/>
      <c r="R13" s="70"/>
      <c r="S13" s="70"/>
      <c r="T13" s="70"/>
      <c r="U13" s="70"/>
      <c r="V13" s="70"/>
      <c r="W13" s="70"/>
      <c r="X13" s="70"/>
      <c r="Y13" s="70"/>
      <c r="Z13" s="70"/>
    </row>
    <row r="14" spans="1:26">
      <c r="A14" s="202" t="s">
        <v>143</v>
      </c>
      <c r="B14" s="203"/>
      <c r="C14" s="84">
        <v>7831331407.5600004</v>
      </c>
      <c r="D14" s="84">
        <v>0</v>
      </c>
      <c r="E14" s="84">
        <v>51597868.160000004</v>
      </c>
      <c r="F14" s="84">
        <v>0</v>
      </c>
      <c r="G14" s="84">
        <f t="shared" ref="G14:G16" si="4">C14+D14-E14+F14</f>
        <v>7779733539.4000006</v>
      </c>
      <c r="H14" s="84">
        <v>456646216.98000002</v>
      </c>
      <c r="I14" s="85">
        <v>567462.71</v>
      </c>
      <c r="J14" s="70"/>
      <c r="K14" s="70"/>
      <c r="L14" s="70"/>
      <c r="M14" s="70"/>
      <c r="N14" s="70"/>
      <c r="O14" s="70"/>
      <c r="P14" s="70"/>
      <c r="Q14" s="70"/>
      <c r="R14" s="70"/>
      <c r="S14" s="70"/>
      <c r="T14" s="70"/>
      <c r="U14" s="70"/>
      <c r="V14" s="70"/>
      <c r="W14" s="70"/>
      <c r="X14" s="70"/>
      <c r="Y14" s="70"/>
      <c r="Z14" s="70"/>
    </row>
    <row r="15" spans="1:26">
      <c r="A15" s="202" t="s">
        <v>144</v>
      </c>
      <c r="B15" s="203"/>
      <c r="C15" s="84">
        <v>0</v>
      </c>
      <c r="D15" s="84">
        <v>0</v>
      </c>
      <c r="E15" s="84">
        <v>0</v>
      </c>
      <c r="F15" s="84">
        <v>0</v>
      </c>
      <c r="G15" s="84">
        <f t="shared" si="4"/>
        <v>0</v>
      </c>
      <c r="H15" s="84">
        <v>0</v>
      </c>
      <c r="I15" s="85">
        <v>0</v>
      </c>
      <c r="J15" s="70"/>
      <c r="K15" s="70"/>
      <c r="L15" s="70"/>
      <c r="M15" s="70"/>
      <c r="N15" s="70"/>
      <c r="O15" s="70"/>
      <c r="P15" s="70"/>
      <c r="Q15" s="70"/>
      <c r="R15" s="70"/>
      <c r="S15" s="70"/>
      <c r="T15" s="70"/>
      <c r="U15" s="70"/>
      <c r="V15" s="70"/>
      <c r="W15" s="70"/>
      <c r="X15" s="70"/>
      <c r="Y15" s="70"/>
      <c r="Z15" s="70"/>
    </row>
    <row r="16" spans="1:26">
      <c r="A16" s="202" t="s">
        <v>145</v>
      </c>
      <c r="B16" s="203"/>
      <c r="C16" s="84">
        <v>0</v>
      </c>
      <c r="D16" s="84">
        <v>0</v>
      </c>
      <c r="E16" s="84">
        <v>0</v>
      </c>
      <c r="F16" s="84">
        <v>0</v>
      </c>
      <c r="G16" s="84">
        <f t="shared" si="4"/>
        <v>0</v>
      </c>
      <c r="H16" s="84">
        <v>0</v>
      </c>
      <c r="I16" s="85">
        <v>0</v>
      </c>
      <c r="J16" s="70"/>
      <c r="K16" s="70"/>
      <c r="L16" s="70"/>
      <c r="M16" s="70"/>
      <c r="N16" s="70"/>
      <c r="O16" s="70"/>
      <c r="P16" s="70"/>
      <c r="Q16" s="70"/>
      <c r="R16" s="70"/>
      <c r="S16" s="70"/>
      <c r="T16" s="70"/>
      <c r="U16" s="70"/>
      <c r="V16" s="70"/>
      <c r="W16" s="70"/>
      <c r="X16" s="70"/>
      <c r="Y16" s="70"/>
      <c r="Z16" s="70"/>
    </row>
    <row r="17" spans="1:26" s="90" customFormat="1">
      <c r="A17" s="215" t="s">
        <v>146</v>
      </c>
      <c r="B17" s="216"/>
      <c r="C17" s="80">
        <v>822995784.59000003</v>
      </c>
      <c r="D17" s="86">
        <v>35435641646.18</v>
      </c>
      <c r="E17" s="86">
        <v>34357669677.639999</v>
      </c>
      <c r="F17" s="86">
        <v>0</v>
      </c>
      <c r="G17" s="80">
        <f>C17+D17-E17</f>
        <v>1900967753.1299973</v>
      </c>
      <c r="H17" s="86">
        <v>0</v>
      </c>
      <c r="I17" s="87">
        <v>0</v>
      </c>
      <c r="J17" s="88"/>
      <c r="K17" s="89"/>
      <c r="L17" s="89"/>
      <c r="M17" s="89"/>
      <c r="N17" s="89"/>
      <c r="O17" s="89"/>
      <c r="P17" s="89"/>
      <c r="Q17" s="89"/>
      <c r="R17" s="89"/>
      <c r="S17" s="89"/>
      <c r="T17" s="89"/>
      <c r="U17" s="89"/>
      <c r="V17" s="89"/>
      <c r="W17" s="89"/>
      <c r="X17" s="89"/>
      <c r="Y17" s="89"/>
      <c r="Z17" s="89"/>
    </row>
    <row r="18" spans="1:26">
      <c r="A18" s="215" t="s">
        <v>147</v>
      </c>
      <c r="B18" s="216"/>
      <c r="C18" s="80">
        <f t="shared" ref="C18:I18" si="5">C8+C17</f>
        <v>8951637128.7199993</v>
      </c>
      <c r="D18" s="80">
        <f t="shared" si="5"/>
        <v>35435641646.18</v>
      </c>
      <c r="E18" s="80">
        <f t="shared" si="5"/>
        <v>34706577482.370003</v>
      </c>
      <c r="F18" s="80">
        <f t="shared" si="5"/>
        <v>0</v>
      </c>
      <c r="G18" s="80">
        <f t="shared" si="5"/>
        <v>9680701292.5299988</v>
      </c>
      <c r="H18" s="80">
        <f t="shared" si="5"/>
        <v>459434591.90000004</v>
      </c>
      <c r="I18" s="81">
        <f t="shared" si="5"/>
        <v>567462.71</v>
      </c>
      <c r="J18" s="70"/>
      <c r="K18" s="70"/>
      <c r="L18" s="70"/>
      <c r="M18" s="70"/>
      <c r="N18" s="70"/>
      <c r="O18" s="70"/>
      <c r="P18" s="70"/>
      <c r="Q18" s="70"/>
      <c r="R18" s="70"/>
      <c r="S18" s="70"/>
      <c r="T18" s="70"/>
      <c r="U18" s="70"/>
      <c r="V18" s="70"/>
      <c r="W18" s="70"/>
      <c r="X18" s="70"/>
      <c r="Y18" s="70"/>
      <c r="Z18" s="70"/>
    </row>
    <row r="19" spans="1:26" ht="14.5">
      <c r="A19" s="215" t="s">
        <v>148</v>
      </c>
      <c r="B19" s="216"/>
      <c r="C19" s="80">
        <v>0</v>
      </c>
      <c r="D19" s="80">
        <v>0</v>
      </c>
      <c r="E19" s="80">
        <v>0</v>
      </c>
      <c r="F19" s="80">
        <v>0</v>
      </c>
      <c r="G19" s="80">
        <v>0</v>
      </c>
      <c r="H19" s="80">
        <v>0</v>
      </c>
      <c r="I19" s="81">
        <v>0</v>
      </c>
      <c r="J19" s="70"/>
      <c r="K19" s="70"/>
      <c r="L19" s="70"/>
      <c r="M19" s="70"/>
      <c r="N19" s="70"/>
      <c r="O19" s="70"/>
      <c r="P19" s="70"/>
      <c r="Q19" s="70"/>
      <c r="R19" s="70"/>
      <c r="S19" s="70"/>
      <c r="T19" s="70"/>
      <c r="U19" s="70"/>
      <c r="V19" s="70"/>
      <c r="W19" s="70"/>
      <c r="X19" s="70"/>
      <c r="Y19" s="70"/>
      <c r="Z19" s="70"/>
    </row>
    <row r="20" spans="1:26">
      <c r="A20" s="202" t="s">
        <v>149</v>
      </c>
      <c r="B20" s="203"/>
      <c r="C20" s="84">
        <v>0</v>
      </c>
      <c r="D20" s="84">
        <v>0</v>
      </c>
      <c r="E20" s="84">
        <v>0</v>
      </c>
      <c r="F20" s="84">
        <v>0</v>
      </c>
      <c r="G20" s="84">
        <v>0</v>
      </c>
      <c r="H20" s="84">
        <v>0</v>
      </c>
      <c r="I20" s="85">
        <v>0</v>
      </c>
      <c r="J20" s="70"/>
      <c r="K20" s="70"/>
      <c r="L20" s="70"/>
      <c r="M20" s="70"/>
      <c r="N20" s="70"/>
      <c r="O20" s="70"/>
      <c r="P20" s="70"/>
      <c r="Q20" s="70"/>
      <c r="R20" s="70"/>
      <c r="S20" s="70"/>
      <c r="T20" s="70"/>
      <c r="U20" s="70"/>
      <c r="V20" s="70"/>
      <c r="W20" s="70"/>
      <c r="X20" s="70"/>
      <c r="Y20" s="70"/>
      <c r="Z20" s="70"/>
    </row>
    <row r="21" spans="1:26">
      <c r="A21" s="202" t="s">
        <v>150</v>
      </c>
      <c r="B21" s="203"/>
      <c r="C21" s="84">
        <v>0</v>
      </c>
      <c r="D21" s="84">
        <v>0</v>
      </c>
      <c r="E21" s="84">
        <v>0</v>
      </c>
      <c r="F21" s="84">
        <v>0</v>
      </c>
      <c r="G21" s="84">
        <v>0</v>
      </c>
      <c r="H21" s="84">
        <v>0</v>
      </c>
      <c r="I21" s="85">
        <v>0</v>
      </c>
      <c r="J21" s="70"/>
      <c r="K21" s="70"/>
      <c r="L21" s="70"/>
      <c r="M21" s="70"/>
      <c r="N21" s="70"/>
      <c r="O21" s="70"/>
      <c r="P21" s="70"/>
      <c r="Q21" s="70"/>
      <c r="R21" s="70"/>
      <c r="S21" s="70"/>
      <c r="T21" s="70"/>
      <c r="U21" s="70"/>
      <c r="V21" s="70"/>
      <c r="W21" s="70"/>
      <c r="X21" s="70"/>
      <c r="Y21" s="70"/>
      <c r="Z21" s="70"/>
    </row>
    <row r="22" spans="1:26">
      <c r="A22" s="202" t="s">
        <v>151</v>
      </c>
      <c r="B22" s="203"/>
      <c r="C22" s="84">
        <v>0</v>
      </c>
      <c r="D22" s="84">
        <v>0</v>
      </c>
      <c r="E22" s="84">
        <v>0</v>
      </c>
      <c r="F22" s="84">
        <v>0</v>
      </c>
      <c r="G22" s="84">
        <v>0</v>
      </c>
      <c r="H22" s="84">
        <v>0</v>
      </c>
      <c r="I22" s="85">
        <v>0</v>
      </c>
      <c r="J22" s="70"/>
      <c r="K22" s="70"/>
      <c r="L22" s="70"/>
      <c r="M22" s="70"/>
      <c r="N22" s="70"/>
      <c r="O22" s="70"/>
      <c r="P22" s="70"/>
      <c r="Q22" s="70"/>
      <c r="R22" s="70"/>
      <c r="S22" s="70"/>
      <c r="T22" s="70"/>
      <c r="U22" s="70"/>
      <c r="V22" s="70"/>
      <c r="W22" s="70"/>
      <c r="X22" s="70"/>
      <c r="Y22" s="70"/>
      <c r="Z22" s="70"/>
    </row>
    <row r="23" spans="1:26" ht="14.5">
      <c r="A23" s="215" t="s">
        <v>152</v>
      </c>
      <c r="B23" s="216"/>
      <c r="C23" s="80">
        <f>C24+C25+C26</f>
        <v>149799157.65000001</v>
      </c>
      <c r="D23" s="80">
        <v>0</v>
      </c>
      <c r="E23" s="80">
        <v>0</v>
      </c>
      <c r="F23" s="80">
        <v>0</v>
      </c>
      <c r="G23" s="80">
        <f>G24+G25+G26</f>
        <v>155582997.84999999</v>
      </c>
      <c r="H23" s="80">
        <v>0</v>
      </c>
      <c r="I23" s="81">
        <v>0</v>
      </c>
      <c r="J23" s="70"/>
      <c r="K23" s="70"/>
      <c r="L23" s="70"/>
      <c r="M23" s="70"/>
      <c r="N23" s="70"/>
      <c r="O23" s="70"/>
      <c r="P23" s="70"/>
      <c r="Q23" s="70"/>
      <c r="R23" s="70"/>
      <c r="S23" s="70"/>
      <c r="T23" s="70"/>
      <c r="U23" s="70"/>
      <c r="V23" s="70"/>
      <c r="W23" s="70"/>
      <c r="X23" s="70"/>
      <c r="Y23" s="70"/>
      <c r="Z23" s="70"/>
    </row>
    <row r="24" spans="1:26">
      <c r="A24" s="202" t="s">
        <v>153</v>
      </c>
      <c r="B24" s="203"/>
      <c r="C24" s="84">
        <v>149799157.65000001</v>
      </c>
      <c r="D24" s="84">
        <v>0</v>
      </c>
      <c r="E24" s="84">
        <v>0</v>
      </c>
      <c r="F24" s="84">
        <v>0</v>
      </c>
      <c r="G24" s="84">
        <v>155582997.84999999</v>
      </c>
      <c r="H24" s="84">
        <v>0</v>
      </c>
      <c r="I24" s="85">
        <v>0</v>
      </c>
      <c r="J24" s="70"/>
      <c r="K24" s="70"/>
      <c r="L24" s="70"/>
      <c r="M24" s="70"/>
      <c r="N24" s="70"/>
      <c r="O24" s="70"/>
      <c r="P24" s="70"/>
      <c r="Q24" s="70"/>
      <c r="R24" s="70"/>
      <c r="S24" s="70"/>
      <c r="T24" s="70"/>
      <c r="U24" s="70"/>
      <c r="V24" s="70"/>
      <c r="W24" s="70"/>
      <c r="X24" s="70"/>
      <c r="Y24" s="70"/>
      <c r="Z24" s="70"/>
    </row>
    <row r="25" spans="1:26">
      <c r="A25" s="202" t="s">
        <v>154</v>
      </c>
      <c r="B25" s="203"/>
      <c r="C25" s="84">
        <v>0</v>
      </c>
      <c r="D25" s="84">
        <v>0</v>
      </c>
      <c r="E25" s="84">
        <v>0</v>
      </c>
      <c r="F25" s="84">
        <v>0</v>
      </c>
      <c r="G25" s="84">
        <v>0</v>
      </c>
      <c r="H25" s="84">
        <v>0</v>
      </c>
      <c r="I25" s="85">
        <v>0</v>
      </c>
      <c r="J25" s="70"/>
      <c r="K25" s="70"/>
      <c r="L25" s="70"/>
      <c r="M25" s="70"/>
      <c r="N25" s="70"/>
      <c r="O25" s="70"/>
      <c r="P25" s="70"/>
      <c r="Q25" s="70"/>
      <c r="R25" s="70"/>
      <c r="S25" s="70"/>
      <c r="T25" s="70"/>
      <c r="U25" s="70"/>
      <c r="V25" s="70"/>
      <c r="W25" s="70"/>
      <c r="X25" s="70"/>
      <c r="Y25" s="70"/>
      <c r="Z25" s="70"/>
    </row>
    <row r="26" spans="1:26">
      <c r="A26" s="202" t="s">
        <v>155</v>
      </c>
      <c r="B26" s="203"/>
      <c r="C26" s="84">
        <v>0</v>
      </c>
      <c r="D26" s="84">
        <v>0</v>
      </c>
      <c r="E26" s="84">
        <v>0</v>
      </c>
      <c r="F26" s="84">
        <v>0</v>
      </c>
      <c r="G26" s="84">
        <v>0</v>
      </c>
      <c r="H26" s="84">
        <v>0</v>
      </c>
      <c r="I26" s="85">
        <v>0</v>
      </c>
      <c r="J26" s="70"/>
      <c r="K26" s="70"/>
      <c r="L26" s="70"/>
      <c r="M26" s="70"/>
      <c r="N26" s="70"/>
      <c r="O26" s="70"/>
      <c r="P26" s="70"/>
      <c r="Q26" s="70"/>
      <c r="R26" s="70"/>
      <c r="S26" s="70"/>
      <c r="T26" s="70"/>
      <c r="U26" s="70"/>
      <c r="V26" s="70"/>
      <c r="W26" s="70"/>
      <c r="X26" s="70"/>
      <c r="Y26" s="70"/>
      <c r="Z26" s="70"/>
    </row>
    <row r="27" spans="1:26">
      <c r="A27" s="202"/>
      <c r="B27" s="203"/>
      <c r="C27" s="84"/>
      <c r="D27" s="84"/>
      <c r="E27" s="84"/>
      <c r="F27" s="84"/>
      <c r="G27" s="84"/>
      <c r="H27" s="84"/>
      <c r="I27" s="85"/>
      <c r="J27" s="70"/>
      <c r="K27" s="70"/>
      <c r="L27" s="70"/>
      <c r="M27" s="70"/>
      <c r="N27" s="70"/>
      <c r="O27" s="70"/>
      <c r="P27" s="70"/>
      <c r="Q27" s="70"/>
      <c r="R27" s="70"/>
      <c r="S27" s="70"/>
      <c r="T27" s="70"/>
      <c r="U27" s="70"/>
      <c r="V27" s="70"/>
      <c r="W27" s="70"/>
      <c r="X27" s="70"/>
      <c r="Y27" s="70"/>
      <c r="Z27" s="70"/>
    </row>
    <row r="28" spans="1:26" s="91" customFormat="1" ht="25" customHeight="1">
      <c r="A28" s="221" t="s">
        <v>156</v>
      </c>
      <c r="B28" s="221"/>
      <c r="C28" s="221"/>
      <c r="D28" s="221"/>
      <c r="E28" s="221"/>
      <c r="F28" s="221"/>
      <c r="G28" s="221"/>
      <c r="H28" s="221"/>
      <c r="I28" s="221"/>
    </row>
    <row r="29" spans="1:26" s="91" customFormat="1" ht="13">
      <c r="A29" s="217" t="s">
        <v>157</v>
      </c>
      <c r="B29" s="217"/>
      <c r="C29" s="217"/>
      <c r="D29" s="217"/>
      <c r="E29" s="217"/>
      <c r="F29" s="217"/>
      <c r="G29" s="217"/>
      <c r="H29" s="217"/>
      <c r="I29" s="92"/>
    </row>
    <row r="30" spans="1:26" ht="8.25" customHeight="1">
      <c r="A30" s="203"/>
      <c r="B30" s="203"/>
      <c r="C30" s="83"/>
      <c r="D30" s="83"/>
      <c r="E30" s="83"/>
      <c r="F30" s="83"/>
      <c r="G30" s="83"/>
      <c r="H30" s="83"/>
      <c r="I30" s="83"/>
      <c r="J30" s="70"/>
      <c r="K30" s="70"/>
      <c r="L30" s="70"/>
      <c r="M30" s="70"/>
      <c r="N30" s="70"/>
      <c r="O30" s="70"/>
      <c r="P30" s="70"/>
      <c r="Q30" s="70"/>
      <c r="R30" s="70"/>
      <c r="S30" s="70"/>
      <c r="T30" s="70"/>
      <c r="U30" s="70"/>
      <c r="V30" s="70"/>
      <c r="W30" s="70"/>
      <c r="X30" s="70"/>
      <c r="Y30" s="70"/>
      <c r="Z30" s="70"/>
    </row>
    <row r="31" spans="1:26">
      <c r="A31" s="206" t="s">
        <v>158</v>
      </c>
      <c r="B31" s="72" t="s">
        <v>159</v>
      </c>
      <c r="C31" s="72" t="s">
        <v>160</v>
      </c>
      <c r="D31" s="72" t="s">
        <v>161</v>
      </c>
      <c r="E31" s="207" t="s">
        <v>162</v>
      </c>
      <c r="F31" s="73" t="s">
        <v>163</v>
      </c>
      <c r="G31" s="83"/>
      <c r="H31" s="83"/>
      <c r="I31" s="83"/>
      <c r="J31" s="70"/>
      <c r="K31" s="70"/>
      <c r="L31" s="70"/>
      <c r="M31" s="70"/>
      <c r="N31" s="70"/>
      <c r="O31" s="70"/>
      <c r="P31" s="70"/>
      <c r="Q31" s="70"/>
      <c r="R31" s="70"/>
      <c r="S31" s="70"/>
      <c r="T31" s="70"/>
      <c r="U31" s="70"/>
      <c r="V31" s="70"/>
      <c r="W31" s="70"/>
      <c r="X31" s="70"/>
      <c r="Y31" s="70"/>
      <c r="Z31" s="70"/>
    </row>
    <row r="32" spans="1:26">
      <c r="A32" s="218"/>
      <c r="B32" s="93" t="s">
        <v>164</v>
      </c>
      <c r="C32" s="93" t="s">
        <v>165</v>
      </c>
      <c r="D32" s="93" t="s">
        <v>166</v>
      </c>
      <c r="E32" s="220"/>
      <c r="F32" s="94" t="s">
        <v>167</v>
      </c>
      <c r="G32" s="83"/>
      <c r="H32" s="83"/>
      <c r="I32" s="83"/>
      <c r="J32" s="70"/>
      <c r="K32" s="70"/>
      <c r="L32" s="70"/>
      <c r="M32" s="70"/>
      <c r="N32" s="70"/>
      <c r="O32" s="70"/>
      <c r="P32" s="70"/>
      <c r="Q32" s="70"/>
      <c r="R32" s="70"/>
      <c r="S32" s="70"/>
      <c r="T32" s="70"/>
      <c r="U32" s="70"/>
      <c r="V32" s="70"/>
      <c r="W32" s="70"/>
      <c r="X32" s="70"/>
      <c r="Y32" s="70"/>
      <c r="Z32" s="70"/>
    </row>
    <row r="33" spans="1:26">
      <c r="A33" s="219"/>
      <c r="B33" s="74"/>
      <c r="C33" s="74" t="s">
        <v>168</v>
      </c>
      <c r="D33" s="74"/>
      <c r="E33" s="210"/>
      <c r="F33" s="95"/>
      <c r="G33" s="83"/>
      <c r="H33" s="83"/>
      <c r="I33" s="83"/>
      <c r="J33" s="70"/>
      <c r="K33" s="70"/>
      <c r="L33" s="70"/>
      <c r="M33" s="70"/>
      <c r="N33" s="70"/>
      <c r="O33" s="70"/>
      <c r="P33" s="70"/>
      <c r="Q33" s="70"/>
      <c r="R33" s="70"/>
      <c r="S33" s="70"/>
      <c r="T33" s="70"/>
      <c r="U33" s="70"/>
      <c r="V33" s="70"/>
      <c r="W33" s="70"/>
      <c r="X33" s="70"/>
      <c r="Y33" s="70"/>
      <c r="Z33" s="70"/>
    </row>
    <row r="34" spans="1:26">
      <c r="A34" s="75" t="s">
        <v>169</v>
      </c>
      <c r="B34" s="77"/>
      <c r="C34" s="76"/>
      <c r="D34" s="76"/>
      <c r="E34" s="77"/>
      <c r="F34" s="78"/>
      <c r="G34" s="83"/>
      <c r="H34" s="83"/>
      <c r="I34" s="83"/>
      <c r="J34" s="70"/>
      <c r="K34" s="70"/>
      <c r="L34" s="70"/>
      <c r="M34" s="70"/>
      <c r="N34" s="70"/>
      <c r="O34" s="70"/>
      <c r="P34" s="70"/>
      <c r="Q34" s="70"/>
      <c r="R34" s="70"/>
      <c r="S34" s="70"/>
      <c r="T34" s="70"/>
      <c r="U34" s="70"/>
      <c r="V34" s="70"/>
      <c r="W34" s="70"/>
      <c r="X34" s="70"/>
      <c r="Y34" s="70"/>
      <c r="Z34" s="70"/>
    </row>
    <row r="35" spans="1:26">
      <c r="A35" s="82" t="s">
        <v>170</v>
      </c>
      <c r="B35" s="84">
        <v>0</v>
      </c>
      <c r="C35" s="83">
        <v>0</v>
      </c>
      <c r="D35" s="83">
        <v>0</v>
      </c>
      <c r="E35" s="84">
        <v>0</v>
      </c>
      <c r="F35" s="96">
        <v>0</v>
      </c>
      <c r="G35" s="83"/>
      <c r="H35" s="83"/>
      <c r="I35" s="83"/>
      <c r="J35" s="70"/>
      <c r="K35" s="70"/>
      <c r="L35" s="70"/>
      <c r="M35" s="70"/>
      <c r="N35" s="70"/>
      <c r="O35" s="70"/>
      <c r="P35" s="70"/>
      <c r="Q35" s="70"/>
      <c r="R35" s="70"/>
      <c r="S35" s="70"/>
      <c r="T35" s="70"/>
      <c r="U35" s="70"/>
      <c r="V35" s="70"/>
      <c r="W35" s="70"/>
      <c r="X35" s="70"/>
      <c r="Y35" s="70"/>
      <c r="Z35" s="70"/>
    </row>
    <row r="36" spans="1:26">
      <c r="A36" s="82" t="s">
        <v>171</v>
      </c>
      <c r="B36" s="84">
        <v>0</v>
      </c>
      <c r="C36" s="83">
        <v>0</v>
      </c>
      <c r="D36" s="83">
        <v>0</v>
      </c>
      <c r="E36" s="84">
        <v>0</v>
      </c>
      <c r="F36" s="96">
        <v>0</v>
      </c>
      <c r="G36" s="83"/>
      <c r="H36" s="83"/>
      <c r="I36" s="83"/>
      <c r="J36" s="70"/>
      <c r="K36" s="70"/>
      <c r="L36" s="70"/>
      <c r="M36" s="70"/>
      <c r="N36" s="70"/>
      <c r="O36" s="70"/>
      <c r="P36" s="70"/>
      <c r="Q36" s="70"/>
      <c r="R36" s="70"/>
      <c r="S36" s="70"/>
      <c r="T36" s="70"/>
      <c r="U36" s="70"/>
      <c r="V36" s="70"/>
      <c r="W36" s="70"/>
      <c r="X36" s="70"/>
      <c r="Y36" s="70"/>
      <c r="Z36" s="70"/>
    </row>
    <row r="37" spans="1:26">
      <c r="A37" s="97" t="s">
        <v>172</v>
      </c>
      <c r="B37" s="98">
        <v>0</v>
      </c>
      <c r="C37" s="99">
        <v>0</v>
      </c>
      <c r="D37" s="99">
        <v>0</v>
      </c>
      <c r="E37" s="98">
        <v>0</v>
      </c>
      <c r="F37" s="100">
        <v>0</v>
      </c>
      <c r="G37" s="83"/>
      <c r="H37" s="83"/>
      <c r="I37" s="83"/>
      <c r="J37" s="70"/>
      <c r="K37" s="70"/>
      <c r="L37" s="70"/>
      <c r="M37" s="70"/>
      <c r="N37" s="70"/>
      <c r="O37" s="70"/>
      <c r="P37" s="70"/>
      <c r="Q37" s="70"/>
      <c r="R37" s="70"/>
      <c r="S37" s="70"/>
      <c r="T37" s="70"/>
      <c r="U37" s="70"/>
      <c r="V37" s="70"/>
      <c r="W37" s="70"/>
      <c r="X37" s="70"/>
      <c r="Y37" s="70"/>
      <c r="Z37" s="70"/>
    </row>
    <row r="38" spans="1:26">
      <c r="A38" s="83"/>
      <c r="B38" s="83"/>
      <c r="C38" s="83"/>
      <c r="D38" s="83"/>
      <c r="E38" s="83"/>
      <c r="F38" s="83"/>
      <c r="G38" s="83"/>
      <c r="H38" s="83"/>
      <c r="I38" s="83"/>
      <c r="J38" s="70"/>
      <c r="K38" s="70"/>
      <c r="L38" s="70"/>
      <c r="M38" s="70"/>
      <c r="N38" s="70"/>
      <c r="O38" s="70"/>
      <c r="P38" s="70"/>
      <c r="Q38" s="70"/>
      <c r="R38" s="70"/>
      <c r="S38" s="70"/>
      <c r="T38" s="70"/>
      <c r="U38" s="70"/>
      <c r="V38" s="70"/>
      <c r="W38" s="70"/>
      <c r="X38" s="70"/>
      <c r="Y38" s="70"/>
      <c r="Z38" s="70"/>
    </row>
    <row r="39" spans="1:26">
      <c r="A39" s="83" t="s">
        <v>125</v>
      </c>
      <c r="B39" s="83"/>
      <c r="C39" s="83"/>
      <c r="D39" s="83"/>
      <c r="E39" s="83"/>
      <c r="F39" s="83"/>
      <c r="G39" s="83"/>
      <c r="H39" s="83"/>
      <c r="I39" s="83"/>
      <c r="J39" s="70"/>
      <c r="K39" s="70"/>
      <c r="L39" s="70"/>
      <c r="M39" s="70"/>
      <c r="N39" s="70"/>
      <c r="O39" s="70"/>
      <c r="P39" s="70"/>
      <c r="Q39" s="70"/>
      <c r="R39" s="70"/>
      <c r="S39" s="70"/>
      <c r="T39" s="70"/>
      <c r="U39" s="70"/>
      <c r="V39" s="70"/>
      <c r="W39" s="70"/>
      <c r="X39" s="70"/>
      <c r="Y39" s="70"/>
      <c r="Z39" s="70"/>
    </row>
    <row r="40" spans="1:26">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sheetData>
  <mergeCells count="38">
    <mergeCell ref="A29:H29"/>
    <mergeCell ref="A30:B30"/>
    <mergeCell ref="A31:A33"/>
    <mergeCell ref="E31:E33"/>
    <mergeCell ref="A23:B23"/>
    <mergeCell ref="A24:B24"/>
    <mergeCell ref="A25:B25"/>
    <mergeCell ref="A26:B26"/>
    <mergeCell ref="A27:B27"/>
    <mergeCell ref="A28:I28"/>
    <mergeCell ref="A22:B22"/>
    <mergeCell ref="A11:B11"/>
    <mergeCell ref="A12:B12"/>
    <mergeCell ref="A13:B13"/>
    <mergeCell ref="A14:B14"/>
    <mergeCell ref="A15:B15"/>
    <mergeCell ref="A16:B16"/>
    <mergeCell ref="A17:B17"/>
    <mergeCell ref="A18:B18"/>
    <mergeCell ref="A19:B19"/>
    <mergeCell ref="A20:B20"/>
    <mergeCell ref="A21:B21"/>
    <mergeCell ref="A10:B10"/>
    <mergeCell ref="A1:I1"/>
    <mergeCell ref="A2:I2"/>
    <mergeCell ref="A3:I3"/>
    <mergeCell ref="A4:I4"/>
    <mergeCell ref="A5:I5"/>
    <mergeCell ref="A6:B7"/>
    <mergeCell ref="C6:C7"/>
    <mergeCell ref="D6:D7"/>
    <mergeCell ref="E6:E7"/>
    <mergeCell ref="F6:F7"/>
    <mergeCell ref="G6:G7"/>
    <mergeCell ref="H6:H7"/>
    <mergeCell ref="I6:I7"/>
    <mergeCell ref="A8:B8"/>
    <mergeCell ref="A9:B9"/>
  </mergeCells>
  <printOptions horizontalCentered="1" verticalCentered="1"/>
  <pageMargins left="0.78740157479861106" right="0.78740157479861106" top="1.9685039370000001" bottom="1.1811023621999999" header="0.3" footer="0.3"/>
  <pageSetup scale="6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2"/>
  <sheetViews>
    <sheetView showGridLines="0" zoomScaleNormal="100" workbookViewId="0">
      <selection sqref="A1:K1"/>
    </sheetView>
  </sheetViews>
  <sheetFormatPr baseColWidth="10" defaultColWidth="11.453125" defaultRowHeight="14.5"/>
  <cols>
    <col min="1" max="1" width="52.453125" style="101" customWidth="1"/>
    <col min="2" max="4" width="13.7265625" style="101" customWidth="1"/>
    <col min="5" max="5" width="18.7265625" style="101" customWidth="1"/>
    <col min="6" max="6" width="12.7265625" style="101" customWidth="1"/>
    <col min="7" max="11" width="18.7265625" style="101" customWidth="1"/>
    <col min="12" max="12" width="13.453125" style="101" bestFit="1" customWidth="1"/>
    <col min="13" max="16384" width="11.453125" style="101"/>
  </cols>
  <sheetData>
    <row r="1" spans="1:26">
      <c r="A1" s="223" t="s">
        <v>126</v>
      </c>
      <c r="B1" s="223"/>
      <c r="C1" s="223"/>
      <c r="D1" s="223"/>
      <c r="E1" s="223"/>
      <c r="F1" s="223"/>
      <c r="G1" s="223"/>
      <c r="H1" s="223"/>
      <c r="I1" s="223"/>
      <c r="J1" s="223"/>
      <c r="K1" s="223"/>
      <c r="L1" s="83"/>
      <c r="M1" s="83"/>
      <c r="N1" s="83"/>
      <c r="O1" s="83"/>
      <c r="P1" s="83"/>
      <c r="Q1" s="83"/>
      <c r="R1" s="83"/>
      <c r="S1" s="83"/>
      <c r="T1" s="83"/>
      <c r="U1" s="83"/>
      <c r="V1" s="83"/>
      <c r="W1" s="83"/>
      <c r="X1" s="83"/>
      <c r="Y1" s="83"/>
      <c r="Z1" s="83"/>
    </row>
    <row r="2" spans="1:26">
      <c r="A2" s="223" t="s">
        <v>173</v>
      </c>
      <c r="B2" s="223"/>
      <c r="C2" s="223"/>
      <c r="D2" s="223"/>
      <c r="E2" s="223"/>
      <c r="F2" s="223"/>
      <c r="G2" s="223"/>
      <c r="H2" s="223"/>
      <c r="I2" s="223"/>
      <c r="J2" s="223"/>
      <c r="K2" s="223"/>
      <c r="L2" s="83"/>
      <c r="M2" s="83"/>
      <c r="N2" s="83"/>
      <c r="O2" s="83"/>
      <c r="P2" s="83"/>
      <c r="Q2" s="83"/>
      <c r="R2" s="83"/>
      <c r="S2" s="83"/>
      <c r="T2" s="83"/>
      <c r="U2" s="83"/>
      <c r="V2" s="83"/>
      <c r="W2" s="83"/>
      <c r="X2" s="83"/>
      <c r="Y2" s="83"/>
      <c r="Z2" s="83"/>
    </row>
    <row r="3" spans="1:26">
      <c r="A3" s="223" t="s">
        <v>128</v>
      </c>
      <c r="B3" s="223"/>
      <c r="C3" s="223"/>
      <c r="D3" s="223"/>
      <c r="E3" s="223"/>
      <c r="F3" s="223"/>
      <c r="G3" s="223"/>
      <c r="H3" s="223"/>
      <c r="I3" s="223"/>
      <c r="J3" s="223"/>
      <c r="K3" s="223"/>
      <c r="L3" s="83"/>
      <c r="M3" s="83"/>
      <c r="N3" s="83"/>
      <c r="O3" s="83"/>
      <c r="P3" s="83"/>
      <c r="Q3" s="83"/>
      <c r="R3" s="83"/>
      <c r="S3" s="83"/>
      <c r="T3" s="83"/>
      <c r="U3" s="83"/>
      <c r="V3" s="83"/>
      <c r="W3" s="83"/>
      <c r="X3" s="83"/>
      <c r="Y3" s="83"/>
      <c r="Z3" s="83"/>
    </row>
    <row r="4" spans="1:26">
      <c r="A4" s="223" t="s">
        <v>3</v>
      </c>
      <c r="B4" s="223"/>
      <c r="C4" s="223"/>
      <c r="D4" s="223"/>
      <c r="E4" s="223"/>
      <c r="F4" s="223"/>
      <c r="G4" s="223"/>
      <c r="H4" s="223"/>
      <c r="I4" s="223"/>
      <c r="J4" s="223"/>
      <c r="K4" s="223"/>
      <c r="L4" s="83"/>
      <c r="M4" s="83"/>
      <c r="N4" s="83"/>
      <c r="O4" s="83"/>
      <c r="P4" s="83"/>
      <c r="Q4" s="83"/>
      <c r="R4" s="83"/>
      <c r="S4" s="83"/>
      <c r="T4" s="83"/>
      <c r="U4" s="83"/>
      <c r="V4" s="83"/>
      <c r="W4" s="83"/>
      <c r="X4" s="83"/>
      <c r="Y4" s="83"/>
      <c r="Z4" s="83"/>
    </row>
    <row r="5" spans="1:26">
      <c r="A5" s="223"/>
      <c r="B5" s="223"/>
      <c r="C5" s="223"/>
      <c r="D5" s="223"/>
      <c r="E5" s="223"/>
      <c r="F5" s="223"/>
      <c r="G5" s="223"/>
      <c r="H5" s="223"/>
      <c r="I5" s="223"/>
      <c r="J5" s="223"/>
      <c r="K5" s="223"/>
      <c r="L5" s="83"/>
      <c r="M5" s="83"/>
      <c r="N5" s="83"/>
      <c r="O5" s="83"/>
      <c r="P5" s="83"/>
      <c r="Q5" s="83"/>
      <c r="R5" s="83"/>
      <c r="S5" s="83"/>
      <c r="T5" s="83"/>
      <c r="U5" s="83"/>
      <c r="V5" s="83"/>
      <c r="W5" s="83"/>
      <c r="X5" s="83"/>
      <c r="Y5" s="83"/>
      <c r="Z5" s="83"/>
    </row>
    <row r="6" spans="1:26" ht="103.5" customHeight="1">
      <c r="A6" s="102" t="s">
        <v>174</v>
      </c>
      <c r="B6" s="103" t="s">
        <v>175</v>
      </c>
      <c r="C6" s="103" t="s">
        <v>176</v>
      </c>
      <c r="D6" s="103" t="s">
        <v>177</v>
      </c>
      <c r="E6" s="103" t="s">
        <v>178</v>
      </c>
      <c r="F6" s="103" t="s">
        <v>179</v>
      </c>
      <c r="G6" s="103" t="s">
        <v>180</v>
      </c>
      <c r="H6" s="103" t="s">
        <v>181</v>
      </c>
      <c r="I6" s="103" t="s">
        <v>182</v>
      </c>
      <c r="J6" s="103" t="s">
        <v>183</v>
      </c>
      <c r="K6" s="104" t="s">
        <v>184</v>
      </c>
      <c r="L6" s="83"/>
      <c r="M6" s="83"/>
      <c r="N6" s="83"/>
      <c r="O6" s="83"/>
      <c r="P6" s="83"/>
      <c r="Q6" s="83"/>
      <c r="R6" s="83"/>
      <c r="S6" s="83"/>
      <c r="T6" s="83"/>
      <c r="U6" s="83"/>
      <c r="V6" s="83"/>
      <c r="W6" s="83"/>
      <c r="X6" s="83"/>
      <c r="Y6" s="83"/>
      <c r="Z6" s="83"/>
    </row>
    <row r="7" spans="1:26" ht="14.25" customHeight="1">
      <c r="A7" s="105" t="s">
        <v>185</v>
      </c>
      <c r="B7" s="106"/>
      <c r="C7" s="106"/>
      <c r="D7" s="106"/>
      <c r="E7" s="107">
        <f>E8+E9+E10+E11</f>
        <v>5517335084.7007084</v>
      </c>
      <c r="F7" s="108"/>
      <c r="G7" s="107">
        <f>G8+G9+G10+G11</f>
        <v>19881897.719999999</v>
      </c>
      <c r="H7" s="109">
        <v>15682916</v>
      </c>
      <c r="I7" s="107">
        <f>I8+I9+I10+I11</f>
        <v>1787960743.0592501</v>
      </c>
      <c r="J7" s="107">
        <f>J8+J9+J10+J11</f>
        <v>4755328724.5974264</v>
      </c>
      <c r="K7" s="110">
        <f>K8+K9+K10+K11</f>
        <v>762006360.10328197</v>
      </c>
      <c r="L7" s="83"/>
      <c r="M7" s="83"/>
      <c r="N7" s="83"/>
      <c r="O7" s="83"/>
      <c r="P7" s="83"/>
      <c r="Q7" s="83"/>
      <c r="R7" s="83"/>
      <c r="S7" s="83"/>
      <c r="T7" s="83"/>
      <c r="U7" s="83"/>
      <c r="V7" s="83"/>
      <c r="W7" s="83"/>
      <c r="X7" s="83"/>
      <c r="Y7" s="83"/>
      <c r="Z7" s="83"/>
    </row>
    <row r="8" spans="1:26">
      <c r="A8" s="111" t="s">
        <v>186</v>
      </c>
      <c r="B8" s="112">
        <v>40708</v>
      </c>
      <c r="C8" s="112">
        <v>41183</v>
      </c>
      <c r="D8" s="112">
        <v>48379</v>
      </c>
      <c r="E8" s="113">
        <v>5517335084.7007084</v>
      </c>
      <c r="F8" s="114" t="s">
        <v>187</v>
      </c>
      <c r="G8" s="115">
        <v>19881897.719999999</v>
      </c>
      <c r="H8" s="115">
        <v>17139567</v>
      </c>
      <c r="I8" s="115">
        <v>1787960743.0592501</v>
      </c>
      <c r="J8" s="115">
        <v>4755328724.5974264</v>
      </c>
      <c r="K8" s="116">
        <f>E8-J8</f>
        <v>762006360.10328197</v>
      </c>
      <c r="L8" s="117"/>
      <c r="M8" s="83"/>
      <c r="N8" s="83"/>
      <c r="O8" s="83"/>
      <c r="P8" s="83"/>
      <c r="Q8" s="83"/>
      <c r="R8" s="83"/>
      <c r="S8" s="83"/>
      <c r="T8" s="83"/>
      <c r="U8" s="83"/>
      <c r="V8" s="83"/>
      <c r="W8" s="83"/>
      <c r="X8" s="83"/>
      <c r="Y8" s="83"/>
      <c r="Z8" s="83"/>
    </row>
    <row r="9" spans="1:26">
      <c r="A9" s="118" t="s">
        <v>188</v>
      </c>
      <c r="B9" s="119"/>
      <c r="C9" s="119"/>
      <c r="D9" s="119"/>
      <c r="E9" s="113">
        <v>0</v>
      </c>
      <c r="F9" s="119"/>
      <c r="G9" s="115">
        <v>0</v>
      </c>
      <c r="H9" s="115">
        <v>0</v>
      </c>
      <c r="I9" s="115">
        <v>0</v>
      </c>
      <c r="J9" s="115">
        <v>0</v>
      </c>
      <c r="K9" s="116">
        <v>0</v>
      </c>
      <c r="L9" s="83"/>
      <c r="M9" s="83"/>
      <c r="N9" s="83"/>
      <c r="O9" s="83"/>
      <c r="P9" s="83"/>
      <c r="Q9" s="83"/>
      <c r="R9" s="83"/>
      <c r="S9" s="83"/>
      <c r="T9" s="83"/>
      <c r="U9" s="83"/>
      <c r="V9" s="83"/>
      <c r="W9" s="83"/>
      <c r="X9" s="83"/>
      <c r="Y9" s="83"/>
      <c r="Z9" s="83"/>
    </row>
    <row r="10" spans="1:26">
      <c r="A10" s="118" t="s">
        <v>189</v>
      </c>
      <c r="B10" s="119"/>
      <c r="C10" s="119"/>
      <c r="D10" s="119"/>
      <c r="E10" s="113">
        <v>0</v>
      </c>
      <c r="F10" s="119"/>
      <c r="G10" s="115">
        <v>0</v>
      </c>
      <c r="H10" s="115">
        <v>0</v>
      </c>
      <c r="I10" s="115">
        <v>0</v>
      </c>
      <c r="J10" s="115">
        <v>0</v>
      </c>
      <c r="K10" s="116">
        <v>0</v>
      </c>
      <c r="L10" s="83"/>
      <c r="M10" s="83"/>
      <c r="N10" s="83"/>
      <c r="O10" s="83"/>
      <c r="P10" s="83"/>
      <c r="Q10" s="83"/>
      <c r="R10" s="83"/>
      <c r="S10" s="83"/>
      <c r="T10" s="83"/>
      <c r="U10" s="83"/>
      <c r="V10" s="83"/>
      <c r="W10" s="83"/>
      <c r="X10" s="83"/>
      <c r="Y10" s="83"/>
      <c r="Z10" s="83"/>
    </row>
    <row r="11" spans="1:26">
      <c r="A11" s="118" t="s">
        <v>190</v>
      </c>
      <c r="B11" s="119"/>
      <c r="C11" s="119"/>
      <c r="D11" s="119"/>
      <c r="E11" s="113">
        <v>0</v>
      </c>
      <c r="F11" s="119"/>
      <c r="G11" s="115">
        <v>0</v>
      </c>
      <c r="H11" s="115">
        <v>0</v>
      </c>
      <c r="I11" s="115">
        <v>0</v>
      </c>
      <c r="J11" s="115">
        <v>0</v>
      </c>
      <c r="K11" s="116">
        <v>0</v>
      </c>
      <c r="L11" s="83"/>
      <c r="M11" s="83"/>
      <c r="N11" s="83"/>
      <c r="O11" s="83"/>
      <c r="P11" s="83"/>
      <c r="Q11" s="83"/>
      <c r="R11" s="83"/>
      <c r="S11" s="83"/>
      <c r="T11" s="83"/>
      <c r="U11" s="83"/>
      <c r="V11" s="83"/>
      <c r="W11" s="83"/>
      <c r="X11" s="83"/>
      <c r="Y11" s="83"/>
      <c r="Z11" s="83"/>
    </row>
    <row r="12" spans="1:26">
      <c r="A12" s="118"/>
      <c r="B12" s="119"/>
      <c r="C12" s="119"/>
      <c r="D12" s="119"/>
      <c r="E12" s="113"/>
      <c r="F12" s="119"/>
      <c r="G12" s="115"/>
      <c r="H12" s="115"/>
      <c r="I12" s="115"/>
      <c r="J12" s="115"/>
      <c r="K12" s="116"/>
      <c r="L12" s="83"/>
      <c r="M12" s="83"/>
      <c r="N12" s="83"/>
      <c r="O12" s="83"/>
      <c r="P12" s="83"/>
      <c r="Q12" s="83"/>
      <c r="R12" s="83"/>
      <c r="S12" s="83"/>
      <c r="T12" s="83"/>
      <c r="U12" s="83"/>
      <c r="V12" s="83"/>
      <c r="W12" s="83"/>
      <c r="X12" s="83"/>
      <c r="Y12" s="83"/>
      <c r="Z12" s="83"/>
    </row>
    <row r="13" spans="1:26">
      <c r="A13" s="120" t="s">
        <v>191</v>
      </c>
      <c r="B13" s="121"/>
      <c r="C13" s="121"/>
      <c r="D13" s="121"/>
      <c r="E13" s="122">
        <f>SUM(E14:E17)</f>
        <v>0</v>
      </c>
      <c r="F13" s="121"/>
      <c r="G13" s="123">
        <f t="shared" ref="G13:K13" si="0">SUM(G14:G17)</f>
        <v>0</v>
      </c>
      <c r="H13" s="123">
        <f t="shared" si="0"/>
        <v>0</v>
      </c>
      <c r="I13" s="123">
        <f t="shared" si="0"/>
        <v>0</v>
      </c>
      <c r="J13" s="123">
        <f t="shared" si="0"/>
        <v>0</v>
      </c>
      <c r="K13" s="110">
        <f t="shared" si="0"/>
        <v>0</v>
      </c>
      <c r="L13" s="83"/>
      <c r="M13" s="83"/>
      <c r="N13" s="83"/>
      <c r="O13" s="83"/>
      <c r="P13" s="83"/>
      <c r="Q13" s="83"/>
      <c r="R13" s="83"/>
      <c r="S13" s="83"/>
      <c r="T13" s="83"/>
      <c r="U13" s="83"/>
      <c r="V13" s="83"/>
      <c r="W13" s="83"/>
      <c r="X13" s="83"/>
      <c r="Y13" s="83"/>
      <c r="Z13" s="83"/>
    </row>
    <row r="14" spans="1:26">
      <c r="A14" s="118" t="s">
        <v>192</v>
      </c>
      <c r="B14" s="119"/>
      <c r="C14" s="119"/>
      <c r="D14" s="119"/>
      <c r="E14" s="113">
        <v>0</v>
      </c>
      <c r="F14" s="119"/>
      <c r="G14" s="115">
        <v>0</v>
      </c>
      <c r="H14" s="115">
        <v>0</v>
      </c>
      <c r="I14" s="115">
        <v>0</v>
      </c>
      <c r="J14" s="115">
        <v>0</v>
      </c>
      <c r="K14" s="116">
        <v>0</v>
      </c>
      <c r="L14" s="83"/>
      <c r="M14" s="83"/>
      <c r="N14" s="83"/>
      <c r="O14" s="83"/>
      <c r="P14" s="83"/>
      <c r="Q14" s="83"/>
      <c r="R14" s="83"/>
      <c r="S14" s="83"/>
      <c r="T14" s="83"/>
      <c r="U14" s="83"/>
      <c r="V14" s="83"/>
      <c r="W14" s="83"/>
      <c r="X14" s="83"/>
      <c r="Y14" s="83"/>
      <c r="Z14" s="83"/>
    </row>
    <row r="15" spans="1:26">
      <c r="A15" s="118" t="s">
        <v>193</v>
      </c>
      <c r="B15" s="119"/>
      <c r="C15" s="119"/>
      <c r="D15" s="119"/>
      <c r="E15" s="113">
        <v>0</v>
      </c>
      <c r="F15" s="119"/>
      <c r="G15" s="115">
        <v>0</v>
      </c>
      <c r="H15" s="115">
        <v>0</v>
      </c>
      <c r="I15" s="115">
        <v>0</v>
      </c>
      <c r="J15" s="115">
        <v>0</v>
      </c>
      <c r="K15" s="116">
        <v>0</v>
      </c>
      <c r="L15" s="83"/>
      <c r="M15" s="83"/>
      <c r="N15" s="83"/>
      <c r="O15" s="83"/>
      <c r="P15" s="83"/>
      <c r="Q15" s="83"/>
      <c r="R15" s="83"/>
      <c r="S15" s="83"/>
      <c r="T15" s="83"/>
      <c r="U15" s="83"/>
      <c r="V15" s="83"/>
      <c r="W15" s="83"/>
      <c r="X15" s="83"/>
      <c r="Y15" s="83"/>
      <c r="Z15" s="83"/>
    </row>
    <row r="16" spans="1:26">
      <c r="A16" s="118" t="s">
        <v>194</v>
      </c>
      <c r="B16" s="119"/>
      <c r="C16" s="119"/>
      <c r="D16" s="119"/>
      <c r="E16" s="113">
        <v>0</v>
      </c>
      <c r="F16" s="119"/>
      <c r="G16" s="115">
        <v>0</v>
      </c>
      <c r="H16" s="115">
        <v>0</v>
      </c>
      <c r="I16" s="115">
        <v>0</v>
      </c>
      <c r="J16" s="115">
        <v>0</v>
      </c>
      <c r="K16" s="116">
        <v>0</v>
      </c>
      <c r="L16" s="83"/>
      <c r="M16" s="83"/>
      <c r="N16" s="83"/>
      <c r="O16" s="83"/>
      <c r="P16" s="83"/>
      <c r="Q16" s="83"/>
      <c r="R16" s="83"/>
      <c r="S16" s="83"/>
      <c r="T16" s="83"/>
      <c r="U16" s="83"/>
      <c r="V16" s="83"/>
      <c r="W16" s="83"/>
      <c r="X16" s="83"/>
      <c r="Y16" s="83"/>
      <c r="Z16" s="83"/>
    </row>
    <row r="17" spans="1:26">
      <c r="A17" s="118" t="s">
        <v>195</v>
      </c>
      <c r="B17" s="119"/>
      <c r="C17" s="119"/>
      <c r="D17" s="119"/>
      <c r="E17" s="113">
        <v>0</v>
      </c>
      <c r="F17" s="119"/>
      <c r="G17" s="115">
        <v>0</v>
      </c>
      <c r="H17" s="115">
        <v>0</v>
      </c>
      <c r="I17" s="115">
        <v>0</v>
      </c>
      <c r="J17" s="115">
        <v>0</v>
      </c>
      <c r="K17" s="116">
        <v>0</v>
      </c>
      <c r="L17" s="83"/>
      <c r="M17" s="83"/>
      <c r="N17" s="83"/>
      <c r="O17" s="83"/>
      <c r="P17" s="83"/>
      <c r="Q17" s="83"/>
      <c r="R17" s="83"/>
      <c r="S17" s="83"/>
      <c r="T17" s="83"/>
      <c r="U17" s="83"/>
      <c r="V17" s="83"/>
      <c r="W17" s="83"/>
      <c r="X17" s="83"/>
      <c r="Y17" s="83"/>
      <c r="Z17" s="83"/>
    </row>
    <row r="18" spans="1:26">
      <c r="A18" s="118"/>
      <c r="B18" s="119"/>
      <c r="C18" s="119"/>
      <c r="D18" s="119"/>
      <c r="E18" s="113"/>
      <c r="F18" s="119"/>
      <c r="G18" s="115"/>
      <c r="H18" s="115"/>
      <c r="I18" s="115"/>
      <c r="J18" s="115"/>
      <c r="K18" s="116"/>
      <c r="L18" s="83"/>
      <c r="M18" s="83"/>
      <c r="N18" s="83"/>
      <c r="O18" s="83"/>
      <c r="P18" s="83"/>
      <c r="Q18" s="83"/>
      <c r="R18" s="83"/>
      <c r="S18" s="83"/>
      <c r="T18" s="83"/>
      <c r="U18" s="83"/>
      <c r="V18" s="83"/>
      <c r="W18" s="83"/>
      <c r="X18" s="83"/>
      <c r="Y18" s="83"/>
      <c r="Z18" s="83"/>
    </row>
    <row r="19" spans="1:26" ht="17.25" customHeight="1">
      <c r="A19" s="79" t="s">
        <v>196</v>
      </c>
      <c r="B19" s="121"/>
      <c r="C19" s="121"/>
      <c r="D19" s="121"/>
      <c r="E19" s="122">
        <f>E7+E13</f>
        <v>5517335084.7007084</v>
      </c>
      <c r="F19" s="124"/>
      <c r="G19" s="123">
        <f t="shared" ref="G19:K19" si="1">G7+G13</f>
        <v>19881897.719999999</v>
      </c>
      <c r="H19" s="123">
        <f t="shared" si="1"/>
        <v>15682916</v>
      </c>
      <c r="I19" s="123">
        <f t="shared" si="1"/>
        <v>1787960743.0592501</v>
      </c>
      <c r="J19" s="123">
        <f t="shared" si="1"/>
        <v>4755328724.5974264</v>
      </c>
      <c r="K19" s="110">
        <f t="shared" si="1"/>
        <v>762006360.10328197</v>
      </c>
      <c r="L19" s="83"/>
      <c r="M19" s="83"/>
      <c r="N19" s="83"/>
      <c r="O19" s="83"/>
      <c r="P19" s="83"/>
      <c r="Q19" s="83"/>
      <c r="R19" s="83"/>
      <c r="S19" s="83"/>
      <c r="T19" s="83"/>
      <c r="U19" s="83"/>
      <c r="V19" s="83"/>
      <c r="W19" s="83"/>
      <c r="X19" s="83"/>
      <c r="Y19" s="83"/>
      <c r="Z19" s="83"/>
    </row>
    <row r="20" spans="1:26">
      <c r="A20" s="125"/>
      <c r="B20" s="126"/>
      <c r="C20" s="126"/>
      <c r="D20" s="126"/>
      <c r="E20" s="126"/>
      <c r="F20" s="126"/>
      <c r="G20" s="126"/>
      <c r="H20" s="126"/>
      <c r="I20" s="126"/>
      <c r="J20" s="126"/>
      <c r="K20" s="127"/>
      <c r="L20" s="83"/>
      <c r="M20" s="83"/>
      <c r="N20" s="83"/>
      <c r="O20" s="83"/>
      <c r="P20" s="83"/>
      <c r="Q20" s="83"/>
      <c r="R20" s="83"/>
      <c r="S20" s="83"/>
      <c r="T20" s="83"/>
      <c r="U20" s="83"/>
      <c r="V20" s="83"/>
      <c r="W20" s="83"/>
      <c r="X20" s="83"/>
      <c r="Y20" s="83"/>
      <c r="Z20" s="83"/>
    </row>
    <row r="21" spans="1:26">
      <c r="A21" s="119"/>
      <c r="B21" s="119"/>
      <c r="C21" s="119"/>
      <c r="D21" s="119"/>
      <c r="E21" s="119"/>
      <c r="F21" s="119"/>
      <c r="G21" s="119"/>
      <c r="H21" s="119"/>
      <c r="I21" s="119"/>
      <c r="J21" s="119"/>
      <c r="K21" s="119"/>
      <c r="L21" s="83"/>
      <c r="M21" s="83"/>
      <c r="N21" s="83"/>
      <c r="O21" s="83"/>
      <c r="P21" s="83"/>
      <c r="Q21" s="83"/>
      <c r="R21" s="83"/>
      <c r="S21" s="83"/>
      <c r="T21" s="83"/>
      <c r="U21" s="83"/>
      <c r="V21" s="83"/>
      <c r="W21" s="83"/>
      <c r="X21" s="83"/>
      <c r="Y21" s="83"/>
      <c r="Z21" s="83"/>
    </row>
    <row r="22" spans="1:26" s="92" customFormat="1" ht="131.25" customHeight="1">
      <c r="A22" s="222" t="s">
        <v>197</v>
      </c>
      <c r="B22" s="222"/>
      <c r="C22" s="222"/>
      <c r="D22" s="222"/>
      <c r="E22" s="222"/>
      <c r="F22" s="222"/>
      <c r="G22" s="222"/>
      <c r="H22" s="222"/>
      <c r="I22" s="222"/>
      <c r="J22" s="222"/>
      <c r="K22" s="222"/>
    </row>
    <row r="23" spans="1:26">
      <c r="A23" s="83" t="s">
        <v>125</v>
      </c>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spans="1:26">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row>
    <row r="25" spans="1:26">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row>
    <row r="26" spans="1:26">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row>
    <row r="27" spans="1:26">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row>
    <row r="28" spans="1:26">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row>
    <row r="29" spans="1:26">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row>
    <row r="30" spans="1:26">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row>
    <row r="31" spans="1:26">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row>
    <row r="32" spans="1:26">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spans="1:26">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34" spans="1:26">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row>
    <row r="35" spans="1:26">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spans="1:26">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row>
    <row r="37" spans="1:26">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1:26">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spans="1:26">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spans="1:26">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spans="1:26">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spans="1:26">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spans="1:26">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spans="1:26">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spans="1:26">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spans="1:26">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spans="1:26">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spans="1:26">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spans="1:26">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spans="1:26">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1:26">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spans="1:26">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spans="1:26">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spans="1:26">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spans="1:26">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spans="1:26">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spans="1:26">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spans="1:26">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spans="1:26">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spans="1:26">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spans="1:26">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spans="1:26">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spans="1:26">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spans="1:26">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spans="1:26">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spans="1:26">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spans="1:26">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spans="1:26">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spans="1:26">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spans="1:26">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spans="1:26">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spans="1:26">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spans="1:26">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sheetData>
  <mergeCells count="6">
    <mergeCell ref="A22:K22"/>
    <mergeCell ref="A1:K1"/>
    <mergeCell ref="A2:K2"/>
    <mergeCell ref="A3:K3"/>
    <mergeCell ref="A4:K4"/>
    <mergeCell ref="A5:K5"/>
  </mergeCells>
  <printOptions horizontalCentered="1"/>
  <pageMargins left="0.78740157479861106" right="0.78740157479861106" top="1.9685039370000001" bottom="1.1811023621999999" header="0.3" footer="0.3"/>
  <pageSetup scale="5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outlinePr summaryBelow="0" summaryRight="0"/>
    <pageSetUpPr autoPageBreaks="0"/>
  </sheetPr>
  <dimension ref="A1:E56"/>
  <sheetViews>
    <sheetView topLeftCell="A31" workbookViewId="0">
      <selection activeCell="B67" sqref="B67"/>
    </sheetView>
  </sheetViews>
  <sheetFormatPr baseColWidth="10" defaultColWidth="11.453125" defaultRowHeight="12.75" customHeight="1"/>
  <cols>
    <col min="1" max="1" width="92.54296875" style="36" customWidth="1"/>
    <col min="2" max="4" width="22.81640625" style="36" customWidth="1"/>
    <col min="5" max="5" width="18" style="36" bestFit="1" customWidth="1"/>
    <col min="6" max="256" width="9.1796875" style="36" customWidth="1"/>
    <col min="257" max="16384" width="11.453125" style="36"/>
  </cols>
  <sheetData>
    <row r="1" spans="1:5" ht="13">
      <c r="A1" s="228" t="s">
        <v>126</v>
      </c>
      <c r="B1" s="228"/>
      <c r="C1" s="228"/>
      <c r="D1" s="228"/>
    </row>
    <row r="2" spans="1:5" ht="13">
      <c r="A2" s="228" t="s">
        <v>198</v>
      </c>
      <c r="B2" s="228"/>
      <c r="C2" s="228"/>
      <c r="D2" s="228"/>
    </row>
    <row r="3" spans="1:5" ht="13">
      <c r="A3" s="228" t="s">
        <v>128</v>
      </c>
      <c r="B3" s="228"/>
      <c r="C3" s="228"/>
      <c r="D3" s="228"/>
    </row>
    <row r="4" spans="1:5" ht="13">
      <c r="A4" s="228" t="s">
        <v>3</v>
      </c>
      <c r="B4" s="228"/>
      <c r="C4" s="228"/>
      <c r="D4" s="228"/>
    </row>
    <row r="5" spans="1:5" ht="12.5">
      <c r="A5" s="229"/>
      <c r="B5" s="229"/>
      <c r="C5" s="229"/>
      <c r="D5" s="229"/>
    </row>
    <row r="6" spans="1:5" ht="12.5">
      <c r="A6" s="37" t="s">
        <v>4</v>
      </c>
      <c r="B6" s="38" t="s">
        <v>199</v>
      </c>
      <c r="C6" s="38" t="s">
        <v>200</v>
      </c>
      <c r="D6" s="39" t="s">
        <v>201</v>
      </c>
    </row>
    <row r="7" spans="1:5" ht="13">
      <c r="A7" s="40" t="s">
        <v>202</v>
      </c>
      <c r="B7" s="41">
        <v>60558976684</v>
      </c>
      <c r="C7" s="41">
        <v>27935287160.98</v>
      </c>
      <c r="D7" s="42">
        <v>27935287160.98</v>
      </c>
    </row>
    <row r="8" spans="1:5" ht="13">
      <c r="A8" s="43" t="s">
        <v>203</v>
      </c>
      <c r="B8" s="44">
        <v>34473290529</v>
      </c>
      <c r="C8" s="44">
        <v>16249264353.219999</v>
      </c>
      <c r="D8" s="45">
        <v>16249264353.219999</v>
      </c>
      <c r="E8" s="199"/>
    </row>
    <row r="9" spans="1:5" ht="13">
      <c r="A9" s="43" t="s">
        <v>204</v>
      </c>
      <c r="B9" s="44">
        <v>23337241231</v>
      </c>
      <c r="C9" s="44">
        <v>12034930612.49</v>
      </c>
      <c r="D9" s="45">
        <v>12034930612.49</v>
      </c>
    </row>
    <row r="10" spans="1:5" ht="13">
      <c r="A10" s="43" t="s">
        <v>205</v>
      </c>
      <c r="B10" s="44">
        <v>2748444924</v>
      </c>
      <c r="C10" s="44">
        <v>-348907804.73000002</v>
      </c>
      <c r="D10" s="45">
        <v>-348907804.73000002</v>
      </c>
    </row>
    <row r="11" spans="1:5" ht="13">
      <c r="A11" s="46" t="s">
        <v>206</v>
      </c>
      <c r="B11" s="47">
        <v>60500571184</v>
      </c>
      <c r="C11" s="47">
        <v>28243686489.009998</v>
      </c>
      <c r="D11" s="48">
        <v>26833348494.27</v>
      </c>
      <c r="E11" s="199"/>
    </row>
    <row r="12" spans="1:5" ht="13">
      <c r="A12" s="43" t="s">
        <v>207</v>
      </c>
      <c r="B12" s="44">
        <v>37274763347</v>
      </c>
      <c r="C12" s="44">
        <v>17005861627.93</v>
      </c>
      <c r="D12" s="45">
        <v>15638118907.15</v>
      </c>
    </row>
    <row r="13" spans="1:5" ht="13">
      <c r="A13" s="43" t="s">
        <v>208</v>
      </c>
      <c r="B13" s="44">
        <v>23225807837</v>
      </c>
      <c r="C13" s="44">
        <v>11237824861.08</v>
      </c>
      <c r="D13" s="45">
        <v>11195229587.120001</v>
      </c>
      <c r="E13" s="199"/>
    </row>
    <row r="14" spans="1:5" ht="13">
      <c r="A14" s="46" t="s">
        <v>209</v>
      </c>
      <c r="B14" s="49">
        <v>0</v>
      </c>
      <c r="C14" s="47">
        <v>2093107292.6600001</v>
      </c>
      <c r="D14" s="48">
        <v>2017590716.99</v>
      </c>
    </row>
    <row r="15" spans="1:5" ht="13">
      <c r="A15" s="43" t="s">
        <v>210</v>
      </c>
      <c r="B15" s="50">
        <v>0</v>
      </c>
      <c r="C15" s="44">
        <v>2087504037.9300001</v>
      </c>
      <c r="D15" s="45">
        <v>2011987462.26</v>
      </c>
    </row>
    <row r="16" spans="1:5" ht="13">
      <c r="A16" s="43" t="s">
        <v>211</v>
      </c>
      <c r="B16" s="50">
        <v>0</v>
      </c>
      <c r="C16" s="44">
        <v>5603254.7300000004</v>
      </c>
      <c r="D16" s="45">
        <v>5603254.7300000004</v>
      </c>
    </row>
    <row r="17" spans="1:4" ht="13">
      <c r="A17" s="46" t="s">
        <v>212</v>
      </c>
      <c r="B17" s="47">
        <v>58405500</v>
      </c>
      <c r="C17" s="47">
        <v>1784707964.6300001</v>
      </c>
      <c r="D17" s="48">
        <v>3119529383.6999998</v>
      </c>
    </row>
    <row r="18" spans="1:4" ht="13">
      <c r="A18" s="46" t="s">
        <v>213</v>
      </c>
      <c r="B18" s="47">
        <v>-2690039424</v>
      </c>
      <c r="C18" s="47">
        <v>2133615769.3599999</v>
      </c>
      <c r="D18" s="48">
        <v>3468437188.4299998</v>
      </c>
    </row>
    <row r="19" spans="1:4" ht="13">
      <c r="A19" s="46" t="s">
        <v>214</v>
      </c>
      <c r="B19" s="47">
        <v>-2690039424</v>
      </c>
      <c r="C19" s="47">
        <v>40508476.700000003</v>
      </c>
      <c r="D19" s="48">
        <v>1450846471.4400001</v>
      </c>
    </row>
    <row r="20" spans="1:4" ht="12.5">
      <c r="A20" s="230"/>
      <c r="B20" s="230"/>
      <c r="C20" s="230"/>
      <c r="D20" s="231"/>
    </row>
    <row r="21" spans="1:4" ht="12.5">
      <c r="A21" s="51" t="s">
        <v>215</v>
      </c>
      <c r="B21" s="52" t="s">
        <v>216</v>
      </c>
      <c r="C21" s="52" t="s">
        <v>200</v>
      </c>
      <c r="D21" s="53" t="s">
        <v>217</v>
      </c>
    </row>
    <row r="22" spans="1:4" ht="13">
      <c r="A22" s="40" t="s">
        <v>218</v>
      </c>
      <c r="B22" s="41">
        <v>1482242978</v>
      </c>
      <c r="C22" s="41">
        <v>457213679.69</v>
      </c>
      <c r="D22" s="42">
        <v>457213679.69</v>
      </c>
    </row>
    <row r="23" spans="1:4" ht="13">
      <c r="A23" s="43" t="s">
        <v>219</v>
      </c>
      <c r="B23" s="44">
        <v>396740815</v>
      </c>
      <c r="C23" s="44">
        <v>51862026.979999997</v>
      </c>
      <c r="D23" s="45">
        <v>51862026.979999997</v>
      </c>
    </row>
    <row r="24" spans="1:4" ht="13">
      <c r="A24" s="43" t="s">
        <v>220</v>
      </c>
      <c r="B24" s="44">
        <v>1085502163</v>
      </c>
      <c r="C24" s="44">
        <v>405351652.70999998</v>
      </c>
      <c r="D24" s="45">
        <v>405351652.70999998</v>
      </c>
    </row>
    <row r="25" spans="1:4" ht="13">
      <c r="A25" s="46" t="s">
        <v>221</v>
      </c>
      <c r="B25" s="47">
        <v>-1207796446</v>
      </c>
      <c r="C25" s="47">
        <v>497722156.38999999</v>
      </c>
      <c r="D25" s="54">
        <v>1908060151.1300001</v>
      </c>
    </row>
    <row r="26" spans="1:4" ht="12.5">
      <c r="A26" s="224"/>
      <c r="B26" s="224"/>
      <c r="C26" s="224"/>
      <c r="D26" s="225"/>
    </row>
    <row r="27" spans="1:4" ht="12.5">
      <c r="A27" s="55" t="s">
        <v>215</v>
      </c>
      <c r="B27" s="56" t="s">
        <v>222</v>
      </c>
      <c r="C27" s="56" t="s">
        <v>200</v>
      </c>
      <c r="D27" s="57" t="s">
        <v>201</v>
      </c>
    </row>
    <row r="28" spans="1:4" ht="13">
      <c r="A28" s="40" t="s">
        <v>223</v>
      </c>
      <c r="B28" s="41">
        <v>3063000000</v>
      </c>
      <c r="C28" s="41">
        <v>0</v>
      </c>
      <c r="D28" s="42">
        <v>0</v>
      </c>
    </row>
    <row r="29" spans="1:4" ht="13">
      <c r="A29" s="43" t="s">
        <v>224</v>
      </c>
      <c r="B29" s="44">
        <v>3063000000</v>
      </c>
      <c r="C29" s="44">
        <v>0</v>
      </c>
      <c r="D29" s="45">
        <v>0</v>
      </c>
    </row>
    <row r="30" spans="1:4" ht="13">
      <c r="A30" s="43" t="s">
        <v>225</v>
      </c>
      <c r="B30" s="44">
        <v>0</v>
      </c>
      <c r="C30" s="44">
        <v>0</v>
      </c>
      <c r="D30" s="45">
        <v>0</v>
      </c>
    </row>
    <row r="31" spans="1:4" ht="13">
      <c r="A31" s="46" t="s">
        <v>226</v>
      </c>
      <c r="B31" s="47">
        <v>314555076</v>
      </c>
      <c r="C31" s="47">
        <v>348907804.73000002</v>
      </c>
      <c r="D31" s="48">
        <v>348907804.73000002</v>
      </c>
    </row>
    <row r="32" spans="1:4" ht="13">
      <c r="A32" s="43" t="s">
        <v>227</v>
      </c>
      <c r="B32" s="44">
        <v>203121682</v>
      </c>
      <c r="C32" s="44">
        <v>297309936.56999999</v>
      </c>
      <c r="D32" s="45">
        <v>297309936.56999999</v>
      </c>
    </row>
    <row r="33" spans="1:4" ht="13">
      <c r="A33" s="43" t="s">
        <v>228</v>
      </c>
      <c r="B33" s="44">
        <v>111433394</v>
      </c>
      <c r="C33" s="44">
        <v>51597868.159999996</v>
      </c>
      <c r="D33" s="45">
        <v>51597868.159999996</v>
      </c>
    </row>
    <row r="34" spans="1:4" ht="13">
      <c r="A34" s="58" t="s">
        <v>229</v>
      </c>
      <c r="B34" s="47">
        <v>2748444924</v>
      </c>
      <c r="C34" s="47">
        <v>-348907804.73000002</v>
      </c>
      <c r="D34" s="54">
        <v>-348907804.73000002</v>
      </c>
    </row>
    <row r="35" spans="1:4" ht="13">
      <c r="A35" s="226"/>
      <c r="B35" s="226"/>
      <c r="C35" s="226"/>
      <c r="D35" s="227"/>
    </row>
    <row r="36" spans="1:4" ht="13">
      <c r="A36" s="59" t="s">
        <v>215</v>
      </c>
      <c r="B36" s="60" t="s">
        <v>222</v>
      </c>
      <c r="C36" s="60" t="s">
        <v>200</v>
      </c>
      <c r="D36" s="61" t="s">
        <v>201</v>
      </c>
    </row>
    <row r="37" spans="1:4" ht="13">
      <c r="A37" s="62" t="s">
        <v>203</v>
      </c>
      <c r="B37" s="63">
        <v>34473290529</v>
      </c>
      <c r="C37" s="63">
        <v>16249264353.219999</v>
      </c>
      <c r="D37" s="64">
        <v>16249264353.219999</v>
      </c>
    </row>
    <row r="38" spans="1:4" ht="13">
      <c r="A38" s="65" t="s">
        <v>230</v>
      </c>
      <c r="B38" s="44">
        <v>2859878318</v>
      </c>
      <c r="C38" s="44">
        <v>-297309936.56999999</v>
      </c>
      <c r="D38" s="45">
        <v>-297309936.56999999</v>
      </c>
    </row>
    <row r="39" spans="1:4" ht="13">
      <c r="A39" s="43" t="s">
        <v>224</v>
      </c>
      <c r="B39" s="44">
        <v>3063000000</v>
      </c>
      <c r="C39" s="44">
        <v>0</v>
      </c>
      <c r="D39" s="45">
        <v>0</v>
      </c>
    </row>
    <row r="40" spans="1:4" ht="13">
      <c r="A40" s="43" t="s">
        <v>227</v>
      </c>
      <c r="B40" s="44">
        <v>203121682</v>
      </c>
      <c r="C40" s="44">
        <v>297309936.56999999</v>
      </c>
      <c r="D40" s="45">
        <v>297309936.56999999</v>
      </c>
    </row>
    <row r="41" spans="1:4" ht="13">
      <c r="A41" s="65" t="s">
        <v>231</v>
      </c>
      <c r="B41" s="44">
        <v>37274763347</v>
      </c>
      <c r="C41" s="44">
        <v>17005861627.93</v>
      </c>
      <c r="D41" s="45">
        <v>15638118907.15</v>
      </c>
    </row>
    <row r="42" spans="1:4" ht="13">
      <c r="A42" s="65" t="s">
        <v>210</v>
      </c>
      <c r="B42" s="50">
        <v>0</v>
      </c>
      <c r="C42" s="44">
        <v>2087504037.9300001</v>
      </c>
      <c r="D42" s="45">
        <v>2011987462.26</v>
      </c>
    </row>
    <row r="43" spans="1:4" ht="13">
      <c r="A43" s="46" t="s">
        <v>232</v>
      </c>
      <c r="B43" s="47">
        <v>58405500</v>
      </c>
      <c r="C43" s="47">
        <v>1033596826.65</v>
      </c>
      <c r="D43" s="48">
        <v>2325822971.7600002</v>
      </c>
    </row>
    <row r="44" spans="1:4" ht="13">
      <c r="A44" s="46" t="s">
        <v>233</v>
      </c>
      <c r="B44" s="47">
        <v>-2801472818</v>
      </c>
      <c r="C44" s="47">
        <v>1330906763.22</v>
      </c>
      <c r="D44" s="48">
        <v>2623132908.3299999</v>
      </c>
    </row>
    <row r="45" spans="1:4" ht="12.5">
      <c r="A45" s="224"/>
      <c r="B45" s="224"/>
      <c r="C45" s="224"/>
      <c r="D45" s="225"/>
    </row>
    <row r="46" spans="1:4" ht="13">
      <c r="A46" s="59" t="s">
        <v>215</v>
      </c>
      <c r="B46" s="60" t="s">
        <v>222</v>
      </c>
      <c r="C46" s="60" t="s">
        <v>200</v>
      </c>
      <c r="D46" s="61" t="s">
        <v>201</v>
      </c>
    </row>
    <row r="47" spans="1:4" ht="13">
      <c r="A47" s="62" t="s">
        <v>204</v>
      </c>
      <c r="B47" s="63">
        <v>23337241231</v>
      </c>
      <c r="C47" s="63">
        <v>12034930612.49</v>
      </c>
      <c r="D47" s="64">
        <v>12034930612.49</v>
      </c>
    </row>
    <row r="48" spans="1:4" ht="13">
      <c r="A48" s="65" t="s">
        <v>234</v>
      </c>
      <c r="B48" s="44">
        <v>-111433394</v>
      </c>
      <c r="C48" s="44">
        <v>-51597868.159999996</v>
      </c>
      <c r="D48" s="45">
        <v>-51597868.159999996</v>
      </c>
    </row>
    <row r="49" spans="1:4" ht="13">
      <c r="A49" s="43" t="s">
        <v>225</v>
      </c>
      <c r="B49" s="44">
        <v>0</v>
      </c>
      <c r="C49" s="44">
        <v>0</v>
      </c>
      <c r="D49" s="45">
        <v>0</v>
      </c>
    </row>
    <row r="50" spans="1:4" ht="13">
      <c r="A50" s="43" t="s">
        <v>228</v>
      </c>
      <c r="B50" s="44">
        <v>111433394</v>
      </c>
      <c r="C50" s="44">
        <v>51597868.159999996</v>
      </c>
      <c r="D50" s="45">
        <v>51597868.159999996</v>
      </c>
    </row>
    <row r="51" spans="1:4" ht="13">
      <c r="A51" s="65" t="s">
        <v>208</v>
      </c>
      <c r="B51" s="44">
        <v>23225807837</v>
      </c>
      <c r="C51" s="44">
        <v>11237824861.08</v>
      </c>
      <c r="D51" s="45">
        <v>11195229587.120001</v>
      </c>
    </row>
    <row r="52" spans="1:4" ht="13">
      <c r="A52" s="65" t="s">
        <v>211</v>
      </c>
      <c r="B52" s="50">
        <v>0</v>
      </c>
      <c r="C52" s="44">
        <v>5603254.7300000004</v>
      </c>
      <c r="D52" s="45">
        <v>5603254.7300000004</v>
      </c>
    </row>
    <row r="53" spans="1:4" ht="13">
      <c r="A53" s="46" t="s">
        <v>235</v>
      </c>
      <c r="B53" s="47">
        <v>0</v>
      </c>
      <c r="C53" s="47">
        <v>751111137.98000002</v>
      </c>
      <c r="D53" s="48">
        <v>793706411.94000006</v>
      </c>
    </row>
    <row r="54" spans="1:4" ht="13">
      <c r="A54" s="66" t="s">
        <v>236</v>
      </c>
      <c r="B54" s="67">
        <v>111433394</v>
      </c>
      <c r="C54" s="67">
        <v>802709006.13999999</v>
      </c>
      <c r="D54" s="68">
        <v>845304280.10000002</v>
      </c>
    </row>
    <row r="55" spans="1:4" ht="13">
      <c r="A55" s="69" t="s">
        <v>125</v>
      </c>
    </row>
    <row r="56" spans="1:4" ht="26" customHeight="1">
      <c r="A56" s="253" t="s">
        <v>541</v>
      </c>
      <c r="B56" s="253"/>
      <c r="C56" s="253"/>
      <c r="D56" s="253"/>
    </row>
  </sheetData>
  <mergeCells count="10">
    <mergeCell ref="A56:D56"/>
    <mergeCell ref="A26:D26"/>
    <mergeCell ref="A35:D35"/>
    <mergeCell ref="A45:D45"/>
    <mergeCell ref="A1:D1"/>
    <mergeCell ref="A2:D2"/>
    <mergeCell ref="A3:D3"/>
    <mergeCell ref="A4:D4"/>
    <mergeCell ref="A5:D5"/>
    <mergeCell ref="A20:D20"/>
  </mergeCells>
  <printOptions horizontalCentered="1"/>
  <pageMargins left="0.8" right="0.8" top="1.95" bottom="1.2" header="0.5" footer="0.5"/>
  <pageSetup scale="60" fitToHeight="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ransitionEntry="1">
    <outlinePr summaryBelow="0" summaryRight="0"/>
    <pageSetUpPr autoPageBreaks="0"/>
  </sheetPr>
  <dimension ref="A1:G72"/>
  <sheetViews>
    <sheetView topLeftCell="A48" zoomScaleNormal="100" workbookViewId="0">
      <selection activeCell="A72" sqref="A72:G72"/>
    </sheetView>
  </sheetViews>
  <sheetFormatPr baseColWidth="10" defaultColWidth="9.1796875" defaultRowHeight="12.75" customHeight="1"/>
  <cols>
    <col min="1" max="1" width="90.54296875" style="128" bestFit="1" customWidth="1"/>
    <col min="2" max="7" width="19.54296875" style="128" customWidth="1"/>
    <col min="8" max="256" width="9.1796875" style="128"/>
    <col min="257" max="257" width="90.54296875" style="128" bestFit="1" customWidth="1"/>
    <col min="258" max="263" width="19.54296875" style="128" customWidth="1"/>
    <col min="264" max="512" width="9.1796875" style="128"/>
    <col min="513" max="513" width="90.54296875" style="128" bestFit="1" customWidth="1"/>
    <col min="514" max="519" width="19.54296875" style="128" customWidth="1"/>
    <col min="520" max="768" width="9.1796875" style="128"/>
    <col min="769" max="769" width="90.54296875" style="128" bestFit="1" customWidth="1"/>
    <col min="770" max="775" width="19.54296875" style="128" customWidth="1"/>
    <col min="776" max="1024" width="9.1796875" style="128"/>
    <col min="1025" max="1025" width="90.54296875" style="128" bestFit="1" customWidth="1"/>
    <col min="1026" max="1031" width="19.54296875" style="128" customWidth="1"/>
    <col min="1032" max="1280" width="9.1796875" style="128"/>
    <col min="1281" max="1281" width="90.54296875" style="128" bestFit="1" customWidth="1"/>
    <col min="1282" max="1287" width="19.54296875" style="128" customWidth="1"/>
    <col min="1288" max="1536" width="9.1796875" style="128"/>
    <col min="1537" max="1537" width="90.54296875" style="128" bestFit="1" customWidth="1"/>
    <col min="1538" max="1543" width="19.54296875" style="128" customWidth="1"/>
    <col min="1544" max="1792" width="9.1796875" style="128"/>
    <col min="1793" max="1793" width="90.54296875" style="128" bestFit="1" customWidth="1"/>
    <col min="1794" max="1799" width="19.54296875" style="128" customWidth="1"/>
    <col min="1800" max="2048" width="9.1796875" style="128"/>
    <col min="2049" max="2049" width="90.54296875" style="128" bestFit="1" customWidth="1"/>
    <col min="2050" max="2055" width="19.54296875" style="128" customWidth="1"/>
    <col min="2056" max="2304" width="9.1796875" style="128"/>
    <col min="2305" max="2305" width="90.54296875" style="128" bestFit="1" customWidth="1"/>
    <col min="2306" max="2311" width="19.54296875" style="128" customWidth="1"/>
    <col min="2312" max="2560" width="9.1796875" style="128"/>
    <col min="2561" max="2561" width="90.54296875" style="128" bestFit="1" customWidth="1"/>
    <col min="2562" max="2567" width="19.54296875" style="128" customWidth="1"/>
    <col min="2568" max="2816" width="9.1796875" style="128"/>
    <col min="2817" max="2817" width="90.54296875" style="128" bestFit="1" customWidth="1"/>
    <col min="2818" max="2823" width="19.54296875" style="128" customWidth="1"/>
    <col min="2824" max="3072" width="9.1796875" style="128"/>
    <col min="3073" max="3073" width="90.54296875" style="128" bestFit="1" customWidth="1"/>
    <col min="3074" max="3079" width="19.54296875" style="128" customWidth="1"/>
    <col min="3080" max="3328" width="9.1796875" style="128"/>
    <col min="3329" max="3329" width="90.54296875" style="128" bestFit="1" customWidth="1"/>
    <col min="3330" max="3335" width="19.54296875" style="128" customWidth="1"/>
    <col min="3336" max="3584" width="9.1796875" style="128"/>
    <col min="3585" max="3585" width="90.54296875" style="128" bestFit="1" customWidth="1"/>
    <col min="3586" max="3591" width="19.54296875" style="128" customWidth="1"/>
    <col min="3592" max="3840" width="9.1796875" style="128"/>
    <col min="3841" max="3841" width="90.54296875" style="128" bestFit="1" customWidth="1"/>
    <col min="3842" max="3847" width="19.54296875" style="128" customWidth="1"/>
    <col min="3848" max="4096" width="9.1796875" style="128"/>
    <col min="4097" max="4097" width="90.54296875" style="128" bestFit="1" customWidth="1"/>
    <col min="4098" max="4103" width="19.54296875" style="128" customWidth="1"/>
    <col min="4104" max="4352" width="9.1796875" style="128"/>
    <col min="4353" max="4353" width="90.54296875" style="128" bestFit="1" customWidth="1"/>
    <col min="4354" max="4359" width="19.54296875" style="128" customWidth="1"/>
    <col min="4360" max="4608" width="9.1796875" style="128"/>
    <col min="4609" max="4609" width="90.54296875" style="128" bestFit="1" customWidth="1"/>
    <col min="4610" max="4615" width="19.54296875" style="128" customWidth="1"/>
    <col min="4616" max="4864" width="9.1796875" style="128"/>
    <col min="4865" max="4865" width="90.54296875" style="128" bestFit="1" customWidth="1"/>
    <col min="4866" max="4871" width="19.54296875" style="128" customWidth="1"/>
    <col min="4872" max="5120" width="9.1796875" style="128"/>
    <col min="5121" max="5121" width="90.54296875" style="128" bestFit="1" customWidth="1"/>
    <col min="5122" max="5127" width="19.54296875" style="128" customWidth="1"/>
    <col min="5128" max="5376" width="9.1796875" style="128"/>
    <col min="5377" max="5377" width="90.54296875" style="128" bestFit="1" customWidth="1"/>
    <col min="5378" max="5383" width="19.54296875" style="128" customWidth="1"/>
    <col min="5384" max="5632" width="9.1796875" style="128"/>
    <col min="5633" max="5633" width="90.54296875" style="128" bestFit="1" customWidth="1"/>
    <col min="5634" max="5639" width="19.54296875" style="128" customWidth="1"/>
    <col min="5640" max="5888" width="9.1796875" style="128"/>
    <col min="5889" max="5889" width="90.54296875" style="128" bestFit="1" customWidth="1"/>
    <col min="5890" max="5895" width="19.54296875" style="128" customWidth="1"/>
    <col min="5896" max="6144" width="9.1796875" style="128"/>
    <col min="6145" max="6145" width="90.54296875" style="128" bestFit="1" customWidth="1"/>
    <col min="6146" max="6151" width="19.54296875" style="128" customWidth="1"/>
    <col min="6152" max="6400" width="9.1796875" style="128"/>
    <col min="6401" max="6401" width="90.54296875" style="128" bestFit="1" customWidth="1"/>
    <col min="6402" max="6407" width="19.54296875" style="128" customWidth="1"/>
    <col min="6408" max="6656" width="9.1796875" style="128"/>
    <col min="6657" max="6657" width="90.54296875" style="128" bestFit="1" customWidth="1"/>
    <col min="6658" max="6663" width="19.54296875" style="128" customWidth="1"/>
    <col min="6664" max="6912" width="9.1796875" style="128"/>
    <col min="6913" max="6913" width="90.54296875" style="128" bestFit="1" customWidth="1"/>
    <col min="6914" max="6919" width="19.54296875" style="128" customWidth="1"/>
    <col min="6920" max="7168" width="9.1796875" style="128"/>
    <col min="7169" max="7169" width="90.54296875" style="128" bestFit="1" customWidth="1"/>
    <col min="7170" max="7175" width="19.54296875" style="128" customWidth="1"/>
    <col min="7176" max="7424" width="9.1796875" style="128"/>
    <col min="7425" max="7425" width="90.54296875" style="128" bestFit="1" customWidth="1"/>
    <col min="7426" max="7431" width="19.54296875" style="128" customWidth="1"/>
    <col min="7432" max="7680" width="9.1796875" style="128"/>
    <col min="7681" max="7681" width="90.54296875" style="128" bestFit="1" customWidth="1"/>
    <col min="7682" max="7687" width="19.54296875" style="128" customWidth="1"/>
    <col min="7688" max="7936" width="9.1796875" style="128"/>
    <col min="7937" max="7937" width="90.54296875" style="128" bestFit="1" customWidth="1"/>
    <col min="7938" max="7943" width="19.54296875" style="128" customWidth="1"/>
    <col min="7944" max="8192" width="9.1796875" style="128"/>
    <col min="8193" max="8193" width="90.54296875" style="128" bestFit="1" customWidth="1"/>
    <col min="8194" max="8199" width="19.54296875" style="128" customWidth="1"/>
    <col min="8200" max="8448" width="9.1796875" style="128"/>
    <col min="8449" max="8449" width="90.54296875" style="128" bestFit="1" customWidth="1"/>
    <col min="8450" max="8455" width="19.54296875" style="128" customWidth="1"/>
    <col min="8456" max="8704" width="9.1796875" style="128"/>
    <col min="8705" max="8705" width="90.54296875" style="128" bestFit="1" customWidth="1"/>
    <col min="8706" max="8711" width="19.54296875" style="128" customWidth="1"/>
    <col min="8712" max="8960" width="9.1796875" style="128"/>
    <col min="8961" max="8961" width="90.54296875" style="128" bestFit="1" customWidth="1"/>
    <col min="8962" max="8967" width="19.54296875" style="128" customWidth="1"/>
    <col min="8968" max="9216" width="9.1796875" style="128"/>
    <col min="9217" max="9217" width="90.54296875" style="128" bestFit="1" customWidth="1"/>
    <col min="9218" max="9223" width="19.54296875" style="128" customWidth="1"/>
    <col min="9224" max="9472" width="9.1796875" style="128"/>
    <col min="9473" max="9473" width="90.54296875" style="128" bestFit="1" customWidth="1"/>
    <col min="9474" max="9479" width="19.54296875" style="128" customWidth="1"/>
    <col min="9480" max="9728" width="9.1796875" style="128"/>
    <col min="9729" max="9729" width="90.54296875" style="128" bestFit="1" customWidth="1"/>
    <col min="9730" max="9735" width="19.54296875" style="128" customWidth="1"/>
    <col min="9736" max="9984" width="9.1796875" style="128"/>
    <col min="9985" max="9985" width="90.54296875" style="128" bestFit="1" customWidth="1"/>
    <col min="9986" max="9991" width="19.54296875" style="128" customWidth="1"/>
    <col min="9992" max="10240" width="9.1796875" style="128"/>
    <col min="10241" max="10241" width="90.54296875" style="128" bestFit="1" customWidth="1"/>
    <col min="10242" max="10247" width="19.54296875" style="128" customWidth="1"/>
    <col min="10248" max="10496" width="9.1796875" style="128"/>
    <col min="10497" max="10497" width="90.54296875" style="128" bestFit="1" customWidth="1"/>
    <col min="10498" max="10503" width="19.54296875" style="128" customWidth="1"/>
    <col min="10504" max="10752" width="9.1796875" style="128"/>
    <col min="10753" max="10753" width="90.54296875" style="128" bestFit="1" customWidth="1"/>
    <col min="10754" max="10759" width="19.54296875" style="128" customWidth="1"/>
    <col min="10760" max="11008" width="9.1796875" style="128"/>
    <col min="11009" max="11009" width="90.54296875" style="128" bestFit="1" customWidth="1"/>
    <col min="11010" max="11015" width="19.54296875" style="128" customWidth="1"/>
    <col min="11016" max="11264" width="9.1796875" style="128"/>
    <col min="11265" max="11265" width="90.54296875" style="128" bestFit="1" customWidth="1"/>
    <col min="11266" max="11271" width="19.54296875" style="128" customWidth="1"/>
    <col min="11272" max="11520" width="9.1796875" style="128"/>
    <col min="11521" max="11521" width="90.54296875" style="128" bestFit="1" customWidth="1"/>
    <col min="11522" max="11527" width="19.54296875" style="128" customWidth="1"/>
    <col min="11528" max="11776" width="9.1796875" style="128"/>
    <col min="11777" max="11777" width="90.54296875" style="128" bestFit="1" customWidth="1"/>
    <col min="11778" max="11783" width="19.54296875" style="128" customWidth="1"/>
    <col min="11784" max="12032" width="9.1796875" style="128"/>
    <col min="12033" max="12033" width="90.54296875" style="128" bestFit="1" customWidth="1"/>
    <col min="12034" max="12039" width="19.54296875" style="128" customWidth="1"/>
    <col min="12040" max="12288" width="9.1796875" style="128"/>
    <col min="12289" max="12289" width="90.54296875" style="128" bestFit="1" customWidth="1"/>
    <col min="12290" max="12295" width="19.54296875" style="128" customWidth="1"/>
    <col min="12296" max="12544" width="9.1796875" style="128"/>
    <col min="12545" max="12545" width="90.54296875" style="128" bestFit="1" customWidth="1"/>
    <col min="12546" max="12551" width="19.54296875" style="128" customWidth="1"/>
    <col min="12552" max="12800" width="9.1796875" style="128"/>
    <col min="12801" max="12801" width="90.54296875" style="128" bestFit="1" customWidth="1"/>
    <col min="12802" max="12807" width="19.54296875" style="128" customWidth="1"/>
    <col min="12808" max="13056" width="9.1796875" style="128"/>
    <col min="13057" max="13057" width="90.54296875" style="128" bestFit="1" customWidth="1"/>
    <col min="13058" max="13063" width="19.54296875" style="128" customWidth="1"/>
    <col min="13064" max="13312" width="9.1796875" style="128"/>
    <col min="13313" max="13313" width="90.54296875" style="128" bestFit="1" customWidth="1"/>
    <col min="13314" max="13319" width="19.54296875" style="128" customWidth="1"/>
    <col min="13320" max="13568" width="9.1796875" style="128"/>
    <col min="13569" max="13569" width="90.54296875" style="128" bestFit="1" customWidth="1"/>
    <col min="13570" max="13575" width="19.54296875" style="128" customWidth="1"/>
    <col min="13576" max="13824" width="9.1796875" style="128"/>
    <col min="13825" max="13825" width="90.54296875" style="128" bestFit="1" customWidth="1"/>
    <col min="13826" max="13831" width="19.54296875" style="128" customWidth="1"/>
    <col min="13832" max="14080" width="9.1796875" style="128"/>
    <col min="14081" max="14081" width="90.54296875" style="128" bestFit="1" customWidth="1"/>
    <col min="14082" max="14087" width="19.54296875" style="128" customWidth="1"/>
    <col min="14088" max="14336" width="9.1796875" style="128"/>
    <col min="14337" max="14337" width="90.54296875" style="128" bestFit="1" customWidth="1"/>
    <col min="14338" max="14343" width="19.54296875" style="128" customWidth="1"/>
    <col min="14344" max="14592" width="9.1796875" style="128"/>
    <col min="14593" max="14593" width="90.54296875" style="128" bestFit="1" customWidth="1"/>
    <col min="14594" max="14599" width="19.54296875" style="128" customWidth="1"/>
    <col min="14600" max="14848" width="9.1796875" style="128"/>
    <col min="14849" max="14849" width="90.54296875" style="128" bestFit="1" customWidth="1"/>
    <col min="14850" max="14855" width="19.54296875" style="128" customWidth="1"/>
    <col min="14856" max="15104" width="9.1796875" style="128"/>
    <col min="15105" max="15105" width="90.54296875" style="128" bestFit="1" customWidth="1"/>
    <col min="15106" max="15111" width="19.54296875" style="128" customWidth="1"/>
    <col min="15112" max="15360" width="9.1796875" style="128"/>
    <col min="15361" max="15361" width="90.54296875" style="128" bestFit="1" customWidth="1"/>
    <col min="15362" max="15367" width="19.54296875" style="128" customWidth="1"/>
    <col min="15368" max="15616" width="9.1796875" style="128"/>
    <col min="15617" max="15617" width="90.54296875" style="128" bestFit="1" customWidth="1"/>
    <col min="15618" max="15623" width="19.54296875" style="128" customWidth="1"/>
    <col min="15624" max="15872" width="9.1796875" style="128"/>
    <col min="15873" max="15873" width="90.54296875" style="128" bestFit="1" customWidth="1"/>
    <col min="15874" max="15879" width="19.54296875" style="128" customWidth="1"/>
    <col min="15880" max="16128" width="9.1796875" style="128"/>
    <col min="16129" max="16129" width="90.54296875" style="128" bestFit="1" customWidth="1"/>
    <col min="16130" max="16135" width="19.54296875" style="128" customWidth="1"/>
    <col min="16136" max="16384" width="9.1796875" style="128"/>
  </cols>
  <sheetData>
    <row r="1" spans="1:7" ht="13">
      <c r="A1" s="232" t="s">
        <v>126</v>
      </c>
      <c r="B1" s="232"/>
      <c r="C1" s="232"/>
      <c r="D1" s="232"/>
      <c r="E1" s="232"/>
      <c r="F1" s="232"/>
      <c r="G1" s="232"/>
    </row>
    <row r="2" spans="1:7" ht="13">
      <c r="A2" s="232" t="s">
        <v>237</v>
      </c>
      <c r="B2" s="232"/>
      <c r="C2" s="232"/>
      <c r="D2" s="232"/>
      <c r="E2" s="232"/>
      <c r="F2" s="232"/>
      <c r="G2" s="232"/>
    </row>
    <row r="3" spans="1:7" ht="13">
      <c r="A3" s="232" t="s">
        <v>128</v>
      </c>
      <c r="B3" s="232"/>
      <c r="C3" s="232"/>
      <c r="D3" s="232"/>
      <c r="E3" s="232"/>
      <c r="F3" s="232"/>
      <c r="G3" s="232"/>
    </row>
    <row r="4" spans="1:7" ht="13">
      <c r="A4" s="232" t="s">
        <v>3</v>
      </c>
      <c r="B4" s="232"/>
      <c r="C4" s="232"/>
      <c r="D4" s="232"/>
      <c r="E4" s="232"/>
      <c r="F4" s="232"/>
      <c r="G4" s="232"/>
    </row>
    <row r="5" spans="1:7" ht="12.5">
      <c r="A5" s="129"/>
      <c r="B5" s="129"/>
      <c r="C5" s="129"/>
      <c r="D5" s="129"/>
      <c r="E5" s="129"/>
      <c r="F5" s="129"/>
      <c r="G5" s="129"/>
    </row>
    <row r="6" spans="1:7" ht="13">
      <c r="A6" s="233" t="s">
        <v>4</v>
      </c>
      <c r="B6" s="235" t="s">
        <v>238</v>
      </c>
      <c r="C6" s="235"/>
      <c r="D6" s="235"/>
      <c r="E6" s="235"/>
      <c r="F6" s="235"/>
      <c r="G6" s="236" t="s">
        <v>239</v>
      </c>
    </row>
    <row r="7" spans="1:7" ht="26">
      <c r="A7" s="234"/>
      <c r="B7" s="130" t="s">
        <v>240</v>
      </c>
      <c r="C7" s="130" t="s">
        <v>241</v>
      </c>
      <c r="D7" s="198" t="s">
        <v>242</v>
      </c>
      <c r="E7" s="130" t="s">
        <v>200</v>
      </c>
      <c r="F7" s="130" t="s">
        <v>243</v>
      </c>
      <c r="G7" s="237"/>
    </row>
    <row r="8" spans="1:7" ht="13">
      <c r="A8" s="131" t="s">
        <v>244</v>
      </c>
      <c r="B8" s="132"/>
      <c r="C8" s="132"/>
      <c r="D8" s="132"/>
      <c r="E8" s="132"/>
      <c r="F8" s="132"/>
      <c r="G8" s="133"/>
    </row>
    <row r="9" spans="1:7" ht="13">
      <c r="A9" s="134" t="s">
        <v>245</v>
      </c>
      <c r="B9" s="135">
        <v>4299151024</v>
      </c>
      <c r="C9" s="135">
        <v>0</v>
      </c>
      <c r="D9" s="135">
        <f>B9+C9</f>
        <v>4299151024</v>
      </c>
      <c r="E9" s="135">
        <v>2026847358.8</v>
      </c>
      <c r="F9" s="135">
        <v>2026847358.8</v>
      </c>
      <c r="G9" s="136">
        <v>-2272303665.1999998</v>
      </c>
    </row>
    <row r="10" spans="1:7" ht="13">
      <c r="A10" s="134" t="s">
        <v>246</v>
      </c>
      <c r="B10" s="135">
        <v>1829291408</v>
      </c>
      <c r="C10" s="135">
        <v>0</v>
      </c>
      <c r="D10" s="135">
        <f t="shared" ref="D10:D40" si="0">B10+C10</f>
        <v>1829291408</v>
      </c>
      <c r="E10" s="135">
        <v>0</v>
      </c>
      <c r="F10" s="135">
        <v>0</v>
      </c>
      <c r="G10" s="136">
        <v>-1829291408</v>
      </c>
    </row>
    <row r="11" spans="1:7" ht="13">
      <c r="A11" s="134" t="s">
        <v>247</v>
      </c>
      <c r="B11" s="135">
        <v>0</v>
      </c>
      <c r="C11" s="135">
        <v>0</v>
      </c>
      <c r="D11" s="135">
        <f t="shared" si="0"/>
        <v>0</v>
      </c>
      <c r="E11" s="135">
        <v>0</v>
      </c>
      <c r="F11" s="135">
        <v>0</v>
      </c>
      <c r="G11" s="136">
        <v>0</v>
      </c>
    </row>
    <row r="12" spans="1:7" ht="13">
      <c r="A12" s="134" t="s">
        <v>248</v>
      </c>
      <c r="B12" s="135">
        <v>2289493037</v>
      </c>
      <c r="C12" s="135">
        <v>0</v>
      </c>
      <c r="D12" s="135">
        <f t="shared" si="0"/>
        <v>2289493037</v>
      </c>
      <c r="E12" s="135">
        <v>1118211567.71</v>
      </c>
      <c r="F12" s="135">
        <v>1118211567.71</v>
      </c>
      <c r="G12" s="136">
        <v>-1171281469.29</v>
      </c>
    </row>
    <row r="13" spans="1:7" ht="13">
      <c r="A13" s="134" t="s">
        <v>249</v>
      </c>
      <c r="B13" s="135">
        <v>398099968</v>
      </c>
      <c r="C13" s="135">
        <v>0</v>
      </c>
      <c r="D13" s="135">
        <f t="shared" si="0"/>
        <v>398099968</v>
      </c>
      <c r="E13" s="135">
        <v>141764307.59999999</v>
      </c>
      <c r="F13" s="135">
        <v>141764307.59999999</v>
      </c>
      <c r="G13" s="136">
        <v>-256335660.40000001</v>
      </c>
    </row>
    <row r="14" spans="1:7" ht="13">
      <c r="A14" s="134" t="s">
        <v>250</v>
      </c>
      <c r="B14" s="135">
        <v>521884059</v>
      </c>
      <c r="C14" s="135">
        <v>0</v>
      </c>
      <c r="D14" s="135">
        <f t="shared" si="0"/>
        <v>521884059</v>
      </c>
      <c r="E14" s="135">
        <v>137649442.62</v>
      </c>
      <c r="F14" s="135">
        <v>137649442.62</v>
      </c>
      <c r="G14" s="136">
        <v>-384234616.38</v>
      </c>
    </row>
    <row r="15" spans="1:7" ht="13">
      <c r="A15" s="134" t="s">
        <v>251</v>
      </c>
      <c r="B15" s="135">
        <v>3095397044</v>
      </c>
      <c r="C15" s="135">
        <v>0</v>
      </c>
      <c r="D15" s="135">
        <f t="shared" si="0"/>
        <v>3095397044</v>
      </c>
      <c r="E15" s="135">
        <v>0</v>
      </c>
      <c r="F15" s="135">
        <v>0</v>
      </c>
      <c r="G15" s="136">
        <v>-3095397044</v>
      </c>
    </row>
    <row r="16" spans="1:7" ht="13">
      <c r="A16" s="134" t="s">
        <v>252</v>
      </c>
      <c r="B16" s="135">
        <v>20909199414</v>
      </c>
      <c r="C16" s="135">
        <v>0</v>
      </c>
      <c r="D16" s="135">
        <f t="shared" si="0"/>
        <v>20909199414</v>
      </c>
      <c r="E16" s="135">
        <v>11983599775</v>
      </c>
      <c r="F16" s="135">
        <v>11983599775</v>
      </c>
      <c r="G16" s="136">
        <v>-8925599639</v>
      </c>
    </row>
    <row r="17" spans="1:7" ht="13">
      <c r="A17" s="137" t="s">
        <v>253</v>
      </c>
      <c r="B17" s="135">
        <v>15734834441</v>
      </c>
      <c r="C17" s="135">
        <v>0</v>
      </c>
      <c r="D17" s="135">
        <f t="shared" si="0"/>
        <v>15734834441</v>
      </c>
      <c r="E17" s="135">
        <v>9411959757</v>
      </c>
      <c r="F17" s="135">
        <v>9411959757</v>
      </c>
      <c r="G17" s="136">
        <v>-6322874684</v>
      </c>
    </row>
    <row r="18" spans="1:7" ht="13">
      <c r="A18" s="137" t="s">
        <v>254</v>
      </c>
      <c r="B18" s="135">
        <v>1206986066</v>
      </c>
      <c r="C18" s="135">
        <v>0</v>
      </c>
      <c r="D18" s="135">
        <f t="shared" si="0"/>
        <v>1206986066</v>
      </c>
      <c r="E18" s="135">
        <v>595227791</v>
      </c>
      <c r="F18" s="135">
        <v>595227791</v>
      </c>
      <c r="G18" s="136">
        <v>-611758275</v>
      </c>
    </row>
    <row r="19" spans="1:7" ht="13">
      <c r="A19" s="137" t="s">
        <v>255</v>
      </c>
      <c r="B19" s="135">
        <v>1466243446</v>
      </c>
      <c r="C19" s="135">
        <v>0</v>
      </c>
      <c r="D19" s="135">
        <f t="shared" si="0"/>
        <v>1466243446</v>
      </c>
      <c r="E19" s="135">
        <v>707903042</v>
      </c>
      <c r="F19" s="135">
        <v>707903042</v>
      </c>
      <c r="G19" s="136">
        <v>-758340404</v>
      </c>
    </row>
    <row r="20" spans="1:7" ht="13">
      <c r="A20" s="137" t="s">
        <v>256</v>
      </c>
      <c r="B20" s="135">
        <v>0</v>
      </c>
      <c r="C20" s="135">
        <v>0</v>
      </c>
      <c r="D20" s="135">
        <f t="shared" si="0"/>
        <v>0</v>
      </c>
      <c r="E20" s="135">
        <v>0</v>
      </c>
      <c r="F20" s="135">
        <v>0</v>
      </c>
      <c r="G20" s="136">
        <v>0</v>
      </c>
    </row>
    <row r="21" spans="1:7" ht="13">
      <c r="A21" s="137" t="s">
        <v>257</v>
      </c>
      <c r="B21" s="135">
        <v>0</v>
      </c>
      <c r="C21" s="135">
        <v>0</v>
      </c>
      <c r="D21" s="135">
        <f t="shared" si="0"/>
        <v>0</v>
      </c>
      <c r="E21" s="135">
        <v>0</v>
      </c>
      <c r="F21" s="135">
        <v>0</v>
      </c>
      <c r="G21" s="136">
        <v>0</v>
      </c>
    </row>
    <row r="22" spans="1:7" ht="13">
      <c r="A22" s="137" t="s">
        <v>258</v>
      </c>
      <c r="B22" s="135">
        <v>444218696</v>
      </c>
      <c r="C22" s="135">
        <v>0</v>
      </c>
      <c r="D22" s="135">
        <f t="shared" si="0"/>
        <v>444218696</v>
      </c>
      <c r="E22" s="135">
        <v>190936746</v>
      </c>
      <c r="F22" s="135">
        <v>190936746</v>
      </c>
      <c r="G22" s="136">
        <v>-253281950</v>
      </c>
    </row>
    <row r="23" spans="1:7" ht="13">
      <c r="A23" s="137" t="s">
        <v>259</v>
      </c>
      <c r="B23" s="135">
        <v>0</v>
      </c>
      <c r="C23" s="135">
        <v>0</v>
      </c>
      <c r="D23" s="135">
        <f t="shared" si="0"/>
        <v>0</v>
      </c>
      <c r="E23" s="135">
        <v>0</v>
      </c>
      <c r="F23" s="135">
        <v>0</v>
      </c>
      <c r="G23" s="136">
        <v>0</v>
      </c>
    </row>
    <row r="24" spans="1:7" ht="13">
      <c r="A24" s="137" t="s">
        <v>260</v>
      </c>
      <c r="B24" s="135">
        <v>0</v>
      </c>
      <c r="C24" s="135">
        <v>0</v>
      </c>
      <c r="D24" s="135">
        <f t="shared" si="0"/>
        <v>0</v>
      </c>
      <c r="E24" s="135">
        <v>0</v>
      </c>
      <c r="F24" s="135">
        <v>0</v>
      </c>
      <c r="G24" s="136">
        <v>0</v>
      </c>
    </row>
    <row r="25" spans="1:7" ht="13">
      <c r="A25" s="137" t="s">
        <v>261</v>
      </c>
      <c r="B25" s="135">
        <v>693013021</v>
      </c>
      <c r="C25" s="135">
        <v>0</v>
      </c>
      <c r="D25" s="135">
        <f t="shared" si="0"/>
        <v>693013021</v>
      </c>
      <c r="E25" s="135">
        <v>383369952</v>
      </c>
      <c r="F25" s="135">
        <v>383369952</v>
      </c>
      <c r="G25" s="136">
        <v>-309643069</v>
      </c>
    </row>
    <row r="26" spans="1:7" ht="13">
      <c r="A26" s="137" t="s">
        <v>262</v>
      </c>
      <c r="B26" s="135">
        <v>1363903744</v>
      </c>
      <c r="C26" s="135">
        <v>0</v>
      </c>
      <c r="D26" s="135">
        <f t="shared" si="0"/>
        <v>1363903744</v>
      </c>
      <c r="E26" s="135">
        <v>694202487</v>
      </c>
      <c r="F26" s="135">
        <v>694202487</v>
      </c>
      <c r="G26" s="136">
        <v>-669701257</v>
      </c>
    </row>
    <row r="27" spans="1:7" ht="13">
      <c r="A27" s="137" t="s">
        <v>263</v>
      </c>
      <c r="B27" s="135">
        <v>0</v>
      </c>
      <c r="C27" s="135">
        <v>0</v>
      </c>
      <c r="D27" s="135">
        <f t="shared" si="0"/>
        <v>0</v>
      </c>
      <c r="E27" s="135">
        <v>0</v>
      </c>
      <c r="F27" s="135">
        <v>0</v>
      </c>
      <c r="G27" s="136">
        <v>0</v>
      </c>
    </row>
    <row r="28" spans="1:7" ht="13">
      <c r="A28" s="134" t="s">
        <v>264</v>
      </c>
      <c r="B28" s="135">
        <v>1130774575</v>
      </c>
      <c r="C28" s="135">
        <v>0</v>
      </c>
      <c r="D28" s="135">
        <f t="shared" si="0"/>
        <v>1130774575</v>
      </c>
      <c r="E28" s="135">
        <v>841191901.49000001</v>
      </c>
      <c r="F28" s="135">
        <v>841191901.49000001</v>
      </c>
      <c r="G28" s="136">
        <v>-289582673.50999999</v>
      </c>
    </row>
    <row r="29" spans="1:7" ht="13">
      <c r="A29" s="137" t="s">
        <v>265</v>
      </c>
      <c r="B29" s="135">
        <v>1</v>
      </c>
      <c r="C29" s="135">
        <v>0</v>
      </c>
      <c r="D29" s="135">
        <f t="shared" si="0"/>
        <v>1</v>
      </c>
      <c r="E29" s="135">
        <v>0</v>
      </c>
      <c r="F29" s="135">
        <v>0</v>
      </c>
      <c r="G29" s="136">
        <v>-1</v>
      </c>
    </row>
    <row r="30" spans="1:7" ht="13">
      <c r="A30" s="137" t="s">
        <v>266</v>
      </c>
      <c r="B30" s="135">
        <v>44802591</v>
      </c>
      <c r="C30" s="135">
        <v>0</v>
      </c>
      <c r="D30" s="135">
        <f t="shared" si="0"/>
        <v>44802591</v>
      </c>
      <c r="E30" s="135">
        <v>22401294</v>
      </c>
      <c r="F30" s="135">
        <v>22401294</v>
      </c>
      <c r="G30" s="136">
        <v>-22401297</v>
      </c>
    </row>
    <row r="31" spans="1:7" ht="13">
      <c r="A31" s="137" t="s">
        <v>267</v>
      </c>
      <c r="B31" s="135">
        <v>259973331</v>
      </c>
      <c r="C31" s="135">
        <v>0</v>
      </c>
      <c r="D31" s="135">
        <f t="shared" si="0"/>
        <v>259973331</v>
      </c>
      <c r="E31" s="135">
        <v>191470776</v>
      </c>
      <c r="F31" s="135">
        <v>191470776</v>
      </c>
      <c r="G31" s="136">
        <v>-68502555</v>
      </c>
    </row>
    <row r="32" spans="1:7" ht="13">
      <c r="A32" s="137" t="s">
        <v>268</v>
      </c>
      <c r="B32" s="135">
        <v>9125794</v>
      </c>
      <c r="C32" s="135">
        <v>0</v>
      </c>
      <c r="D32" s="135">
        <f t="shared" si="0"/>
        <v>9125794</v>
      </c>
      <c r="E32" s="135">
        <v>5779081</v>
      </c>
      <c r="F32" s="135">
        <v>5779081</v>
      </c>
      <c r="G32" s="136">
        <v>-3346713</v>
      </c>
    </row>
    <row r="33" spans="1:7" ht="13">
      <c r="A33" s="137" t="s">
        <v>269</v>
      </c>
      <c r="B33" s="135">
        <v>816872858</v>
      </c>
      <c r="C33" s="135">
        <v>0</v>
      </c>
      <c r="D33" s="135">
        <f t="shared" si="0"/>
        <v>816872858</v>
      </c>
      <c r="E33" s="135">
        <v>621540750.49000001</v>
      </c>
      <c r="F33" s="135">
        <v>621540750.49000001</v>
      </c>
      <c r="G33" s="136">
        <v>-195332107.50999999</v>
      </c>
    </row>
    <row r="34" spans="1:7" ht="13">
      <c r="A34" s="134" t="s">
        <v>270</v>
      </c>
      <c r="B34" s="135">
        <v>0</v>
      </c>
      <c r="C34" s="135">
        <v>0</v>
      </c>
      <c r="D34" s="135">
        <f t="shared" si="0"/>
        <v>0</v>
      </c>
      <c r="E34" s="135">
        <v>0</v>
      </c>
      <c r="F34" s="135">
        <v>0</v>
      </c>
      <c r="G34" s="136">
        <v>0</v>
      </c>
    </row>
    <row r="35" spans="1:7" ht="13">
      <c r="A35" s="134" t="s">
        <v>271</v>
      </c>
      <c r="B35" s="135">
        <v>0</v>
      </c>
      <c r="C35" s="135">
        <v>0</v>
      </c>
      <c r="D35" s="135">
        <f t="shared" si="0"/>
        <v>0</v>
      </c>
      <c r="E35" s="135">
        <v>0</v>
      </c>
      <c r="F35" s="135">
        <v>0</v>
      </c>
      <c r="G35" s="136">
        <v>0</v>
      </c>
    </row>
    <row r="36" spans="1:7" ht="13">
      <c r="A36" s="137" t="s">
        <v>272</v>
      </c>
      <c r="B36" s="135">
        <v>0</v>
      </c>
      <c r="C36" s="135">
        <v>0</v>
      </c>
      <c r="D36" s="135">
        <f t="shared" si="0"/>
        <v>0</v>
      </c>
      <c r="E36" s="135">
        <v>0</v>
      </c>
      <c r="F36" s="135">
        <v>0</v>
      </c>
      <c r="G36" s="136">
        <v>0</v>
      </c>
    </row>
    <row r="37" spans="1:7" ht="13">
      <c r="A37" s="134" t="s">
        <v>273</v>
      </c>
      <c r="B37" s="135">
        <v>0</v>
      </c>
      <c r="C37" s="135">
        <v>0</v>
      </c>
      <c r="D37" s="135">
        <f t="shared" si="0"/>
        <v>0</v>
      </c>
      <c r="E37" s="135">
        <v>0</v>
      </c>
      <c r="F37" s="135">
        <v>0</v>
      </c>
      <c r="G37" s="136">
        <v>0</v>
      </c>
    </row>
    <row r="38" spans="1:7" ht="13">
      <c r="A38" s="137" t="s">
        <v>274</v>
      </c>
      <c r="B38" s="135">
        <v>0</v>
      </c>
      <c r="C38" s="135">
        <v>0</v>
      </c>
      <c r="D38" s="135">
        <f t="shared" si="0"/>
        <v>0</v>
      </c>
      <c r="E38" s="135">
        <v>0</v>
      </c>
      <c r="F38" s="135">
        <v>0</v>
      </c>
      <c r="G38" s="136">
        <v>0</v>
      </c>
    </row>
    <row r="39" spans="1:7" ht="13">
      <c r="A39" s="137" t="s">
        <v>275</v>
      </c>
      <c r="B39" s="135">
        <v>0</v>
      </c>
      <c r="C39" s="135">
        <v>0</v>
      </c>
      <c r="D39" s="135">
        <f t="shared" si="0"/>
        <v>0</v>
      </c>
      <c r="E39" s="135">
        <v>0</v>
      </c>
      <c r="F39" s="135">
        <v>0</v>
      </c>
      <c r="G39" s="136">
        <v>0</v>
      </c>
    </row>
    <row r="40" spans="1:7" ht="13">
      <c r="A40" s="138" t="s">
        <v>276</v>
      </c>
      <c r="B40" s="139">
        <v>34473290529</v>
      </c>
      <c r="C40" s="139">
        <v>0</v>
      </c>
      <c r="D40" s="139">
        <f t="shared" si="0"/>
        <v>34473290529</v>
      </c>
      <c r="E40" s="139">
        <v>16249264353.219999</v>
      </c>
      <c r="F40" s="139">
        <v>16249264353.219999</v>
      </c>
      <c r="G40" s="140">
        <v>-18224026175.779999</v>
      </c>
    </row>
    <row r="41" spans="1:7" ht="13">
      <c r="A41" s="138" t="s">
        <v>277</v>
      </c>
      <c r="B41" s="141"/>
      <c r="C41" s="141"/>
      <c r="D41" s="141"/>
      <c r="E41" s="141"/>
      <c r="F41" s="141"/>
      <c r="G41" s="142">
        <v>0</v>
      </c>
    </row>
    <row r="42" spans="1:7" ht="13">
      <c r="A42" s="138" t="s">
        <v>278</v>
      </c>
      <c r="B42" s="139"/>
      <c r="C42" s="139"/>
      <c r="D42" s="139"/>
      <c r="E42" s="139"/>
      <c r="F42" s="139"/>
      <c r="G42" s="140"/>
    </row>
    <row r="43" spans="1:7" ht="13">
      <c r="A43" s="134" t="s">
        <v>279</v>
      </c>
      <c r="B43" s="135">
        <v>18365436222</v>
      </c>
      <c r="C43" s="135">
        <v>0</v>
      </c>
      <c r="D43" s="135">
        <f t="shared" ref="D43:D65" si="1">B43+C43</f>
        <v>18365436222</v>
      </c>
      <c r="E43" s="135">
        <v>9138191050.0100002</v>
      </c>
      <c r="F43" s="135">
        <v>9138191050.0100002</v>
      </c>
      <c r="G43" s="136">
        <v>-9227245171.9899998</v>
      </c>
    </row>
    <row r="44" spans="1:7" ht="13">
      <c r="A44" s="137" t="s">
        <v>280</v>
      </c>
      <c r="B44" s="135">
        <v>8202756990</v>
      </c>
      <c r="C44" s="135">
        <v>0</v>
      </c>
      <c r="D44" s="135">
        <f t="shared" si="1"/>
        <v>8202756990</v>
      </c>
      <c r="E44" s="135">
        <v>4068998618.4099998</v>
      </c>
      <c r="F44" s="135">
        <v>4068998618.4099998</v>
      </c>
      <c r="G44" s="136">
        <v>-4133758371.5900002</v>
      </c>
    </row>
    <row r="45" spans="1:7" ht="13">
      <c r="A45" s="137" t="s">
        <v>281</v>
      </c>
      <c r="B45" s="135">
        <v>2831727528</v>
      </c>
      <c r="C45" s="135">
        <v>0</v>
      </c>
      <c r="D45" s="135">
        <f t="shared" si="1"/>
        <v>2831727528</v>
      </c>
      <c r="E45" s="135">
        <v>1306458014.5999999</v>
      </c>
      <c r="F45" s="135">
        <v>1306458014.5999999</v>
      </c>
      <c r="G45" s="136">
        <v>-1525269513.4000001</v>
      </c>
    </row>
    <row r="46" spans="1:7" ht="13">
      <c r="A46" s="137" t="s">
        <v>282</v>
      </c>
      <c r="B46" s="135">
        <v>2797501428</v>
      </c>
      <c r="C46" s="135">
        <v>0</v>
      </c>
      <c r="D46" s="135">
        <f t="shared" si="1"/>
        <v>2797501428</v>
      </c>
      <c r="E46" s="135">
        <v>1497458592</v>
      </c>
      <c r="F46" s="135">
        <v>1497458592</v>
      </c>
      <c r="G46" s="136">
        <v>-1300042836</v>
      </c>
    </row>
    <row r="47" spans="1:7" ht="26">
      <c r="A47" s="137" t="s">
        <v>283</v>
      </c>
      <c r="B47" s="135">
        <v>2121670056</v>
      </c>
      <c r="C47" s="135">
        <v>0</v>
      </c>
      <c r="D47" s="135">
        <f t="shared" si="1"/>
        <v>2121670056</v>
      </c>
      <c r="E47" s="135">
        <v>1062524298</v>
      </c>
      <c r="F47" s="135">
        <v>1062524298</v>
      </c>
      <c r="G47" s="136">
        <v>-1059145758</v>
      </c>
    </row>
    <row r="48" spans="1:7" ht="13">
      <c r="A48" s="137" t="s">
        <v>284</v>
      </c>
      <c r="B48" s="135">
        <v>775461276</v>
      </c>
      <c r="C48" s="135">
        <v>0</v>
      </c>
      <c r="D48" s="135">
        <f t="shared" si="1"/>
        <v>775461276</v>
      </c>
      <c r="E48" s="135">
        <v>366189085</v>
      </c>
      <c r="F48" s="135">
        <v>366189085</v>
      </c>
      <c r="G48" s="136">
        <v>-409272191</v>
      </c>
    </row>
    <row r="49" spans="1:7" ht="13">
      <c r="A49" s="137" t="s">
        <v>285</v>
      </c>
      <c r="B49" s="135">
        <v>234498248</v>
      </c>
      <c r="C49" s="135">
        <v>0</v>
      </c>
      <c r="D49" s="135">
        <f t="shared" si="1"/>
        <v>234498248</v>
      </c>
      <c r="E49" s="135">
        <v>115403446</v>
      </c>
      <c r="F49" s="135">
        <v>115403446</v>
      </c>
      <c r="G49" s="136">
        <v>-119094802</v>
      </c>
    </row>
    <row r="50" spans="1:7" ht="13">
      <c r="A50" s="137" t="s">
        <v>286</v>
      </c>
      <c r="B50" s="135">
        <v>204885139</v>
      </c>
      <c r="C50" s="135">
        <v>0</v>
      </c>
      <c r="D50" s="135">
        <f t="shared" si="1"/>
        <v>204885139</v>
      </c>
      <c r="E50" s="135">
        <v>122808156</v>
      </c>
      <c r="F50" s="135">
        <v>122808156</v>
      </c>
      <c r="G50" s="136">
        <v>-82076983</v>
      </c>
    </row>
    <row r="51" spans="1:7" ht="13">
      <c r="A51" s="137" t="s">
        <v>287</v>
      </c>
      <c r="B51" s="135">
        <v>1196935557</v>
      </c>
      <c r="C51" s="135">
        <v>0</v>
      </c>
      <c r="D51" s="135">
        <f t="shared" si="1"/>
        <v>1196935557</v>
      </c>
      <c r="E51" s="135">
        <v>598350840</v>
      </c>
      <c r="F51" s="135">
        <v>598350840</v>
      </c>
      <c r="G51" s="136">
        <v>-598584717</v>
      </c>
    </row>
    <row r="52" spans="1:7" ht="13">
      <c r="A52" s="134" t="s">
        <v>288</v>
      </c>
      <c r="B52" s="135">
        <v>2566672159</v>
      </c>
      <c r="C52" s="135">
        <v>0</v>
      </c>
      <c r="D52" s="135">
        <f t="shared" si="1"/>
        <v>2566672159</v>
      </c>
      <c r="E52" s="135">
        <v>1484442562.48</v>
      </c>
      <c r="F52" s="135">
        <v>1484442562.48</v>
      </c>
      <c r="G52" s="136">
        <v>-1082229596.52</v>
      </c>
    </row>
    <row r="53" spans="1:7" ht="13">
      <c r="A53" s="137" t="s">
        <v>289</v>
      </c>
      <c r="B53" s="135">
        <v>930564239</v>
      </c>
      <c r="C53" s="135">
        <v>0</v>
      </c>
      <c r="D53" s="135">
        <f t="shared" si="1"/>
        <v>930564239</v>
      </c>
      <c r="E53" s="135">
        <v>399666518</v>
      </c>
      <c r="F53" s="135">
        <v>399666518</v>
      </c>
      <c r="G53" s="136">
        <v>-530897721</v>
      </c>
    </row>
    <row r="54" spans="1:7" ht="13">
      <c r="A54" s="137" t="s">
        <v>290</v>
      </c>
      <c r="B54" s="135">
        <v>0</v>
      </c>
      <c r="C54" s="135">
        <v>0</v>
      </c>
      <c r="D54" s="135">
        <f t="shared" si="1"/>
        <v>0</v>
      </c>
      <c r="E54" s="135">
        <v>0</v>
      </c>
      <c r="F54" s="135">
        <v>0</v>
      </c>
      <c r="G54" s="136">
        <v>0</v>
      </c>
    </row>
    <row r="55" spans="1:7" ht="13">
      <c r="A55" s="137" t="s">
        <v>291</v>
      </c>
      <c r="B55" s="135">
        <v>0</v>
      </c>
      <c r="C55" s="135">
        <v>0</v>
      </c>
      <c r="D55" s="135">
        <f t="shared" si="1"/>
        <v>0</v>
      </c>
      <c r="E55" s="135">
        <v>0</v>
      </c>
      <c r="F55" s="135">
        <v>0</v>
      </c>
      <c r="G55" s="136">
        <v>0</v>
      </c>
    </row>
    <row r="56" spans="1:7" ht="13">
      <c r="A56" s="137" t="s">
        <v>292</v>
      </c>
      <c r="B56" s="135">
        <v>1636107920</v>
      </c>
      <c r="C56" s="135">
        <v>0</v>
      </c>
      <c r="D56" s="135">
        <f t="shared" si="1"/>
        <v>1636107920</v>
      </c>
      <c r="E56" s="135">
        <v>1084776044.48</v>
      </c>
      <c r="F56" s="135">
        <v>1084776044.48</v>
      </c>
      <c r="G56" s="136">
        <v>-551331875.51999998</v>
      </c>
    </row>
    <row r="57" spans="1:7" ht="13">
      <c r="A57" s="134" t="s">
        <v>293</v>
      </c>
      <c r="B57" s="135">
        <v>0</v>
      </c>
      <c r="C57" s="135">
        <v>0</v>
      </c>
      <c r="D57" s="135">
        <f t="shared" si="1"/>
        <v>0</v>
      </c>
      <c r="E57" s="135">
        <v>0</v>
      </c>
      <c r="F57" s="135">
        <v>0</v>
      </c>
      <c r="G57" s="136">
        <v>0</v>
      </c>
    </row>
    <row r="58" spans="1:7" ht="13">
      <c r="A58" s="137" t="s">
        <v>294</v>
      </c>
      <c r="B58" s="135">
        <v>0</v>
      </c>
      <c r="C58" s="135">
        <v>0</v>
      </c>
      <c r="D58" s="135">
        <f t="shared" si="1"/>
        <v>0</v>
      </c>
      <c r="E58" s="135">
        <v>0</v>
      </c>
      <c r="F58" s="135">
        <v>0</v>
      </c>
      <c r="G58" s="136">
        <v>0</v>
      </c>
    </row>
    <row r="59" spans="1:7" ht="13">
      <c r="A59" s="137" t="s">
        <v>295</v>
      </c>
      <c r="B59" s="135">
        <v>0</v>
      </c>
      <c r="C59" s="135">
        <v>0</v>
      </c>
      <c r="D59" s="135">
        <f t="shared" si="1"/>
        <v>0</v>
      </c>
      <c r="E59" s="135">
        <v>0</v>
      </c>
      <c r="F59" s="135">
        <v>0</v>
      </c>
      <c r="G59" s="136">
        <v>0</v>
      </c>
    </row>
    <row r="60" spans="1:7" ht="13">
      <c r="A60" s="134" t="s">
        <v>296</v>
      </c>
      <c r="B60" s="135">
        <v>2405132850</v>
      </c>
      <c r="C60" s="135">
        <v>0</v>
      </c>
      <c r="D60" s="135">
        <f t="shared" si="1"/>
        <v>2405132850</v>
      </c>
      <c r="E60" s="135">
        <v>1412297000</v>
      </c>
      <c r="F60" s="135">
        <v>1412297000</v>
      </c>
      <c r="G60" s="136">
        <v>-992835850</v>
      </c>
    </row>
    <row r="61" spans="1:7" ht="13">
      <c r="A61" s="134" t="s">
        <v>297</v>
      </c>
      <c r="B61" s="135">
        <v>0</v>
      </c>
      <c r="C61" s="135">
        <v>0</v>
      </c>
      <c r="D61" s="135">
        <f t="shared" si="1"/>
        <v>0</v>
      </c>
      <c r="E61" s="135">
        <v>0</v>
      </c>
      <c r="F61" s="135">
        <v>0</v>
      </c>
      <c r="G61" s="136">
        <v>0</v>
      </c>
    </row>
    <row r="62" spans="1:7" ht="13">
      <c r="A62" s="138" t="s">
        <v>298</v>
      </c>
      <c r="B62" s="139">
        <v>23337241231</v>
      </c>
      <c r="C62" s="139">
        <v>0</v>
      </c>
      <c r="D62" s="139">
        <f t="shared" si="1"/>
        <v>23337241231</v>
      </c>
      <c r="E62" s="139">
        <v>12034930612.49</v>
      </c>
      <c r="F62" s="139">
        <v>12034930612.49</v>
      </c>
      <c r="G62" s="140">
        <v>-11302310618.51</v>
      </c>
    </row>
    <row r="63" spans="1:7" ht="13">
      <c r="A63" s="138" t="s">
        <v>299</v>
      </c>
      <c r="B63" s="139">
        <v>3063000000</v>
      </c>
      <c r="C63" s="139">
        <v>0</v>
      </c>
      <c r="D63" s="139">
        <f t="shared" si="1"/>
        <v>3063000000</v>
      </c>
      <c r="E63" s="139">
        <v>0</v>
      </c>
      <c r="F63" s="139">
        <v>0</v>
      </c>
      <c r="G63" s="140">
        <v>-3063000000</v>
      </c>
    </row>
    <row r="64" spans="1:7" ht="13">
      <c r="A64" s="134" t="s">
        <v>300</v>
      </c>
      <c r="B64" s="135">
        <v>3063000000</v>
      </c>
      <c r="C64" s="135">
        <v>0</v>
      </c>
      <c r="D64" s="135">
        <f t="shared" si="1"/>
        <v>3063000000</v>
      </c>
      <c r="E64" s="135">
        <v>0</v>
      </c>
      <c r="F64" s="135">
        <v>0</v>
      </c>
      <c r="G64" s="136">
        <v>-3063000000</v>
      </c>
    </row>
    <row r="65" spans="1:7" ht="13">
      <c r="A65" s="138" t="s">
        <v>301</v>
      </c>
      <c r="B65" s="139">
        <v>60873531760</v>
      </c>
      <c r="C65" s="139">
        <v>0</v>
      </c>
      <c r="D65" s="139">
        <f t="shared" si="1"/>
        <v>60873531760</v>
      </c>
      <c r="E65" s="139">
        <v>28284194965.709999</v>
      </c>
      <c r="F65" s="139">
        <v>28284194965.709999</v>
      </c>
      <c r="G65" s="140">
        <v>-32589336794.290001</v>
      </c>
    </row>
    <row r="66" spans="1:7" ht="13">
      <c r="A66" s="143" t="s">
        <v>302</v>
      </c>
      <c r="B66" s="139"/>
      <c r="C66" s="139"/>
      <c r="D66" s="139"/>
      <c r="E66" s="139"/>
      <c r="F66" s="139"/>
      <c r="G66" s="140"/>
    </row>
    <row r="67" spans="1:7" ht="13">
      <c r="A67" s="144" t="s">
        <v>303</v>
      </c>
      <c r="B67" s="135">
        <v>0</v>
      </c>
      <c r="C67" s="135">
        <v>0</v>
      </c>
      <c r="D67" s="135">
        <v>0</v>
      </c>
      <c r="E67" s="135">
        <v>0</v>
      </c>
      <c r="F67" s="135">
        <v>0</v>
      </c>
      <c r="G67" s="136">
        <v>0</v>
      </c>
    </row>
    <row r="68" spans="1:7" ht="13">
      <c r="A68" s="144" t="s">
        <v>304</v>
      </c>
      <c r="B68" s="135">
        <v>0</v>
      </c>
      <c r="C68" s="135">
        <v>0</v>
      </c>
      <c r="D68" s="135">
        <v>0</v>
      </c>
      <c r="E68" s="135">
        <v>0</v>
      </c>
      <c r="F68" s="135">
        <v>0</v>
      </c>
      <c r="G68" s="136">
        <v>0</v>
      </c>
    </row>
    <row r="69" spans="1:7" ht="13">
      <c r="A69" s="143" t="s">
        <v>305</v>
      </c>
      <c r="B69" s="139">
        <v>0</v>
      </c>
      <c r="C69" s="139">
        <v>0</v>
      </c>
      <c r="D69" s="139">
        <v>0</v>
      </c>
      <c r="E69" s="139">
        <v>0</v>
      </c>
      <c r="F69" s="139">
        <v>0</v>
      </c>
      <c r="G69" s="140">
        <v>0</v>
      </c>
    </row>
    <row r="70" spans="1:7" ht="13">
      <c r="A70" s="145"/>
      <c r="B70" s="146"/>
      <c r="C70" s="146"/>
      <c r="D70" s="146"/>
      <c r="E70" s="146"/>
      <c r="F70" s="146"/>
      <c r="G70" s="147"/>
    </row>
    <row r="71" spans="1:7" ht="13">
      <c r="A71" s="251" t="s">
        <v>306</v>
      </c>
      <c r="B71" s="251"/>
      <c r="C71" s="251"/>
      <c r="D71" s="251"/>
      <c r="E71" s="251"/>
      <c r="F71" s="251"/>
      <c r="G71" s="251"/>
    </row>
    <row r="72" spans="1:7" ht="27.5" customHeight="1">
      <c r="A72" s="252" t="s">
        <v>541</v>
      </c>
      <c r="B72" s="252"/>
      <c r="C72" s="252"/>
      <c r="D72" s="252"/>
      <c r="E72" s="252"/>
      <c r="F72" s="252"/>
      <c r="G72" s="252"/>
    </row>
  </sheetData>
  <mergeCells count="9">
    <mergeCell ref="A72:G72"/>
    <mergeCell ref="A71:G71"/>
    <mergeCell ref="A1:G1"/>
    <mergeCell ref="A2:G2"/>
    <mergeCell ref="A3:G3"/>
    <mergeCell ref="A4:G4"/>
    <mergeCell ref="A6:A7"/>
    <mergeCell ref="B6:F6"/>
    <mergeCell ref="G6:G7"/>
  </mergeCells>
  <printOptions horizontalCentered="1"/>
  <pageMargins left="0.8" right="0.8" top="1.95" bottom="1.2" header="0.5" footer="0.5"/>
  <pageSetup scale="60" fitToHeight="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ransitionEntry="1">
    <outlinePr summaryBelow="0" summaryRight="0"/>
    <pageSetUpPr autoPageBreaks="0"/>
  </sheetPr>
  <dimension ref="A1:G162"/>
  <sheetViews>
    <sheetView topLeftCell="A137" workbookViewId="0">
      <selection activeCell="A162" sqref="A162"/>
    </sheetView>
  </sheetViews>
  <sheetFormatPr baseColWidth="10" defaultColWidth="9.1796875" defaultRowHeight="12.75" customHeight="1"/>
  <cols>
    <col min="1" max="1" width="62.1796875" style="173" bestFit="1" customWidth="1"/>
    <col min="2" max="7" width="18.81640625" style="173" customWidth="1"/>
    <col min="8" max="8" width="15.1796875" style="148" bestFit="1" customWidth="1"/>
    <col min="9" max="256" width="9.1796875" style="148"/>
    <col min="257" max="257" width="62.1796875" style="148" bestFit="1" customWidth="1"/>
    <col min="258" max="263" width="18.81640625" style="148" customWidth="1"/>
    <col min="264" max="512" width="9.1796875" style="148"/>
    <col min="513" max="513" width="62.1796875" style="148" bestFit="1" customWidth="1"/>
    <col min="514" max="519" width="18.81640625" style="148" customWidth="1"/>
    <col min="520" max="768" width="9.1796875" style="148"/>
    <col min="769" max="769" width="62.1796875" style="148" bestFit="1" customWidth="1"/>
    <col min="770" max="775" width="18.81640625" style="148" customWidth="1"/>
    <col min="776" max="1024" width="9.1796875" style="148"/>
    <col min="1025" max="1025" width="62.1796875" style="148" bestFit="1" customWidth="1"/>
    <col min="1026" max="1031" width="18.81640625" style="148" customWidth="1"/>
    <col min="1032" max="1280" width="9.1796875" style="148"/>
    <col min="1281" max="1281" width="62.1796875" style="148" bestFit="1" customWidth="1"/>
    <col min="1282" max="1287" width="18.81640625" style="148" customWidth="1"/>
    <col min="1288" max="1536" width="9.1796875" style="148"/>
    <col min="1537" max="1537" width="62.1796875" style="148" bestFit="1" customWidth="1"/>
    <col min="1538" max="1543" width="18.81640625" style="148" customWidth="1"/>
    <col min="1544" max="1792" width="9.1796875" style="148"/>
    <col min="1793" max="1793" width="62.1796875" style="148" bestFit="1" customWidth="1"/>
    <col min="1794" max="1799" width="18.81640625" style="148" customWidth="1"/>
    <col min="1800" max="2048" width="9.1796875" style="148"/>
    <col min="2049" max="2049" width="62.1796875" style="148" bestFit="1" customWidth="1"/>
    <col min="2050" max="2055" width="18.81640625" style="148" customWidth="1"/>
    <col min="2056" max="2304" width="9.1796875" style="148"/>
    <col min="2305" max="2305" width="62.1796875" style="148" bestFit="1" customWidth="1"/>
    <col min="2306" max="2311" width="18.81640625" style="148" customWidth="1"/>
    <col min="2312" max="2560" width="9.1796875" style="148"/>
    <col min="2561" max="2561" width="62.1796875" style="148" bestFit="1" customWidth="1"/>
    <col min="2562" max="2567" width="18.81640625" style="148" customWidth="1"/>
    <col min="2568" max="2816" width="9.1796875" style="148"/>
    <col min="2817" max="2817" width="62.1796875" style="148" bestFit="1" customWidth="1"/>
    <col min="2818" max="2823" width="18.81640625" style="148" customWidth="1"/>
    <col min="2824" max="3072" width="9.1796875" style="148"/>
    <col min="3073" max="3073" width="62.1796875" style="148" bestFit="1" customWidth="1"/>
    <col min="3074" max="3079" width="18.81640625" style="148" customWidth="1"/>
    <col min="3080" max="3328" width="9.1796875" style="148"/>
    <col min="3329" max="3329" width="62.1796875" style="148" bestFit="1" customWidth="1"/>
    <col min="3330" max="3335" width="18.81640625" style="148" customWidth="1"/>
    <col min="3336" max="3584" width="9.1796875" style="148"/>
    <col min="3585" max="3585" width="62.1796875" style="148" bestFit="1" customWidth="1"/>
    <col min="3586" max="3591" width="18.81640625" style="148" customWidth="1"/>
    <col min="3592" max="3840" width="9.1796875" style="148"/>
    <col min="3841" max="3841" width="62.1796875" style="148" bestFit="1" customWidth="1"/>
    <col min="3842" max="3847" width="18.81640625" style="148" customWidth="1"/>
    <col min="3848" max="4096" width="9.1796875" style="148"/>
    <col min="4097" max="4097" width="62.1796875" style="148" bestFit="1" customWidth="1"/>
    <col min="4098" max="4103" width="18.81640625" style="148" customWidth="1"/>
    <col min="4104" max="4352" width="9.1796875" style="148"/>
    <col min="4353" max="4353" width="62.1796875" style="148" bestFit="1" customWidth="1"/>
    <col min="4354" max="4359" width="18.81640625" style="148" customWidth="1"/>
    <col min="4360" max="4608" width="9.1796875" style="148"/>
    <col min="4609" max="4609" width="62.1796875" style="148" bestFit="1" customWidth="1"/>
    <col min="4610" max="4615" width="18.81640625" style="148" customWidth="1"/>
    <col min="4616" max="4864" width="9.1796875" style="148"/>
    <col min="4865" max="4865" width="62.1796875" style="148" bestFit="1" customWidth="1"/>
    <col min="4866" max="4871" width="18.81640625" style="148" customWidth="1"/>
    <col min="4872" max="5120" width="9.1796875" style="148"/>
    <col min="5121" max="5121" width="62.1796875" style="148" bestFit="1" customWidth="1"/>
    <col min="5122" max="5127" width="18.81640625" style="148" customWidth="1"/>
    <col min="5128" max="5376" width="9.1796875" style="148"/>
    <col min="5377" max="5377" width="62.1796875" style="148" bestFit="1" customWidth="1"/>
    <col min="5378" max="5383" width="18.81640625" style="148" customWidth="1"/>
    <col min="5384" max="5632" width="9.1796875" style="148"/>
    <col min="5633" max="5633" width="62.1796875" style="148" bestFit="1" customWidth="1"/>
    <col min="5634" max="5639" width="18.81640625" style="148" customWidth="1"/>
    <col min="5640" max="5888" width="9.1796875" style="148"/>
    <col min="5889" max="5889" width="62.1796875" style="148" bestFit="1" customWidth="1"/>
    <col min="5890" max="5895" width="18.81640625" style="148" customWidth="1"/>
    <col min="5896" max="6144" width="9.1796875" style="148"/>
    <col min="6145" max="6145" width="62.1796875" style="148" bestFit="1" customWidth="1"/>
    <col min="6146" max="6151" width="18.81640625" style="148" customWidth="1"/>
    <col min="6152" max="6400" width="9.1796875" style="148"/>
    <col min="6401" max="6401" width="62.1796875" style="148" bestFit="1" customWidth="1"/>
    <col min="6402" max="6407" width="18.81640625" style="148" customWidth="1"/>
    <col min="6408" max="6656" width="9.1796875" style="148"/>
    <col min="6657" max="6657" width="62.1796875" style="148" bestFit="1" customWidth="1"/>
    <col min="6658" max="6663" width="18.81640625" style="148" customWidth="1"/>
    <col min="6664" max="6912" width="9.1796875" style="148"/>
    <col min="6913" max="6913" width="62.1796875" style="148" bestFit="1" customWidth="1"/>
    <col min="6914" max="6919" width="18.81640625" style="148" customWidth="1"/>
    <col min="6920" max="7168" width="9.1796875" style="148"/>
    <col min="7169" max="7169" width="62.1796875" style="148" bestFit="1" customWidth="1"/>
    <col min="7170" max="7175" width="18.81640625" style="148" customWidth="1"/>
    <col min="7176" max="7424" width="9.1796875" style="148"/>
    <col min="7425" max="7425" width="62.1796875" style="148" bestFit="1" customWidth="1"/>
    <col min="7426" max="7431" width="18.81640625" style="148" customWidth="1"/>
    <col min="7432" max="7680" width="9.1796875" style="148"/>
    <col min="7681" max="7681" width="62.1796875" style="148" bestFit="1" customWidth="1"/>
    <col min="7682" max="7687" width="18.81640625" style="148" customWidth="1"/>
    <col min="7688" max="7936" width="9.1796875" style="148"/>
    <col min="7937" max="7937" width="62.1796875" style="148" bestFit="1" customWidth="1"/>
    <col min="7938" max="7943" width="18.81640625" style="148" customWidth="1"/>
    <col min="7944" max="8192" width="9.1796875" style="148"/>
    <col min="8193" max="8193" width="62.1796875" style="148" bestFit="1" customWidth="1"/>
    <col min="8194" max="8199" width="18.81640625" style="148" customWidth="1"/>
    <col min="8200" max="8448" width="9.1796875" style="148"/>
    <col min="8449" max="8449" width="62.1796875" style="148" bestFit="1" customWidth="1"/>
    <col min="8450" max="8455" width="18.81640625" style="148" customWidth="1"/>
    <col min="8456" max="8704" width="9.1796875" style="148"/>
    <col min="8705" max="8705" width="62.1796875" style="148" bestFit="1" customWidth="1"/>
    <col min="8706" max="8711" width="18.81640625" style="148" customWidth="1"/>
    <col min="8712" max="8960" width="9.1796875" style="148"/>
    <col min="8961" max="8961" width="62.1796875" style="148" bestFit="1" customWidth="1"/>
    <col min="8962" max="8967" width="18.81640625" style="148" customWidth="1"/>
    <col min="8968" max="9216" width="9.1796875" style="148"/>
    <col min="9217" max="9217" width="62.1796875" style="148" bestFit="1" customWidth="1"/>
    <col min="9218" max="9223" width="18.81640625" style="148" customWidth="1"/>
    <col min="9224" max="9472" width="9.1796875" style="148"/>
    <col min="9473" max="9473" width="62.1796875" style="148" bestFit="1" customWidth="1"/>
    <col min="9474" max="9479" width="18.81640625" style="148" customWidth="1"/>
    <col min="9480" max="9728" width="9.1796875" style="148"/>
    <col min="9729" max="9729" width="62.1796875" style="148" bestFit="1" customWidth="1"/>
    <col min="9730" max="9735" width="18.81640625" style="148" customWidth="1"/>
    <col min="9736" max="9984" width="9.1796875" style="148"/>
    <col min="9985" max="9985" width="62.1796875" style="148" bestFit="1" customWidth="1"/>
    <col min="9986" max="9991" width="18.81640625" style="148" customWidth="1"/>
    <col min="9992" max="10240" width="9.1796875" style="148"/>
    <col min="10241" max="10241" width="62.1796875" style="148" bestFit="1" customWidth="1"/>
    <col min="10242" max="10247" width="18.81640625" style="148" customWidth="1"/>
    <col min="10248" max="10496" width="9.1796875" style="148"/>
    <col min="10497" max="10497" width="62.1796875" style="148" bestFit="1" customWidth="1"/>
    <col min="10498" max="10503" width="18.81640625" style="148" customWidth="1"/>
    <col min="10504" max="10752" width="9.1796875" style="148"/>
    <col min="10753" max="10753" width="62.1796875" style="148" bestFit="1" customWidth="1"/>
    <col min="10754" max="10759" width="18.81640625" style="148" customWidth="1"/>
    <col min="10760" max="11008" width="9.1796875" style="148"/>
    <col min="11009" max="11009" width="62.1796875" style="148" bestFit="1" customWidth="1"/>
    <col min="11010" max="11015" width="18.81640625" style="148" customWidth="1"/>
    <col min="11016" max="11264" width="9.1796875" style="148"/>
    <col min="11265" max="11265" width="62.1796875" style="148" bestFit="1" customWidth="1"/>
    <col min="11266" max="11271" width="18.81640625" style="148" customWidth="1"/>
    <col min="11272" max="11520" width="9.1796875" style="148"/>
    <col min="11521" max="11521" width="62.1796875" style="148" bestFit="1" customWidth="1"/>
    <col min="11522" max="11527" width="18.81640625" style="148" customWidth="1"/>
    <col min="11528" max="11776" width="9.1796875" style="148"/>
    <col min="11777" max="11777" width="62.1796875" style="148" bestFit="1" customWidth="1"/>
    <col min="11778" max="11783" width="18.81640625" style="148" customWidth="1"/>
    <col min="11784" max="12032" width="9.1796875" style="148"/>
    <col min="12033" max="12033" width="62.1796875" style="148" bestFit="1" customWidth="1"/>
    <col min="12034" max="12039" width="18.81640625" style="148" customWidth="1"/>
    <col min="12040" max="12288" width="9.1796875" style="148"/>
    <col min="12289" max="12289" width="62.1796875" style="148" bestFit="1" customWidth="1"/>
    <col min="12290" max="12295" width="18.81640625" style="148" customWidth="1"/>
    <col min="12296" max="12544" width="9.1796875" style="148"/>
    <col min="12545" max="12545" width="62.1796875" style="148" bestFit="1" customWidth="1"/>
    <col min="12546" max="12551" width="18.81640625" style="148" customWidth="1"/>
    <col min="12552" max="12800" width="9.1796875" style="148"/>
    <col min="12801" max="12801" width="62.1796875" style="148" bestFit="1" customWidth="1"/>
    <col min="12802" max="12807" width="18.81640625" style="148" customWidth="1"/>
    <col min="12808" max="13056" width="9.1796875" style="148"/>
    <col min="13057" max="13057" width="62.1796875" style="148" bestFit="1" customWidth="1"/>
    <col min="13058" max="13063" width="18.81640625" style="148" customWidth="1"/>
    <col min="13064" max="13312" width="9.1796875" style="148"/>
    <col min="13313" max="13313" width="62.1796875" style="148" bestFit="1" customWidth="1"/>
    <col min="13314" max="13319" width="18.81640625" style="148" customWidth="1"/>
    <col min="13320" max="13568" width="9.1796875" style="148"/>
    <col min="13569" max="13569" width="62.1796875" style="148" bestFit="1" customWidth="1"/>
    <col min="13570" max="13575" width="18.81640625" style="148" customWidth="1"/>
    <col min="13576" max="13824" width="9.1796875" style="148"/>
    <col min="13825" max="13825" width="62.1796875" style="148" bestFit="1" customWidth="1"/>
    <col min="13826" max="13831" width="18.81640625" style="148" customWidth="1"/>
    <col min="13832" max="14080" width="9.1796875" style="148"/>
    <col min="14081" max="14081" width="62.1796875" style="148" bestFit="1" customWidth="1"/>
    <col min="14082" max="14087" width="18.81640625" style="148" customWidth="1"/>
    <col min="14088" max="14336" width="9.1796875" style="148"/>
    <col min="14337" max="14337" width="62.1796875" style="148" bestFit="1" customWidth="1"/>
    <col min="14338" max="14343" width="18.81640625" style="148" customWidth="1"/>
    <col min="14344" max="14592" width="9.1796875" style="148"/>
    <col min="14593" max="14593" width="62.1796875" style="148" bestFit="1" customWidth="1"/>
    <col min="14594" max="14599" width="18.81640625" style="148" customWidth="1"/>
    <col min="14600" max="14848" width="9.1796875" style="148"/>
    <col min="14849" max="14849" width="62.1796875" style="148" bestFit="1" customWidth="1"/>
    <col min="14850" max="14855" width="18.81640625" style="148" customWidth="1"/>
    <col min="14856" max="15104" width="9.1796875" style="148"/>
    <col min="15105" max="15105" width="62.1796875" style="148" bestFit="1" customWidth="1"/>
    <col min="15106" max="15111" width="18.81640625" style="148" customWidth="1"/>
    <col min="15112" max="15360" width="9.1796875" style="148"/>
    <col min="15361" max="15361" width="62.1796875" style="148" bestFit="1" customWidth="1"/>
    <col min="15362" max="15367" width="18.81640625" style="148" customWidth="1"/>
    <col min="15368" max="15616" width="9.1796875" style="148"/>
    <col min="15617" max="15617" width="62.1796875" style="148" bestFit="1" customWidth="1"/>
    <col min="15618" max="15623" width="18.81640625" style="148" customWidth="1"/>
    <col min="15624" max="15872" width="9.1796875" style="148"/>
    <col min="15873" max="15873" width="62.1796875" style="148" bestFit="1" customWidth="1"/>
    <col min="15874" max="15879" width="18.81640625" style="148" customWidth="1"/>
    <col min="15880" max="16128" width="9.1796875" style="148"/>
    <col min="16129" max="16129" width="62.1796875" style="148" bestFit="1" customWidth="1"/>
    <col min="16130" max="16135" width="18.81640625" style="148" customWidth="1"/>
    <col min="16136" max="16384" width="9.1796875" style="148"/>
  </cols>
  <sheetData>
    <row r="1" spans="1:7" ht="13">
      <c r="A1" s="239" t="s">
        <v>126</v>
      </c>
      <c r="B1" s="239"/>
      <c r="C1" s="239"/>
      <c r="D1" s="239"/>
      <c r="E1" s="239"/>
      <c r="F1" s="239"/>
      <c r="G1" s="239"/>
    </row>
    <row r="2" spans="1:7" ht="13">
      <c r="A2" s="239" t="s">
        <v>307</v>
      </c>
      <c r="B2" s="239"/>
      <c r="C2" s="239"/>
      <c r="D2" s="239"/>
      <c r="E2" s="239"/>
      <c r="F2" s="239"/>
      <c r="G2" s="239"/>
    </row>
    <row r="3" spans="1:7" ht="13">
      <c r="A3" s="239" t="s">
        <v>308</v>
      </c>
      <c r="B3" s="239"/>
      <c r="C3" s="239"/>
      <c r="D3" s="239"/>
      <c r="E3" s="239"/>
      <c r="F3" s="239"/>
      <c r="G3" s="239"/>
    </row>
    <row r="4" spans="1:7" ht="13">
      <c r="A4" s="239" t="s">
        <v>128</v>
      </c>
      <c r="B4" s="239"/>
      <c r="C4" s="239"/>
      <c r="D4" s="239"/>
      <c r="E4" s="239"/>
      <c r="F4" s="239"/>
      <c r="G4" s="239"/>
    </row>
    <row r="5" spans="1:7" ht="13">
      <c r="A5" s="239" t="s">
        <v>3</v>
      </c>
      <c r="B5" s="239"/>
      <c r="C5" s="239"/>
      <c r="D5" s="239"/>
      <c r="E5" s="239"/>
      <c r="F5" s="239"/>
      <c r="G5" s="239"/>
    </row>
    <row r="6" spans="1:7" ht="13">
      <c r="A6" s="149"/>
      <c r="B6" s="149"/>
      <c r="C6" s="149"/>
      <c r="D6" s="149"/>
      <c r="E6" s="149"/>
      <c r="F6" s="149"/>
      <c r="G6" s="149"/>
    </row>
    <row r="7" spans="1:7" ht="12.75" customHeight="1">
      <c r="A7" s="240" t="s">
        <v>4</v>
      </c>
      <c r="B7" s="242" t="s">
        <v>309</v>
      </c>
      <c r="C7" s="242"/>
      <c r="D7" s="242"/>
      <c r="E7" s="242"/>
      <c r="F7" s="242"/>
      <c r="G7" s="243" t="s">
        <v>310</v>
      </c>
    </row>
    <row r="8" spans="1:7" ht="26">
      <c r="A8" s="241"/>
      <c r="B8" s="152" t="s">
        <v>311</v>
      </c>
      <c r="C8" s="152" t="s">
        <v>241</v>
      </c>
      <c r="D8" s="152" t="s">
        <v>242</v>
      </c>
      <c r="E8" s="152" t="s">
        <v>200</v>
      </c>
      <c r="F8" s="152" t="s">
        <v>217</v>
      </c>
      <c r="G8" s="244"/>
    </row>
    <row r="9" spans="1:7" ht="13">
      <c r="A9" s="153" t="s">
        <v>312</v>
      </c>
      <c r="B9" s="154">
        <v>37477885029</v>
      </c>
      <c r="C9" s="154">
        <v>2611287796.46</v>
      </c>
      <c r="D9" s="154">
        <v>40089172825.459999</v>
      </c>
      <c r="E9" s="154">
        <v>17303171564.5</v>
      </c>
      <c r="F9" s="154">
        <v>15935428843.719999</v>
      </c>
      <c r="G9" s="155">
        <v>22786001260.959999</v>
      </c>
    </row>
    <row r="10" spans="1:7" ht="13">
      <c r="A10" s="156" t="s">
        <v>313</v>
      </c>
      <c r="B10" s="157">
        <v>7144709108</v>
      </c>
      <c r="C10" s="157">
        <v>-28629137.23</v>
      </c>
      <c r="D10" s="157">
        <v>7116079970.7700005</v>
      </c>
      <c r="E10" s="157">
        <v>3386732717.5999999</v>
      </c>
      <c r="F10" s="157">
        <v>3327935162.0900002</v>
      </c>
      <c r="G10" s="158">
        <f>D10-E10</f>
        <v>3729347253.1700006</v>
      </c>
    </row>
    <row r="11" spans="1:7" ht="13">
      <c r="A11" s="159" t="s">
        <v>314</v>
      </c>
      <c r="B11" s="157">
        <v>3339009512</v>
      </c>
      <c r="C11" s="157">
        <v>-118083652.56999999</v>
      </c>
      <c r="D11" s="157">
        <v>3220925859.4299998</v>
      </c>
      <c r="E11" s="157">
        <v>1659288654.5699999</v>
      </c>
      <c r="F11" s="157">
        <v>1659288654.5699999</v>
      </c>
      <c r="G11" s="158">
        <f t="shared" ref="G11:G74" si="0">D11-E11</f>
        <v>1561637204.8599999</v>
      </c>
    </row>
    <row r="12" spans="1:7" ht="13">
      <c r="A12" s="159" t="s">
        <v>315</v>
      </c>
      <c r="B12" s="157">
        <v>1179353064</v>
      </c>
      <c r="C12" s="157">
        <v>73433485.390000001</v>
      </c>
      <c r="D12" s="157">
        <v>1252786549.3900001</v>
      </c>
      <c r="E12" s="157">
        <v>717890047.01999998</v>
      </c>
      <c r="F12" s="157">
        <v>717890047.01999998</v>
      </c>
      <c r="G12" s="158">
        <f t="shared" si="0"/>
        <v>534896502.37000012</v>
      </c>
    </row>
    <row r="13" spans="1:7" ht="13">
      <c r="A13" s="159" t="s">
        <v>316</v>
      </c>
      <c r="B13" s="157">
        <v>1026641790</v>
      </c>
      <c r="C13" s="157">
        <v>84521419.069999993</v>
      </c>
      <c r="D13" s="157">
        <v>1111163209.0699999</v>
      </c>
      <c r="E13" s="157">
        <v>347143612.06</v>
      </c>
      <c r="F13" s="157">
        <v>347143612.06</v>
      </c>
      <c r="G13" s="158">
        <f t="shared" si="0"/>
        <v>764019597.00999999</v>
      </c>
    </row>
    <row r="14" spans="1:7" ht="13">
      <c r="A14" s="159" t="s">
        <v>317</v>
      </c>
      <c r="B14" s="157">
        <v>710745254</v>
      </c>
      <c r="C14" s="157">
        <v>4820521.45</v>
      </c>
      <c r="D14" s="157">
        <v>715565775.45000005</v>
      </c>
      <c r="E14" s="157">
        <v>320905128.06999999</v>
      </c>
      <c r="F14" s="157">
        <v>268758250.56</v>
      </c>
      <c r="G14" s="158">
        <f t="shared" si="0"/>
        <v>394660647.38000005</v>
      </c>
    </row>
    <row r="15" spans="1:7" ht="13">
      <c r="A15" s="159" t="s">
        <v>318</v>
      </c>
      <c r="B15" s="157">
        <v>438145797</v>
      </c>
      <c r="C15" s="157">
        <v>26007147.780000001</v>
      </c>
      <c r="D15" s="157">
        <v>464152944.77999997</v>
      </c>
      <c r="E15" s="157">
        <v>214661627.94</v>
      </c>
      <c r="F15" s="157">
        <v>208010949.94</v>
      </c>
      <c r="G15" s="158">
        <f t="shared" si="0"/>
        <v>249491316.83999997</v>
      </c>
    </row>
    <row r="16" spans="1:7" ht="13">
      <c r="A16" s="159" t="s">
        <v>319</v>
      </c>
      <c r="B16" s="157">
        <v>139349329</v>
      </c>
      <c r="C16" s="157">
        <v>-69162167</v>
      </c>
      <c r="D16" s="157">
        <v>70187162</v>
      </c>
      <c r="E16" s="157">
        <v>0</v>
      </c>
      <c r="F16" s="157">
        <v>0</v>
      </c>
      <c r="G16" s="158">
        <f t="shared" si="0"/>
        <v>70187162</v>
      </c>
    </row>
    <row r="17" spans="1:7" ht="13">
      <c r="A17" s="159" t="s">
        <v>320</v>
      </c>
      <c r="B17" s="157">
        <v>311464362</v>
      </c>
      <c r="C17" s="157">
        <v>-30165891.350000001</v>
      </c>
      <c r="D17" s="157">
        <v>281298470.64999998</v>
      </c>
      <c r="E17" s="157">
        <v>126843647.94</v>
      </c>
      <c r="F17" s="157">
        <v>126843647.94</v>
      </c>
      <c r="G17" s="158">
        <f t="shared" si="0"/>
        <v>154454822.70999998</v>
      </c>
    </row>
    <row r="18" spans="1:7" ht="13">
      <c r="A18" s="156" t="s">
        <v>321</v>
      </c>
      <c r="B18" s="157">
        <v>1302703110</v>
      </c>
      <c r="C18" s="157">
        <v>-151582088.97</v>
      </c>
      <c r="D18" s="157">
        <v>1151121021.03</v>
      </c>
      <c r="E18" s="157">
        <v>661416671.88999999</v>
      </c>
      <c r="F18" s="157">
        <v>379861524.76999998</v>
      </c>
      <c r="G18" s="158">
        <f t="shared" si="0"/>
        <v>489704349.13999999</v>
      </c>
    </row>
    <row r="19" spans="1:7" ht="26">
      <c r="A19" s="159" t="s">
        <v>322</v>
      </c>
      <c r="B19" s="157">
        <v>124666101</v>
      </c>
      <c r="C19" s="157">
        <v>-19662510.719999999</v>
      </c>
      <c r="D19" s="157">
        <v>105003590.28</v>
      </c>
      <c r="E19" s="157">
        <v>52373390.259999998</v>
      </c>
      <c r="F19" s="157">
        <v>12445537.68</v>
      </c>
      <c r="G19" s="158">
        <f t="shared" si="0"/>
        <v>52630200.020000003</v>
      </c>
    </row>
    <row r="20" spans="1:7" ht="13">
      <c r="A20" s="159" t="s">
        <v>323</v>
      </c>
      <c r="B20" s="157">
        <v>200658062</v>
      </c>
      <c r="C20" s="157">
        <v>-5616085.0499999998</v>
      </c>
      <c r="D20" s="157">
        <v>195041976.94999999</v>
      </c>
      <c r="E20" s="157">
        <v>93754807.799999997</v>
      </c>
      <c r="F20" s="157">
        <v>85612561.349999994</v>
      </c>
      <c r="G20" s="158">
        <f t="shared" si="0"/>
        <v>101287169.14999999</v>
      </c>
    </row>
    <row r="21" spans="1:7" ht="10.5" customHeight="1">
      <c r="A21" s="159" t="s">
        <v>324</v>
      </c>
      <c r="B21" s="157">
        <v>0</v>
      </c>
      <c r="C21" s="157">
        <v>2238219.5</v>
      </c>
      <c r="D21" s="157">
        <v>2238219.5</v>
      </c>
      <c r="E21" s="157">
        <v>2238216.6800000002</v>
      </c>
      <c r="F21" s="157">
        <v>2238216.6800000002</v>
      </c>
      <c r="G21" s="158">
        <f t="shared" si="0"/>
        <v>2.8199999998323619</v>
      </c>
    </row>
    <row r="22" spans="1:7" ht="13">
      <c r="A22" s="159" t="s">
        <v>325</v>
      </c>
      <c r="B22" s="157">
        <v>121482384</v>
      </c>
      <c r="C22" s="157">
        <v>-83358863.019999996</v>
      </c>
      <c r="D22" s="157">
        <v>38123520.979999997</v>
      </c>
      <c r="E22" s="157">
        <v>17890264.190000001</v>
      </c>
      <c r="F22" s="157">
        <v>7845092.5099999998</v>
      </c>
      <c r="G22" s="158">
        <f t="shared" si="0"/>
        <v>20233256.789999995</v>
      </c>
    </row>
    <row r="23" spans="1:7" ht="13">
      <c r="A23" s="159" t="s">
        <v>326</v>
      </c>
      <c r="B23" s="157">
        <v>71564713</v>
      </c>
      <c r="C23" s="157">
        <v>-34056822.710000001</v>
      </c>
      <c r="D23" s="157">
        <v>37507890.289999999</v>
      </c>
      <c r="E23" s="157">
        <v>9752317.1600000001</v>
      </c>
      <c r="F23" s="157">
        <v>5424323.8099999996</v>
      </c>
      <c r="G23" s="158">
        <f t="shared" si="0"/>
        <v>27755573.129999999</v>
      </c>
    </row>
    <row r="24" spans="1:7" ht="13">
      <c r="A24" s="159" t="s">
        <v>327</v>
      </c>
      <c r="B24" s="157">
        <v>472334135</v>
      </c>
      <c r="C24" s="157">
        <v>110457996.53</v>
      </c>
      <c r="D24" s="157">
        <v>582792131.52999997</v>
      </c>
      <c r="E24" s="157">
        <v>419517913.05000001</v>
      </c>
      <c r="F24" s="157">
        <v>244705820.15000001</v>
      </c>
      <c r="G24" s="158">
        <f t="shared" si="0"/>
        <v>163274218.47999996</v>
      </c>
    </row>
    <row r="25" spans="1:7" ht="18" customHeight="1">
      <c r="A25" s="159" t="s">
        <v>328</v>
      </c>
      <c r="B25" s="157">
        <v>124786615</v>
      </c>
      <c r="C25" s="157">
        <v>-46618803.57</v>
      </c>
      <c r="D25" s="157">
        <v>78167811.430000007</v>
      </c>
      <c r="E25" s="157">
        <v>2742492.79</v>
      </c>
      <c r="F25" s="157">
        <v>878897.92</v>
      </c>
      <c r="G25" s="158">
        <f t="shared" si="0"/>
        <v>75425318.640000001</v>
      </c>
    </row>
    <row r="26" spans="1:7" ht="13">
      <c r="A26" s="159" t="s">
        <v>329</v>
      </c>
      <c r="B26" s="157">
        <v>39600000</v>
      </c>
      <c r="C26" s="157">
        <v>-23054538</v>
      </c>
      <c r="D26" s="157">
        <v>16545462</v>
      </c>
      <c r="E26" s="157">
        <v>16406542.060000001</v>
      </c>
      <c r="F26" s="157">
        <v>704.98</v>
      </c>
      <c r="G26" s="158">
        <f t="shared" si="0"/>
        <v>138919.93999999948</v>
      </c>
    </row>
    <row r="27" spans="1:7" ht="13">
      <c r="A27" s="159" t="s">
        <v>330</v>
      </c>
      <c r="B27" s="157">
        <v>147611100</v>
      </c>
      <c r="C27" s="157">
        <v>-51910681.93</v>
      </c>
      <c r="D27" s="157">
        <v>95700418.069999993</v>
      </c>
      <c r="E27" s="157">
        <v>46740727.899999999</v>
      </c>
      <c r="F27" s="157">
        <v>20710369.690000001</v>
      </c>
      <c r="G27" s="158">
        <f t="shared" si="0"/>
        <v>48959690.169999994</v>
      </c>
    </row>
    <row r="28" spans="1:7" ht="13">
      <c r="A28" s="156" t="s">
        <v>331</v>
      </c>
      <c r="B28" s="157">
        <v>3515907586</v>
      </c>
      <c r="C28" s="157">
        <v>514098648.23000002</v>
      </c>
      <c r="D28" s="157">
        <v>4030006234.23</v>
      </c>
      <c r="E28" s="157">
        <v>1624513576.5899999</v>
      </c>
      <c r="F28" s="157">
        <v>1100370845.95</v>
      </c>
      <c r="G28" s="158">
        <f t="shared" si="0"/>
        <v>2405492657.6400003</v>
      </c>
    </row>
    <row r="29" spans="1:7" ht="13">
      <c r="A29" s="159" t="s">
        <v>332</v>
      </c>
      <c r="B29" s="157">
        <v>324225334</v>
      </c>
      <c r="C29" s="157">
        <v>145338325.63999999</v>
      </c>
      <c r="D29" s="157">
        <v>469563659.63999999</v>
      </c>
      <c r="E29" s="157">
        <v>171319872.81999999</v>
      </c>
      <c r="F29" s="157">
        <v>96714385</v>
      </c>
      <c r="G29" s="158">
        <f t="shared" si="0"/>
        <v>298243786.81999999</v>
      </c>
    </row>
    <row r="30" spans="1:7" ht="13">
      <c r="A30" s="159" t="s">
        <v>333</v>
      </c>
      <c r="B30" s="157">
        <v>959063566</v>
      </c>
      <c r="C30" s="157">
        <v>-4014253.6</v>
      </c>
      <c r="D30" s="157">
        <v>955049312.39999998</v>
      </c>
      <c r="E30" s="157">
        <v>422369689.75999999</v>
      </c>
      <c r="F30" s="157">
        <v>333235281.73000002</v>
      </c>
      <c r="G30" s="158">
        <f t="shared" si="0"/>
        <v>532679622.63999999</v>
      </c>
    </row>
    <row r="31" spans="1:7" ht="13">
      <c r="A31" s="159" t="s">
        <v>334</v>
      </c>
      <c r="B31" s="157">
        <v>493173697</v>
      </c>
      <c r="C31" s="157">
        <v>262041031.16</v>
      </c>
      <c r="D31" s="157">
        <v>755214728.15999997</v>
      </c>
      <c r="E31" s="157">
        <v>173627568.99000001</v>
      </c>
      <c r="F31" s="157">
        <v>122187774.45</v>
      </c>
      <c r="G31" s="158">
        <f t="shared" si="0"/>
        <v>581587159.16999996</v>
      </c>
    </row>
    <row r="32" spans="1:7" ht="13">
      <c r="A32" s="160" t="s">
        <v>335</v>
      </c>
      <c r="B32" s="157">
        <v>115677812</v>
      </c>
      <c r="C32" s="157">
        <v>20624396.850000001</v>
      </c>
      <c r="D32" s="157">
        <v>136302208.84999999</v>
      </c>
      <c r="E32" s="157">
        <v>50951695.82</v>
      </c>
      <c r="F32" s="157">
        <v>38261718.020000003</v>
      </c>
      <c r="G32" s="158">
        <f t="shared" si="0"/>
        <v>85350513.030000001</v>
      </c>
    </row>
    <row r="33" spans="1:7" ht="13">
      <c r="A33" s="160" t="s">
        <v>336</v>
      </c>
      <c r="B33" s="157">
        <v>535179059</v>
      </c>
      <c r="C33" s="157">
        <v>166963331.22999999</v>
      </c>
      <c r="D33" s="157">
        <v>702142390.23000002</v>
      </c>
      <c r="E33" s="157">
        <v>346890243.37</v>
      </c>
      <c r="F33" s="157">
        <v>102365214.03</v>
      </c>
      <c r="G33" s="158">
        <f t="shared" si="0"/>
        <v>355252146.86000001</v>
      </c>
    </row>
    <row r="34" spans="1:7" ht="13">
      <c r="A34" s="159" t="s">
        <v>337</v>
      </c>
      <c r="B34" s="157">
        <v>123002560</v>
      </c>
      <c r="C34" s="157">
        <v>162214973.09</v>
      </c>
      <c r="D34" s="157">
        <v>285217533.08999997</v>
      </c>
      <c r="E34" s="157">
        <v>171504705.22999999</v>
      </c>
      <c r="F34" s="157">
        <v>140290870.44</v>
      </c>
      <c r="G34" s="158">
        <f t="shared" si="0"/>
        <v>113712827.85999998</v>
      </c>
    </row>
    <row r="35" spans="1:7" ht="13">
      <c r="A35" s="159" t="s">
        <v>338</v>
      </c>
      <c r="B35" s="157">
        <v>100010240</v>
      </c>
      <c r="C35" s="157">
        <v>-65068914.289999999</v>
      </c>
      <c r="D35" s="157">
        <v>34941325.710000001</v>
      </c>
      <c r="E35" s="157">
        <v>19591609.739999998</v>
      </c>
      <c r="F35" s="157">
        <v>17614412.52</v>
      </c>
      <c r="G35" s="158">
        <f t="shared" si="0"/>
        <v>15349715.970000003</v>
      </c>
    </row>
    <row r="36" spans="1:7" ht="13">
      <c r="A36" s="159" t="s">
        <v>339</v>
      </c>
      <c r="B36" s="157">
        <v>138152370</v>
      </c>
      <c r="C36" s="157">
        <v>-83013528.469999999</v>
      </c>
      <c r="D36" s="157">
        <v>55138841.530000001</v>
      </c>
      <c r="E36" s="157">
        <v>36848256.549999997</v>
      </c>
      <c r="F36" s="157">
        <v>27501290.850000001</v>
      </c>
      <c r="G36" s="158">
        <f t="shared" si="0"/>
        <v>18290584.980000004</v>
      </c>
    </row>
    <row r="37" spans="1:7" ht="13">
      <c r="A37" s="159" t="s">
        <v>340</v>
      </c>
      <c r="B37" s="157">
        <v>727422948</v>
      </c>
      <c r="C37" s="157">
        <v>-90986713.379999995</v>
      </c>
      <c r="D37" s="157">
        <v>636436234.62</v>
      </c>
      <c r="E37" s="157">
        <v>231409934.31</v>
      </c>
      <c r="F37" s="157">
        <v>222199898.91</v>
      </c>
      <c r="G37" s="158">
        <f t="shared" si="0"/>
        <v>405026300.31</v>
      </c>
    </row>
    <row r="38" spans="1:7" ht="26">
      <c r="A38" s="156" t="s">
        <v>341</v>
      </c>
      <c r="B38" s="157">
        <v>19506840828</v>
      </c>
      <c r="C38" s="157">
        <v>2007312328.1600001</v>
      </c>
      <c r="D38" s="157">
        <v>21514153156.16</v>
      </c>
      <c r="E38" s="157">
        <v>8383383652.4799995</v>
      </c>
      <c r="F38" s="157">
        <v>7915745442.21</v>
      </c>
      <c r="G38" s="158">
        <f t="shared" si="0"/>
        <v>13130769503.68</v>
      </c>
    </row>
    <row r="39" spans="1:7" ht="13">
      <c r="A39" s="159" t="s">
        <v>342</v>
      </c>
      <c r="B39" s="157">
        <v>14873073790</v>
      </c>
      <c r="C39" s="157">
        <v>1890551630.8900001</v>
      </c>
      <c r="D39" s="157">
        <v>16763625420.889999</v>
      </c>
      <c r="E39" s="157">
        <v>6705316495.6099997</v>
      </c>
      <c r="F39" s="157">
        <v>6448922856.4899998</v>
      </c>
      <c r="G39" s="158">
        <f t="shared" si="0"/>
        <v>10058308925.279999</v>
      </c>
    </row>
    <row r="40" spans="1:7" ht="13">
      <c r="A40" s="159" t="s">
        <v>343</v>
      </c>
      <c r="B40" s="157">
        <v>4493500</v>
      </c>
      <c r="C40" s="157">
        <v>99000000</v>
      </c>
      <c r="D40" s="157">
        <v>103493500</v>
      </c>
      <c r="E40" s="157">
        <v>101507500</v>
      </c>
      <c r="F40" s="157">
        <v>86507500</v>
      </c>
      <c r="G40" s="158">
        <f t="shared" si="0"/>
        <v>1986000</v>
      </c>
    </row>
    <row r="41" spans="1:7" ht="13">
      <c r="A41" s="159" t="s">
        <v>344</v>
      </c>
      <c r="B41" s="157">
        <v>311616499</v>
      </c>
      <c r="C41" s="157">
        <v>234287978.93000001</v>
      </c>
      <c r="D41" s="157">
        <v>545904477.92999995</v>
      </c>
      <c r="E41" s="157">
        <v>426208330.93000001</v>
      </c>
      <c r="F41" s="157">
        <v>292621570.94999999</v>
      </c>
      <c r="G41" s="158">
        <f t="shared" si="0"/>
        <v>119696146.99999994</v>
      </c>
    </row>
    <row r="42" spans="1:7" ht="13">
      <c r="A42" s="159" t="s">
        <v>345</v>
      </c>
      <c r="B42" s="157">
        <v>609308542</v>
      </c>
      <c r="C42" s="157">
        <v>83400470.150000006</v>
      </c>
      <c r="D42" s="157">
        <v>692709012.14999998</v>
      </c>
      <c r="E42" s="157">
        <v>490079775.54000002</v>
      </c>
      <c r="F42" s="157">
        <v>430426904.56999999</v>
      </c>
      <c r="G42" s="158">
        <f t="shared" si="0"/>
        <v>202629236.60999995</v>
      </c>
    </row>
    <row r="43" spans="1:7" ht="13">
      <c r="A43" s="159" t="s">
        <v>346</v>
      </c>
      <c r="B43" s="157">
        <v>2959701472</v>
      </c>
      <c r="C43" s="157">
        <v>-302779108.81</v>
      </c>
      <c r="D43" s="157">
        <v>2656922363.1900001</v>
      </c>
      <c r="E43" s="157">
        <v>559690812.67999995</v>
      </c>
      <c r="F43" s="157">
        <v>559685872.48000002</v>
      </c>
      <c r="G43" s="158">
        <f t="shared" si="0"/>
        <v>2097231550.5100002</v>
      </c>
    </row>
    <row r="44" spans="1:7" ht="13">
      <c r="A44" s="159" t="s">
        <v>347</v>
      </c>
      <c r="B44" s="157">
        <v>149051503</v>
      </c>
      <c r="C44" s="157">
        <v>3749998</v>
      </c>
      <c r="D44" s="157">
        <v>152801501</v>
      </c>
      <c r="E44" s="157">
        <v>84964737.719999999</v>
      </c>
      <c r="F44" s="157">
        <v>81964737.719999999</v>
      </c>
      <c r="G44" s="158">
        <f t="shared" si="0"/>
        <v>67836763.280000001</v>
      </c>
    </row>
    <row r="45" spans="1:7" ht="13">
      <c r="A45" s="159" t="s">
        <v>348</v>
      </c>
      <c r="B45" s="157">
        <v>563128881</v>
      </c>
      <c r="C45" s="157">
        <v>0</v>
      </c>
      <c r="D45" s="157">
        <v>563128881</v>
      </c>
      <c r="E45" s="157">
        <v>0</v>
      </c>
      <c r="F45" s="157">
        <v>0</v>
      </c>
      <c r="G45" s="158">
        <f t="shared" si="0"/>
        <v>563128881</v>
      </c>
    </row>
    <row r="46" spans="1:7" ht="13">
      <c r="A46" s="159" t="s">
        <v>349</v>
      </c>
      <c r="B46" s="157">
        <v>36466641</v>
      </c>
      <c r="C46" s="157">
        <v>-898641</v>
      </c>
      <c r="D46" s="157">
        <v>35568000</v>
      </c>
      <c r="E46" s="157">
        <v>15616000</v>
      </c>
      <c r="F46" s="157">
        <v>15616000</v>
      </c>
      <c r="G46" s="158">
        <f t="shared" si="0"/>
        <v>19952000</v>
      </c>
    </row>
    <row r="47" spans="1:7" ht="13">
      <c r="A47" s="159" t="s">
        <v>350</v>
      </c>
      <c r="B47" s="157">
        <v>0</v>
      </c>
      <c r="C47" s="157">
        <v>0</v>
      </c>
      <c r="D47" s="157">
        <v>0</v>
      </c>
      <c r="E47" s="157">
        <v>0</v>
      </c>
      <c r="F47" s="157">
        <v>0</v>
      </c>
      <c r="G47" s="158">
        <f t="shared" si="0"/>
        <v>0</v>
      </c>
    </row>
    <row r="48" spans="1:7" ht="26">
      <c r="A48" s="156" t="s">
        <v>351</v>
      </c>
      <c r="B48" s="157">
        <v>119271780</v>
      </c>
      <c r="C48" s="157">
        <v>-10422579.119999999</v>
      </c>
      <c r="D48" s="157">
        <v>108849200.88</v>
      </c>
      <c r="E48" s="157">
        <v>57903403.520000003</v>
      </c>
      <c r="F48" s="157">
        <v>23194326.280000001</v>
      </c>
      <c r="G48" s="158">
        <f t="shared" si="0"/>
        <v>50945797.359999992</v>
      </c>
    </row>
    <row r="49" spans="1:7" ht="13">
      <c r="A49" s="159" t="s">
        <v>352</v>
      </c>
      <c r="B49" s="157">
        <v>23891873</v>
      </c>
      <c r="C49" s="157">
        <v>21431547.359999999</v>
      </c>
      <c r="D49" s="157">
        <v>45323420.359999999</v>
      </c>
      <c r="E49" s="157">
        <v>39894279.390000001</v>
      </c>
      <c r="F49" s="157">
        <v>10277365.939999999</v>
      </c>
      <c r="G49" s="158">
        <f t="shared" si="0"/>
        <v>5429140.9699999988</v>
      </c>
    </row>
    <row r="50" spans="1:7" ht="13">
      <c r="A50" s="159" t="s">
        <v>353</v>
      </c>
      <c r="B50" s="157">
        <v>8266256</v>
      </c>
      <c r="C50" s="157">
        <v>-4058348.67</v>
      </c>
      <c r="D50" s="157">
        <v>4207907.33</v>
      </c>
      <c r="E50" s="157">
        <v>3395414.49</v>
      </c>
      <c r="F50" s="157">
        <v>3371291.13</v>
      </c>
      <c r="G50" s="158">
        <f t="shared" si="0"/>
        <v>812492.83999999985</v>
      </c>
    </row>
    <row r="51" spans="1:7" ht="13">
      <c r="A51" s="159" t="s">
        <v>354</v>
      </c>
      <c r="B51" s="157">
        <v>6341667</v>
      </c>
      <c r="C51" s="157">
        <v>-6128552.04</v>
      </c>
      <c r="D51" s="157">
        <v>213114.96</v>
      </c>
      <c r="E51" s="157">
        <v>73336.92</v>
      </c>
      <c r="F51" s="157">
        <v>9117.6</v>
      </c>
      <c r="G51" s="158">
        <f t="shared" si="0"/>
        <v>139778.03999999998</v>
      </c>
    </row>
    <row r="52" spans="1:7" ht="13">
      <c r="A52" s="159" t="s">
        <v>355</v>
      </c>
      <c r="B52" s="157">
        <v>5750000</v>
      </c>
      <c r="C52" s="157">
        <v>31483215</v>
      </c>
      <c r="D52" s="157">
        <v>37233215</v>
      </c>
      <c r="E52" s="157">
        <v>1033632</v>
      </c>
      <c r="F52" s="157">
        <v>1033632</v>
      </c>
      <c r="G52" s="158">
        <f t="shared" si="0"/>
        <v>36199583</v>
      </c>
    </row>
    <row r="53" spans="1:7" ht="13">
      <c r="A53" s="159" t="s">
        <v>356</v>
      </c>
      <c r="B53" s="157">
        <v>0</v>
      </c>
      <c r="C53" s="157">
        <v>1282993</v>
      </c>
      <c r="D53" s="157">
        <v>1282993</v>
      </c>
      <c r="E53" s="157">
        <v>1282990.32</v>
      </c>
      <c r="F53" s="157">
        <v>280498.02</v>
      </c>
      <c r="G53" s="158">
        <f t="shared" si="0"/>
        <v>2.6799999999348074</v>
      </c>
    </row>
    <row r="54" spans="1:7" ht="13">
      <c r="A54" s="159" t="s">
        <v>357</v>
      </c>
      <c r="B54" s="157">
        <v>73943100</v>
      </c>
      <c r="C54" s="157">
        <v>-63138191.840000004</v>
      </c>
      <c r="D54" s="157">
        <v>10804908.16</v>
      </c>
      <c r="E54" s="157">
        <v>7086099.1900000004</v>
      </c>
      <c r="F54" s="157">
        <v>3498352.59</v>
      </c>
      <c r="G54" s="158">
        <f t="shared" si="0"/>
        <v>3718808.9699999997</v>
      </c>
    </row>
    <row r="55" spans="1:7" ht="13">
      <c r="A55" s="159" t="s">
        <v>358</v>
      </c>
      <c r="B55" s="157">
        <v>0</v>
      </c>
      <c r="C55" s="157">
        <v>0</v>
      </c>
      <c r="D55" s="157">
        <v>0</v>
      </c>
      <c r="E55" s="157">
        <v>0</v>
      </c>
      <c r="F55" s="157">
        <v>0</v>
      </c>
      <c r="G55" s="158">
        <f t="shared" si="0"/>
        <v>0</v>
      </c>
    </row>
    <row r="56" spans="1:7" ht="13">
      <c r="A56" s="159" t="s">
        <v>359</v>
      </c>
      <c r="B56" s="157">
        <v>0</v>
      </c>
      <c r="C56" s="157">
        <v>0</v>
      </c>
      <c r="D56" s="157">
        <v>0</v>
      </c>
      <c r="E56" s="157">
        <v>0</v>
      </c>
      <c r="F56" s="157">
        <v>0</v>
      </c>
      <c r="G56" s="158">
        <f t="shared" si="0"/>
        <v>0</v>
      </c>
    </row>
    <row r="57" spans="1:7" ht="13">
      <c r="A57" s="159" t="s">
        <v>360</v>
      </c>
      <c r="B57" s="157">
        <v>1078884</v>
      </c>
      <c r="C57" s="157">
        <v>8704758.0700000003</v>
      </c>
      <c r="D57" s="157">
        <v>9783642.0700000003</v>
      </c>
      <c r="E57" s="157">
        <v>5137651.21</v>
      </c>
      <c r="F57" s="157">
        <v>4724069</v>
      </c>
      <c r="G57" s="158">
        <f t="shared" si="0"/>
        <v>4645990.8600000003</v>
      </c>
    </row>
    <row r="58" spans="1:7" ht="13">
      <c r="A58" s="156" t="s">
        <v>361</v>
      </c>
      <c r="B58" s="157">
        <v>0</v>
      </c>
      <c r="C58" s="157">
        <v>131760248.28</v>
      </c>
      <c r="D58" s="157">
        <v>131760248.28</v>
      </c>
      <c r="E58" s="157">
        <v>92308222.859999999</v>
      </c>
      <c r="F58" s="157">
        <v>92308222.859999999</v>
      </c>
      <c r="G58" s="158">
        <f t="shared" si="0"/>
        <v>39452025.420000002</v>
      </c>
    </row>
    <row r="59" spans="1:7" ht="13">
      <c r="A59" s="159" t="s">
        <v>362</v>
      </c>
      <c r="B59" s="157">
        <v>0</v>
      </c>
      <c r="C59" s="157">
        <v>131760248.28</v>
      </c>
      <c r="D59" s="157">
        <v>131760248.28</v>
      </c>
      <c r="E59" s="157">
        <v>92308222.859999999</v>
      </c>
      <c r="F59" s="157">
        <v>92308222.859999999</v>
      </c>
      <c r="G59" s="158">
        <f t="shared" si="0"/>
        <v>39452025.420000002</v>
      </c>
    </row>
    <row r="60" spans="1:7" ht="13">
      <c r="A60" s="159" t="s">
        <v>363</v>
      </c>
      <c r="B60" s="157">
        <v>0</v>
      </c>
      <c r="C60" s="157">
        <v>0</v>
      </c>
      <c r="D60" s="157">
        <v>0</v>
      </c>
      <c r="E60" s="157">
        <v>0</v>
      </c>
      <c r="F60" s="157">
        <v>0</v>
      </c>
      <c r="G60" s="158">
        <f t="shared" si="0"/>
        <v>0</v>
      </c>
    </row>
    <row r="61" spans="1:7" ht="13">
      <c r="A61" s="159" t="s">
        <v>364</v>
      </c>
      <c r="B61" s="157">
        <v>0</v>
      </c>
      <c r="C61" s="157">
        <v>0</v>
      </c>
      <c r="D61" s="157">
        <v>0</v>
      </c>
      <c r="E61" s="157">
        <v>0</v>
      </c>
      <c r="F61" s="157">
        <v>0</v>
      </c>
      <c r="G61" s="158">
        <f t="shared" si="0"/>
        <v>0</v>
      </c>
    </row>
    <row r="62" spans="1:7" ht="13">
      <c r="A62" s="160" t="s">
        <v>365</v>
      </c>
      <c r="B62" s="157">
        <v>20750222</v>
      </c>
      <c r="C62" s="157">
        <v>-4238309.82</v>
      </c>
      <c r="D62" s="157">
        <v>16511912.18</v>
      </c>
      <c r="E62" s="157">
        <v>1696272</v>
      </c>
      <c r="F62" s="157">
        <v>796272</v>
      </c>
      <c r="G62" s="158">
        <f t="shared" si="0"/>
        <v>14815640.18</v>
      </c>
    </row>
    <row r="63" spans="1:7" ht="13">
      <c r="A63" s="159" t="s">
        <v>366</v>
      </c>
      <c r="B63" s="157">
        <v>4200000</v>
      </c>
      <c r="C63" s="157">
        <v>-3300000</v>
      </c>
      <c r="D63" s="157">
        <v>900000</v>
      </c>
      <c r="E63" s="157">
        <v>900000</v>
      </c>
      <c r="F63" s="157">
        <v>0</v>
      </c>
      <c r="G63" s="158">
        <f t="shared" si="0"/>
        <v>0</v>
      </c>
    </row>
    <row r="64" spans="1:7" ht="13">
      <c r="A64" s="159" t="s">
        <v>367</v>
      </c>
      <c r="B64" s="157">
        <v>1342526</v>
      </c>
      <c r="C64" s="157">
        <v>0</v>
      </c>
      <c r="D64" s="157">
        <v>1342526</v>
      </c>
      <c r="E64" s="157">
        <v>588576</v>
      </c>
      <c r="F64" s="157">
        <v>588576</v>
      </c>
      <c r="G64" s="158">
        <f t="shared" si="0"/>
        <v>753950</v>
      </c>
    </row>
    <row r="65" spans="1:7" ht="13">
      <c r="A65" s="159" t="s">
        <v>368</v>
      </c>
      <c r="B65" s="157">
        <v>0</v>
      </c>
      <c r="C65" s="157">
        <v>0</v>
      </c>
      <c r="D65" s="157">
        <v>0</v>
      </c>
      <c r="E65" s="157">
        <v>0</v>
      </c>
      <c r="F65" s="157">
        <v>0</v>
      </c>
      <c r="G65" s="158">
        <f t="shared" si="0"/>
        <v>0</v>
      </c>
    </row>
    <row r="66" spans="1:7" ht="13">
      <c r="A66" s="159" t="s">
        <v>369</v>
      </c>
      <c r="B66" s="157">
        <v>207696</v>
      </c>
      <c r="C66" s="157">
        <v>0</v>
      </c>
      <c r="D66" s="157">
        <v>207696</v>
      </c>
      <c r="E66" s="157">
        <v>207696</v>
      </c>
      <c r="F66" s="157">
        <v>207696</v>
      </c>
      <c r="G66" s="158">
        <f t="shared" si="0"/>
        <v>0</v>
      </c>
    </row>
    <row r="67" spans="1:7" ht="13">
      <c r="A67" s="159" t="s">
        <v>370</v>
      </c>
      <c r="B67" s="157">
        <v>0</v>
      </c>
      <c r="C67" s="157">
        <v>0</v>
      </c>
      <c r="D67" s="157">
        <v>0</v>
      </c>
      <c r="E67" s="157">
        <v>0</v>
      </c>
      <c r="F67" s="157">
        <v>0</v>
      </c>
      <c r="G67" s="158">
        <f t="shared" si="0"/>
        <v>0</v>
      </c>
    </row>
    <row r="68" spans="1:7" ht="13">
      <c r="A68" s="159" t="s">
        <v>371</v>
      </c>
      <c r="B68" s="157">
        <v>0</v>
      </c>
      <c r="C68" s="157">
        <v>0</v>
      </c>
      <c r="D68" s="157">
        <v>0</v>
      </c>
      <c r="E68" s="157">
        <v>0</v>
      </c>
      <c r="F68" s="157">
        <v>0</v>
      </c>
      <c r="G68" s="158">
        <f t="shared" si="0"/>
        <v>0</v>
      </c>
    </row>
    <row r="69" spans="1:7" ht="13">
      <c r="A69" s="161" t="s">
        <v>372</v>
      </c>
      <c r="B69" s="157">
        <v>15000000</v>
      </c>
      <c r="C69" s="157">
        <v>-938309.82</v>
      </c>
      <c r="D69" s="157">
        <v>14061690.18</v>
      </c>
      <c r="E69" s="157">
        <v>0</v>
      </c>
      <c r="F69" s="157">
        <v>0</v>
      </c>
      <c r="G69" s="158">
        <f t="shared" si="0"/>
        <v>14061690.18</v>
      </c>
    </row>
    <row r="70" spans="1:7" ht="13">
      <c r="A70" s="156" t="s">
        <v>373</v>
      </c>
      <c r="B70" s="157">
        <v>5267839898</v>
      </c>
      <c r="C70" s="157">
        <v>119348017.16</v>
      </c>
      <c r="D70" s="157">
        <v>5387187915.1599998</v>
      </c>
      <c r="E70" s="157">
        <v>2746045084.0100002</v>
      </c>
      <c r="F70" s="157">
        <v>2746045084.0100002</v>
      </c>
      <c r="G70" s="158">
        <f t="shared" si="0"/>
        <v>2641142831.1499996</v>
      </c>
    </row>
    <row r="71" spans="1:7" ht="13">
      <c r="A71" s="159" t="s">
        <v>374</v>
      </c>
      <c r="B71" s="157">
        <v>5267839898</v>
      </c>
      <c r="C71" s="157">
        <v>119348017.16</v>
      </c>
      <c r="D71" s="157">
        <v>5387187915.1599998</v>
      </c>
      <c r="E71" s="157">
        <v>2746045084.0100002</v>
      </c>
      <c r="F71" s="157">
        <v>2746045084.0100002</v>
      </c>
      <c r="G71" s="158">
        <f t="shared" si="0"/>
        <v>2641142831.1499996</v>
      </c>
    </row>
    <row r="72" spans="1:7" ht="13">
      <c r="A72" s="159" t="s">
        <v>375</v>
      </c>
      <c r="B72" s="157">
        <v>0</v>
      </c>
      <c r="C72" s="157">
        <v>0</v>
      </c>
      <c r="D72" s="157">
        <v>0</v>
      </c>
      <c r="E72" s="157">
        <v>0</v>
      </c>
      <c r="F72" s="157">
        <v>0</v>
      </c>
      <c r="G72" s="158">
        <f t="shared" si="0"/>
        <v>0</v>
      </c>
    </row>
    <row r="73" spans="1:7" ht="13">
      <c r="A73" s="159" t="s">
        <v>376</v>
      </c>
      <c r="B73" s="157">
        <v>0</v>
      </c>
      <c r="C73" s="157">
        <v>0</v>
      </c>
      <c r="D73" s="157">
        <v>0</v>
      </c>
      <c r="E73" s="157">
        <v>0</v>
      </c>
      <c r="F73" s="157">
        <v>0</v>
      </c>
      <c r="G73" s="158">
        <f t="shared" si="0"/>
        <v>0</v>
      </c>
    </row>
    <row r="74" spans="1:7" ht="13">
      <c r="A74" s="156" t="s">
        <v>377</v>
      </c>
      <c r="B74" s="157">
        <v>599862497</v>
      </c>
      <c r="C74" s="157">
        <v>33640669.770000003</v>
      </c>
      <c r="D74" s="157">
        <v>633503166.76999998</v>
      </c>
      <c r="E74" s="157">
        <v>349171963.55000001</v>
      </c>
      <c r="F74" s="157">
        <v>349171963.55000001</v>
      </c>
      <c r="G74" s="158">
        <f t="shared" si="0"/>
        <v>284331203.21999997</v>
      </c>
    </row>
    <row r="75" spans="1:7" ht="13">
      <c r="A75" s="159" t="s">
        <v>378</v>
      </c>
      <c r="B75" s="157">
        <v>203121682</v>
      </c>
      <c r="C75" s="157">
        <v>130193611.56999999</v>
      </c>
      <c r="D75" s="157">
        <v>333315293.56999999</v>
      </c>
      <c r="E75" s="157">
        <v>297309936.56999999</v>
      </c>
      <c r="F75" s="157">
        <v>297309936.56999999</v>
      </c>
      <c r="G75" s="158">
        <f t="shared" ref="G75:G138" si="1">D75-E75</f>
        <v>36005357</v>
      </c>
    </row>
    <row r="76" spans="1:7" ht="13">
      <c r="A76" s="159" t="s">
        <v>379</v>
      </c>
      <c r="B76" s="157">
        <v>227380381</v>
      </c>
      <c r="C76" s="157">
        <v>46041587.200000003</v>
      </c>
      <c r="D76" s="157">
        <v>273421968.19999999</v>
      </c>
      <c r="E76" s="157">
        <v>51294564.270000003</v>
      </c>
      <c r="F76" s="157">
        <v>51294564.270000003</v>
      </c>
      <c r="G76" s="158">
        <f t="shared" si="1"/>
        <v>222127403.92999998</v>
      </c>
    </row>
    <row r="77" spans="1:7" ht="13">
      <c r="A77" s="159" t="s">
        <v>380</v>
      </c>
      <c r="B77" s="157">
        <v>0</v>
      </c>
      <c r="C77" s="157">
        <v>0</v>
      </c>
      <c r="D77" s="157">
        <v>0</v>
      </c>
      <c r="E77" s="157">
        <v>0</v>
      </c>
      <c r="F77" s="157">
        <v>0</v>
      </c>
      <c r="G77" s="158">
        <f t="shared" si="1"/>
        <v>0</v>
      </c>
    </row>
    <row r="78" spans="1:7" ht="13">
      <c r="A78" s="159" t="s">
        <v>381</v>
      </c>
      <c r="B78" s="157">
        <v>9858171</v>
      </c>
      <c r="C78" s="157">
        <v>-401127</v>
      </c>
      <c r="D78" s="157">
        <v>9457044</v>
      </c>
      <c r="E78" s="157">
        <v>567462.71</v>
      </c>
      <c r="F78" s="157">
        <v>567462.71</v>
      </c>
      <c r="G78" s="158">
        <f t="shared" si="1"/>
        <v>8889581.2899999991</v>
      </c>
    </row>
    <row r="79" spans="1:7" ht="13">
      <c r="A79" s="159" t="s">
        <v>382</v>
      </c>
      <c r="B79" s="157">
        <v>29502263</v>
      </c>
      <c r="C79" s="157">
        <v>-12393402</v>
      </c>
      <c r="D79" s="157">
        <v>17108861</v>
      </c>
      <c r="E79" s="157">
        <v>0</v>
      </c>
      <c r="F79" s="157">
        <v>0</v>
      </c>
      <c r="G79" s="158">
        <f t="shared" si="1"/>
        <v>17108861</v>
      </c>
    </row>
    <row r="80" spans="1:7" ht="13">
      <c r="A80" s="159" t="s">
        <v>383</v>
      </c>
      <c r="B80" s="157">
        <v>0</v>
      </c>
      <c r="C80" s="157">
        <v>0</v>
      </c>
      <c r="D80" s="157">
        <v>0</v>
      </c>
      <c r="E80" s="157">
        <v>0</v>
      </c>
      <c r="F80" s="157">
        <v>0</v>
      </c>
      <c r="G80" s="158">
        <f t="shared" si="1"/>
        <v>0</v>
      </c>
    </row>
    <row r="81" spans="1:7" ht="13">
      <c r="A81" s="159" t="s">
        <v>384</v>
      </c>
      <c r="B81" s="157">
        <v>130000000</v>
      </c>
      <c r="C81" s="157">
        <v>-129800000</v>
      </c>
      <c r="D81" s="157">
        <v>200000</v>
      </c>
      <c r="E81" s="157">
        <v>0</v>
      </c>
      <c r="F81" s="157">
        <v>0</v>
      </c>
      <c r="G81" s="158">
        <f t="shared" si="1"/>
        <v>200000</v>
      </c>
    </row>
    <row r="82" spans="1:7" ht="13">
      <c r="A82" s="162"/>
      <c r="B82" s="157"/>
      <c r="C82" s="157"/>
      <c r="D82" s="157"/>
      <c r="E82" s="157"/>
      <c r="F82" s="157"/>
      <c r="G82" s="163"/>
    </row>
    <row r="83" spans="1:7" ht="13">
      <c r="A83" s="153" t="s">
        <v>385</v>
      </c>
      <c r="B83" s="154">
        <v>23337241231</v>
      </c>
      <c r="C83" s="154">
        <v>275395809.81</v>
      </c>
      <c r="D83" s="154">
        <v>23612637040.810001</v>
      </c>
      <c r="E83" s="154">
        <v>11289422729.24</v>
      </c>
      <c r="F83" s="154">
        <v>11246827455.280001</v>
      </c>
      <c r="G83" s="155">
        <f t="shared" si="1"/>
        <v>12323214311.570002</v>
      </c>
    </row>
    <row r="84" spans="1:7" ht="13">
      <c r="A84" s="156" t="s">
        <v>313</v>
      </c>
      <c r="B84" s="157">
        <v>8631914306</v>
      </c>
      <c r="C84" s="157">
        <v>35972.21</v>
      </c>
      <c r="D84" s="157">
        <v>8631950278.2099991</v>
      </c>
      <c r="E84" s="157">
        <v>3953683788.52</v>
      </c>
      <c r="F84" s="157">
        <v>3953683788.52</v>
      </c>
      <c r="G84" s="158">
        <f t="shared" si="1"/>
        <v>4678266489.6899986</v>
      </c>
    </row>
    <row r="85" spans="1:7" ht="13">
      <c r="A85" s="159" t="s">
        <v>314</v>
      </c>
      <c r="B85" s="157">
        <v>4439240749</v>
      </c>
      <c r="C85" s="157">
        <v>-172933723.5</v>
      </c>
      <c r="D85" s="157">
        <v>4266307025.5</v>
      </c>
      <c r="E85" s="157">
        <v>2292454614.29</v>
      </c>
      <c r="F85" s="157">
        <v>2292454614.29</v>
      </c>
      <c r="G85" s="158">
        <f t="shared" si="1"/>
        <v>1973852411.21</v>
      </c>
    </row>
    <row r="86" spans="1:7" ht="13">
      <c r="A86" s="159" t="s">
        <v>315</v>
      </c>
      <c r="B86" s="157">
        <v>178756390</v>
      </c>
      <c r="C86" s="157">
        <v>657521.85</v>
      </c>
      <c r="D86" s="157">
        <v>179413911.84999999</v>
      </c>
      <c r="E86" s="157">
        <v>30105528.579999998</v>
      </c>
      <c r="F86" s="157">
        <v>30105528.579999998</v>
      </c>
      <c r="G86" s="158">
        <f t="shared" si="1"/>
        <v>149308383.26999998</v>
      </c>
    </row>
    <row r="87" spans="1:7" ht="13">
      <c r="A87" s="159" t="s">
        <v>316</v>
      </c>
      <c r="B87" s="157">
        <v>1003670560</v>
      </c>
      <c r="C87" s="157">
        <v>51528045.659999996</v>
      </c>
      <c r="D87" s="157">
        <v>1055198605.66</v>
      </c>
      <c r="E87" s="157">
        <v>372562303.88</v>
      </c>
      <c r="F87" s="157">
        <v>372562303.88</v>
      </c>
      <c r="G87" s="158">
        <f t="shared" si="1"/>
        <v>682636301.77999997</v>
      </c>
    </row>
    <row r="88" spans="1:7" ht="13">
      <c r="A88" s="159" t="s">
        <v>317</v>
      </c>
      <c r="B88" s="157">
        <v>844519344</v>
      </c>
      <c r="C88" s="157">
        <v>50737812.939999998</v>
      </c>
      <c r="D88" s="157">
        <v>895257156.94000006</v>
      </c>
      <c r="E88" s="157">
        <v>390074851.51999998</v>
      </c>
      <c r="F88" s="157">
        <v>390074851.51999998</v>
      </c>
      <c r="G88" s="158">
        <f t="shared" si="1"/>
        <v>505182305.42000008</v>
      </c>
    </row>
    <row r="89" spans="1:7" ht="13">
      <c r="A89" s="159" t="s">
        <v>318</v>
      </c>
      <c r="B89" s="157">
        <v>834695584</v>
      </c>
      <c r="C89" s="157">
        <v>171045707.06999999</v>
      </c>
      <c r="D89" s="157">
        <v>1005741291.0700001</v>
      </c>
      <c r="E89" s="157">
        <v>499808260.06</v>
      </c>
      <c r="F89" s="157">
        <v>499808260.06</v>
      </c>
      <c r="G89" s="158">
        <f t="shared" si="1"/>
        <v>505933031.01000005</v>
      </c>
    </row>
    <row r="90" spans="1:7" ht="13">
      <c r="A90" s="159" t="s">
        <v>319</v>
      </c>
      <c r="B90" s="157">
        <v>224579674</v>
      </c>
      <c r="C90" s="157">
        <v>-111163423</v>
      </c>
      <c r="D90" s="157">
        <v>113416251</v>
      </c>
      <c r="E90" s="157">
        <v>0</v>
      </c>
      <c r="F90" s="157">
        <v>0</v>
      </c>
      <c r="G90" s="158">
        <f t="shared" si="1"/>
        <v>113416251</v>
      </c>
    </row>
    <row r="91" spans="1:7" ht="13">
      <c r="A91" s="159" t="s">
        <v>320</v>
      </c>
      <c r="B91" s="157">
        <v>1106452005</v>
      </c>
      <c r="C91" s="157">
        <v>10164031.189999999</v>
      </c>
      <c r="D91" s="157">
        <v>1116616036.1900001</v>
      </c>
      <c r="E91" s="157">
        <v>368678230.19</v>
      </c>
      <c r="F91" s="157">
        <v>368678230.19</v>
      </c>
      <c r="G91" s="158">
        <f t="shared" si="1"/>
        <v>747937806</v>
      </c>
    </row>
    <row r="92" spans="1:7" ht="13">
      <c r="A92" s="156" t="s">
        <v>321</v>
      </c>
      <c r="B92" s="157">
        <v>116693241</v>
      </c>
      <c r="C92" s="157">
        <v>8030342.3799999999</v>
      </c>
      <c r="D92" s="157">
        <v>124723583.38</v>
      </c>
      <c r="E92" s="157">
        <v>27317140.800000001</v>
      </c>
      <c r="F92" s="157">
        <v>27216004</v>
      </c>
      <c r="G92" s="158">
        <f t="shared" si="1"/>
        <v>97406442.579999998</v>
      </c>
    </row>
    <row r="93" spans="1:7" ht="26">
      <c r="A93" s="159" t="s">
        <v>322</v>
      </c>
      <c r="B93" s="157">
        <v>100187493</v>
      </c>
      <c r="C93" s="157">
        <v>1778824.2</v>
      </c>
      <c r="D93" s="157">
        <v>101966317.2</v>
      </c>
      <c r="E93" s="157">
        <v>16203294.119999999</v>
      </c>
      <c r="F93" s="157">
        <v>16202157.32</v>
      </c>
      <c r="G93" s="158">
        <f t="shared" si="1"/>
        <v>85763023.079999998</v>
      </c>
    </row>
    <row r="94" spans="1:7" ht="13">
      <c r="A94" s="159" t="s">
        <v>323</v>
      </c>
      <c r="B94" s="157">
        <v>3843241</v>
      </c>
      <c r="C94" s="157">
        <v>2263466.38</v>
      </c>
      <c r="D94" s="157">
        <v>6106707.3799999999</v>
      </c>
      <c r="E94" s="157">
        <v>4403682.88</v>
      </c>
      <c r="F94" s="157">
        <v>4403682.88</v>
      </c>
      <c r="G94" s="158">
        <f t="shared" si="1"/>
        <v>1703024.5</v>
      </c>
    </row>
    <row r="95" spans="1:7" ht="13">
      <c r="A95" s="159" t="s">
        <v>324</v>
      </c>
      <c r="B95" s="157">
        <v>0</v>
      </c>
      <c r="C95" s="157">
        <v>0</v>
      </c>
      <c r="D95" s="157">
        <v>0</v>
      </c>
      <c r="E95" s="157">
        <v>0</v>
      </c>
      <c r="F95" s="157">
        <v>0</v>
      </c>
      <c r="G95" s="158">
        <f t="shared" si="1"/>
        <v>0</v>
      </c>
    </row>
    <row r="96" spans="1:7" ht="13">
      <c r="A96" s="159" t="s">
        <v>325</v>
      </c>
      <c r="B96" s="157">
        <v>316812</v>
      </c>
      <c r="C96" s="157">
        <v>354133.26</v>
      </c>
      <c r="D96" s="157">
        <v>670945.26</v>
      </c>
      <c r="E96" s="157">
        <v>477385.26</v>
      </c>
      <c r="F96" s="157">
        <v>477385.26</v>
      </c>
      <c r="G96" s="158">
        <f t="shared" si="1"/>
        <v>193560</v>
      </c>
    </row>
    <row r="97" spans="1:7" ht="13">
      <c r="A97" s="159" t="s">
        <v>326</v>
      </c>
      <c r="B97" s="157">
        <v>0</v>
      </c>
      <c r="C97" s="157">
        <v>39837.050000000003</v>
      </c>
      <c r="D97" s="157">
        <v>39837.050000000003</v>
      </c>
      <c r="E97" s="157">
        <v>39837.050000000003</v>
      </c>
      <c r="F97" s="157">
        <v>39837.050000000003</v>
      </c>
      <c r="G97" s="158">
        <f t="shared" si="1"/>
        <v>0</v>
      </c>
    </row>
    <row r="98" spans="1:7" ht="13">
      <c r="A98" s="159" t="s">
        <v>327</v>
      </c>
      <c r="B98" s="157">
        <v>11928997</v>
      </c>
      <c r="C98" s="157">
        <v>3146454.56</v>
      </c>
      <c r="D98" s="157">
        <v>15075451.560000001</v>
      </c>
      <c r="E98" s="157">
        <v>5398037.5599999996</v>
      </c>
      <c r="F98" s="157">
        <v>5298037.5599999996</v>
      </c>
      <c r="G98" s="158">
        <f t="shared" si="1"/>
        <v>9677414</v>
      </c>
    </row>
    <row r="99" spans="1:7" ht="13">
      <c r="A99" s="159" t="s">
        <v>328</v>
      </c>
      <c r="B99" s="157">
        <v>247877</v>
      </c>
      <c r="C99" s="157">
        <v>221412.44</v>
      </c>
      <c r="D99" s="157">
        <v>469289.44</v>
      </c>
      <c r="E99" s="157">
        <v>445204.44</v>
      </c>
      <c r="F99" s="157">
        <v>445204.44</v>
      </c>
      <c r="G99" s="158">
        <f t="shared" si="1"/>
        <v>24085</v>
      </c>
    </row>
    <row r="100" spans="1:7" ht="13">
      <c r="A100" s="159" t="s">
        <v>329</v>
      </c>
      <c r="B100" s="157">
        <v>0</v>
      </c>
      <c r="C100" s="157">
        <v>0</v>
      </c>
      <c r="D100" s="157">
        <v>0</v>
      </c>
      <c r="E100" s="157">
        <v>0</v>
      </c>
      <c r="F100" s="157">
        <v>0</v>
      </c>
      <c r="G100" s="158">
        <f t="shared" si="1"/>
        <v>0</v>
      </c>
    </row>
    <row r="101" spans="1:7" ht="13">
      <c r="A101" s="159" t="s">
        <v>330</v>
      </c>
      <c r="B101" s="157">
        <v>168821</v>
      </c>
      <c r="C101" s="157">
        <v>226214.49</v>
      </c>
      <c r="D101" s="157">
        <v>395035.49</v>
      </c>
      <c r="E101" s="157">
        <v>349699.49</v>
      </c>
      <c r="F101" s="157">
        <v>349699.49</v>
      </c>
      <c r="G101" s="158">
        <f t="shared" si="1"/>
        <v>45336</v>
      </c>
    </row>
    <row r="102" spans="1:7" ht="13">
      <c r="A102" s="156" t="s">
        <v>331</v>
      </c>
      <c r="B102" s="157">
        <v>509883434</v>
      </c>
      <c r="C102" s="157">
        <v>-23640404.5</v>
      </c>
      <c r="D102" s="157">
        <v>486243029.5</v>
      </c>
      <c r="E102" s="157">
        <v>183669031.03999999</v>
      </c>
      <c r="F102" s="157">
        <v>183637850.03999999</v>
      </c>
      <c r="G102" s="158">
        <f t="shared" si="1"/>
        <v>302573998.46000004</v>
      </c>
    </row>
    <row r="103" spans="1:7" ht="13">
      <c r="A103" s="159" t="s">
        <v>332</v>
      </c>
      <c r="B103" s="157">
        <v>207710532</v>
      </c>
      <c r="C103" s="157">
        <v>-8787500.1199999992</v>
      </c>
      <c r="D103" s="157">
        <v>198923031.88</v>
      </c>
      <c r="E103" s="157">
        <v>70885565.099999994</v>
      </c>
      <c r="F103" s="157">
        <v>70885565.099999994</v>
      </c>
      <c r="G103" s="158">
        <f t="shared" si="1"/>
        <v>128037466.78</v>
      </c>
    </row>
    <row r="104" spans="1:7" ht="13">
      <c r="A104" s="159" t="s">
        <v>333</v>
      </c>
      <c r="B104" s="157">
        <v>10084939</v>
      </c>
      <c r="C104" s="157">
        <v>2092037.96</v>
      </c>
      <c r="D104" s="157">
        <v>12176976.960000001</v>
      </c>
      <c r="E104" s="157">
        <v>5215612.16</v>
      </c>
      <c r="F104" s="157">
        <v>5215612.16</v>
      </c>
      <c r="G104" s="158">
        <f t="shared" si="1"/>
        <v>6961364.8000000007</v>
      </c>
    </row>
    <row r="105" spans="1:7" ht="13">
      <c r="A105" s="159" t="s">
        <v>334</v>
      </c>
      <c r="B105" s="157">
        <v>81170660</v>
      </c>
      <c r="C105" s="157">
        <v>-363138.46</v>
      </c>
      <c r="D105" s="157">
        <v>80807521.540000007</v>
      </c>
      <c r="E105" s="157">
        <v>32698756.98</v>
      </c>
      <c r="F105" s="157">
        <v>32684975.98</v>
      </c>
      <c r="G105" s="158">
        <f t="shared" si="1"/>
        <v>48108764.560000002</v>
      </c>
    </row>
    <row r="106" spans="1:7" ht="13">
      <c r="A106" s="159" t="s">
        <v>386</v>
      </c>
      <c r="B106" s="157">
        <v>3600000</v>
      </c>
      <c r="C106" s="157">
        <v>-95784.960000000006</v>
      </c>
      <c r="D106" s="157">
        <v>3504215.04</v>
      </c>
      <c r="E106" s="157">
        <v>247838.35</v>
      </c>
      <c r="F106" s="157">
        <v>247838.35</v>
      </c>
      <c r="G106" s="158">
        <f t="shared" si="1"/>
        <v>3256376.69</v>
      </c>
    </row>
    <row r="107" spans="1:7" ht="17.25" customHeight="1">
      <c r="A107" s="159" t="s">
        <v>387</v>
      </c>
      <c r="B107" s="157">
        <v>198612984</v>
      </c>
      <c r="C107" s="157">
        <v>-19188487.23</v>
      </c>
      <c r="D107" s="157">
        <v>179424496.77000001</v>
      </c>
      <c r="E107" s="157">
        <v>70405352.650000006</v>
      </c>
      <c r="F107" s="157">
        <v>70405352.650000006</v>
      </c>
      <c r="G107" s="158">
        <f t="shared" si="1"/>
        <v>109019144.12</v>
      </c>
    </row>
    <row r="108" spans="1:7" ht="13">
      <c r="A108" s="159" t="s">
        <v>337</v>
      </c>
      <c r="B108" s="157">
        <v>568829</v>
      </c>
      <c r="C108" s="157">
        <v>0</v>
      </c>
      <c r="D108" s="157">
        <v>568829</v>
      </c>
      <c r="E108" s="157">
        <v>0</v>
      </c>
      <c r="F108" s="157">
        <v>0</v>
      </c>
      <c r="G108" s="158">
        <f t="shared" si="1"/>
        <v>568829</v>
      </c>
    </row>
    <row r="109" spans="1:7" ht="13">
      <c r="A109" s="159" t="s">
        <v>338</v>
      </c>
      <c r="B109" s="157">
        <v>3294800</v>
      </c>
      <c r="C109" s="157">
        <v>337488.33</v>
      </c>
      <c r="D109" s="157">
        <v>3632288.33</v>
      </c>
      <c r="E109" s="157">
        <v>980987.33</v>
      </c>
      <c r="F109" s="157">
        <v>963587.33</v>
      </c>
      <c r="G109" s="158">
        <f t="shared" si="1"/>
        <v>2651301</v>
      </c>
    </row>
    <row r="110" spans="1:7" ht="13">
      <c r="A110" s="159" t="s">
        <v>339</v>
      </c>
      <c r="B110" s="157">
        <v>2771228</v>
      </c>
      <c r="C110" s="157">
        <v>1205389.72</v>
      </c>
      <c r="D110" s="157">
        <v>3976617.72</v>
      </c>
      <c r="E110" s="157">
        <v>1841900.73</v>
      </c>
      <c r="F110" s="157">
        <v>1841900.73</v>
      </c>
      <c r="G110" s="158">
        <f t="shared" si="1"/>
        <v>2134716.9900000002</v>
      </c>
    </row>
    <row r="111" spans="1:7" ht="13">
      <c r="A111" s="159" t="s">
        <v>340</v>
      </c>
      <c r="B111" s="157">
        <v>2069462</v>
      </c>
      <c r="C111" s="157">
        <v>1159590.26</v>
      </c>
      <c r="D111" s="157">
        <v>3229052.26</v>
      </c>
      <c r="E111" s="157">
        <v>1393017.74</v>
      </c>
      <c r="F111" s="157">
        <v>1393017.74</v>
      </c>
      <c r="G111" s="158">
        <f t="shared" si="1"/>
        <v>1836034.5199999998</v>
      </c>
    </row>
    <row r="112" spans="1:7" ht="26">
      <c r="A112" s="156" t="s">
        <v>341</v>
      </c>
      <c r="B112" s="157">
        <v>8160925005</v>
      </c>
      <c r="C112" s="157">
        <v>658286020.82000005</v>
      </c>
      <c r="D112" s="157">
        <v>8819211025.8199997</v>
      </c>
      <c r="E112" s="157">
        <v>4681382403.1099997</v>
      </c>
      <c r="F112" s="157">
        <v>4638919446.9499998</v>
      </c>
      <c r="G112" s="158">
        <f t="shared" si="1"/>
        <v>4137828622.71</v>
      </c>
    </row>
    <row r="113" spans="1:7" ht="13">
      <c r="A113" s="159" t="s">
        <v>342</v>
      </c>
      <c r="B113" s="157">
        <v>8064468254</v>
      </c>
      <c r="C113" s="157">
        <v>641972346.25999999</v>
      </c>
      <c r="D113" s="157">
        <v>8706440600.2600002</v>
      </c>
      <c r="E113" s="157">
        <v>4609689433.2200003</v>
      </c>
      <c r="F113" s="157">
        <v>4567636898.0600004</v>
      </c>
      <c r="G113" s="158">
        <f t="shared" si="1"/>
        <v>4096751167.04</v>
      </c>
    </row>
    <row r="114" spans="1:7" ht="13">
      <c r="A114" s="159" t="s">
        <v>343</v>
      </c>
      <c r="B114" s="157">
        <v>0</v>
      </c>
      <c r="C114" s="157">
        <v>0</v>
      </c>
      <c r="D114" s="157">
        <v>0</v>
      </c>
      <c r="E114" s="157">
        <v>0</v>
      </c>
      <c r="F114" s="157">
        <v>0</v>
      </c>
      <c r="G114" s="158">
        <f t="shared" si="1"/>
        <v>0</v>
      </c>
    </row>
    <row r="115" spans="1:7" ht="13">
      <c r="A115" s="159" t="s">
        <v>344</v>
      </c>
      <c r="B115" s="157">
        <v>63839280</v>
      </c>
      <c r="C115" s="157">
        <v>17715826.559999999</v>
      </c>
      <c r="D115" s="157">
        <v>81555106.560000002</v>
      </c>
      <c r="E115" s="157">
        <v>55807735.890000001</v>
      </c>
      <c r="F115" s="157">
        <v>55807735.890000001</v>
      </c>
      <c r="G115" s="158">
        <f t="shared" si="1"/>
        <v>25747370.670000002</v>
      </c>
    </row>
    <row r="116" spans="1:7" ht="13">
      <c r="A116" s="159" t="s">
        <v>345</v>
      </c>
      <c r="B116" s="157">
        <v>32617471</v>
      </c>
      <c r="C116" s="157">
        <v>-1402152</v>
      </c>
      <c r="D116" s="157">
        <v>31215319</v>
      </c>
      <c r="E116" s="157">
        <v>15885234</v>
      </c>
      <c r="F116" s="157">
        <v>15474813</v>
      </c>
      <c r="G116" s="158">
        <f t="shared" si="1"/>
        <v>15330085</v>
      </c>
    </row>
    <row r="117" spans="1:7" ht="13">
      <c r="A117" s="159" t="s">
        <v>346</v>
      </c>
      <c r="B117" s="157">
        <v>0</v>
      </c>
      <c r="C117" s="157">
        <v>0</v>
      </c>
      <c r="D117" s="157">
        <v>0</v>
      </c>
      <c r="E117" s="157">
        <v>0</v>
      </c>
      <c r="F117" s="157">
        <v>0</v>
      </c>
      <c r="G117" s="158">
        <f t="shared" si="1"/>
        <v>0</v>
      </c>
    </row>
    <row r="118" spans="1:7" ht="13">
      <c r="A118" s="159" t="s">
        <v>347</v>
      </c>
      <c r="B118" s="157">
        <v>0</v>
      </c>
      <c r="C118" s="157">
        <v>0</v>
      </c>
      <c r="D118" s="157">
        <v>0</v>
      </c>
      <c r="E118" s="157">
        <v>0</v>
      </c>
      <c r="F118" s="157">
        <v>0</v>
      </c>
      <c r="G118" s="158">
        <f t="shared" si="1"/>
        <v>0</v>
      </c>
    </row>
    <row r="119" spans="1:7" ht="13">
      <c r="A119" s="159" t="s">
        <v>348</v>
      </c>
      <c r="B119" s="157">
        <v>0</v>
      </c>
      <c r="C119" s="157">
        <v>0</v>
      </c>
      <c r="D119" s="157">
        <v>0</v>
      </c>
      <c r="E119" s="157">
        <v>0</v>
      </c>
      <c r="F119" s="157">
        <v>0</v>
      </c>
      <c r="G119" s="158">
        <f t="shared" si="1"/>
        <v>0</v>
      </c>
    </row>
    <row r="120" spans="1:7" ht="13">
      <c r="A120" s="159" t="s">
        <v>349</v>
      </c>
      <c r="B120" s="157">
        <v>0</v>
      </c>
      <c r="C120" s="157">
        <v>0</v>
      </c>
      <c r="D120" s="157">
        <v>0</v>
      </c>
      <c r="E120" s="157">
        <v>0</v>
      </c>
      <c r="F120" s="157">
        <v>0</v>
      </c>
      <c r="G120" s="158">
        <f t="shared" si="1"/>
        <v>0</v>
      </c>
    </row>
    <row r="121" spans="1:7" ht="13">
      <c r="A121" s="159" t="s">
        <v>350</v>
      </c>
      <c r="B121" s="157">
        <v>0</v>
      </c>
      <c r="C121" s="157">
        <v>0</v>
      </c>
      <c r="D121" s="157">
        <v>0</v>
      </c>
      <c r="E121" s="157">
        <v>0</v>
      </c>
      <c r="F121" s="157">
        <v>0</v>
      </c>
      <c r="G121" s="158">
        <f t="shared" si="1"/>
        <v>0</v>
      </c>
    </row>
    <row r="122" spans="1:7" ht="26">
      <c r="A122" s="156" t="s">
        <v>351</v>
      </c>
      <c r="B122" s="157">
        <v>4064563</v>
      </c>
      <c r="C122" s="157">
        <v>9425955.9000000004</v>
      </c>
      <c r="D122" s="157">
        <v>13490518.9</v>
      </c>
      <c r="E122" s="157">
        <v>4363204.9000000004</v>
      </c>
      <c r="F122" s="157">
        <v>4363204.9000000004</v>
      </c>
      <c r="G122" s="158">
        <f t="shared" si="1"/>
        <v>9127314</v>
      </c>
    </row>
    <row r="123" spans="1:7" ht="13">
      <c r="A123" s="159" t="s">
        <v>352</v>
      </c>
      <c r="B123" s="157">
        <v>2380222</v>
      </c>
      <c r="C123" s="157">
        <v>5900850.5199999996</v>
      </c>
      <c r="D123" s="157">
        <v>8281072.5199999996</v>
      </c>
      <c r="E123" s="157">
        <v>3612335.52</v>
      </c>
      <c r="F123" s="157">
        <v>3612335.52</v>
      </c>
      <c r="G123" s="158">
        <f t="shared" si="1"/>
        <v>4668737</v>
      </c>
    </row>
    <row r="124" spans="1:7" ht="13">
      <c r="A124" s="159" t="s">
        <v>353</v>
      </c>
      <c r="B124" s="157">
        <v>592012</v>
      </c>
      <c r="C124" s="157">
        <v>4105872.92</v>
      </c>
      <c r="D124" s="157">
        <v>4697884.92</v>
      </c>
      <c r="E124" s="157">
        <v>637884.92000000004</v>
      </c>
      <c r="F124" s="157">
        <v>637884.92000000004</v>
      </c>
      <c r="G124" s="158">
        <f t="shared" si="1"/>
        <v>4060000</v>
      </c>
    </row>
    <row r="125" spans="1:7" ht="13">
      <c r="A125" s="159" t="s">
        <v>354</v>
      </c>
      <c r="B125" s="157">
        <v>1092329</v>
      </c>
      <c r="C125" s="157">
        <v>-693752</v>
      </c>
      <c r="D125" s="157">
        <v>398577</v>
      </c>
      <c r="E125" s="157">
        <v>0</v>
      </c>
      <c r="F125" s="157">
        <v>0</v>
      </c>
      <c r="G125" s="158">
        <f t="shared" si="1"/>
        <v>398577</v>
      </c>
    </row>
    <row r="126" spans="1:7" ht="13">
      <c r="A126" s="159" t="s">
        <v>355</v>
      </c>
      <c r="B126" s="157">
        <v>0</v>
      </c>
      <c r="C126" s="157">
        <v>0</v>
      </c>
      <c r="D126" s="157">
        <v>0</v>
      </c>
      <c r="E126" s="157">
        <v>0</v>
      </c>
      <c r="F126" s="157">
        <v>0</v>
      </c>
      <c r="G126" s="158">
        <f t="shared" si="1"/>
        <v>0</v>
      </c>
    </row>
    <row r="127" spans="1:7" ht="13">
      <c r="A127" s="159" t="s">
        <v>356</v>
      </c>
      <c r="B127" s="157">
        <v>0</v>
      </c>
      <c r="C127" s="157">
        <v>0</v>
      </c>
      <c r="D127" s="157">
        <v>0</v>
      </c>
      <c r="E127" s="157">
        <v>0</v>
      </c>
      <c r="F127" s="157">
        <v>0</v>
      </c>
      <c r="G127" s="158">
        <f t="shared" si="1"/>
        <v>0</v>
      </c>
    </row>
    <row r="128" spans="1:7" ht="13">
      <c r="A128" s="159" t="s">
        <v>357</v>
      </c>
      <c r="B128" s="157">
        <v>0</v>
      </c>
      <c r="C128" s="157">
        <v>112984.46</v>
      </c>
      <c r="D128" s="157">
        <v>112984.46</v>
      </c>
      <c r="E128" s="157">
        <v>112984.46</v>
      </c>
      <c r="F128" s="157">
        <v>112984.46</v>
      </c>
      <c r="G128" s="158">
        <f t="shared" si="1"/>
        <v>0</v>
      </c>
    </row>
    <row r="129" spans="1:7" ht="13">
      <c r="A129" s="159" t="s">
        <v>358</v>
      </c>
      <c r="B129" s="157">
        <v>0</v>
      </c>
      <c r="C129" s="157">
        <v>0</v>
      </c>
      <c r="D129" s="157">
        <v>0</v>
      </c>
      <c r="E129" s="157">
        <v>0</v>
      </c>
      <c r="F129" s="157">
        <v>0</v>
      </c>
      <c r="G129" s="158">
        <f t="shared" si="1"/>
        <v>0</v>
      </c>
    </row>
    <row r="130" spans="1:7" ht="13">
      <c r="A130" s="159" t="s">
        <v>359</v>
      </c>
      <c r="B130" s="157">
        <v>0</v>
      </c>
      <c r="C130" s="157">
        <v>0</v>
      </c>
      <c r="D130" s="157">
        <v>0</v>
      </c>
      <c r="E130" s="157">
        <v>0</v>
      </c>
      <c r="F130" s="157">
        <v>0</v>
      </c>
      <c r="G130" s="158">
        <f t="shared" si="1"/>
        <v>0</v>
      </c>
    </row>
    <row r="131" spans="1:7" ht="13">
      <c r="A131" s="159" t="s">
        <v>360</v>
      </c>
      <c r="B131" s="157">
        <v>0</v>
      </c>
      <c r="C131" s="157">
        <v>0</v>
      </c>
      <c r="D131" s="157">
        <v>0</v>
      </c>
      <c r="E131" s="157">
        <v>0</v>
      </c>
      <c r="F131" s="157">
        <v>0</v>
      </c>
      <c r="G131" s="158">
        <f t="shared" si="1"/>
        <v>0</v>
      </c>
    </row>
    <row r="132" spans="1:7" ht="13">
      <c r="A132" s="156" t="s">
        <v>361</v>
      </c>
      <c r="B132" s="157">
        <v>136751427</v>
      </c>
      <c r="C132" s="157">
        <v>-114958432</v>
      </c>
      <c r="D132" s="157">
        <v>21792995</v>
      </c>
      <c r="E132" s="157">
        <v>0</v>
      </c>
      <c r="F132" s="157">
        <v>0</v>
      </c>
      <c r="G132" s="158">
        <f t="shared" si="1"/>
        <v>21792995</v>
      </c>
    </row>
    <row r="133" spans="1:7" ht="13">
      <c r="A133" s="159" t="s">
        <v>362</v>
      </c>
      <c r="B133" s="157">
        <v>0</v>
      </c>
      <c r="C133" s="157">
        <v>0</v>
      </c>
      <c r="D133" s="157">
        <v>0</v>
      </c>
      <c r="E133" s="157">
        <v>0</v>
      </c>
      <c r="F133" s="157">
        <v>0</v>
      </c>
      <c r="G133" s="158">
        <f t="shared" si="1"/>
        <v>0</v>
      </c>
    </row>
    <row r="134" spans="1:7" ht="13">
      <c r="A134" s="159" t="s">
        <v>363</v>
      </c>
      <c r="B134" s="157">
        <v>136751427</v>
      </c>
      <c r="C134" s="157">
        <v>-114958432</v>
      </c>
      <c r="D134" s="157">
        <v>21792995</v>
      </c>
      <c r="E134" s="157">
        <v>0</v>
      </c>
      <c r="F134" s="157">
        <v>0</v>
      </c>
      <c r="G134" s="158">
        <f t="shared" si="1"/>
        <v>21792995</v>
      </c>
    </row>
    <row r="135" spans="1:7" ht="13">
      <c r="A135" s="159" t="s">
        <v>364</v>
      </c>
      <c r="B135" s="157">
        <v>0</v>
      </c>
      <c r="C135" s="157">
        <v>0</v>
      </c>
      <c r="D135" s="157">
        <v>0</v>
      </c>
      <c r="E135" s="157">
        <v>0</v>
      </c>
      <c r="F135" s="157">
        <v>0</v>
      </c>
      <c r="G135" s="158">
        <f t="shared" si="1"/>
        <v>0</v>
      </c>
    </row>
    <row r="136" spans="1:7" ht="13">
      <c r="A136" s="160" t="s">
        <v>365</v>
      </c>
      <c r="B136" s="157">
        <v>0</v>
      </c>
      <c r="C136" s="157">
        <v>0</v>
      </c>
      <c r="D136" s="157">
        <v>0</v>
      </c>
      <c r="E136" s="157">
        <v>0</v>
      </c>
      <c r="F136" s="157">
        <v>0</v>
      </c>
      <c r="G136" s="158">
        <f t="shared" si="1"/>
        <v>0</v>
      </c>
    </row>
    <row r="137" spans="1:7" ht="13">
      <c r="A137" s="159" t="s">
        <v>366</v>
      </c>
      <c r="B137" s="157">
        <v>0</v>
      </c>
      <c r="C137" s="157">
        <v>0</v>
      </c>
      <c r="D137" s="157">
        <v>0</v>
      </c>
      <c r="E137" s="157">
        <v>0</v>
      </c>
      <c r="F137" s="157">
        <v>0</v>
      </c>
      <c r="G137" s="158">
        <f t="shared" si="1"/>
        <v>0</v>
      </c>
    </row>
    <row r="138" spans="1:7" ht="13">
      <c r="A138" s="159" t="s">
        <v>367</v>
      </c>
      <c r="B138" s="157">
        <v>0</v>
      </c>
      <c r="C138" s="157">
        <v>0</v>
      </c>
      <c r="D138" s="157">
        <v>0</v>
      </c>
      <c r="E138" s="157">
        <v>0</v>
      </c>
      <c r="F138" s="157">
        <v>0</v>
      </c>
      <c r="G138" s="158">
        <f t="shared" si="1"/>
        <v>0</v>
      </c>
    </row>
    <row r="139" spans="1:7" ht="13">
      <c r="A139" s="159" t="s">
        <v>368</v>
      </c>
      <c r="B139" s="157">
        <v>0</v>
      </c>
      <c r="C139" s="157">
        <v>0</v>
      </c>
      <c r="D139" s="157">
        <v>0</v>
      </c>
      <c r="E139" s="157">
        <v>0</v>
      </c>
      <c r="F139" s="157">
        <v>0</v>
      </c>
      <c r="G139" s="158">
        <f t="shared" ref="G139:G155" si="2">D139-E139</f>
        <v>0</v>
      </c>
    </row>
    <row r="140" spans="1:7" ht="13">
      <c r="A140" s="159" t="s">
        <v>369</v>
      </c>
      <c r="B140" s="157">
        <v>0</v>
      </c>
      <c r="C140" s="157">
        <v>0</v>
      </c>
      <c r="D140" s="157">
        <v>0</v>
      </c>
      <c r="E140" s="157">
        <v>0</v>
      </c>
      <c r="F140" s="157">
        <v>0</v>
      </c>
      <c r="G140" s="158">
        <f t="shared" si="2"/>
        <v>0</v>
      </c>
    </row>
    <row r="141" spans="1:7" ht="13">
      <c r="A141" s="159" t="s">
        <v>370</v>
      </c>
      <c r="B141" s="157">
        <v>0</v>
      </c>
      <c r="C141" s="157">
        <v>0</v>
      </c>
      <c r="D141" s="157">
        <v>0</v>
      </c>
      <c r="E141" s="157">
        <v>0</v>
      </c>
      <c r="F141" s="157">
        <v>0</v>
      </c>
      <c r="G141" s="158">
        <f t="shared" si="2"/>
        <v>0</v>
      </c>
    </row>
    <row r="142" spans="1:7" ht="13">
      <c r="A142" s="159" t="s">
        <v>371</v>
      </c>
      <c r="B142" s="157">
        <v>0</v>
      </c>
      <c r="C142" s="157">
        <v>0</v>
      </c>
      <c r="D142" s="157">
        <v>0</v>
      </c>
      <c r="E142" s="157">
        <v>0</v>
      </c>
      <c r="F142" s="157">
        <v>0</v>
      </c>
      <c r="G142" s="158">
        <f t="shared" si="2"/>
        <v>0</v>
      </c>
    </row>
    <row r="143" spans="1:7" ht="13">
      <c r="A143" s="160" t="s">
        <v>372</v>
      </c>
      <c r="B143" s="157">
        <v>0</v>
      </c>
      <c r="C143" s="157">
        <v>0</v>
      </c>
      <c r="D143" s="157">
        <v>0</v>
      </c>
      <c r="E143" s="157">
        <v>0</v>
      </c>
      <c r="F143" s="157">
        <v>0</v>
      </c>
      <c r="G143" s="158">
        <f t="shared" si="2"/>
        <v>0</v>
      </c>
    </row>
    <row r="144" spans="1:7" ht="13">
      <c r="A144" s="156" t="s">
        <v>373</v>
      </c>
      <c r="B144" s="157">
        <v>4580073698</v>
      </c>
      <c r="C144" s="157">
        <v>-261783645</v>
      </c>
      <c r="D144" s="157">
        <v>4318290053</v>
      </c>
      <c r="E144" s="157">
        <v>1982057640</v>
      </c>
      <c r="F144" s="157">
        <v>1982057640</v>
      </c>
      <c r="G144" s="158">
        <f t="shared" si="2"/>
        <v>2336232413</v>
      </c>
    </row>
    <row r="145" spans="1:7" ht="13">
      <c r="A145" s="159" t="s">
        <v>374</v>
      </c>
      <c r="B145" s="157">
        <v>0</v>
      </c>
      <c r="C145" s="157">
        <v>0</v>
      </c>
      <c r="D145" s="157">
        <v>0</v>
      </c>
      <c r="E145" s="157">
        <v>0</v>
      </c>
      <c r="F145" s="157">
        <v>0</v>
      </c>
      <c r="G145" s="158">
        <f t="shared" si="2"/>
        <v>0</v>
      </c>
    </row>
    <row r="146" spans="1:7" ht="13">
      <c r="A146" s="159" t="s">
        <v>375</v>
      </c>
      <c r="B146" s="157">
        <v>4580073698</v>
      </c>
      <c r="C146" s="157">
        <v>-261783645</v>
      </c>
      <c r="D146" s="157">
        <v>4318290053</v>
      </c>
      <c r="E146" s="157">
        <v>1982057640</v>
      </c>
      <c r="F146" s="157">
        <v>1982057640</v>
      </c>
      <c r="G146" s="158">
        <f t="shared" si="2"/>
        <v>2336232413</v>
      </c>
    </row>
    <row r="147" spans="1:7" ht="13">
      <c r="A147" s="159" t="s">
        <v>376</v>
      </c>
      <c r="B147" s="157">
        <v>0</v>
      </c>
      <c r="C147" s="157">
        <v>0</v>
      </c>
      <c r="D147" s="157">
        <v>0</v>
      </c>
      <c r="E147" s="157">
        <v>0</v>
      </c>
      <c r="F147" s="157">
        <v>0</v>
      </c>
      <c r="G147" s="158">
        <f t="shared" si="2"/>
        <v>0</v>
      </c>
    </row>
    <row r="148" spans="1:7" ht="13">
      <c r="A148" s="156" t="s">
        <v>377</v>
      </c>
      <c r="B148" s="157">
        <v>1196935557</v>
      </c>
      <c r="C148" s="157">
        <v>0</v>
      </c>
      <c r="D148" s="157">
        <v>1196935557</v>
      </c>
      <c r="E148" s="157">
        <v>456949520.87</v>
      </c>
      <c r="F148" s="157">
        <v>456949520.87</v>
      </c>
      <c r="G148" s="158">
        <f t="shared" si="2"/>
        <v>739986036.13</v>
      </c>
    </row>
    <row r="149" spans="1:7" ht="13">
      <c r="A149" s="159" t="s">
        <v>378</v>
      </c>
      <c r="B149" s="157">
        <v>111433394</v>
      </c>
      <c r="C149" s="157">
        <v>0</v>
      </c>
      <c r="D149" s="157">
        <v>111433394</v>
      </c>
      <c r="E149" s="157">
        <v>51597868.159999996</v>
      </c>
      <c r="F149" s="157">
        <v>51597868.159999996</v>
      </c>
      <c r="G149" s="158">
        <f t="shared" si="2"/>
        <v>59835525.840000004</v>
      </c>
    </row>
    <row r="150" spans="1:7" ht="13">
      <c r="A150" s="159" t="s">
        <v>379</v>
      </c>
      <c r="B150" s="157">
        <v>1085502163</v>
      </c>
      <c r="C150" s="157">
        <v>0</v>
      </c>
      <c r="D150" s="157">
        <v>1085502163</v>
      </c>
      <c r="E150" s="157">
        <v>405351652.70999998</v>
      </c>
      <c r="F150" s="157">
        <v>405351652.70999998</v>
      </c>
      <c r="G150" s="158">
        <f t="shared" si="2"/>
        <v>680150510.28999996</v>
      </c>
    </row>
    <row r="151" spans="1:7" ht="13">
      <c r="A151" s="159" t="s">
        <v>380</v>
      </c>
      <c r="B151" s="157">
        <v>0</v>
      </c>
      <c r="C151" s="157">
        <v>0</v>
      </c>
      <c r="D151" s="157">
        <v>0</v>
      </c>
      <c r="E151" s="157">
        <v>0</v>
      </c>
      <c r="F151" s="157">
        <v>0</v>
      </c>
      <c r="G151" s="158">
        <f t="shared" si="2"/>
        <v>0</v>
      </c>
    </row>
    <row r="152" spans="1:7" ht="13">
      <c r="A152" s="159" t="s">
        <v>381</v>
      </c>
      <c r="B152" s="157">
        <v>0</v>
      </c>
      <c r="C152" s="157">
        <v>0</v>
      </c>
      <c r="D152" s="157">
        <v>0</v>
      </c>
      <c r="E152" s="157">
        <v>0</v>
      </c>
      <c r="F152" s="157">
        <v>0</v>
      </c>
      <c r="G152" s="158">
        <f t="shared" si="2"/>
        <v>0</v>
      </c>
    </row>
    <row r="153" spans="1:7" ht="13">
      <c r="A153" s="159" t="s">
        <v>382</v>
      </c>
      <c r="B153" s="157">
        <v>0</v>
      </c>
      <c r="C153" s="157">
        <v>0</v>
      </c>
      <c r="D153" s="157">
        <v>0</v>
      </c>
      <c r="E153" s="157">
        <v>0</v>
      </c>
      <c r="F153" s="157">
        <v>0</v>
      </c>
      <c r="G153" s="158">
        <f t="shared" si="2"/>
        <v>0</v>
      </c>
    </row>
    <row r="154" spans="1:7" ht="13">
      <c r="A154" s="159" t="s">
        <v>383</v>
      </c>
      <c r="B154" s="157">
        <v>0</v>
      </c>
      <c r="C154" s="157">
        <v>0</v>
      </c>
      <c r="D154" s="157">
        <v>0</v>
      </c>
      <c r="E154" s="157">
        <v>0</v>
      </c>
      <c r="F154" s="157">
        <v>0</v>
      </c>
      <c r="G154" s="158">
        <f t="shared" si="2"/>
        <v>0</v>
      </c>
    </row>
    <row r="155" spans="1:7" ht="13">
      <c r="A155" s="159" t="s">
        <v>384</v>
      </c>
      <c r="B155" s="157">
        <v>0</v>
      </c>
      <c r="C155" s="157">
        <v>0</v>
      </c>
      <c r="D155" s="157">
        <v>0</v>
      </c>
      <c r="E155" s="157">
        <v>0</v>
      </c>
      <c r="F155" s="157">
        <v>0</v>
      </c>
      <c r="G155" s="158">
        <f t="shared" si="2"/>
        <v>0</v>
      </c>
    </row>
    <row r="156" spans="1:7" ht="14.5">
      <c r="A156" s="164"/>
      <c r="B156" s="165"/>
      <c r="C156" s="165"/>
      <c r="D156" s="165"/>
      <c r="E156" s="165"/>
      <c r="F156" s="165"/>
      <c r="G156" s="166"/>
    </row>
    <row r="157" spans="1:7" ht="13">
      <c r="A157" s="167" t="s">
        <v>388</v>
      </c>
      <c r="B157" s="168">
        <v>60815126260</v>
      </c>
      <c r="C157" s="168">
        <v>2886683606.27</v>
      </c>
      <c r="D157" s="168">
        <v>63701809866.269997</v>
      </c>
      <c r="E157" s="168">
        <v>28592594293.740002</v>
      </c>
      <c r="F157" s="168">
        <v>27182256299</v>
      </c>
      <c r="G157" s="169">
        <v>35109215572.529999</v>
      </c>
    </row>
    <row r="158" spans="1:7" ht="13">
      <c r="A158" s="167"/>
      <c r="B158" s="168"/>
      <c r="C158" s="168"/>
      <c r="D158" s="168"/>
      <c r="E158" s="168"/>
      <c r="F158" s="168"/>
      <c r="G158" s="169"/>
    </row>
    <row r="159" spans="1:7" ht="13">
      <c r="A159" s="167"/>
      <c r="B159" s="168"/>
      <c r="C159" s="168"/>
      <c r="D159" s="168"/>
      <c r="E159" s="168"/>
      <c r="F159" s="168"/>
      <c r="G159" s="169"/>
    </row>
    <row r="160" spans="1:7" ht="13">
      <c r="A160" s="170"/>
      <c r="B160" s="171"/>
      <c r="C160" s="171"/>
      <c r="D160" s="171"/>
      <c r="E160" s="171"/>
      <c r="F160" s="171"/>
      <c r="G160" s="172"/>
    </row>
    <row r="161" spans="1:7" ht="13">
      <c r="A161" s="238" t="s">
        <v>125</v>
      </c>
      <c r="B161" s="238"/>
      <c r="C161" s="238"/>
      <c r="D161" s="238"/>
      <c r="E161" s="238"/>
      <c r="F161" s="238"/>
      <c r="G161" s="238"/>
    </row>
    <row r="162" spans="1:7" ht="12.75" customHeight="1">
      <c r="A162" s="173" t="s">
        <v>542</v>
      </c>
    </row>
  </sheetData>
  <mergeCells count="9">
    <mergeCell ref="A161:G161"/>
    <mergeCell ref="A1:G1"/>
    <mergeCell ref="A2:G2"/>
    <mergeCell ref="A3:G3"/>
    <mergeCell ref="A4:G4"/>
    <mergeCell ref="A5:G5"/>
    <mergeCell ref="A7:A8"/>
    <mergeCell ref="B7:F7"/>
    <mergeCell ref="G7:G8"/>
  </mergeCells>
  <printOptions horizontalCentered="1"/>
  <pageMargins left="0.8" right="0.8" top="1.95" bottom="1.2" header="0.5" footer="0.5"/>
  <pageSetup paperSize="60" scale="60"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ransitionEntry="1">
    <outlinePr summaryBelow="0" summaryRight="0"/>
    <pageSetUpPr autoPageBreaks="0"/>
  </sheetPr>
  <dimension ref="A1:G205"/>
  <sheetViews>
    <sheetView topLeftCell="A169" workbookViewId="0">
      <selection activeCell="A205" sqref="A205"/>
    </sheetView>
  </sheetViews>
  <sheetFormatPr baseColWidth="10" defaultColWidth="9.1796875" defaultRowHeight="12.75" customHeight="1"/>
  <cols>
    <col min="1" max="1" width="109.26953125" style="148" bestFit="1" customWidth="1"/>
    <col min="2" max="7" width="18.81640625" style="148" customWidth="1"/>
    <col min="8" max="256" width="9.1796875" style="148"/>
    <col min="257" max="257" width="109.26953125" style="148" bestFit="1" customWidth="1"/>
    <col min="258" max="263" width="18.81640625" style="148" customWidth="1"/>
    <col min="264" max="512" width="9.1796875" style="148"/>
    <col min="513" max="513" width="109.26953125" style="148" bestFit="1" customWidth="1"/>
    <col min="514" max="519" width="18.81640625" style="148" customWidth="1"/>
    <col min="520" max="768" width="9.1796875" style="148"/>
    <col min="769" max="769" width="109.26953125" style="148" bestFit="1" customWidth="1"/>
    <col min="770" max="775" width="18.81640625" style="148" customWidth="1"/>
    <col min="776" max="1024" width="9.1796875" style="148"/>
    <col min="1025" max="1025" width="109.26953125" style="148" bestFit="1" customWidth="1"/>
    <col min="1026" max="1031" width="18.81640625" style="148" customWidth="1"/>
    <col min="1032" max="1280" width="9.1796875" style="148"/>
    <col min="1281" max="1281" width="109.26953125" style="148" bestFit="1" customWidth="1"/>
    <col min="1282" max="1287" width="18.81640625" style="148" customWidth="1"/>
    <col min="1288" max="1536" width="9.1796875" style="148"/>
    <col min="1537" max="1537" width="109.26953125" style="148" bestFit="1" customWidth="1"/>
    <col min="1538" max="1543" width="18.81640625" style="148" customWidth="1"/>
    <col min="1544" max="1792" width="9.1796875" style="148"/>
    <col min="1793" max="1793" width="109.26953125" style="148" bestFit="1" customWidth="1"/>
    <col min="1794" max="1799" width="18.81640625" style="148" customWidth="1"/>
    <col min="1800" max="2048" width="9.1796875" style="148"/>
    <col min="2049" max="2049" width="109.26953125" style="148" bestFit="1" customWidth="1"/>
    <col min="2050" max="2055" width="18.81640625" style="148" customWidth="1"/>
    <col min="2056" max="2304" width="9.1796875" style="148"/>
    <col min="2305" max="2305" width="109.26953125" style="148" bestFit="1" customWidth="1"/>
    <col min="2306" max="2311" width="18.81640625" style="148" customWidth="1"/>
    <col min="2312" max="2560" width="9.1796875" style="148"/>
    <col min="2561" max="2561" width="109.26953125" style="148" bestFit="1" customWidth="1"/>
    <col min="2562" max="2567" width="18.81640625" style="148" customWidth="1"/>
    <col min="2568" max="2816" width="9.1796875" style="148"/>
    <col min="2817" max="2817" width="109.26953125" style="148" bestFit="1" customWidth="1"/>
    <col min="2818" max="2823" width="18.81640625" style="148" customWidth="1"/>
    <col min="2824" max="3072" width="9.1796875" style="148"/>
    <col min="3073" max="3073" width="109.26953125" style="148" bestFit="1" customWidth="1"/>
    <col min="3074" max="3079" width="18.81640625" style="148" customWidth="1"/>
    <col min="3080" max="3328" width="9.1796875" style="148"/>
    <col min="3329" max="3329" width="109.26953125" style="148" bestFit="1" customWidth="1"/>
    <col min="3330" max="3335" width="18.81640625" style="148" customWidth="1"/>
    <col min="3336" max="3584" width="9.1796875" style="148"/>
    <col min="3585" max="3585" width="109.26953125" style="148" bestFit="1" customWidth="1"/>
    <col min="3586" max="3591" width="18.81640625" style="148" customWidth="1"/>
    <col min="3592" max="3840" width="9.1796875" style="148"/>
    <col min="3841" max="3841" width="109.26953125" style="148" bestFit="1" customWidth="1"/>
    <col min="3842" max="3847" width="18.81640625" style="148" customWidth="1"/>
    <col min="3848" max="4096" width="9.1796875" style="148"/>
    <col min="4097" max="4097" width="109.26953125" style="148" bestFit="1" customWidth="1"/>
    <col min="4098" max="4103" width="18.81640625" style="148" customWidth="1"/>
    <col min="4104" max="4352" width="9.1796875" style="148"/>
    <col min="4353" max="4353" width="109.26953125" style="148" bestFit="1" customWidth="1"/>
    <col min="4354" max="4359" width="18.81640625" style="148" customWidth="1"/>
    <col min="4360" max="4608" width="9.1796875" style="148"/>
    <col min="4609" max="4609" width="109.26953125" style="148" bestFit="1" customWidth="1"/>
    <col min="4610" max="4615" width="18.81640625" style="148" customWidth="1"/>
    <col min="4616" max="4864" width="9.1796875" style="148"/>
    <col min="4865" max="4865" width="109.26953125" style="148" bestFit="1" customWidth="1"/>
    <col min="4866" max="4871" width="18.81640625" style="148" customWidth="1"/>
    <col min="4872" max="5120" width="9.1796875" style="148"/>
    <col min="5121" max="5121" width="109.26953125" style="148" bestFit="1" customWidth="1"/>
    <col min="5122" max="5127" width="18.81640625" style="148" customWidth="1"/>
    <col min="5128" max="5376" width="9.1796875" style="148"/>
    <col min="5377" max="5377" width="109.26953125" style="148" bestFit="1" customWidth="1"/>
    <col min="5378" max="5383" width="18.81640625" style="148" customWidth="1"/>
    <col min="5384" max="5632" width="9.1796875" style="148"/>
    <col min="5633" max="5633" width="109.26953125" style="148" bestFit="1" customWidth="1"/>
    <col min="5634" max="5639" width="18.81640625" style="148" customWidth="1"/>
    <col min="5640" max="5888" width="9.1796875" style="148"/>
    <col min="5889" max="5889" width="109.26953125" style="148" bestFit="1" customWidth="1"/>
    <col min="5890" max="5895" width="18.81640625" style="148" customWidth="1"/>
    <col min="5896" max="6144" width="9.1796875" style="148"/>
    <col min="6145" max="6145" width="109.26953125" style="148" bestFit="1" customWidth="1"/>
    <col min="6146" max="6151" width="18.81640625" style="148" customWidth="1"/>
    <col min="6152" max="6400" width="9.1796875" style="148"/>
    <col min="6401" max="6401" width="109.26953125" style="148" bestFit="1" customWidth="1"/>
    <col min="6402" max="6407" width="18.81640625" style="148" customWidth="1"/>
    <col min="6408" max="6656" width="9.1796875" style="148"/>
    <col min="6657" max="6657" width="109.26953125" style="148" bestFit="1" customWidth="1"/>
    <col min="6658" max="6663" width="18.81640625" style="148" customWidth="1"/>
    <col min="6664" max="6912" width="9.1796875" style="148"/>
    <col min="6913" max="6913" width="109.26953125" style="148" bestFit="1" customWidth="1"/>
    <col min="6914" max="6919" width="18.81640625" style="148" customWidth="1"/>
    <col min="6920" max="7168" width="9.1796875" style="148"/>
    <col min="7169" max="7169" width="109.26953125" style="148" bestFit="1" customWidth="1"/>
    <col min="7170" max="7175" width="18.81640625" style="148" customWidth="1"/>
    <col min="7176" max="7424" width="9.1796875" style="148"/>
    <col min="7425" max="7425" width="109.26953125" style="148" bestFit="1" customWidth="1"/>
    <col min="7426" max="7431" width="18.81640625" style="148" customWidth="1"/>
    <col min="7432" max="7680" width="9.1796875" style="148"/>
    <col min="7681" max="7681" width="109.26953125" style="148" bestFit="1" customWidth="1"/>
    <col min="7682" max="7687" width="18.81640625" style="148" customWidth="1"/>
    <col min="7688" max="7936" width="9.1796875" style="148"/>
    <col min="7937" max="7937" width="109.26953125" style="148" bestFit="1" customWidth="1"/>
    <col min="7938" max="7943" width="18.81640625" style="148" customWidth="1"/>
    <col min="7944" max="8192" width="9.1796875" style="148"/>
    <col min="8193" max="8193" width="109.26953125" style="148" bestFit="1" customWidth="1"/>
    <col min="8194" max="8199" width="18.81640625" style="148" customWidth="1"/>
    <col min="8200" max="8448" width="9.1796875" style="148"/>
    <col min="8449" max="8449" width="109.26953125" style="148" bestFit="1" customWidth="1"/>
    <col min="8450" max="8455" width="18.81640625" style="148" customWidth="1"/>
    <col min="8456" max="8704" width="9.1796875" style="148"/>
    <col min="8705" max="8705" width="109.26953125" style="148" bestFit="1" customWidth="1"/>
    <col min="8706" max="8711" width="18.81640625" style="148" customWidth="1"/>
    <col min="8712" max="8960" width="9.1796875" style="148"/>
    <col min="8961" max="8961" width="109.26953125" style="148" bestFit="1" customWidth="1"/>
    <col min="8962" max="8967" width="18.81640625" style="148" customWidth="1"/>
    <col min="8968" max="9216" width="9.1796875" style="148"/>
    <col min="9217" max="9217" width="109.26953125" style="148" bestFit="1" customWidth="1"/>
    <col min="9218" max="9223" width="18.81640625" style="148" customWidth="1"/>
    <col min="9224" max="9472" width="9.1796875" style="148"/>
    <col min="9473" max="9473" width="109.26953125" style="148" bestFit="1" customWidth="1"/>
    <col min="9474" max="9479" width="18.81640625" style="148" customWidth="1"/>
    <col min="9480" max="9728" width="9.1796875" style="148"/>
    <col min="9729" max="9729" width="109.26953125" style="148" bestFit="1" customWidth="1"/>
    <col min="9730" max="9735" width="18.81640625" style="148" customWidth="1"/>
    <col min="9736" max="9984" width="9.1796875" style="148"/>
    <col min="9985" max="9985" width="109.26953125" style="148" bestFit="1" customWidth="1"/>
    <col min="9986" max="9991" width="18.81640625" style="148" customWidth="1"/>
    <col min="9992" max="10240" width="9.1796875" style="148"/>
    <col min="10241" max="10241" width="109.26953125" style="148" bestFit="1" customWidth="1"/>
    <col min="10242" max="10247" width="18.81640625" style="148" customWidth="1"/>
    <col min="10248" max="10496" width="9.1796875" style="148"/>
    <col min="10497" max="10497" width="109.26953125" style="148" bestFit="1" customWidth="1"/>
    <col min="10498" max="10503" width="18.81640625" style="148" customWidth="1"/>
    <col min="10504" max="10752" width="9.1796875" style="148"/>
    <col min="10753" max="10753" width="109.26953125" style="148" bestFit="1" customWidth="1"/>
    <col min="10754" max="10759" width="18.81640625" style="148" customWidth="1"/>
    <col min="10760" max="11008" width="9.1796875" style="148"/>
    <col min="11009" max="11009" width="109.26953125" style="148" bestFit="1" customWidth="1"/>
    <col min="11010" max="11015" width="18.81640625" style="148" customWidth="1"/>
    <col min="11016" max="11264" width="9.1796875" style="148"/>
    <col min="11265" max="11265" width="109.26953125" style="148" bestFit="1" customWidth="1"/>
    <col min="11266" max="11271" width="18.81640625" style="148" customWidth="1"/>
    <col min="11272" max="11520" width="9.1796875" style="148"/>
    <col min="11521" max="11521" width="109.26953125" style="148" bestFit="1" customWidth="1"/>
    <col min="11522" max="11527" width="18.81640625" style="148" customWidth="1"/>
    <col min="11528" max="11776" width="9.1796875" style="148"/>
    <col min="11777" max="11777" width="109.26953125" style="148" bestFit="1" customWidth="1"/>
    <col min="11778" max="11783" width="18.81640625" style="148" customWidth="1"/>
    <col min="11784" max="12032" width="9.1796875" style="148"/>
    <col min="12033" max="12033" width="109.26953125" style="148" bestFit="1" customWidth="1"/>
    <col min="12034" max="12039" width="18.81640625" style="148" customWidth="1"/>
    <col min="12040" max="12288" width="9.1796875" style="148"/>
    <col min="12289" max="12289" width="109.26953125" style="148" bestFit="1" customWidth="1"/>
    <col min="12290" max="12295" width="18.81640625" style="148" customWidth="1"/>
    <col min="12296" max="12544" width="9.1796875" style="148"/>
    <col min="12545" max="12545" width="109.26953125" style="148" bestFit="1" customWidth="1"/>
    <col min="12546" max="12551" width="18.81640625" style="148" customWidth="1"/>
    <col min="12552" max="12800" width="9.1796875" style="148"/>
    <col min="12801" max="12801" width="109.26953125" style="148" bestFit="1" customWidth="1"/>
    <col min="12802" max="12807" width="18.81640625" style="148" customWidth="1"/>
    <col min="12808" max="13056" width="9.1796875" style="148"/>
    <col min="13057" max="13057" width="109.26953125" style="148" bestFit="1" customWidth="1"/>
    <col min="13058" max="13063" width="18.81640625" style="148" customWidth="1"/>
    <col min="13064" max="13312" width="9.1796875" style="148"/>
    <col min="13313" max="13313" width="109.26953125" style="148" bestFit="1" customWidth="1"/>
    <col min="13314" max="13319" width="18.81640625" style="148" customWidth="1"/>
    <col min="13320" max="13568" width="9.1796875" style="148"/>
    <col min="13569" max="13569" width="109.26953125" style="148" bestFit="1" customWidth="1"/>
    <col min="13570" max="13575" width="18.81640625" style="148" customWidth="1"/>
    <col min="13576" max="13824" width="9.1796875" style="148"/>
    <col min="13825" max="13825" width="109.26953125" style="148" bestFit="1" customWidth="1"/>
    <col min="13826" max="13831" width="18.81640625" style="148" customWidth="1"/>
    <col min="13832" max="14080" width="9.1796875" style="148"/>
    <col min="14081" max="14081" width="109.26953125" style="148" bestFit="1" customWidth="1"/>
    <col min="14082" max="14087" width="18.81640625" style="148" customWidth="1"/>
    <col min="14088" max="14336" width="9.1796875" style="148"/>
    <col min="14337" max="14337" width="109.26953125" style="148" bestFit="1" customWidth="1"/>
    <col min="14338" max="14343" width="18.81640625" style="148" customWidth="1"/>
    <col min="14344" max="14592" width="9.1796875" style="148"/>
    <col min="14593" max="14593" width="109.26953125" style="148" bestFit="1" customWidth="1"/>
    <col min="14594" max="14599" width="18.81640625" style="148" customWidth="1"/>
    <col min="14600" max="14848" width="9.1796875" style="148"/>
    <col min="14849" max="14849" width="109.26953125" style="148" bestFit="1" customWidth="1"/>
    <col min="14850" max="14855" width="18.81640625" style="148" customWidth="1"/>
    <col min="14856" max="15104" width="9.1796875" style="148"/>
    <col min="15105" max="15105" width="109.26953125" style="148" bestFit="1" customWidth="1"/>
    <col min="15106" max="15111" width="18.81640625" style="148" customWidth="1"/>
    <col min="15112" max="15360" width="9.1796875" style="148"/>
    <col min="15361" max="15361" width="109.26953125" style="148" bestFit="1" customWidth="1"/>
    <col min="15362" max="15367" width="18.81640625" style="148" customWidth="1"/>
    <col min="15368" max="15616" width="9.1796875" style="148"/>
    <col min="15617" max="15617" width="109.26953125" style="148" bestFit="1" customWidth="1"/>
    <col min="15618" max="15623" width="18.81640625" style="148" customWidth="1"/>
    <col min="15624" max="15872" width="9.1796875" style="148"/>
    <col min="15873" max="15873" width="109.26953125" style="148" bestFit="1" customWidth="1"/>
    <col min="15874" max="15879" width="18.81640625" style="148" customWidth="1"/>
    <col min="15880" max="16128" width="9.1796875" style="148"/>
    <col min="16129" max="16129" width="109.26953125" style="148" bestFit="1" customWidth="1"/>
    <col min="16130" max="16135" width="18.81640625" style="148" customWidth="1"/>
    <col min="16136" max="16384" width="9.1796875" style="148"/>
  </cols>
  <sheetData>
    <row r="1" spans="1:7" ht="13">
      <c r="A1" s="247" t="s">
        <v>126</v>
      </c>
      <c r="B1" s="247"/>
      <c r="C1" s="247"/>
      <c r="D1" s="247"/>
      <c r="E1" s="247"/>
      <c r="F1" s="247"/>
      <c r="G1" s="247"/>
    </row>
    <row r="2" spans="1:7" ht="13">
      <c r="A2" s="247" t="s">
        <v>307</v>
      </c>
      <c r="B2" s="247"/>
      <c r="C2" s="247"/>
      <c r="D2" s="247"/>
      <c r="E2" s="247"/>
      <c r="F2" s="247"/>
      <c r="G2" s="247"/>
    </row>
    <row r="3" spans="1:7" ht="13">
      <c r="A3" s="247" t="s">
        <v>389</v>
      </c>
      <c r="B3" s="247"/>
      <c r="C3" s="247"/>
      <c r="D3" s="247"/>
      <c r="E3" s="247"/>
      <c r="F3" s="247"/>
      <c r="G3" s="247"/>
    </row>
    <row r="4" spans="1:7" ht="13">
      <c r="A4" s="247" t="s">
        <v>128</v>
      </c>
      <c r="B4" s="247"/>
      <c r="C4" s="247"/>
      <c r="D4" s="247"/>
      <c r="E4" s="247"/>
      <c r="F4" s="247"/>
      <c r="G4" s="247"/>
    </row>
    <row r="5" spans="1:7" ht="13">
      <c r="A5" s="247" t="s">
        <v>3</v>
      </c>
      <c r="B5" s="247"/>
      <c r="C5" s="247"/>
      <c r="D5" s="247"/>
      <c r="E5" s="247"/>
      <c r="F5" s="247"/>
      <c r="G5" s="247"/>
    </row>
    <row r="6" spans="1:7" ht="13">
      <c r="A6" s="149"/>
      <c r="B6" s="149"/>
      <c r="C6" s="149"/>
      <c r="D6" s="149"/>
      <c r="E6" s="149"/>
      <c r="F6" s="149"/>
      <c r="G6" s="149"/>
    </row>
    <row r="7" spans="1:7" ht="12.75" customHeight="1">
      <c r="A7" s="150"/>
      <c r="B7" s="242" t="s">
        <v>309</v>
      </c>
      <c r="C7" s="242" t="s">
        <v>241</v>
      </c>
      <c r="D7" s="242" t="s">
        <v>242</v>
      </c>
      <c r="E7" s="242" t="s">
        <v>200</v>
      </c>
      <c r="F7" s="242" t="s">
        <v>217</v>
      </c>
      <c r="G7" s="248" t="s">
        <v>310</v>
      </c>
    </row>
    <row r="8" spans="1:7" ht="45" customHeight="1">
      <c r="A8" s="151" t="s">
        <v>4</v>
      </c>
      <c r="B8" s="245" t="s">
        <v>311</v>
      </c>
      <c r="C8" s="245" t="s">
        <v>241</v>
      </c>
      <c r="D8" s="245" t="s">
        <v>242</v>
      </c>
      <c r="E8" s="245" t="s">
        <v>200</v>
      </c>
      <c r="F8" s="245" t="s">
        <v>217</v>
      </c>
      <c r="G8" s="249" t="s">
        <v>310</v>
      </c>
    </row>
    <row r="9" spans="1:7" ht="13">
      <c r="A9" s="151" t="s">
        <v>8</v>
      </c>
      <c r="B9" s="245" t="s">
        <v>8</v>
      </c>
      <c r="C9" s="245" t="s">
        <v>8</v>
      </c>
      <c r="D9" s="245" t="s">
        <v>8</v>
      </c>
      <c r="E9" s="245" t="s">
        <v>8</v>
      </c>
      <c r="F9" s="245" t="s">
        <v>8</v>
      </c>
      <c r="G9" s="249" t="s">
        <v>8</v>
      </c>
    </row>
    <row r="10" spans="1:7" ht="13">
      <c r="A10" s="174" t="s">
        <v>390</v>
      </c>
      <c r="B10" s="154">
        <v>37477885029</v>
      </c>
      <c r="C10" s="154">
        <v>2611287796.46</v>
      </c>
      <c r="D10" s="154">
        <v>40089172825.459999</v>
      </c>
      <c r="E10" s="154">
        <v>17303171564.5</v>
      </c>
      <c r="F10" s="154">
        <v>15935428843.719999</v>
      </c>
      <c r="G10" s="155">
        <v>22786001260.959999</v>
      </c>
    </row>
    <row r="11" spans="1:7" ht="13">
      <c r="A11" s="175" t="s">
        <v>391</v>
      </c>
      <c r="B11" s="176">
        <v>19684508429</v>
      </c>
      <c r="C11" s="176">
        <v>985414990.29999995</v>
      </c>
      <c r="D11" s="176">
        <v>20669923419.299999</v>
      </c>
      <c r="E11" s="176">
        <v>10188817057.620001</v>
      </c>
      <c r="F11" s="176">
        <v>9077457875.9599991</v>
      </c>
      <c r="G11" s="177">
        <v>10481106361.68</v>
      </c>
    </row>
    <row r="12" spans="1:7" ht="13">
      <c r="A12" s="178" t="s">
        <v>392</v>
      </c>
      <c r="B12" s="157">
        <v>32717739</v>
      </c>
      <c r="C12" s="157">
        <v>631024.89</v>
      </c>
      <c r="D12" s="157">
        <v>33348763.890000001</v>
      </c>
      <c r="E12" s="157">
        <v>14581551.710000001</v>
      </c>
      <c r="F12" s="157">
        <v>14153356.800000001</v>
      </c>
      <c r="G12" s="158">
        <v>18767212.18</v>
      </c>
    </row>
    <row r="13" spans="1:7" ht="13">
      <c r="A13" s="178" t="s">
        <v>393</v>
      </c>
      <c r="B13" s="157">
        <v>628582422</v>
      </c>
      <c r="C13" s="157">
        <v>-32313423.760000002</v>
      </c>
      <c r="D13" s="157">
        <v>596268998.24000001</v>
      </c>
      <c r="E13" s="157">
        <v>278421780.23000002</v>
      </c>
      <c r="F13" s="157">
        <v>253708587.68000001</v>
      </c>
      <c r="G13" s="158">
        <v>317847218.00999999</v>
      </c>
    </row>
    <row r="14" spans="1:7" ht="13">
      <c r="A14" s="178" t="s">
        <v>394</v>
      </c>
      <c r="B14" s="157">
        <v>16306890</v>
      </c>
      <c r="C14" s="157">
        <v>178448.77</v>
      </c>
      <c r="D14" s="157">
        <v>16485338.77</v>
      </c>
      <c r="E14" s="157">
        <v>7239462.9400000004</v>
      </c>
      <c r="F14" s="157">
        <v>6737320.21</v>
      </c>
      <c r="G14" s="158">
        <v>9245875.8300000001</v>
      </c>
    </row>
    <row r="15" spans="1:7" ht="13">
      <c r="A15" s="178" t="s">
        <v>395</v>
      </c>
      <c r="B15" s="157">
        <v>3687363455</v>
      </c>
      <c r="C15" s="157">
        <v>194913843.66</v>
      </c>
      <c r="D15" s="157">
        <v>3882277298.6599998</v>
      </c>
      <c r="E15" s="157">
        <v>1716908408.1400001</v>
      </c>
      <c r="F15" s="157">
        <v>1337493744.3800001</v>
      </c>
      <c r="G15" s="158">
        <v>2165368890.52</v>
      </c>
    </row>
    <row r="16" spans="1:7" ht="13">
      <c r="A16" s="178" t="s">
        <v>396</v>
      </c>
      <c r="B16" s="157">
        <v>4120743693</v>
      </c>
      <c r="C16" s="157">
        <v>-6569113.4299999997</v>
      </c>
      <c r="D16" s="157">
        <v>4114174579.5700002</v>
      </c>
      <c r="E16" s="157">
        <v>2161148043.9400001</v>
      </c>
      <c r="F16" s="157">
        <v>1991394634.6800001</v>
      </c>
      <c r="G16" s="158">
        <v>1953026535.6300001</v>
      </c>
    </row>
    <row r="17" spans="1:7" ht="13">
      <c r="A17" s="178" t="s">
        <v>397</v>
      </c>
      <c r="B17" s="157">
        <v>423097317</v>
      </c>
      <c r="C17" s="157">
        <v>166705620.25</v>
      </c>
      <c r="D17" s="157">
        <v>589802937.25</v>
      </c>
      <c r="E17" s="157">
        <v>401134843.17000002</v>
      </c>
      <c r="F17" s="157">
        <v>251682337.41</v>
      </c>
      <c r="G17" s="158">
        <v>188668094.08000001</v>
      </c>
    </row>
    <row r="18" spans="1:7" ht="13">
      <c r="A18" s="178" t="s">
        <v>398</v>
      </c>
      <c r="B18" s="157">
        <v>342131553</v>
      </c>
      <c r="C18" s="157">
        <v>-209713697.97</v>
      </c>
      <c r="D18" s="157">
        <v>132417855.03</v>
      </c>
      <c r="E18" s="157">
        <v>63028832.75</v>
      </c>
      <c r="F18" s="157">
        <v>53399117.909999996</v>
      </c>
      <c r="G18" s="158">
        <v>69389022.280000001</v>
      </c>
    </row>
    <row r="19" spans="1:7" ht="13">
      <c r="A19" s="178" t="s">
        <v>399</v>
      </c>
      <c r="B19" s="157">
        <v>121807691</v>
      </c>
      <c r="C19" s="157">
        <v>3263800.3</v>
      </c>
      <c r="D19" s="157">
        <v>125071491.3</v>
      </c>
      <c r="E19" s="157">
        <v>47357628.409999996</v>
      </c>
      <c r="F19" s="157">
        <v>43073392.710000001</v>
      </c>
      <c r="G19" s="158">
        <v>77713862.890000001</v>
      </c>
    </row>
    <row r="20" spans="1:7" ht="13">
      <c r="A20" s="178" t="s">
        <v>400</v>
      </c>
      <c r="B20" s="157">
        <v>170318004</v>
      </c>
      <c r="C20" s="157">
        <v>-1934445.54</v>
      </c>
      <c r="D20" s="157">
        <v>168383558.46000001</v>
      </c>
      <c r="E20" s="157">
        <v>109013503.42</v>
      </c>
      <c r="F20" s="157">
        <v>99457484.069999993</v>
      </c>
      <c r="G20" s="158">
        <v>59370055.039999999</v>
      </c>
    </row>
    <row r="21" spans="1:7" ht="13">
      <c r="A21" s="178" t="s">
        <v>401</v>
      </c>
      <c r="B21" s="157">
        <v>126360142</v>
      </c>
      <c r="C21" s="157">
        <v>-2556658.37</v>
      </c>
      <c r="D21" s="157">
        <v>123803483.63</v>
      </c>
      <c r="E21" s="157">
        <v>55606243.420000002</v>
      </c>
      <c r="F21" s="157">
        <v>53938724.539999999</v>
      </c>
      <c r="G21" s="158">
        <v>68197240.209999993</v>
      </c>
    </row>
    <row r="22" spans="1:7" ht="13">
      <c r="A22" s="178" t="s">
        <v>402</v>
      </c>
      <c r="B22" s="157">
        <v>666129291</v>
      </c>
      <c r="C22" s="157">
        <v>1694009.5</v>
      </c>
      <c r="D22" s="157">
        <v>667823300.5</v>
      </c>
      <c r="E22" s="157">
        <v>336655274.35000002</v>
      </c>
      <c r="F22" s="157">
        <v>278331880.56</v>
      </c>
      <c r="G22" s="158">
        <v>331168026.14999998</v>
      </c>
    </row>
    <row r="23" spans="1:7" ht="13">
      <c r="A23" s="178" t="s">
        <v>403</v>
      </c>
      <c r="B23" s="157">
        <v>79110</v>
      </c>
      <c r="C23" s="157">
        <v>0</v>
      </c>
      <c r="D23" s="157">
        <v>79110</v>
      </c>
      <c r="E23" s="157">
        <v>0</v>
      </c>
      <c r="F23" s="157">
        <v>0</v>
      </c>
      <c r="G23" s="158">
        <v>79110</v>
      </c>
    </row>
    <row r="24" spans="1:7" ht="13">
      <c r="A24" s="178" t="s">
        <v>404</v>
      </c>
      <c r="B24" s="157">
        <v>903975991</v>
      </c>
      <c r="C24" s="157">
        <v>-2779108.81</v>
      </c>
      <c r="D24" s="157">
        <v>901196882.19000006</v>
      </c>
      <c r="E24" s="157">
        <v>383451420.58999997</v>
      </c>
      <c r="F24" s="157">
        <v>383409303.72000003</v>
      </c>
      <c r="G24" s="158">
        <v>517745461.60000002</v>
      </c>
    </row>
    <row r="25" spans="1:7" ht="13">
      <c r="A25" s="178" t="s">
        <v>405</v>
      </c>
      <c r="B25" s="157">
        <v>5410572361</v>
      </c>
      <c r="C25" s="157">
        <v>219348017.16</v>
      </c>
      <c r="D25" s="157">
        <v>5629920378.1599998</v>
      </c>
      <c r="E25" s="157">
        <v>2927509823.73</v>
      </c>
      <c r="F25" s="157">
        <v>2912509823.73</v>
      </c>
      <c r="G25" s="158">
        <v>2702410554.4299998</v>
      </c>
    </row>
    <row r="26" spans="1:7" ht="13">
      <c r="A26" s="178" t="s">
        <v>406</v>
      </c>
      <c r="B26" s="157">
        <v>603859957</v>
      </c>
      <c r="C26" s="157">
        <v>36429044.689999998</v>
      </c>
      <c r="D26" s="157">
        <v>640289001.69000006</v>
      </c>
      <c r="E26" s="157">
        <v>351960338.47000003</v>
      </c>
      <c r="F26" s="157">
        <v>351960338.47000003</v>
      </c>
      <c r="G26" s="158">
        <v>288328663.22000003</v>
      </c>
    </row>
    <row r="27" spans="1:7" ht="13">
      <c r="A27" s="178" t="s">
        <v>407</v>
      </c>
      <c r="B27" s="157">
        <v>151483856</v>
      </c>
      <c r="C27" s="157">
        <v>-1095093.29</v>
      </c>
      <c r="D27" s="157">
        <v>150388762.71000001</v>
      </c>
      <c r="E27" s="157">
        <v>64373399.189999998</v>
      </c>
      <c r="F27" s="157">
        <v>60360073.18</v>
      </c>
      <c r="G27" s="158">
        <v>86015363.519999996</v>
      </c>
    </row>
    <row r="28" spans="1:7" ht="13">
      <c r="A28" s="178" t="s">
        <v>408</v>
      </c>
      <c r="B28" s="157">
        <v>454161164</v>
      </c>
      <c r="C28" s="157">
        <v>-7843211.5999999996</v>
      </c>
      <c r="D28" s="157">
        <v>446317952.39999998</v>
      </c>
      <c r="E28" s="157">
        <v>216798341.24000001</v>
      </c>
      <c r="F28" s="157">
        <v>210055058.15000001</v>
      </c>
      <c r="G28" s="158">
        <v>229519611.16</v>
      </c>
    </row>
    <row r="29" spans="1:7" ht="13">
      <c r="A29" s="178" t="s">
        <v>409</v>
      </c>
      <c r="B29" s="157">
        <v>1394512498</v>
      </c>
      <c r="C29" s="157">
        <v>672735022.67999995</v>
      </c>
      <c r="D29" s="157">
        <v>2067247520.6800001</v>
      </c>
      <c r="E29" s="157">
        <v>795075460.15999997</v>
      </c>
      <c r="F29" s="157">
        <v>539044493.66999996</v>
      </c>
      <c r="G29" s="158">
        <v>1272172060.52</v>
      </c>
    </row>
    <row r="30" spans="1:7" ht="13">
      <c r="A30" s="178" t="s">
        <v>410</v>
      </c>
      <c r="B30" s="157">
        <v>180115512</v>
      </c>
      <c r="C30" s="157">
        <v>-59094258.200000003</v>
      </c>
      <c r="D30" s="157">
        <v>121021253.8</v>
      </c>
      <c r="E30" s="157">
        <v>78143786.400000006</v>
      </c>
      <c r="F30" s="157">
        <v>71207289.319999993</v>
      </c>
      <c r="G30" s="158">
        <v>42877467.399999999</v>
      </c>
    </row>
    <row r="31" spans="1:7" ht="13">
      <c r="A31" s="178" t="s">
        <v>411</v>
      </c>
      <c r="B31" s="157">
        <v>97333271</v>
      </c>
      <c r="C31" s="157">
        <v>4893128.7699999996</v>
      </c>
      <c r="D31" s="157">
        <v>102226399.77</v>
      </c>
      <c r="E31" s="157">
        <v>47446184.850000001</v>
      </c>
      <c r="F31" s="157">
        <v>39901720.920000002</v>
      </c>
      <c r="G31" s="158">
        <v>54780214.920000002</v>
      </c>
    </row>
    <row r="32" spans="1:7" ht="13">
      <c r="A32" s="178" t="s">
        <v>412</v>
      </c>
      <c r="B32" s="157">
        <v>152856512</v>
      </c>
      <c r="C32" s="157">
        <v>8522040.5999999996</v>
      </c>
      <c r="D32" s="157">
        <v>161378552.59999999</v>
      </c>
      <c r="E32" s="157">
        <v>132962730.51000001</v>
      </c>
      <c r="F32" s="157">
        <v>125639193.84999999</v>
      </c>
      <c r="G32" s="158">
        <v>28415822.09</v>
      </c>
    </row>
    <row r="33" spans="1:7" ht="13">
      <c r="A33" s="175" t="s">
        <v>413</v>
      </c>
      <c r="B33" s="176">
        <v>281264167</v>
      </c>
      <c r="C33" s="176">
        <v>0</v>
      </c>
      <c r="D33" s="176">
        <v>281264167</v>
      </c>
      <c r="E33" s="176">
        <v>135463989</v>
      </c>
      <c r="F33" s="176">
        <v>135463989</v>
      </c>
      <c r="G33" s="177">
        <v>145800178</v>
      </c>
    </row>
    <row r="34" spans="1:7" ht="13">
      <c r="A34" s="178" t="s">
        <v>414</v>
      </c>
      <c r="B34" s="157">
        <v>281264167</v>
      </c>
      <c r="C34" s="157">
        <v>0</v>
      </c>
      <c r="D34" s="157">
        <v>281264167</v>
      </c>
      <c r="E34" s="157">
        <v>135463989</v>
      </c>
      <c r="F34" s="157">
        <v>135463989</v>
      </c>
      <c r="G34" s="158">
        <v>145800178</v>
      </c>
    </row>
    <row r="35" spans="1:7" ht="13">
      <c r="A35" s="175" t="s">
        <v>415</v>
      </c>
      <c r="B35" s="176">
        <v>1026386597</v>
      </c>
      <c r="C35" s="176">
        <v>0</v>
      </c>
      <c r="D35" s="176">
        <v>1026386597</v>
      </c>
      <c r="E35" s="176">
        <v>549353787</v>
      </c>
      <c r="F35" s="176">
        <v>549353787</v>
      </c>
      <c r="G35" s="177">
        <v>477032810</v>
      </c>
    </row>
    <row r="36" spans="1:7" ht="13">
      <c r="A36" s="178" t="s">
        <v>416</v>
      </c>
      <c r="B36" s="157">
        <v>1026386597</v>
      </c>
      <c r="C36" s="157">
        <v>0</v>
      </c>
      <c r="D36" s="157">
        <v>1026386597</v>
      </c>
      <c r="E36" s="157">
        <v>549353787</v>
      </c>
      <c r="F36" s="157">
        <v>549353787</v>
      </c>
      <c r="G36" s="158">
        <v>477032810</v>
      </c>
    </row>
    <row r="37" spans="1:7" ht="13">
      <c r="A37" s="175" t="s">
        <v>417</v>
      </c>
      <c r="B37" s="176">
        <v>4286094608</v>
      </c>
      <c r="C37" s="176">
        <v>-88697612</v>
      </c>
      <c r="D37" s="176">
        <v>4197396996</v>
      </c>
      <c r="E37" s="176">
        <v>1485015498</v>
      </c>
      <c r="F37" s="176">
        <v>1485015498</v>
      </c>
      <c r="G37" s="177">
        <v>2712381498</v>
      </c>
    </row>
    <row r="38" spans="1:7" ht="13">
      <c r="A38" s="178" t="s">
        <v>418</v>
      </c>
      <c r="B38" s="157">
        <v>31930755</v>
      </c>
      <c r="C38" s="157">
        <v>0</v>
      </c>
      <c r="D38" s="157">
        <v>31930755</v>
      </c>
      <c r="E38" s="157">
        <v>16505719</v>
      </c>
      <c r="F38" s="157">
        <v>16505719</v>
      </c>
      <c r="G38" s="158">
        <v>15425036</v>
      </c>
    </row>
    <row r="39" spans="1:7" ht="13">
      <c r="A39" s="178" t="s">
        <v>419</v>
      </c>
      <c r="B39" s="157">
        <v>436645011</v>
      </c>
      <c r="C39" s="157">
        <v>2700000</v>
      </c>
      <c r="D39" s="157">
        <v>439345011</v>
      </c>
      <c r="E39" s="157">
        <v>343775649</v>
      </c>
      <c r="F39" s="157">
        <v>343775649</v>
      </c>
      <c r="G39" s="158">
        <v>95569362</v>
      </c>
    </row>
    <row r="40" spans="1:7" ht="13">
      <c r="A40" s="178" t="s">
        <v>420</v>
      </c>
      <c r="B40" s="157">
        <v>37705499</v>
      </c>
      <c r="C40" s="157">
        <v>0</v>
      </c>
      <c r="D40" s="157">
        <v>37705499</v>
      </c>
      <c r="E40" s="157">
        <v>17655921</v>
      </c>
      <c r="F40" s="157">
        <v>17655921</v>
      </c>
      <c r="G40" s="158">
        <v>20049578</v>
      </c>
    </row>
    <row r="41" spans="1:7" ht="13">
      <c r="A41" s="178" t="s">
        <v>421</v>
      </c>
      <c r="B41" s="157">
        <v>26497030</v>
      </c>
      <c r="C41" s="157">
        <v>0</v>
      </c>
      <c r="D41" s="157">
        <v>26497030</v>
      </c>
      <c r="E41" s="157">
        <v>13846362</v>
      </c>
      <c r="F41" s="157">
        <v>13846362</v>
      </c>
      <c r="G41" s="158">
        <v>12650668</v>
      </c>
    </row>
    <row r="42" spans="1:7" ht="13">
      <c r="A42" s="178" t="s">
        <v>422</v>
      </c>
      <c r="B42" s="157">
        <v>615612506</v>
      </c>
      <c r="C42" s="157">
        <v>0</v>
      </c>
      <c r="D42" s="157">
        <v>615612506</v>
      </c>
      <c r="E42" s="157">
        <v>195024574</v>
      </c>
      <c r="F42" s="157">
        <v>195024574</v>
      </c>
      <c r="G42" s="158">
        <v>420587932</v>
      </c>
    </row>
    <row r="43" spans="1:7" ht="13">
      <c r="A43" s="178" t="s">
        <v>423</v>
      </c>
      <c r="B43" s="157">
        <v>45412342</v>
      </c>
      <c r="C43" s="157">
        <v>0</v>
      </c>
      <c r="D43" s="157">
        <v>45412342</v>
      </c>
      <c r="E43" s="157">
        <v>22377056</v>
      </c>
      <c r="F43" s="157">
        <v>22377056</v>
      </c>
      <c r="G43" s="158">
        <v>23035286</v>
      </c>
    </row>
    <row r="44" spans="1:7" ht="13">
      <c r="A44" s="178" t="s">
        <v>424</v>
      </c>
      <c r="B44" s="157">
        <v>27454267</v>
      </c>
      <c r="C44" s="157">
        <v>0</v>
      </c>
      <c r="D44" s="157">
        <v>27454267</v>
      </c>
      <c r="E44" s="157">
        <v>13314193</v>
      </c>
      <c r="F44" s="157">
        <v>13314193</v>
      </c>
      <c r="G44" s="158">
        <v>14140074</v>
      </c>
    </row>
    <row r="45" spans="1:7" ht="13">
      <c r="A45" s="178" t="s">
        <v>425</v>
      </c>
      <c r="B45" s="157">
        <v>38000000</v>
      </c>
      <c r="C45" s="157">
        <v>0</v>
      </c>
      <c r="D45" s="157">
        <v>38000000</v>
      </c>
      <c r="E45" s="157">
        <v>21497408</v>
      </c>
      <c r="F45" s="157">
        <v>21497408</v>
      </c>
      <c r="G45" s="158">
        <v>16502592</v>
      </c>
    </row>
    <row r="46" spans="1:7" ht="13">
      <c r="A46" s="178" t="s">
        <v>426</v>
      </c>
      <c r="B46" s="157">
        <v>573000000</v>
      </c>
      <c r="C46" s="157">
        <v>0</v>
      </c>
      <c r="D46" s="157">
        <v>573000000</v>
      </c>
      <c r="E46" s="157">
        <v>263168111</v>
      </c>
      <c r="F46" s="157">
        <v>263168111</v>
      </c>
      <c r="G46" s="158">
        <v>309831889</v>
      </c>
    </row>
    <row r="47" spans="1:7" ht="13">
      <c r="A47" s="178" t="s">
        <v>427</v>
      </c>
      <c r="B47" s="157">
        <v>2453837198</v>
      </c>
      <c r="C47" s="157">
        <v>-91397612</v>
      </c>
      <c r="D47" s="157">
        <v>2362439586</v>
      </c>
      <c r="E47" s="157">
        <v>577850505</v>
      </c>
      <c r="F47" s="157">
        <v>577850505</v>
      </c>
      <c r="G47" s="158">
        <v>1784589081</v>
      </c>
    </row>
    <row r="48" spans="1:7" ht="13">
      <c r="A48" s="175" t="s">
        <v>428</v>
      </c>
      <c r="B48" s="176">
        <v>6231905112</v>
      </c>
      <c r="C48" s="176">
        <v>2014570418.1600001</v>
      </c>
      <c r="D48" s="176">
        <v>8246475530.1599998</v>
      </c>
      <c r="E48" s="176">
        <v>4743685943.8800001</v>
      </c>
      <c r="F48" s="176">
        <v>4487302404.7600002</v>
      </c>
      <c r="G48" s="177">
        <v>3502789586.2800002</v>
      </c>
    </row>
    <row r="49" spans="1:7" ht="13">
      <c r="A49" s="178" t="s">
        <v>429</v>
      </c>
      <c r="B49" s="157">
        <v>2244895221</v>
      </c>
      <c r="C49" s="157">
        <v>398000000</v>
      </c>
      <c r="D49" s="157">
        <v>2642895221</v>
      </c>
      <c r="E49" s="157">
        <v>1724812756</v>
      </c>
      <c r="F49" s="157">
        <v>1686812756</v>
      </c>
      <c r="G49" s="158">
        <v>918082465</v>
      </c>
    </row>
    <row r="50" spans="1:7" ht="13">
      <c r="A50" s="178" t="s">
        <v>430</v>
      </c>
      <c r="B50" s="157">
        <v>2422768</v>
      </c>
      <c r="C50" s="157">
        <v>0</v>
      </c>
      <c r="D50" s="157">
        <v>2422768</v>
      </c>
      <c r="E50" s="157">
        <v>1275779</v>
      </c>
      <c r="F50" s="157">
        <v>1275779</v>
      </c>
      <c r="G50" s="158">
        <v>1146989</v>
      </c>
    </row>
    <row r="51" spans="1:7" ht="13">
      <c r="A51" s="178" t="s">
        <v>431</v>
      </c>
      <c r="B51" s="157">
        <v>74689871</v>
      </c>
      <c r="C51" s="157">
        <v>0</v>
      </c>
      <c r="D51" s="157">
        <v>74689871</v>
      </c>
      <c r="E51" s="157">
        <v>34958390.200000003</v>
      </c>
      <c r="F51" s="157">
        <v>34958390.200000003</v>
      </c>
      <c r="G51" s="158">
        <v>39731480.799999997</v>
      </c>
    </row>
    <row r="52" spans="1:7" ht="13">
      <c r="A52" s="178" t="s">
        <v>432</v>
      </c>
      <c r="B52" s="157">
        <v>13835819</v>
      </c>
      <c r="C52" s="157">
        <v>0</v>
      </c>
      <c r="D52" s="157">
        <v>13835819</v>
      </c>
      <c r="E52" s="157">
        <v>5931189</v>
      </c>
      <c r="F52" s="157">
        <v>5931189</v>
      </c>
      <c r="G52" s="158">
        <v>7904630</v>
      </c>
    </row>
    <row r="53" spans="1:7" ht="13">
      <c r="A53" s="178" t="s">
        <v>433</v>
      </c>
      <c r="B53" s="157">
        <v>51973912</v>
      </c>
      <c r="C53" s="157">
        <v>0</v>
      </c>
      <c r="D53" s="157">
        <v>51973912</v>
      </c>
      <c r="E53" s="157">
        <v>25186269</v>
      </c>
      <c r="F53" s="157">
        <v>25186269</v>
      </c>
      <c r="G53" s="158">
        <v>26787643</v>
      </c>
    </row>
    <row r="54" spans="1:7" ht="13">
      <c r="A54" s="178" t="s">
        <v>434</v>
      </c>
      <c r="B54" s="157">
        <v>44128803</v>
      </c>
      <c r="C54" s="157">
        <v>0</v>
      </c>
      <c r="D54" s="157">
        <v>44128803</v>
      </c>
      <c r="E54" s="157">
        <v>21314220</v>
      </c>
      <c r="F54" s="157">
        <v>21314220</v>
      </c>
      <c r="G54" s="158">
        <v>22814583</v>
      </c>
    </row>
    <row r="55" spans="1:7" ht="13">
      <c r="A55" s="178" t="s">
        <v>435</v>
      </c>
      <c r="B55" s="157">
        <v>2742219</v>
      </c>
      <c r="C55" s="157">
        <v>0</v>
      </c>
      <c r="D55" s="157">
        <v>2742219</v>
      </c>
      <c r="E55" s="157">
        <v>1685322</v>
      </c>
      <c r="F55" s="157">
        <v>1685322</v>
      </c>
      <c r="G55" s="158">
        <v>1056897</v>
      </c>
    </row>
    <row r="56" spans="1:7" ht="13">
      <c r="A56" s="178" t="s">
        <v>436</v>
      </c>
      <c r="B56" s="157">
        <v>76080000</v>
      </c>
      <c r="C56" s="157">
        <v>23452942.399999999</v>
      </c>
      <c r="D56" s="157">
        <v>99532942.400000006</v>
      </c>
      <c r="E56" s="157">
        <v>54977668.799999997</v>
      </c>
      <c r="F56" s="157">
        <v>25587100.800000001</v>
      </c>
      <c r="G56" s="158">
        <v>44555273.600000001</v>
      </c>
    </row>
    <row r="57" spans="1:7" ht="13">
      <c r="A57" s="178" t="s">
        <v>437</v>
      </c>
      <c r="B57" s="157">
        <v>36302525</v>
      </c>
      <c r="C57" s="157">
        <v>10494958.789999999</v>
      </c>
      <c r="D57" s="157">
        <v>46797483.789999999</v>
      </c>
      <c r="E57" s="157">
        <v>12527632.85</v>
      </c>
      <c r="F57" s="157">
        <v>12527632.85</v>
      </c>
      <c r="G57" s="158">
        <v>34269850.939999998</v>
      </c>
    </row>
    <row r="58" spans="1:7" ht="13">
      <c r="A58" s="178" t="s">
        <v>438</v>
      </c>
      <c r="B58" s="157">
        <v>58021328</v>
      </c>
      <c r="C58" s="157">
        <v>806742.35</v>
      </c>
      <c r="D58" s="157">
        <v>58828070.350000001</v>
      </c>
      <c r="E58" s="157">
        <v>23512645.350000001</v>
      </c>
      <c r="F58" s="157">
        <v>23512645.350000001</v>
      </c>
      <c r="G58" s="158">
        <v>35315425</v>
      </c>
    </row>
    <row r="59" spans="1:7" ht="13">
      <c r="A59" s="178" t="s">
        <v>439</v>
      </c>
      <c r="B59" s="157">
        <v>403908678</v>
      </c>
      <c r="C59" s="157">
        <v>85483901</v>
      </c>
      <c r="D59" s="157">
        <v>489392579</v>
      </c>
      <c r="E59" s="157">
        <v>286015015</v>
      </c>
      <c r="F59" s="157">
        <v>286015015</v>
      </c>
      <c r="G59" s="158">
        <v>203377564</v>
      </c>
    </row>
    <row r="60" spans="1:7" ht="13">
      <c r="A60" s="178" t="s">
        <v>440</v>
      </c>
      <c r="B60" s="157">
        <v>85180373</v>
      </c>
      <c r="C60" s="157">
        <v>10618302.6</v>
      </c>
      <c r="D60" s="157">
        <v>95798675.599999994</v>
      </c>
      <c r="E60" s="157">
        <v>52861755.600000001</v>
      </c>
      <c r="F60" s="157">
        <v>52861755.600000001</v>
      </c>
      <c r="G60" s="158">
        <v>42936920</v>
      </c>
    </row>
    <row r="61" spans="1:7" ht="13">
      <c r="A61" s="178" t="s">
        <v>441</v>
      </c>
      <c r="B61" s="157">
        <v>96795896</v>
      </c>
      <c r="C61" s="157">
        <v>0</v>
      </c>
      <c r="D61" s="157">
        <v>96795896</v>
      </c>
      <c r="E61" s="157">
        <v>45066155</v>
      </c>
      <c r="F61" s="157">
        <v>45066155</v>
      </c>
      <c r="G61" s="158">
        <v>51729741</v>
      </c>
    </row>
    <row r="62" spans="1:7" ht="13">
      <c r="A62" s="178" t="s">
        <v>442</v>
      </c>
      <c r="B62" s="157">
        <v>58853243</v>
      </c>
      <c r="C62" s="157">
        <v>927761529.98000002</v>
      </c>
      <c r="D62" s="157">
        <v>986614772.98000002</v>
      </c>
      <c r="E62" s="157">
        <v>818733830.73000002</v>
      </c>
      <c r="F62" s="157">
        <v>818733830.73000002</v>
      </c>
      <c r="G62" s="158">
        <v>167880942.25</v>
      </c>
    </row>
    <row r="63" spans="1:7" ht="13">
      <c r="A63" s="178" t="s">
        <v>443</v>
      </c>
      <c r="B63" s="157">
        <v>16167186</v>
      </c>
      <c r="C63" s="157">
        <v>8356065.0700000003</v>
      </c>
      <c r="D63" s="157">
        <v>24523251.07</v>
      </c>
      <c r="E63" s="157">
        <v>16717238.07</v>
      </c>
      <c r="F63" s="157">
        <v>16717238.07</v>
      </c>
      <c r="G63" s="158">
        <v>7806013</v>
      </c>
    </row>
    <row r="64" spans="1:7" ht="13">
      <c r="A64" s="178" t="s">
        <v>444</v>
      </c>
      <c r="B64" s="157">
        <v>376273912</v>
      </c>
      <c r="C64" s="157">
        <v>-1234625</v>
      </c>
      <c r="D64" s="157">
        <v>375039287</v>
      </c>
      <c r="E64" s="157">
        <v>185239270</v>
      </c>
      <c r="F64" s="157">
        <v>185239270</v>
      </c>
      <c r="G64" s="158">
        <v>189800017</v>
      </c>
    </row>
    <row r="65" spans="1:7" ht="13">
      <c r="A65" s="178" t="s">
        <v>445</v>
      </c>
      <c r="B65" s="157">
        <v>14438245</v>
      </c>
      <c r="C65" s="157">
        <v>670800</v>
      </c>
      <c r="D65" s="157">
        <v>15109045</v>
      </c>
      <c r="E65" s="157">
        <v>8274385</v>
      </c>
      <c r="F65" s="157">
        <v>8274385</v>
      </c>
      <c r="G65" s="158">
        <v>6834660</v>
      </c>
    </row>
    <row r="66" spans="1:7" ht="13">
      <c r="A66" s="178" t="s">
        <v>446</v>
      </c>
      <c r="B66" s="157">
        <v>151896579</v>
      </c>
      <c r="C66" s="157">
        <v>136280272.68000001</v>
      </c>
      <c r="D66" s="157">
        <v>288176851.68000001</v>
      </c>
      <c r="E66" s="157">
        <v>227111669.68000001</v>
      </c>
      <c r="F66" s="157">
        <v>151069666.99000001</v>
      </c>
      <c r="G66" s="158">
        <v>61065182</v>
      </c>
    </row>
    <row r="67" spans="1:7" ht="13">
      <c r="A67" s="178" t="s">
        <v>447</v>
      </c>
      <c r="B67" s="157">
        <v>52754086</v>
      </c>
      <c r="C67" s="157">
        <v>0</v>
      </c>
      <c r="D67" s="157">
        <v>52754086</v>
      </c>
      <c r="E67" s="157">
        <v>6396775.2000000002</v>
      </c>
      <c r="F67" s="157">
        <v>0</v>
      </c>
      <c r="G67" s="158">
        <v>46357310.799999997</v>
      </c>
    </row>
    <row r="68" spans="1:7" ht="13">
      <c r="A68" s="178" t="s">
        <v>448</v>
      </c>
      <c r="B68" s="157">
        <v>12425792</v>
      </c>
      <c r="C68" s="157">
        <v>3482066</v>
      </c>
      <c r="D68" s="157">
        <v>15907858</v>
      </c>
      <c r="E68" s="157">
        <v>11359913</v>
      </c>
      <c r="F68" s="157">
        <v>11359913</v>
      </c>
      <c r="G68" s="158">
        <v>4547945</v>
      </c>
    </row>
    <row r="69" spans="1:7" ht="13">
      <c r="A69" s="178" t="s">
        <v>449</v>
      </c>
      <c r="B69" s="157">
        <v>282990634</v>
      </c>
      <c r="C69" s="157">
        <v>125153988.34999999</v>
      </c>
      <c r="D69" s="157">
        <v>408144622.35000002</v>
      </c>
      <c r="E69" s="157">
        <v>273025384.50999999</v>
      </c>
      <c r="F69" s="157">
        <v>273025384.50999999</v>
      </c>
      <c r="G69" s="158">
        <v>135119237.84</v>
      </c>
    </row>
    <row r="70" spans="1:7" ht="13">
      <c r="A70" s="178" t="s">
        <v>450</v>
      </c>
      <c r="B70" s="157">
        <v>59960354</v>
      </c>
      <c r="C70" s="157">
        <v>1261377</v>
      </c>
      <c r="D70" s="157">
        <v>61221731</v>
      </c>
      <c r="E70" s="157">
        <v>32645760</v>
      </c>
      <c r="F70" s="157">
        <v>32645760</v>
      </c>
      <c r="G70" s="158">
        <v>28575971</v>
      </c>
    </row>
    <row r="71" spans="1:7" ht="13">
      <c r="A71" s="178" t="s">
        <v>451</v>
      </c>
      <c r="B71" s="157">
        <v>574526659</v>
      </c>
      <c r="C71" s="157">
        <v>12556633.01</v>
      </c>
      <c r="D71" s="157">
        <v>587083292.00999999</v>
      </c>
      <c r="E71" s="157">
        <v>30011959.530000001</v>
      </c>
      <c r="F71" s="157">
        <v>16706177.300000001</v>
      </c>
      <c r="G71" s="158">
        <v>557071332.48000002</v>
      </c>
    </row>
    <row r="72" spans="1:7" ht="13">
      <c r="A72" s="178" t="s">
        <v>452</v>
      </c>
      <c r="B72" s="157">
        <v>9244373</v>
      </c>
      <c r="C72" s="157">
        <v>692200</v>
      </c>
      <c r="D72" s="157">
        <v>9936573</v>
      </c>
      <c r="E72" s="157">
        <v>5285050</v>
      </c>
      <c r="F72" s="157">
        <v>5285050</v>
      </c>
      <c r="G72" s="158">
        <v>4651523</v>
      </c>
    </row>
    <row r="73" spans="1:7" ht="13">
      <c r="A73" s="178" t="s">
        <v>453</v>
      </c>
      <c r="B73" s="157">
        <v>4189999</v>
      </c>
      <c r="C73" s="157">
        <v>0</v>
      </c>
      <c r="D73" s="157">
        <v>4189999</v>
      </c>
      <c r="E73" s="157">
        <v>1856585</v>
      </c>
      <c r="F73" s="157">
        <v>1856585</v>
      </c>
      <c r="G73" s="158">
        <v>2333414</v>
      </c>
    </row>
    <row r="74" spans="1:7" ht="13">
      <c r="A74" s="178" t="s">
        <v>454</v>
      </c>
      <c r="B74" s="157">
        <v>68449327</v>
      </c>
      <c r="C74" s="157">
        <v>167648593.41999999</v>
      </c>
      <c r="D74" s="157">
        <v>236097920.41999999</v>
      </c>
      <c r="E74" s="157">
        <v>201807179.41999999</v>
      </c>
      <c r="F74" s="157">
        <v>183807179.41999999</v>
      </c>
      <c r="G74" s="158">
        <v>34290741</v>
      </c>
    </row>
    <row r="75" spans="1:7" ht="13">
      <c r="A75" s="178" t="s">
        <v>455</v>
      </c>
      <c r="B75" s="157">
        <v>12807438</v>
      </c>
      <c r="C75" s="157">
        <v>3520000</v>
      </c>
      <c r="D75" s="157">
        <v>16327438</v>
      </c>
      <c r="E75" s="157">
        <v>7079966</v>
      </c>
      <c r="F75" s="157">
        <v>7079966</v>
      </c>
      <c r="G75" s="158">
        <v>9247472</v>
      </c>
    </row>
    <row r="76" spans="1:7" ht="13">
      <c r="A76" s="178" t="s">
        <v>456</v>
      </c>
      <c r="B76" s="157">
        <v>13853012</v>
      </c>
      <c r="C76" s="157">
        <v>2321850</v>
      </c>
      <c r="D76" s="157">
        <v>16174862</v>
      </c>
      <c r="E76" s="157">
        <v>6746976</v>
      </c>
      <c r="F76" s="157">
        <v>6746976</v>
      </c>
      <c r="G76" s="158">
        <v>9427886</v>
      </c>
    </row>
    <row r="77" spans="1:7" ht="13">
      <c r="A77" s="178" t="s">
        <v>457</v>
      </c>
      <c r="B77" s="157">
        <v>16826001</v>
      </c>
      <c r="C77" s="157">
        <v>62564.68</v>
      </c>
      <c r="D77" s="157">
        <v>16888565.68</v>
      </c>
      <c r="E77" s="157">
        <v>6170023.6799999997</v>
      </c>
      <c r="F77" s="157">
        <v>6170023.6799999997</v>
      </c>
      <c r="G77" s="158">
        <v>10718542</v>
      </c>
    </row>
    <row r="78" spans="1:7" ht="13">
      <c r="A78" s="178" t="s">
        <v>458</v>
      </c>
      <c r="B78" s="157">
        <v>15745658</v>
      </c>
      <c r="C78" s="157">
        <v>12246981.789999999</v>
      </c>
      <c r="D78" s="157">
        <v>27992639.789999999</v>
      </c>
      <c r="E78" s="157">
        <v>17477012.789999999</v>
      </c>
      <c r="F78" s="157">
        <v>17477012.789999999</v>
      </c>
      <c r="G78" s="158">
        <v>10515627</v>
      </c>
    </row>
    <row r="79" spans="1:7" ht="13">
      <c r="A79" s="178" t="s">
        <v>459</v>
      </c>
      <c r="B79" s="157">
        <v>266589369</v>
      </c>
      <c r="C79" s="157">
        <v>0</v>
      </c>
      <c r="D79" s="157">
        <v>266589369</v>
      </c>
      <c r="E79" s="157">
        <v>6000000</v>
      </c>
      <c r="F79" s="157">
        <v>6000000</v>
      </c>
      <c r="G79" s="158">
        <v>260589369</v>
      </c>
    </row>
    <row r="80" spans="1:7" ht="13">
      <c r="A80" s="178" t="s">
        <v>460</v>
      </c>
      <c r="B80" s="157">
        <v>17035200</v>
      </c>
      <c r="C80" s="157">
        <v>386990</v>
      </c>
      <c r="D80" s="157">
        <v>17422190</v>
      </c>
      <c r="E80" s="157">
        <v>7078188</v>
      </c>
      <c r="F80" s="157">
        <v>7078188</v>
      </c>
      <c r="G80" s="158">
        <v>10344002</v>
      </c>
    </row>
    <row r="81" spans="1:7" ht="13">
      <c r="A81" s="178" t="s">
        <v>461</v>
      </c>
      <c r="B81" s="157">
        <v>94140414</v>
      </c>
      <c r="C81" s="157">
        <v>7358460.2699999996</v>
      </c>
      <c r="D81" s="157">
        <v>101498874.27</v>
      </c>
      <c r="E81" s="157">
        <v>16128710.27</v>
      </c>
      <c r="F81" s="157">
        <v>16128710.27</v>
      </c>
      <c r="G81" s="158">
        <v>85370164</v>
      </c>
    </row>
    <row r="82" spans="1:7" ht="13">
      <c r="A82" s="178" t="s">
        <v>462</v>
      </c>
      <c r="B82" s="157">
        <v>33453506</v>
      </c>
      <c r="C82" s="157">
        <v>-80000</v>
      </c>
      <c r="D82" s="157">
        <v>33373506</v>
      </c>
      <c r="E82" s="157">
        <v>17519279</v>
      </c>
      <c r="F82" s="157">
        <v>17519279</v>
      </c>
      <c r="G82" s="158">
        <v>15854227</v>
      </c>
    </row>
    <row r="83" spans="1:7" ht="13">
      <c r="A83" s="178" t="s">
        <v>463</v>
      </c>
      <c r="B83" s="157">
        <v>15554400</v>
      </c>
      <c r="C83" s="157">
        <v>7972074</v>
      </c>
      <c r="D83" s="157">
        <v>23526474</v>
      </c>
      <c r="E83" s="157">
        <v>16060438</v>
      </c>
      <c r="F83" s="157">
        <v>16060438</v>
      </c>
      <c r="G83" s="158">
        <v>7466036</v>
      </c>
    </row>
    <row r="84" spans="1:7" ht="13">
      <c r="A84" s="178" t="s">
        <v>464</v>
      </c>
      <c r="B84" s="157">
        <v>21845177</v>
      </c>
      <c r="C84" s="157">
        <v>6750278.2699999996</v>
      </c>
      <c r="D84" s="157">
        <v>28595455.27</v>
      </c>
      <c r="E84" s="157">
        <v>15934032.27</v>
      </c>
      <c r="F84" s="157">
        <v>15934032.27</v>
      </c>
      <c r="G84" s="158">
        <v>12661423</v>
      </c>
    </row>
    <row r="85" spans="1:7" ht="13">
      <c r="A85" s="178" t="s">
        <v>465</v>
      </c>
      <c r="B85" s="157">
        <v>0</v>
      </c>
      <c r="C85" s="157">
        <v>4784492.28</v>
      </c>
      <c r="D85" s="157">
        <v>4784492.28</v>
      </c>
      <c r="E85" s="157">
        <v>1862052.73</v>
      </c>
      <c r="F85" s="157">
        <v>1862052.73</v>
      </c>
      <c r="G85" s="158">
        <v>2922439.55</v>
      </c>
    </row>
    <row r="86" spans="1:7" ht="13">
      <c r="A86" s="178" t="s">
        <v>466</v>
      </c>
      <c r="B86" s="157">
        <v>5340134</v>
      </c>
      <c r="C86" s="157">
        <v>0</v>
      </c>
      <c r="D86" s="157">
        <v>5340134</v>
      </c>
      <c r="E86" s="157">
        <v>1593466</v>
      </c>
      <c r="F86" s="157">
        <v>1593466</v>
      </c>
      <c r="G86" s="158">
        <v>3746668</v>
      </c>
    </row>
    <row r="87" spans="1:7" ht="13">
      <c r="A87" s="178" t="s">
        <v>467</v>
      </c>
      <c r="B87" s="157">
        <v>5479583</v>
      </c>
      <c r="C87" s="157">
        <v>0</v>
      </c>
      <c r="D87" s="157">
        <v>5479583</v>
      </c>
      <c r="E87" s="157">
        <v>2593730</v>
      </c>
      <c r="F87" s="157">
        <v>2593730</v>
      </c>
      <c r="G87" s="158">
        <v>2885853</v>
      </c>
    </row>
    <row r="88" spans="1:7" ht="13">
      <c r="A88" s="178" t="s">
        <v>468</v>
      </c>
      <c r="B88" s="157">
        <v>283013742</v>
      </c>
      <c r="C88" s="157">
        <v>55760000</v>
      </c>
      <c r="D88" s="157">
        <v>338773742</v>
      </c>
      <c r="E88" s="157">
        <v>231776295</v>
      </c>
      <c r="F88" s="157">
        <v>231776295</v>
      </c>
      <c r="G88" s="158">
        <v>106997447</v>
      </c>
    </row>
    <row r="89" spans="1:7" ht="13">
      <c r="A89" s="178" t="s">
        <v>469</v>
      </c>
      <c r="B89" s="157">
        <v>193524805</v>
      </c>
      <c r="C89" s="157">
        <v>-84.02</v>
      </c>
      <c r="D89" s="157">
        <v>193524720.97999999</v>
      </c>
      <c r="E89" s="157">
        <v>76853085.980000004</v>
      </c>
      <c r="F89" s="157">
        <v>1604674.98</v>
      </c>
      <c r="G89" s="158">
        <v>116671635</v>
      </c>
    </row>
    <row r="90" spans="1:7" ht="13">
      <c r="A90" s="178" t="s">
        <v>470</v>
      </c>
      <c r="B90" s="157">
        <v>21323389</v>
      </c>
      <c r="C90" s="157">
        <v>0</v>
      </c>
      <c r="D90" s="157">
        <v>21323389</v>
      </c>
      <c r="E90" s="157">
        <v>11120444</v>
      </c>
      <c r="F90" s="157">
        <v>11120444</v>
      </c>
      <c r="G90" s="158">
        <v>10202945</v>
      </c>
    </row>
    <row r="91" spans="1:7" ht="13">
      <c r="A91" s="178" t="s">
        <v>471</v>
      </c>
      <c r="B91" s="157">
        <v>23416450</v>
      </c>
      <c r="C91" s="157">
        <v>0</v>
      </c>
      <c r="D91" s="157">
        <v>23416450</v>
      </c>
      <c r="E91" s="157">
        <v>10938489</v>
      </c>
      <c r="F91" s="157">
        <v>10938489</v>
      </c>
      <c r="G91" s="158">
        <v>12477961</v>
      </c>
    </row>
    <row r="92" spans="1:7" ht="13">
      <c r="A92" s="178" t="s">
        <v>472</v>
      </c>
      <c r="B92" s="157">
        <v>223341980</v>
      </c>
      <c r="C92" s="157">
        <v>-492017.18</v>
      </c>
      <c r="D92" s="157">
        <v>222849962.81999999</v>
      </c>
      <c r="E92" s="157">
        <v>133386365.3</v>
      </c>
      <c r="F92" s="157">
        <v>133386365.3</v>
      </c>
      <c r="G92" s="158">
        <v>89463597.519999996</v>
      </c>
    </row>
    <row r="93" spans="1:7" ht="13">
      <c r="A93" s="178" t="s">
        <v>473</v>
      </c>
      <c r="B93" s="157">
        <v>24404381</v>
      </c>
      <c r="C93" s="157">
        <v>1625110</v>
      </c>
      <c r="D93" s="157">
        <v>26029491</v>
      </c>
      <c r="E93" s="157">
        <v>18777891</v>
      </c>
      <c r="F93" s="157">
        <v>18777891</v>
      </c>
      <c r="G93" s="158">
        <v>7251600</v>
      </c>
    </row>
    <row r="94" spans="1:7" ht="13">
      <c r="A94" s="178" t="s">
        <v>474</v>
      </c>
      <c r="B94" s="157">
        <v>25673497</v>
      </c>
      <c r="C94" s="157">
        <v>0</v>
      </c>
      <c r="D94" s="157">
        <v>25673497</v>
      </c>
      <c r="E94" s="157">
        <v>6780217</v>
      </c>
      <c r="F94" s="157">
        <v>6780217</v>
      </c>
      <c r="G94" s="158">
        <v>18893280</v>
      </c>
    </row>
    <row r="95" spans="1:7" ht="13">
      <c r="A95" s="178" t="s">
        <v>475</v>
      </c>
      <c r="B95" s="157">
        <v>3466389</v>
      </c>
      <c r="C95" s="157">
        <v>867970.42</v>
      </c>
      <c r="D95" s="157">
        <v>4334359.42</v>
      </c>
      <c r="E95" s="157">
        <v>2576829.92</v>
      </c>
      <c r="F95" s="157">
        <v>2576829.92</v>
      </c>
      <c r="G95" s="158">
        <v>1757529.5</v>
      </c>
    </row>
    <row r="96" spans="1:7" ht="13">
      <c r="A96" s="178" t="s">
        <v>476</v>
      </c>
      <c r="B96" s="157">
        <v>0</v>
      </c>
      <c r="C96" s="157">
        <v>0</v>
      </c>
      <c r="D96" s="157">
        <v>0</v>
      </c>
      <c r="E96" s="157">
        <v>0</v>
      </c>
      <c r="F96" s="157">
        <v>0</v>
      </c>
      <c r="G96" s="158">
        <v>0</v>
      </c>
    </row>
    <row r="97" spans="1:7" ht="13">
      <c r="A97" s="178" t="s">
        <v>477</v>
      </c>
      <c r="B97" s="157">
        <v>25576486</v>
      </c>
      <c r="C97" s="157">
        <v>0</v>
      </c>
      <c r="D97" s="157">
        <v>25576486</v>
      </c>
      <c r="E97" s="157">
        <v>12453628</v>
      </c>
      <c r="F97" s="157">
        <v>12453628</v>
      </c>
      <c r="G97" s="158">
        <v>13122858</v>
      </c>
    </row>
    <row r="98" spans="1:7" ht="13">
      <c r="A98" s="178" t="s">
        <v>478</v>
      </c>
      <c r="B98" s="157">
        <v>16346299</v>
      </c>
      <c r="C98" s="157">
        <v>0</v>
      </c>
      <c r="D98" s="157">
        <v>16346299</v>
      </c>
      <c r="E98" s="157">
        <v>8189026</v>
      </c>
      <c r="F98" s="157">
        <v>8189026</v>
      </c>
      <c r="G98" s="158">
        <v>8157273</v>
      </c>
    </row>
    <row r="99" spans="1:7" ht="13">
      <c r="A99" s="175" t="s">
        <v>479</v>
      </c>
      <c r="B99" s="176">
        <v>2897920766</v>
      </c>
      <c r="C99" s="176">
        <v>-300000000</v>
      </c>
      <c r="D99" s="176">
        <v>2597920766</v>
      </c>
      <c r="E99" s="176">
        <v>179000000</v>
      </c>
      <c r="F99" s="176">
        <v>179000000</v>
      </c>
      <c r="G99" s="177">
        <v>2418920766</v>
      </c>
    </row>
    <row r="100" spans="1:7" ht="13">
      <c r="A100" s="178" t="s">
        <v>480</v>
      </c>
      <c r="B100" s="157">
        <v>2897920766</v>
      </c>
      <c r="C100" s="157">
        <v>-300000000</v>
      </c>
      <c r="D100" s="157">
        <v>2597920766</v>
      </c>
      <c r="E100" s="157">
        <v>179000000</v>
      </c>
      <c r="F100" s="157">
        <v>179000000</v>
      </c>
      <c r="G100" s="158">
        <v>2418920766</v>
      </c>
    </row>
    <row r="101" spans="1:7" ht="13">
      <c r="A101" s="175" t="s">
        <v>481</v>
      </c>
      <c r="B101" s="176">
        <v>3069805350</v>
      </c>
      <c r="C101" s="176">
        <v>0</v>
      </c>
      <c r="D101" s="176">
        <v>3069805350</v>
      </c>
      <c r="E101" s="176">
        <v>21835289</v>
      </c>
      <c r="F101" s="176">
        <v>21835289</v>
      </c>
      <c r="G101" s="177">
        <v>3047970061</v>
      </c>
    </row>
    <row r="102" spans="1:7" ht="13">
      <c r="A102" s="178" t="s">
        <v>482</v>
      </c>
      <c r="B102" s="157">
        <v>1342526</v>
      </c>
      <c r="C102" s="157">
        <v>0</v>
      </c>
      <c r="D102" s="157">
        <v>1342526</v>
      </c>
      <c r="E102" s="157">
        <v>0</v>
      </c>
      <c r="F102" s="157">
        <v>0</v>
      </c>
      <c r="G102" s="158">
        <v>1342526</v>
      </c>
    </row>
    <row r="103" spans="1:7" ht="13">
      <c r="A103" s="178" t="s">
        <v>483</v>
      </c>
      <c r="B103" s="157">
        <v>40545395</v>
      </c>
      <c r="C103" s="157">
        <v>0</v>
      </c>
      <c r="D103" s="157">
        <v>40545395</v>
      </c>
      <c r="E103" s="157">
        <v>8937763</v>
      </c>
      <c r="F103" s="157">
        <v>8937763</v>
      </c>
      <c r="G103" s="158">
        <v>31607632</v>
      </c>
    </row>
    <row r="104" spans="1:7" ht="13">
      <c r="A104" s="179" t="s">
        <v>484</v>
      </c>
      <c r="B104" s="180">
        <v>0</v>
      </c>
      <c r="C104" s="180">
        <v>0</v>
      </c>
      <c r="D104" s="180">
        <v>0</v>
      </c>
      <c r="E104" s="180">
        <v>0</v>
      </c>
      <c r="F104" s="180">
        <v>0</v>
      </c>
      <c r="G104" s="181">
        <v>0</v>
      </c>
    </row>
    <row r="105" spans="1:7" ht="13">
      <c r="A105" s="178" t="s">
        <v>485</v>
      </c>
      <c r="B105" s="157">
        <v>3027917429</v>
      </c>
      <c r="C105" s="157">
        <v>0</v>
      </c>
      <c r="D105" s="157">
        <v>3027917429</v>
      </c>
      <c r="E105" s="157">
        <v>12897526</v>
      </c>
      <c r="F105" s="157">
        <v>12897526</v>
      </c>
      <c r="G105" s="158">
        <v>3015019903</v>
      </c>
    </row>
    <row r="106" spans="1:7" ht="13">
      <c r="A106" s="182" t="s">
        <v>486</v>
      </c>
      <c r="B106" s="168">
        <v>23337241231</v>
      </c>
      <c r="C106" s="168">
        <v>275395809.81</v>
      </c>
      <c r="D106" s="168">
        <v>23612637040.810001</v>
      </c>
      <c r="E106" s="168">
        <v>11289422729.24</v>
      </c>
      <c r="F106" s="168">
        <v>11246827455.280001</v>
      </c>
      <c r="G106" s="169">
        <v>12323214311.57</v>
      </c>
    </row>
    <row r="107" spans="1:7" ht="13">
      <c r="A107" s="175" t="s">
        <v>391</v>
      </c>
      <c r="B107" s="176">
        <v>15449766027</v>
      </c>
      <c r="C107" s="176">
        <v>-365012159.44999999</v>
      </c>
      <c r="D107" s="176">
        <v>15084753867.549999</v>
      </c>
      <c r="E107" s="176">
        <v>6769260342.0200005</v>
      </c>
      <c r="F107" s="176">
        <v>6769128024.2200003</v>
      </c>
      <c r="G107" s="177">
        <v>8315493525.5299997</v>
      </c>
    </row>
    <row r="108" spans="1:7" ht="13">
      <c r="A108" s="178" t="s">
        <v>392</v>
      </c>
      <c r="B108" s="157">
        <v>0</v>
      </c>
      <c r="C108" s="157">
        <v>0</v>
      </c>
      <c r="D108" s="157">
        <v>0</v>
      </c>
      <c r="E108" s="157">
        <v>0</v>
      </c>
      <c r="F108" s="157">
        <v>0</v>
      </c>
      <c r="G108" s="158">
        <v>0</v>
      </c>
    </row>
    <row r="109" spans="1:7" ht="13">
      <c r="A109" s="178" t="s">
        <v>393</v>
      </c>
      <c r="B109" s="157">
        <v>3017889</v>
      </c>
      <c r="C109" s="157">
        <v>0</v>
      </c>
      <c r="D109" s="157">
        <v>3017889</v>
      </c>
      <c r="E109" s="157">
        <v>0</v>
      </c>
      <c r="F109" s="157">
        <v>0</v>
      </c>
      <c r="G109" s="158">
        <v>3017889</v>
      </c>
    </row>
    <row r="110" spans="1:7" ht="13">
      <c r="A110" s="178" t="s">
        <v>394</v>
      </c>
      <c r="B110" s="157">
        <v>0</v>
      </c>
      <c r="C110" s="157">
        <v>0</v>
      </c>
      <c r="D110" s="157">
        <v>0</v>
      </c>
      <c r="E110" s="157">
        <v>0</v>
      </c>
      <c r="F110" s="157">
        <v>0</v>
      </c>
      <c r="G110" s="158">
        <v>0</v>
      </c>
    </row>
    <row r="111" spans="1:7" ht="13">
      <c r="A111" s="178" t="s">
        <v>395</v>
      </c>
      <c r="B111" s="157">
        <v>204885139</v>
      </c>
      <c r="C111" s="157">
        <v>0</v>
      </c>
      <c r="D111" s="157">
        <v>204885139</v>
      </c>
      <c r="E111" s="157">
        <v>102340130</v>
      </c>
      <c r="F111" s="157">
        <v>102340130</v>
      </c>
      <c r="G111" s="158">
        <v>102545009</v>
      </c>
    </row>
    <row r="112" spans="1:7" ht="13">
      <c r="A112" s="178" t="s">
        <v>396</v>
      </c>
      <c r="B112" s="157">
        <v>9294891873</v>
      </c>
      <c r="C112" s="157">
        <v>-106513288.01000001</v>
      </c>
      <c r="D112" s="157">
        <v>9188378584.9899998</v>
      </c>
      <c r="E112" s="157">
        <v>4140383049.8699999</v>
      </c>
      <c r="F112" s="157">
        <v>4140264513.0700002</v>
      </c>
      <c r="G112" s="158">
        <v>5047995535.1199999</v>
      </c>
    </row>
    <row r="113" spans="1:7" ht="13">
      <c r="A113" s="178" t="s">
        <v>397</v>
      </c>
      <c r="B113" s="157">
        <v>51978753</v>
      </c>
      <c r="C113" s="157">
        <v>118482</v>
      </c>
      <c r="D113" s="157">
        <v>52097235</v>
      </c>
      <c r="E113" s="157">
        <v>26334145.329999998</v>
      </c>
      <c r="F113" s="157">
        <v>26334145.329999998</v>
      </c>
      <c r="G113" s="158">
        <v>25763089.670000002</v>
      </c>
    </row>
    <row r="114" spans="1:7" ht="13">
      <c r="A114" s="178" t="s">
        <v>398</v>
      </c>
      <c r="B114" s="157">
        <v>9751131</v>
      </c>
      <c r="C114" s="157">
        <v>0</v>
      </c>
      <c r="D114" s="157">
        <v>9751131</v>
      </c>
      <c r="E114" s="157">
        <v>4232352</v>
      </c>
      <c r="F114" s="157">
        <v>4232352</v>
      </c>
      <c r="G114" s="158">
        <v>5518779</v>
      </c>
    </row>
    <row r="115" spans="1:7" ht="13">
      <c r="A115" s="178" t="s">
        <v>399</v>
      </c>
      <c r="B115" s="157">
        <v>0</v>
      </c>
      <c r="C115" s="157">
        <v>0</v>
      </c>
      <c r="D115" s="157">
        <v>0</v>
      </c>
      <c r="E115" s="157">
        <v>0</v>
      </c>
      <c r="F115" s="157">
        <v>0</v>
      </c>
      <c r="G115" s="158">
        <v>0</v>
      </c>
    </row>
    <row r="116" spans="1:7" ht="13">
      <c r="A116" s="178" t="s">
        <v>400</v>
      </c>
      <c r="B116" s="157">
        <v>0</v>
      </c>
      <c r="C116" s="157">
        <v>0</v>
      </c>
      <c r="D116" s="157">
        <v>0</v>
      </c>
      <c r="E116" s="157">
        <v>0</v>
      </c>
      <c r="F116" s="157">
        <v>0</v>
      </c>
      <c r="G116" s="158">
        <v>0</v>
      </c>
    </row>
    <row r="117" spans="1:7" ht="13">
      <c r="A117" s="178" t="s">
        <v>401</v>
      </c>
      <c r="B117" s="157">
        <v>0</v>
      </c>
      <c r="C117" s="157">
        <v>0</v>
      </c>
      <c r="D117" s="157">
        <v>0</v>
      </c>
      <c r="E117" s="157">
        <v>0</v>
      </c>
      <c r="F117" s="157">
        <v>0</v>
      </c>
      <c r="G117" s="158">
        <v>0</v>
      </c>
    </row>
    <row r="118" spans="1:7" ht="13">
      <c r="A118" s="178" t="s">
        <v>402</v>
      </c>
      <c r="B118" s="157">
        <v>0</v>
      </c>
      <c r="C118" s="157">
        <v>0</v>
      </c>
      <c r="D118" s="157">
        <v>0</v>
      </c>
      <c r="E118" s="157">
        <v>0</v>
      </c>
      <c r="F118" s="157">
        <v>0</v>
      </c>
      <c r="G118" s="158">
        <v>0</v>
      </c>
    </row>
    <row r="119" spans="1:7" ht="13">
      <c r="A119" s="178" t="s">
        <v>403</v>
      </c>
      <c r="B119" s="157">
        <v>0</v>
      </c>
      <c r="C119" s="157">
        <v>0</v>
      </c>
      <c r="D119" s="157">
        <v>0</v>
      </c>
      <c r="E119" s="157">
        <v>0</v>
      </c>
      <c r="F119" s="157">
        <v>0</v>
      </c>
      <c r="G119" s="158">
        <v>0</v>
      </c>
    </row>
    <row r="120" spans="1:7" ht="13">
      <c r="A120" s="178" t="s">
        <v>404</v>
      </c>
      <c r="B120" s="157">
        <v>0</v>
      </c>
      <c r="C120" s="157">
        <v>0</v>
      </c>
      <c r="D120" s="157">
        <v>0</v>
      </c>
      <c r="E120" s="157">
        <v>0</v>
      </c>
      <c r="F120" s="157">
        <v>0</v>
      </c>
      <c r="G120" s="158">
        <v>0</v>
      </c>
    </row>
    <row r="121" spans="1:7" ht="13">
      <c r="A121" s="178" t="s">
        <v>405</v>
      </c>
      <c r="B121" s="157">
        <v>4580073698</v>
      </c>
      <c r="C121" s="157">
        <v>-251721062.44</v>
      </c>
      <c r="D121" s="157">
        <v>4328352635.5600004</v>
      </c>
      <c r="E121" s="157">
        <v>1992120222.5599999</v>
      </c>
      <c r="F121" s="157">
        <v>1992120222.5599999</v>
      </c>
      <c r="G121" s="158">
        <v>2336232413</v>
      </c>
    </row>
    <row r="122" spans="1:7" ht="13">
      <c r="A122" s="178" t="s">
        <v>406</v>
      </c>
      <c r="B122" s="157">
        <v>1196935557</v>
      </c>
      <c r="C122" s="157">
        <v>0</v>
      </c>
      <c r="D122" s="157">
        <v>1196935557</v>
      </c>
      <c r="E122" s="157">
        <v>456949520.87</v>
      </c>
      <c r="F122" s="157">
        <v>456949520.87</v>
      </c>
      <c r="G122" s="158">
        <v>739986036.13</v>
      </c>
    </row>
    <row r="123" spans="1:7" ht="13">
      <c r="A123" s="178" t="s">
        <v>407</v>
      </c>
      <c r="B123" s="157">
        <v>571085</v>
      </c>
      <c r="C123" s="157">
        <v>-571085</v>
      </c>
      <c r="D123" s="157">
        <v>0</v>
      </c>
      <c r="E123" s="157">
        <v>0</v>
      </c>
      <c r="F123" s="157">
        <v>0</v>
      </c>
      <c r="G123" s="158">
        <v>0</v>
      </c>
    </row>
    <row r="124" spans="1:7" ht="13">
      <c r="A124" s="178" t="s">
        <v>408</v>
      </c>
      <c r="B124" s="157">
        <v>3900000</v>
      </c>
      <c r="C124" s="157">
        <v>0</v>
      </c>
      <c r="D124" s="157">
        <v>3900000</v>
      </c>
      <c r="E124" s="157">
        <v>0</v>
      </c>
      <c r="F124" s="157">
        <v>0</v>
      </c>
      <c r="G124" s="158">
        <v>3900000</v>
      </c>
    </row>
    <row r="125" spans="1:7" ht="13">
      <c r="A125" s="178" t="s">
        <v>409</v>
      </c>
      <c r="B125" s="157">
        <v>0</v>
      </c>
      <c r="C125" s="157">
        <v>0</v>
      </c>
      <c r="D125" s="157">
        <v>0</v>
      </c>
      <c r="E125" s="157">
        <v>0</v>
      </c>
      <c r="F125" s="157">
        <v>0</v>
      </c>
      <c r="G125" s="158">
        <v>0</v>
      </c>
    </row>
    <row r="126" spans="1:7" ht="13">
      <c r="A126" s="178" t="s">
        <v>410</v>
      </c>
      <c r="B126" s="157">
        <v>61793023</v>
      </c>
      <c r="C126" s="157">
        <v>7706693</v>
      </c>
      <c r="D126" s="157">
        <v>69499716</v>
      </c>
      <c r="E126" s="157">
        <v>44553474</v>
      </c>
      <c r="F126" s="157">
        <v>44553474</v>
      </c>
      <c r="G126" s="158">
        <v>24946242</v>
      </c>
    </row>
    <row r="127" spans="1:7" ht="13">
      <c r="A127" s="178" t="s">
        <v>411</v>
      </c>
      <c r="B127" s="157">
        <v>41967879</v>
      </c>
      <c r="C127" s="157">
        <v>-14031899</v>
      </c>
      <c r="D127" s="157">
        <v>27935980</v>
      </c>
      <c r="E127" s="157">
        <v>2347447.39</v>
      </c>
      <c r="F127" s="157">
        <v>2333666.39</v>
      </c>
      <c r="G127" s="158">
        <v>25588532.609999999</v>
      </c>
    </row>
    <row r="128" spans="1:7" ht="13">
      <c r="A128" s="178" t="s">
        <v>412</v>
      </c>
      <c r="B128" s="157">
        <v>0</v>
      </c>
      <c r="C128" s="157">
        <v>0</v>
      </c>
      <c r="D128" s="157">
        <v>0</v>
      </c>
      <c r="E128" s="157">
        <v>0</v>
      </c>
      <c r="F128" s="157">
        <v>0</v>
      </c>
      <c r="G128" s="158">
        <v>0</v>
      </c>
    </row>
    <row r="129" spans="1:7" ht="13">
      <c r="A129" s="175" t="s">
        <v>413</v>
      </c>
      <c r="B129" s="176">
        <v>2131169</v>
      </c>
      <c r="C129" s="176">
        <v>-94669</v>
      </c>
      <c r="D129" s="176">
        <v>2036500</v>
      </c>
      <c r="E129" s="176">
        <v>2036500</v>
      </c>
      <c r="F129" s="176">
        <v>2036500</v>
      </c>
      <c r="G129" s="177">
        <v>0</v>
      </c>
    </row>
    <row r="130" spans="1:7" ht="13">
      <c r="A130" s="178" t="s">
        <v>414</v>
      </c>
      <c r="B130" s="157">
        <v>2131169</v>
      </c>
      <c r="C130" s="157">
        <v>-94669</v>
      </c>
      <c r="D130" s="157">
        <v>2036500</v>
      </c>
      <c r="E130" s="157">
        <v>2036500</v>
      </c>
      <c r="F130" s="157">
        <v>2036500</v>
      </c>
      <c r="G130" s="158">
        <v>0</v>
      </c>
    </row>
    <row r="131" spans="1:7" ht="13">
      <c r="A131" s="175" t="s">
        <v>415</v>
      </c>
      <c r="B131" s="176">
        <v>0</v>
      </c>
      <c r="C131" s="176">
        <v>0</v>
      </c>
      <c r="D131" s="176">
        <v>0</v>
      </c>
      <c r="E131" s="176">
        <v>0</v>
      </c>
      <c r="F131" s="176">
        <v>0</v>
      </c>
      <c r="G131" s="177">
        <v>0</v>
      </c>
    </row>
    <row r="132" spans="1:7" ht="13">
      <c r="A132" s="178" t="s">
        <v>416</v>
      </c>
      <c r="B132" s="157">
        <v>0</v>
      </c>
      <c r="C132" s="157">
        <v>0</v>
      </c>
      <c r="D132" s="157">
        <v>0</v>
      </c>
      <c r="E132" s="157">
        <v>0</v>
      </c>
      <c r="F132" s="157">
        <v>0</v>
      </c>
      <c r="G132" s="158">
        <v>0</v>
      </c>
    </row>
    <row r="133" spans="1:7" ht="13">
      <c r="A133" s="175" t="s">
        <v>417</v>
      </c>
      <c r="B133" s="176">
        <v>2445132850</v>
      </c>
      <c r="C133" s="176">
        <v>140167.89000000001</v>
      </c>
      <c r="D133" s="176">
        <v>2445273017.8899999</v>
      </c>
      <c r="E133" s="176">
        <v>1418854003.74</v>
      </c>
      <c r="F133" s="176">
        <v>1418854003.74</v>
      </c>
      <c r="G133" s="177">
        <v>1026419014.15</v>
      </c>
    </row>
    <row r="134" spans="1:7" ht="13">
      <c r="A134" s="178" t="s">
        <v>418</v>
      </c>
      <c r="B134" s="157">
        <v>0</v>
      </c>
      <c r="C134" s="157">
        <v>0</v>
      </c>
      <c r="D134" s="157">
        <v>0</v>
      </c>
      <c r="E134" s="157">
        <v>0</v>
      </c>
      <c r="F134" s="157">
        <v>0</v>
      </c>
      <c r="G134" s="158">
        <v>0</v>
      </c>
    </row>
    <row r="135" spans="1:7" ht="13">
      <c r="A135" s="178" t="s">
        <v>419</v>
      </c>
      <c r="B135" s="157">
        <v>0</v>
      </c>
      <c r="C135" s="157">
        <v>0</v>
      </c>
      <c r="D135" s="157">
        <v>0</v>
      </c>
      <c r="E135" s="157">
        <v>0</v>
      </c>
      <c r="F135" s="157">
        <v>0</v>
      </c>
      <c r="G135" s="158">
        <v>0</v>
      </c>
    </row>
    <row r="136" spans="1:7" ht="13">
      <c r="A136" s="178" t="s">
        <v>420</v>
      </c>
      <c r="B136" s="157">
        <v>0</v>
      </c>
      <c r="C136" s="157">
        <v>0</v>
      </c>
      <c r="D136" s="157">
        <v>0</v>
      </c>
      <c r="E136" s="157">
        <v>0</v>
      </c>
      <c r="F136" s="157">
        <v>0</v>
      </c>
      <c r="G136" s="158">
        <v>0</v>
      </c>
    </row>
    <row r="137" spans="1:7" ht="13">
      <c r="A137" s="178" t="s">
        <v>421</v>
      </c>
      <c r="B137" s="157">
        <v>0</v>
      </c>
      <c r="C137" s="157">
        <v>0</v>
      </c>
      <c r="D137" s="157">
        <v>0</v>
      </c>
      <c r="E137" s="157">
        <v>0</v>
      </c>
      <c r="F137" s="157">
        <v>0</v>
      </c>
      <c r="G137" s="158">
        <v>0</v>
      </c>
    </row>
    <row r="138" spans="1:7" ht="13">
      <c r="A138" s="178" t="s">
        <v>422</v>
      </c>
      <c r="B138" s="157">
        <v>2445132850</v>
      </c>
      <c r="C138" s="157">
        <v>140167.89000000001</v>
      </c>
      <c r="D138" s="157">
        <v>2445273017.8899999</v>
      </c>
      <c r="E138" s="157">
        <v>1418854003.74</v>
      </c>
      <c r="F138" s="157">
        <v>1418854003.74</v>
      </c>
      <c r="G138" s="158">
        <v>1026419014.15</v>
      </c>
    </row>
    <row r="139" spans="1:7" ht="13">
      <c r="A139" s="178" t="s">
        <v>423</v>
      </c>
      <c r="B139" s="157">
        <v>0</v>
      </c>
      <c r="C139" s="157">
        <v>0</v>
      </c>
      <c r="D139" s="157">
        <v>0</v>
      </c>
      <c r="E139" s="157">
        <v>0</v>
      </c>
      <c r="F139" s="157">
        <v>0</v>
      </c>
      <c r="G139" s="158">
        <v>0</v>
      </c>
    </row>
    <row r="140" spans="1:7" ht="13">
      <c r="A140" s="178" t="s">
        <v>424</v>
      </c>
      <c r="B140" s="157">
        <v>0</v>
      </c>
      <c r="C140" s="157">
        <v>0</v>
      </c>
      <c r="D140" s="157">
        <v>0</v>
      </c>
      <c r="E140" s="157">
        <v>0</v>
      </c>
      <c r="F140" s="157">
        <v>0</v>
      </c>
      <c r="G140" s="158">
        <v>0</v>
      </c>
    </row>
    <row r="141" spans="1:7" ht="13">
      <c r="A141" s="178" t="s">
        <v>425</v>
      </c>
      <c r="B141" s="157">
        <v>0</v>
      </c>
      <c r="C141" s="157">
        <v>0</v>
      </c>
      <c r="D141" s="157">
        <v>0</v>
      </c>
      <c r="E141" s="157">
        <v>0</v>
      </c>
      <c r="F141" s="157">
        <v>0</v>
      </c>
      <c r="G141" s="158">
        <v>0</v>
      </c>
    </row>
    <row r="142" spans="1:7" ht="13">
      <c r="A142" s="178" t="s">
        <v>426</v>
      </c>
      <c r="B142" s="157">
        <v>0</v>
      </c>
      <c r="C142" s="157">
        <v>0</v>
      </c>
      <c r="D142" s="157">
        <v>0</v>
      </c>
      <c r="E142" s="157">
        <v>0</v>
      </c>
      <c r="F142" s="157">
        <v>0</v>
      </c>
      <c r="G142" s="158">
        <v>0</v>
      </c>
    </row>
    <row r="143" spans="1:7" ht="13">
      <c r="A143" s="178" t="s">
        <v>427</v>
      </c>
      <c r="B143" s="157">
        <v>0</v>
      </c>
      <c r="C143" s="157">
        <v>0</v>
      </c>
      <c r="D143" s="157">
        <v>0</v>
      </c>
      <c r="E143" s="157">
        <v>0</v>
      </c>
      <c r="F143" s="157">
        <v>0</v>
      </c>
      <c r="G143" s="158">
        <v>0</v>
      </c>
    </row>
    <row r="144" spans="1:7" ht="13">
      <c r="A144" s="175" t="s">
        <v>428</v>
      </c>
      <c r="B144" s="176">
        <v>5440211185</v>
      </c>
      <c r="C144" s="176">
        <v>640362470.37</v>
      </c>
      <c r="D144" s="176">
        <v>6080573655.3699999</v>
      </c>
      <c r="E144" s="176">
        <v>3099271883.48</v>
      </c>
      <c r="F144" s="176">
        <v>3056808927.3200002</v>
      </c>
      <c r="G144" s="177">
        <v>2981301771.8899999</v>
      </c>
    </row>
    <row r="145" spans="1:7" ht="13">
      <c r="A145" s="178" t="s">
        <v>429</v>
      </c>
      <c r="B145" s="157">
        <v>3737301137</v>
      </c>
      <c r="C145" s="157">
        <v>3066505.14</v>
      </c>
      <c r="D145" s="157">
        <v>3740367642.1399999</v>
      </c>
      <c r="E145" s="157">
        <v>1683415536.0999999</v>
      </c>
      <c r="F145" s="157">
        <v>1683415536.0999999</v>
      </c>
      <c r="G145" s="158">
        <v>2056952106.04</v>
      </c>
    </row>
    <row r="146" spans="1:7" ht="13">
      <c r="A146" s="178" t="s">
        <v>430</v>
      </c>
      <c r="B146" s="157">
        <v>0</v>
      </c>
      <c r="C146" s="157">
        <v>0</v>
      </c>
      <c r="D146" s="157">
        <v>0</v>
      </c>
      <c r="E146" s="157">
        <v>0</v>
      </c>
      <c r="F146" s="157">
        <v>0</v>
      </c>
      <c r="G146" s="158">
        <v>0</v>
      </c>
    </row>
    <row r="147" spans="1:7" ht="13">
      <c r="A147" s="178" t="s">
        <v>431</v>
      </c>
      <c r="B147" s="157">
        <v>0</v>
      </c>
      <c r="C147" s="157">
        <v>0</v>
      </c>
      <c r="D147" s="157">
        <v>0</v>
      </c>
      <c r="E147" s="157">
        <v>0</v>
      </c>
      <c r="F147" s="157">
        <v>0</v>
      </c>
      <c r="G147" s="158">
        <v>0</v>
      </c>
    </row>
    <row r="148" spans="1:7" ht="13">
      <c r="A148" s="178" t="s">
        <v>432</v>
      </c>
      <c r="B148" s="157">
        <v>0</v>
      </c>
      <c r="C148" s="157">
        <v>0</v>
      </c>
      <c r="D148" s="157">
        <v>0</v>
      </c>
      <c r="E148" s="157">
        <v>0</v>
      </c>
      <c r="F148" s="157">
        <v>0</v>
      </c>
      <c r="G148" s="158">
        <v>0</v>
      </c>
    </row>
    <row r="149" spans="1:7" ht="13">
      <c r="A149" s="178" t="s">
        <v>433</v>
      </c>
      <c r="B149" s="157">
        <v>0</v>
      </c>
      <c r="C149" s="157">
        <v>0</v>
      </c>
      <c r="D149" s="157">
        <v>0</v>
      </c>
      <c r="E149" s="157">
        <v>0</v>
      </c>
      <c r="F149" s="157">
        <v>0</v>
      </c>
      <c r="G149" s="158">
        <v>0</v>
      </c>
    </row>
    <row r="150" spans="1:7" ht="13">
      <c r="A150" s="178" t="s">
        <v>434</v>
      </c>
      <c r="B150" s="157">
        <v>0</v>
      </c>
      <c r="C150" s="157">
        <v>0</v>
      </c>
      <c r="D150" s="157">
        <v>0</v>
      </c>
      <c r="E150" s="157">
        <v>0</v>
      </c>
      <c r="F150" s="157">
        <v>0</v>
      </c>
      <c r="G150" s="158">
        <v>0</v>
      </c>
    </row>
    <row r="151" spans="1:7" ht="13">
      <c r="A151" s="178" t="s">
        <v>435</v>
      </c>
      <c r="B151" s="157">
        <v>0</v>
      </c>
      <c r="C151" s="157">
        <v>0</v>
      </c>
      <c r="D151" s="157">
        <v>0</v>
      </c>
      <c r="E151" s="157">
        <v>0</v>
      </c>
      <c r="F151" s="157">
        <v>0</v>
      </c>
      <c r="G151" s="158">
        <v>0</v>
      </c>
    </row>
    <row r="152" spans="1:7" ht="13">
      <c r="A152" s="178" t="s">
        <v>436</v>
      </c>
      <c r="B152" s="157">
        <v>0</v>
      </c>
      <c r="C152" s="157">
        <v>0</v>
      </c>
      <c r="D152" s="157">
        <v>0</v>
      </c>
      <c r="E152" s="157">
        <v>0</v>
      </c>
      <c r="F152" s="157">
        <v>0</v>
      </c>
      <c r="G152" s="158">
        <v>0</v>
      </c>
    </row>
    <row r="153" spans="1:7" ht="13">
      <c r="A153" s="178" t="s">
        <v>437</v>
      </c>
      <c r="B153" s="157">
        <v>0</v>
      </c>
      <c r="C153" s="157">
        <v>0</v>
      </c>
      <c r="D153" s="157">
        <v>0</v>
      </c>
      <c r="E153" s="157">
        <v>0</v>
      </c>
      <c r="F153" s="157">
        <v>0</v>
      </c>
      <c r="G153" s="158">
        <v>0</v>
      </c>
    </row>
    <row r="154" spans="1:7" ht="13">
      <c r="A154" s="178" t="s">
        <v>438</v>
      </c>
      <c r="B154" s="157">
        <v>0</v>
      </c>
      <c r="C154" s="157">
        <v>0</v>
      </c>
      <c r="D154" s="157">
        <v>0</v>
      </c>
      <c r="E154" s="157">
        <v>0</v>
      </c>
      <c r="F154" s="157">
        <v>0</v>
      </c>
      <c r="G154" s="158">
        <v>0</v>
      </c>
    </row>
    <row r="155" spans="1:7" ht="13">
      <c r="A155" s="178" t="s">
        <v>439</v>
      </c>
      <c r="B155" s="157">
        <v>0</v>
      </c>
      <c r="C155" s="157">
        <v>0</v>
      </c>
      <c r="D155" s="157">
        <v>0</v>
      </c>
      <c r="E155" s="157">
        <v>0</v>
      </c>
      <c r="F155" s="157">
        <v>0</v>
      </c>
      <c r="G155" s="158">
        <v>0</v>
      </c>
    </row>
    <row r="156" spans="1:7" ht="13">
      <c r="A156" s="178" t="s">
        <v>440</v>
      </c>
      <c r="B156" s="157">
        <v>69667324</v>
      </c>
      <c r="C156" s="157">
        <v>-9108723</v>
      </c>
      <c r="D156" s="157">
        <v>60558601</v>
      </c>
      <c r="E156" s="157">
        <v>42396080</v>
      </c>
      <c r="F156" s="157">
        <v>42396080</v>
      </c>
      <c r="G156" s="158">
        <v>18162521</v>
      </c>
    </row>
    <row r="157" spans="1:7" ht="13">
      <c r="A157" s="178" t="s">
        <v>441</v>
      </c>
      <c r="B157" s="157">
        <v>0</v>
      </c>
      <c r="C157" s="157">
        <v>0</v>
      </c>
      <c r="D157" s="157">
        <v>0</v>
      </c>
      <c r="E157" s="157">
        <v>0</v>
      </c>
      <c r="F157" s="157">
        <v>0</v>
      </c>
      <c r="G157" s="158">
        <v>0</v>
      </c>
    </row>
    <row r="158" spans="1:7" ht="13">
      <c r="A158" s="178" t="s">
        <v>442</v>
      </c>
      <c r="B158" s="157">
        <v>0</v>
      </c>
      <c r="C158" s="157">
        <v>0</v>
      </c>
      <c r="D158" s="157">
        <v>0</v>
      </c>
      <c r="E158" s="157">
        <v>0</v>
      </c>
      <c r="F158" s="157">
        <v>0</v>
      </c>
      <c r="G158" s="158">
        <v>0</v>
      </c>
    </row>
    <row r="159" spans="1:7" ht="13">
      <c r="A159" s="178" t="s">
        <v>443</v>
      </c>
      <c r="B159" s="157">
        <v>4000000</v>
      </c>
      <c r="C159" s="157">
        <v>-4000000</v>
      </c>
      <c r="D159" s="157">
        <v>0</v>
      </c>
      <c r="E159" s="157">
        <v>0</v>
      </c>
      <c r="F159" s="157">
        <v>0</v>
      </c>
      <c r="G159" s="158">
        <v>0</v>
      </c>
    </row>
    <row r="160" spans="1:7" ht="13">
      <c r="A160" s="178" t="s">
        <v>444</v>
      </c>
      <c r="B160" s="157">
        <v>397408993</v>
      </c>
      <c r="C160" s="157">
        <v>-3421337.13</v>
      </c>
      <c r="D160" s="157">
        <v>393987655.87</v>
      </c>
      <c r="E160" s="157">
        <v>196351983.83000001</v>
      </c>
      <c r="F160" s="157">
        <v>163630634.83000001</v>
      </c>
      <c r="G160" s="158">
        <v>197635672.03999999</v>
      </c>
    </row>
    <row r="161" spans="1:7" ht="13">
      <c r="A161" s="178" t="s">
        <v>445</v>
      </c>
      <c r="B161" s="157">
        <v>15403210</v>
      </c>
      <c r="C161" s="157">
        <v>-3514606</v>
      </c>
      <c r="D161" s="157">
        <v>11888604</v>
      </c>
      <c r="E161" s="157">
        <v>8323015</v>
      </c>
      <c r="F161" s="157">
        <v>8323015</v>
      </c>
      <c r="G161" s="158">
        <v>3565589</v>
      </c>
    </row>
    <row r="162" spans="1:7" ht="13">
      <c r="A162" s="178" t="s">
        <v>446</v>
      </c>
      <c r="B162" s="157">
        <v>0</v>
      </c>
      <c r="C162" s="157">
        <v>157202355.16</v>
      </c>
      <c r="D162" s="157">
        <v>157202355.16</v>
      </c>
      <c r="E162" s="157">
        <v>55251508.159999996</v>
      </c>
      <c r="F162" s="157">
        <v>48368370</v>
      </c>
      <c r="G162" s="158">
        <v>101950847</v>
      </c>
    </row>
    <row r="163" spans="1:7" ht="13">
      <c r="A163" s="178" t="s">
        <v>447</v>
      </c>
      <c r="B163" s="157">
        <v>0</v>
      </c>
      <c r="C163" s="157">
        <v>0</v>
      </c>
      <c r="D163" s="157">
        <v>0</v>
      </c>
      <c r="E163" s="157">
        <v>0</v>
      </c>
      <c r="F163" s="157">
        <v>0</v>
      </c>
      <c r="G163" s="158">
        <v>0</v>
      </c>
    </row>
    <row r="164" spans="1:7" ht="13">
      <c r="A164" s="178" t="s">
        <v>448</v>
      </c>
      <c r="B164" s="157">
        <v>13061680</v>
      </c>
      <c r="C164" s="157">
        <v>412427</v>
      </c>
      <c r="D164" s="157">
        <v>13474107</v>
      </c>
      <c r="E164" s="157">
        <v>9433000</v>
      </c>
      <c r="F164" s="157">
        <v>9433000</v>
      </c>
      <c r="G164" s="158">
        <v>4041107</v>
      </c>
    </row>
    <row r="165" spans="1:7" ht="13">
      <c r="A165" s="178" t="s">
        <v>449</v>
      </c>
      <c r="B165" s="157">
        <v>0</v>
      </c>
      <c r="C165" s="157">
        <v>0</v>
      </c>
      <c r="D165" s="157">
        <v>0</v>
      </c>
      <c r="E165" s="157">
        <v>0</v>
      </c>
      <c r="F165" s="157">
        <v>0</v>
      </c>
      <c r="G165" s="158">
        <v>0</v>
      </c>
    </row>
    <row r="166" spans="1:7" ht="13">
      <c r="A166" s="178" t="s">
        <v>450</v>
      </c>
      <c r="B166" s="157">
        <v>0</v>
      </c>
      <c r="C166" s="157">
        <v>0</v>
      </c>
      <c r="D166" s="157">
        <v>0</v>
      </c>
      <c r="E166" s="157">
        <v>0</v>
      </c>
      <c r="F166" s="157">
        <v>0</v>
      </c>
      <c r="G166" s="158">
        <v>0</v>
      </c>
    </row>
    <row r="167" spans="1:7" ht="13">
      <c r="A167" s="178" t="s">
        <v>451</v>
      </c>
      <c r="B167" s="157">
        <v>86298801</v>
      </c>
      <c r="C167" s="157">
        <v>880652.55</v>
      </c>
      <c r="D167" s="157">
        <v>87179453.549999997</v>
      </c>
      <c r="E167" s="157">
        <v>34919389.270000003</v>
      </c>
      <c r="F167" s="157">
        <v>34919389.270000003</v>
      </c>
      <c r="G167" s="158">
        <v>52260064.280000001</v>
      </c>
    </row>
    <row r="168" spans="1:7" ht="13">
      <c r="A168" s="178" t="s">
        <v>452</v>
      </c>
      <c r="B168" s="157">
        <v>16348749</v>
      </c>
      <c r="C168" s="157">
        <v>-4461478</v>
      </c>
      <c r="D168" s="157">
        <v>11887271</v>
      </c>
      <c r="E168" s="157">
        <v>8322082</v>
      </c>
      <c r="F168" s="157">
        <v>8322082</v>
      </c>
      <c r="G168" s="158">
        <v>3565189</v>
      </c>
    </row>
    <row r="169" spans="1:7" ht="13">
      <c r="A169" s="178" t="s">
        <v>453</v>
      </c>
      <c r="B169" s="157">
        <v>0</v>
      </c>
      <c r="C169" s="157">
        <v>0</v>
      </c>
      <c r="D169" s="157">
        <v>0</v>
      </c>
      <c r="E169" s="157">
        <v>0</v>
      </c>
      <c r="F169" s="157">
        <v>0</v>
      </c>
      <c r="G169" s="158">
        <v>0</v>
      </c>
    </row>
    <row r="170" spans="1:7" ht="13">
      <c r="A170" s="178" t="s">
        <v>454</v>
      </c>
      <c r="B170" s="157">
        <v>0</v>
      </c>
      <c r="C170" s="157">
        <v>0</v>
      </c>
      <c r="D170" s="157">
        <v>0</v>
      </c>
      <c r="E170" s="157">
        <v>0</v>
      </c>
      <c r="F170" s="157">
        <v>0</v>
      </c>
      <c r="G170" s="158">
        <v>0</v>
      </c>
    </row>
    <row r="171" spans="1:7" ht="13">
      <c r="A171" s="178" t="s">
        <v>455</v>
      </c>
      <c r="B171" s="157">
        <v>0</v>
      </c>
      <c r="C171" s="157">
        <v>0</v>
      </c>
      <c r="D171" s="157">
        <v>0</v>
      </c>
      <c r="E171" s="157">
        <v>0</v>
      </c>
      <c r="F171" s="157">
        <v>0</v>
      </c>
      <c r="G171" s="158">
        <v>0</v>
      </c>
    </row>
    <row r="172" spans="1:7" ht="13">
      <c r="A172" s="178" t="s">
        <v>456</v>
      </c>
      <c r="B172" s="157">
        <v>5000000</v>
      </c>
      <c r="C172" s="157">
        <v>-340226</v>
      </c>
      <c r="D172" s="157">
        <v>4659774</v>
      </c>
      <c r="E172" s="157">
        <v>0</v>
      </c>
      <c r="F172" s="157">
        <v>0</v>
      </c>
      <c r="G172" s="158">
        <v>4659774</v>
      </c>
    </row>
    <row r="173" spans="1:7" ht="13">
      <c r="A173" s="178" t="s">
        <v>457</v>
      </c>
      <c r="B173" s="157">
        <v>0</v>
      </c>
      <c r="C173" s="157">
        <v>0</v>
      </c>
      <c r="D173" s="157">
        <v>0</v>
      </c>
      <c r="E173" s="157">
        <v>0</v>
      </c>
      <c r="F173" s="157">
        <v>0</v>
      </c>
      <c r="G173" s="158">
        <v>0</v>
      </c>
    </row>
    <row r="174" spans="1:7" ht="13">
      <c r="A174" s="178" t="s">
        <v>458</v>
      </c>
      <c r="B174" s="157">
        <v>0</v>
      </c>
      <c r="C174" s="157">
        <v>0</v>
      </c>
      <c r="D174" s="157">
        <v>0</v>
      </c>
      <c r="E174" s="157">
        <v>0</v>
      </c>
      <c r="F174" s="157">
        <v>0</v>
      </c>
      <c r="G174" s="158">
        <v>0</v>
      </c>
    </row>
    <row r="175" spans="1:7" ht="13">
      <c r="A175" s="178" t="s">
        <v>459</v>
      </c>
      <c r="B175" s="157">
        <v>307400334</v>
      </c>
      <c r="C175" s="157">
        <v>-56877467</v>
      </c>
      <c r="D175" s="157">
        <v>250522867</v>
      </c>
      <c r="E175" s="157">
        <v>125412652.47</v>
      </c>
      <c r="F175" s="157">
        <v>125412652.47</v>
      </c>
      <c r="G175" s="158">
        <v>125110214.53</v>
      </c>
    </row>
    <row r="176" spans="1:7" ht="13">
      <c r="A176" s="178" t="s">
        <v>460</v>
      </c>
      <c r="B176" s="157">
        <v>19663426</v>
      </c>
      <c r="C176" s="157">
        <v>-914559</v>
      </c>
      <c r="D176" s="157">
        <v>18748867</v>
      </c>
      <c r="E176" s="157">
        <v>11233362</v>
      </c>
      <c r="F176" s="157">
        <v>11233362</v>
      </c>
      <c r="G176" s="158">
        <v>7515505</v>
      </c>
    </row>
    <row r="177" spans="1:7" ht="13">
      <c r="A177" s="178" t="s">
        <v>461</v>
      </c>
      <c r="B177" s="157">
        <v>0</v>
      </c>
      <c r="C177" s="157">
        <v>0</v>
      </c>
      <c r="D177" s="157">
        <v>0</v>
      </c>
      <c r="E177" s="157">
        <v>0</v>
      </c>
      <c r="F177" s="157">
        <v>0</v>
      </c>
      <c r="G177" s="158">
        <v>0</v>
      </c>
    </row>
    <row r="178" spans="1:7" ht="13">
      <c r="A178" s="178" t="s">
        <v>462</v>
      </c>
      <c r="B178" s="157">
        <v>0</v>
      </c>
      <c r="C178" s="157">
        <v>0</v>
      </c>
      <c r="D178" s="157">
        <v>0</v>
      </c>
      <c r="E178" s="157">
        <v>0</v>
      </c>
      <c r="F178" s="157">
        <v>0</v>
      </c>
      <c r="G178" s="158">
        <v>0</v>
      </c>
    </row>
    <row r="179" spans="1:7" ht="13">
      <c r="A179" s="178" t="s">
        <v>463</v>
      </c>
      <c r="B179" s="157">
        <v>19112145</v>
      </c>
      <c r="C179" s="157">
        <v>582627</v>
      </c>
      <c r="D179" s="157">
        <v>19694772</v>
      </c>
      <c r="E179" s="157">
        <v>13787985</v>
      </c>
      <c r="F179" s="157">
        <v>13787985</v>
      </c>
      <c r="G179" s="158">
        <v>5906787</v>
      </c>
    </row>
    <row r="180" spans="1:7" ht="13">
      <c r="A180" s="178" t="s">
        <v>464</v>
      </c>
      <c r="B180" s="157">
        <v>10765436</v>
      </c>
      <c r="C180" s="157">
        <v>-1722746</v>
      </c>
      <c r="D180" s="157">
        <v>9042690</v>
      </c>
      <c r="E180" s="157">
        <v>4144025</v>
      </c>
      <c r="F180" s="157">
        <v>4144025</v>
      </c>
      <c r="G180" s="158">
        <v>4898665</v>
      </c>
    </row>
    <row r="181" spans="1:7" ht="13">
      <c r="A181" s="178" t="s">
        <v>465</v>
      </c>
      <c r="B181" s="157">
        <v>0</v>
      </c>
      <c r="C181" s="157">
        <v>0</v>
      </c>
      <c r="D181" s="157">
        <v>0</v>
      </c>
      <c r="E181" s="157">
        <v>0</v>
      </c>
      <c r="F181" s="157">
        <v>0</v>
      </c>
      <c r="G181" s="158">
        <v>0</v>
      </c>
    </row>
    <row r="182" spans="1:7" ht="13">
      <c r="A182" s="178" t="s">
        <v>466</v>
      </c>
      <c r="B182" s="157">
        <v>6789339</v>
      </c>
      <c r="C182" s="157">
        <v>0</v>
      </c>
      <c r="D182" s="157">
        <v>6789339</v>
      </c>
      <c r="E182" s="157">
        <v>3223502</v>
      </c>
      <c r="F182" s="157">
        <v>3223502</v>
      </c>
      <c r="G182" s="158">
        <v>3565837</v>
      </c>
    </row>
    <row r="183" spans="1:7" ht="13">
      <c r="A183" s="178" t="s">
        <v>467</v>
      </c>
      <c r="B183" s="157">
        <v>0</v>
      </c>
      <c r="C183" s="157">
        <v>0</v>
      </c>
      <c r="D183" s="157">
        <v>0</v>
      </c>
      <c r="E183" s="157">
        <v>0</v>
      </c>
      <c r="F183" s="157">
        <v>0</v>
      </c>
      <c r="G183" s="158">
        <v>0</v>
      </c>
    </row>
    <row r="184" spans="1:7" ht="13">
      <c r="A184" s="178" t="s">
        <v>468</v>
      </c>
      <c r="B184" s="157">
        <v>0</v>
      </c>
      <c r="C184" s="157">
        <v>567874981.64999998</v>
      </c>
      <c r="D184" s="157">
        <v>567874981.64999998</v>
      </c>
      <c r="E184" s="157">
        <v>567874981.64999998</v>
      </c>
      <c r="F184" s="157">
        <v>567874981.64999998</v>
      </c>
      <c r="G184" s="158">
        <v>0</v>
      </c>
    </row>
    <row r="185" spans="1:7" ht="13">
      <c r="A185" s="178" t="s">
        <v>469</v>
      </c>
      <c r="B185" s="157">
        <v>0</v>
      </c>
      <c r="C185" s="157">
        <v>0</v>
      </c>
      <c r="D185" s="157">
        <v>0</v>
      </c>
      <c r="E185" s="157">
        <v>0</v>
      </c>
      <c r="F185" s="157">
        <v>0</v>
      </c>
      <c r="G185" s="158">
        <v>0</v>
      </c>
    </row>
    <row r="186" spans="1:7" ht="13">
      <c r="A186" s="178" t="s">
        <v>470</v>
      </c>
      <c r="B186" s="157">
        <v>0</v>
      </c>
      <c r="C186" s="157">
        <v>0</v>
      </c>
      <c r="D186" s="157">
        <v>0</v>
      </c>
      <c r="E186" s="157">
        <v>0</v>
      </c>
      <c r="F186" s="157">
        <v>0</v>
      </c>
      <c r="G186" s="158">
        <v>0</v>
      </c>
    </row>
    <row r="187" spans="1:7" ht="13">
      <c r="A187" s="178" t="s">
        <v>471</v>
      </c>
      <c r="B187" s="157">
        <v>0</v>
      </c>
      <c r="C187" s="157">
        <v>0</v>
      </c>
      <c r="D187" s="157">
        <v>0</v>
      </c>
      <c r="E187" s="157">
        <v>0</v>
      </c>
      <c r="F187" s="157">
        <v>0</v>
      </c>
      <c r="G187" s="158">
        <v>0</v>
      </c>
    </row>
    <row r="188" spans="1:7" ht="13">
      <c r="A188" s="178" t="s">
        <v>472</v>
      </c>
      <c r="B188" s="157">
        <v>400095993</v>
      </c>
      <c r="C188" s="157">
        <v>-4652655.5</v>
      </c>
      <c r="D188" s="157">
        <v>395443337.5</v>
      </c>
      <c r="E188" s="157">
        <v>173573286</v>
      </c>
      <c r="F188" s="157">
        <v>173573286</v>
      </c>
      <c r="G188" s="158">
        <v>221870051.5</v>
      </c>
    </row>
    <row r="189" spans="1:7" ht="13">
      <c r="A189" s="178" t="s">
        <v>473</v>
      </c>
      <c r="B189" s="157">
        <v>86912083</v>
      </c>
      <c r="C189" s="157">
        <v>-643280.5</v>
      </c>
      <c r="D189" s="157">
        <v>86268802.5</v>
      </c>
      <c r="E189" s="157">
        <v>41397806</v>
      </c>
      <c r="F189" s="157">
        <v>41397806</v>
      </c>
      <c r="G189" s="158">
        <v>44870996.5</v>
      </c>
    </row>
    <row r="190" spans="1:7" ht="13">
      <c r="A190" s="178" t="s">
        <v>474</v>
      </c>
      <c r="B190" s="157">
        <v>131538026</v>
      </c>
      <c r="C190" s="157">
        <v>0</v>
      </c>
      <c r="D190" s="157">
        <v>131538026</v>
      </c>
      <c r="E190" s="157">
        <v>63330735</v>
      </c>
      <c r="F190" s="157">
        <v>63330735</v>
      </c>
      <c r="G190" s="158">
        <v>68207291</v>
      </c>
    </row>
    <row r="191" spans="1:7" ht="13">
      <c r="A191" s="178" t="s">
        <v>475</v>
      </c>
      <c r="B191" s="157">
        <v>113444509</v>
      </c>
      <c r="C191" s="157">
        <v>0</v>
      </c>
      <c r="D191" s="157">
        <v>113444509</v>
      </c>
      <c r="E191" s="157">
        <v>56880954</v>
      </c>
      <c r="F191" s="157">
        <v>54022485</v>
      </c>
      <c r="G191" s="158">
        <v>56563555</v>
      </c>
    </row>
    <row r="192" spans="1:7" ht="13">
      <c r="A192" s="178" t="s">
        <v>476</v>
      </c>
      <c r="B192" s="157">
        <v>0</v>
      </c>
      <c r="C192" s="157">
        <v>0</v>
      </c>
      <c r="D192" s="157">
        <v>0</v>
      </c>
      <c r="E192" s="157">
        <v>0</v>
      </c>
      <c r="F192" s="157">
        <v>0</v>
      </c>
      <c r="G192" s="158">
        <v>0</v>
      </c>
    </row>
    <row r="193" spans="1:7" ht="13">
      <c r="A193" s="178" t="s">
        <v>477</v>
      </c>
      <c r="B193" s="157">
        <v>0</v>
      </c>
      <c r="C193" s="157">
        <v>0</v>
      </c>
      <c r="D193" s="157">
        <v>0</v>
      </c>
      <c r="E193" s="157">
        <v>0</v>
      </c>
      <c r="F193" s="157">
        <v>0</v>
      </c>
      <c r="G193" s="158">
        <v>0</v>
      </c>
    </row>
    <row r="194" spans="1:7" ht="13">
      <c r="A194" s="178" t="s">
        <v>478</v>
      </c>
      <c r="B194" s="157">
        <v>0</v>
      </c>
      <c r="C194" s="157">
        <v>0</v>
      </c>
      <c r="D194" s="157">
        <v>0</v>
      </c>
      <c r="E194" s="157">
        <v>0</v>
      </c>
      <c r="F194" s="157">
        <v>0</v>
      </c>
      <c r="G194" s="158">
        <v>0</v>
      </c>
    </row>
    <row r="195" spans="1:7" ht="13">
      <c r="A195" s="175" t="s">
        <v>479</v>
      </c>
      <c r="B195" s="176">
        <v>0</v>
      </c>
      <c r="C195" s="176">
        <v>0</v>
      </c>
      <c r="D195" s="176">
        <v>0</v>
      </c>
      <c r="E195" s="176">
        <v>0</v>
      </c>
      <c r="F195" s="176">
        <v>0</v>
      </c>
      <c r="G195" s="177">
        <v>0</v>
      </c>
    </row>
    <row r="196" spans="1:7" ht="13">
      <c r="A196" s="178" t="s">
        <v>480</v>
      </c>
      <c r="B196" s="157">
        <v>0</v>
      </c>
      <c r="C196" s="157">
        <v>0</v>
      </c>
      <c r="D196" s="157">
        <v>0</v>
      </c>
      <c r="E196" s="157">
        <v>0</v>
      </c>
      <c r="F196" s="157">
        <v>0</v>
      </c>
      <c r="G196" s="158">
        <v>0</v>
      </c>
    </row>
    <row r="197" spans="1:7" ht="13">
      <c r="A197" s="175" t="s">
        <v>481</v>
      </c>
      <c r="B197" s="176">
        <v>0</v>
      </c>
      <c r="C197" s="176">
        <v>0</v>
      </c>
      <c r="D197" s="176">
        <v>0</v>
      </c>
      <c r="E197" s="176">
        <v>0</v>
      </c>
      <c r="F197" s="176">
        <v>0</v>
      </c>
      <c r="G197" s="177">
        <v>0</v>
      </c>
    </row>
    <row r="198" spans="1:7" ht="13">
      <c r="A198" s="178" t="s">
        <v>482</v>
      </c>
      <c r="B198" s="157">
        <v>0</v>
      </c>
      <c r="C198" s="157">
        <v>0</v>
      </c>
      <c r="D198" s="157">
        <v>0</v>
      </c>
      <c r="E198" s="157">
        <v>0</v>
      </c>
      <c r="F198" s="157">
        <v>0</v>
      </c>
      <c r="G198" s="158">
        <v>0</v>
      </c>
    </row>
    <row r="199" spans="1:7" ht="13">
      <c r="A199" s="178" t="s">
        <v>483</v>
      </c>
      <c r="B199" s="157">
        <v>0</v>
      </c>
      <c r="C199" s="157">
        <v>0</v>
      </c>
      <c r="D199" s="157">
        <v>0</v>
      </c>
      <c r="E199" s="157">
        <v>0</v>
      </c>
      <c r="F199" s="157">
        <v>0</v>
      </c>
      <c r="G199" s="158">
        <v>0</v>
      </c>
    </row>
    <row r="200" spans="1:7" ht="13">
      <c r="A200" s="179" t="s">
        <v>484</v>
      </c>
      <c r="B200" s="180">
        <v>0</v>
      </c>
      <c r="C200" s="180">
        <v>0</v>
      </c>
      <c r="D200" s="180">
        <v>0</v>
      </c>
      <c r="E200" s="180">
        <v>0</v>
      </c>
      <c r="F200" s="180">
        <v>0</v>
      </c>
      <c r="G200" s="181">
        <v>0</v>
      </c>
    </row>
    <row r="201" spans="1:7" ht="13">
      <c r="A201" s="178" t="s">
        <v>485</v>
      </c>
      <c r="B201" s="157">
        <v>0</v>
      </c>
      <c r="C201" s="157">
        <v>0</v>
      </c>
      <c r="D201" s="157">
        <v>0</v>
      </c>
      <c r="E201" s="157">
        <v>0</v>
      </c>
      <c r="F201" s="157">
        <v>0</v>
      </c>
      <c r="G201" s="158">
        <v>0</v>
      </c>
    </row>
    <row r="202" spans="1:7" ht="13">
      <c r="A202" s="182" t="s">
        <v>487</v>
      </c>
      <c r="B202" s="168">
        <v>60815126260</v>
      </c>
      <c r="C202" s="168">
        <v>2886683606.27</v>
      </c>
      <c r="D202" s="168">
        <v>63701809866.269997</v>
      </c>
      <c r="E202" s="168">
        <v>28592594293.740002</v>
      </c>
      <c r="F202" s="168">
        <v>27182256299</v>
      </c>
      <c r="G202" s="169">
        <v>35109215572.529999</v>
      </c>
    </row>
    <row r="203" spans="1:7" ht="13">
      <c r="A203" s="183"/>
      <c r="B203" s="171"/>
      <c r="C203" s="171"/>
      <c r="D203" s="171"/>
      <c r="E203" s="171"/>
      <c r="F203" s="171"/>
      <c r="G203" s="172"/>
    </row>
    <row r="204" spans="1:7" ht="13">
      <c r="A204" s="246" t="s">
        <v>125</v>
      </c>
      <c r="B204" s="246"/>
      <c r="C204" s="246"/>
      <c r="D204" s="246"/>
      <c r="E204" s="246"/>
      <c r="F204" s="246"/>
      <c r="G204" s="246"/>
    </row>
    <row r="205" spans="1:7" ht="15" customHeight="1">
      <c r="A205" s="173" t="s">
        <v>542</v>
      </c>
    </row>
  </sheetData>
  <mergeCells count="13">
    <mergeCell ref="E8:E9"/>
    <mergeCell ref="F8:F9"/>
    <mergeCell ref="A204:G204"/>
    <mergeCell ref="A1:G1"/>
    <mergeCell ref="A2:G2"/>
    <mergeCell ref="A3:G3"/>
    <mergeCell ref="A4:G4"/>
    <mergeCell ref="A5:G5"/>
    <mergeCell ref="B7:F7"/>
    <mergeCell ref="G7:G9"/>
    <mergeCell ref="B8:B9"/>
    <mergeCell ref="C8:C9"/>
    <mergeCell ref="D8:D9"/>
  </mergeCells>
  <printOptions horizontalCentered="1"/>
  <pageMargins left="0.8" right="0.8" top="1.95" bottom="1.2" header="0.5" footer="0.5"/>
  <pageSetup paperSize="52" scale="52"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outlinePr summaryBelow="0" summaryRight="0"/>
    <pageSetUpPr autoPageBreaks="0"/>
  </sheetPr>
  <dimension ref="A1:G80"/>
  <sheetViews>
    <sheetView topLeftCell="A57" workbookViewId="0">
      <selection activeCell="A80" sqref="A80"/>
    </sheetView>
  </sheetViews>
  <sheetFormatPr baseColWidth="10" defaultColWidth="9.1796875" defaultRowHeight="12.75" customHeight="1"/>
  <cols>
    <col min="1" max="1" width="58.54296875" style="148" customWidth="1"/>
    <col min="2" max="7" width="18.81640625" style="148" customWidth="1"/>
    <col min="8" max="256" width="9.1796875" style="148"/>
    <col min="257" max="257" width="58.54296875" style="148" customWidth="1"/>
    <col min="258" max="263" width="18.81640625" style="148" customWidth="1"/>
    <col min="264" max="512" width="9.1796875" style="148"/>
    <col min="513" max="513" width="58.54296875" style="148" customWidth="1"/>
    <col min="514" max="519" width="18.81640625" style="148" customWidth="1"/>
    <col min="520" max="768" width="9.1796875" style="148"/>
    <col min="769" max="769" width="58.54296875" style="148" customWidth="1"/>
    <col min="770" max="775" width="18.81640625" style="148" customWidth="1"/>
    <col min="776" max="1024" width="9.1796875" style="148"/>
    <col min="1025" max="1025" width="58.54296875" style="148" customWidth="1"/>
    <col min="1026" max="1031" width="18.81640625" style="148" customWidth="1"/>
    <col min="1032" max="1280" width="9.1796875" style="148"/>
    <col min="1281" max="1281" width="58.54296875" style="148" customWidth="1"/>
    <col min="1282" max="1287" width="18.81640625" style="148" customWidth="1"/>
    <col min="1288" max="1536" width="9.1796875" style="148"/>
    <col min="1537" max="1537" width="58.54296875" style="148" customWidth="1"/>
    <col min="1538" max="1543" width="18.81640625" style="148" customWidth="1"/>
    <col min="1544" max="1792" width="9.1796875" style="148"/>
    <col min="1793" max="1793" width="58.54296875" style="148" customWidth="1"/>
    <col min="1794" max="1799" width="18.81640625" style="148" customWidth="1"/>
    <col min="1800" max="2048" width="9.1796875" style="148"/>
    <col min="2049" max="2049" width="58.54296875" style="148" customWidth="1"/>
    <col min="2050" max="2055" width="18.81640625" style="148" customWidth="1"/>
    <col min="2056" max="2304" width="9.1796875" style="148"/>
    <col min="2305" max="2305" width="58.54296875" style="148" customWidth="1"/>
    <col min="2306" max="2311" width="18.81640625" style="148" customWidth="1"/>
    <col min="2312" max="2560" width="9.1796875" style="148"/>
    <col min="2561" max="2561" width="58.54296875" style="148" customWidth="1"/>
    <col min="2562" max="2567" width="18.81640625" style="148" customWidth="1"/>
    <col min="2568" max="2816" width="9.1796875" style="148"/>
    <col min="2817" max="2817" width="58.54296875" style="148" customWidth="1"/>
    <col min="2818" max="2823" width="18.81640625" style="148" customWidth="1"/>
    <col min="2824" max="3072" width="9.1796875" style="148"/>
    <col min="3073" max="3073" width="58.54296875" style="148" customWidth="1"/>
    <col min="3074" max="3079" width="18.81640625" style="148" customWidth="1"/>
    <col min="3080" max="3328" width="9.1796875" style="148"/>
    <col min="3329" max="3329" width="58.54296875" style="148" customWidth="1"/>
    <col min="3330" max="3335" width="18.81640625" style="148" customWidth="1"/>
    <col min="3336" max="3584" width="9.1796875" style="148"/>
    <col min="3585" max="3585" width="58.54296875" style="148" customWidth="1"/>
    <col min="3586" max="3591" width="18.81640625" style="148" customWidth="1"/>
    <col min="3592" max="3840" width="9.1796875" style="148"/>
    <col min="3841" max="3841" width="58.54296875" style="148" customWidth="1"/>
    <col min="3842" max="3847" width="18.81640625" style="148" customWidth="1"/>
    <col min="3848" max="4096" width="9.1796875" style="148"/>
    <col min="4097" max="4097" width="58.54296875" style="148" customWidth="1"/>
    <col min="4098" max="4103" width="18.81640625" style="148" customWidth="1"/>
    <col min="4104" max="4352" width="9.1796875" style="148"/>
    <col min="4353" max="4353" width="58.54296875" style="148" customWidth="1"/>
    <col min="4354" max="4359" width="18.81640625" style="148" customWidth="1"/>
    <col min="4360" max="4608" width="9.1796875" style="148"/>
    <col min="4609" max="4609" width="58.54296875" style="148" customWidth="1"/>
    <col min="4610" max="4615" width="18.81640625" style="148" customWidth="1"/>
    <col min="4616" max="4864" width="9.1796875" style="148"/>
    <col min="4865" max="4865" width="58.54296875" style="148" customWidth="1"/>
    <col min="4866" max="4871" width="18.81640625" style="148" customWidth="1"/>
    <col min="4872" max="5120" width="9.1796875" style="148"/>
    <col min="5121" max="5121" width="58.54296875" style="148" customWidth="1"/>
    <col min="5122" max="5127" width="18.81640625" style="148" customWidth="1"/>
    <col min="5128" max="5376" width="9.1796875" style="148"/>
    <col min="5377" max="5377" width="58.54296875" style="148" customWidth="1"/>
    <col min="5378" max="5383" width="18.81640625" style="148" customWidth="1"/>
    <col min="5384" max="5632" width="9.1796875" style="148"/>
    <col min="5633" max="5633" width="58.54296875" style="148" customWidth="1"/>
    <col min="5634" max="5639" width="18.81640625" style="148" customWidth="1"/>
    <col min="5640" max="5888" width="9.1796875" style="148"/>
    <col min="5889" max="5889" width="58.54296875" style="148" customWidth="1"/>
    <col min="5890" max="5895" width="18.81640625" style="148" customWidth="1"/>
    <col min="5896" max="6144" width="9.1796875" style="148"/>
    <col min="6145" max="6145" width="58.54296875" style="148" customWidth="1"/>
    <col min="6146" max="6151" width="18.81640625" style="148" customWidth="1"/>
    <col min="6152" max="6400" width="9.1796875" style="148"/>
    <col min="6401" max="6401" width="58.54296875" style="148" customWidth="1"/>
    <col min="6402" max="6407" width="18.81640625" style="148" customWidth="1"/>
    <col min="6408" max="6656" width="9.1796875" style="148"/>
    <col min="6657" max="6657" width="58.54296875" style="148" customWidth="1"/>
    <col min="6658" max="6663" width="18.81640625" style="148" customWidth="1"/>
    <col min="6664" max="6912" width="9.1796875" style="148"/>
    <col min="6913" max="6913" width="58.54296875" style="148" customWidth="1"/>
    <col min="6914" max="6919" width="18.81640625" style="148" customWidth="1"/>
    <col min="6920" max="7168" width="9.1796875" style="148"/>
    <col min="7169" max="7169" width="58.54296875" style="148" customWidth="1"/>
    <col min="7170" max="7175" width="18.81640625" style="148" customWidth="1"/>
    <col min="7176" max="7424" width="9.1796875" style="148"/>
    <col min="7425" max="7425" width="58.54296875" style="148" customWidth="1"/>
    <col min="7426" max="7431" width="18.81640625" style="148" customWidth="1"/>
    <col min="7432" max="7680" width="9.1796875" style="148"/>
    <col min="7681" max="7681" width="58.54296875" style="148" customWidth="1"/>
    <col min="7682" max="7687" width="18.81640625" style="148" customWidth="1"/>
    <col min="7688" max="7936" width="9.1796875" style="148"/>
    <col min="7937" max="7937" width="58.54296875" style="148" customWidth="1"/>
    <col min="7938" max="7943" width="18.81640625" style="148" customWidth="1"/>
    <col min="7944" max="8192" width="9.1796875" style="148"/>
    <col min="8193" max="8193" width="58.54296875" style="148" customWidth="1"/>
    <col min="8194" max="8199" width="18.81640625" style="148" customWidth="1"/>
    <col min="8200" max="8448" width="9.1796875" style="148"/>
    <col min="8449" max="8449" width="58.54296875" style="148" customWidth="1"/>
    <col min="8450" max="8455" width="18.81640625" style="148" customWidth="1"/>
    <col min="8456" max="8704" width="9.1796875" style="148"/>
    <col min="8705" max="8705" width="58.54296875" style="148" customWidth="1"/>
    <col min="8706" max="8711" width="18.81640625" style="148" customWidth="1"/>
    <col min="8712" max="8960" width="9.1796875" style="148"/>
    <col min="8961" max="8961" width="58.54296875" style="148" customWidth="1"/>
    <col min="8962" max="8967" width="18.81640625" style="148" customWidth="1"/>
    <col min="8968" max="9216" width="9.1796875" style="148"/>
    <col min="9217" max="9217" width="58.54296875" style="148" customWidth="1"/>
    <col min="9218" max="9223" width="18.81640625" style="148" customWidth="1"/>
    <col min="9224" max="9472" width="9.1796875" style="148"/>
    <col min="9473" max="9473" width="58.54296875" style="148" customWidth="1"/>
    <col min="9474" max="9479" width="18.81640625" style="148" customWidth="1"/>
    <col min="9480" max="9728" width="9.1796875" style="148"/>
    <col min="9729" max="9729" width="58.54296875" style="148" customWidth="1"/>
    <col min="9730" max="9735" width="18.81640625" style="148" customWidth="1"/>
    <col min="9736" max="9984" width="9.1796875" style="148"/>
    <col min="9985" max="9985" width="58.54296875" style="148" customWidth="1"/>
    <col min="9986" max="9991" width="18.81640625" style="148" customWidth="1"/>
    <col min="9992" max="10240" width="9.1796875" style="148"/>
    <col min="10241" max="10241" width="58.54296875" style="148" customWidth="1"/>
    <col min="10242" max="10247" width="18.81640625" style="148" customWidth="1"/>
    <col min="10248" max="10496" width="9.1796875" style="148"/>
    <col min="10497" max="10497" width="58.54296875" style="148" customWidth="1"/>
    <col min="10498" max="10503" width="18.81640625" style="148" customWidth="1"/>
    <col min="10504" max="10752" width="9.1796875" style="148"/>
    <col min="10753" max="10753" width="58.54296875" style="148" customWidth="1"/>
    <col min="10754" max="10759" width="18.81640625" style="148" customWidth="1"/>
    <col min="10760" max="11008" width="9.1796875" style="148"/>
    <col min="11009" max="11009" width="58.54296875" style="148" customWidth="1"/>
    <col min="11010" max="11015" width="18.81640625" style="148" customWidth="1"/>
    <col min="11016" max="11264" width="9.1796875" style="148"/>
    <col min="11265" max="11265" width="58.54296875" style="148" customWidth="1"/>
    <col min="11266" max="11271" width="18.81640625" style="148" customWidth="1"/>
    <col min="11272" max="11520" width="9.1796875" style="148"/>
    <col min="11521" max="11521" width="58.54296875" style="148" customWidth="1"/>
    <col min="11522" max="11527" width="18.81640625" style="148" customWidth="1"/>
    <col min="11528" max="11776" width="9.1796875" style="148"/>
    <col min="11777" max="11777" width="58.54296875" style="148" customWidth="1"/>
    <col min="11778" max="11783" width="18.81640625" style="148" customWidth="1"/>
    <col min="11784" max="12032" width="9.1796875" style="148"/>
    <col min="12033" max="12033" width="58.54296875" style="148" customWidth="1"/>
    <col min="12034" max="12039" width="18.81640625" style="148" customWidth="1"/>
    <col min="12040" max="12288" width="9.1796875" style="148"/>
    <col min="12289" max="12289" width="58.54296875" style="148" customWidth="1"/>
    <col min="12290" max="12295" width="18.81640625" style="148" customWidth="1"/>
    <col min="12296" max="12544" width="9.1796875" style="148"/>
    <col min="12545" max="12545" width="58.54296875" style="148" customWidth="1"/>
    <col min="12546" max="12551" width="18.81640625" style="148" customWidth="1"/>
    <col min="12552" max="12800" width="9.1796875" style="148"/>
    <col min="12801" max="12801" width="58.54296875" style="148" customWidth="1"/>
    <col min="12802" max="12807" width="18.81640625" style="148" customWidth="1"/>
    <col min="12808" max="13056" width="9.1796875" style="148"/>
    <col min="13057" max="13057" width="58.54296875" style="148" customWidth="1"/>
    <col min="13058" max="13063" width="18.81640625" style="148" customWidth="1"/>
    <col min="13064" max="13312" width="9.1796875" style="148"/>
    <col min="13313" max="13313" width="58.54296875" style="148" customWidth="1"/>
    <col min="13314" max="13319" width="18.81640625" style="148" customWidth="1"/>
    <col min="13320" max="13568" width="9.1796875" style="148"/>
    <col min="13569" max="13569" width="58.54296875" style="148" customWidth="1"/>
    <col min="13570" max="13575" width="18.81640625" style="148" customWidth="1"/>
    <col min="13576" max="13824" width="9.1796875" style="148"/>
    <col min="13825" max="13825" width="58.54296875" style="148" customWidth="1"/>
    <col min="13826" max="13831" width="18.81640625" style="148" customWidth="1"/>
    <col min="13832" max="14080" width="9.1796875" style="148"/>
    <col min="14081" max="14081" width="58.54296875" style="148" customWidth="1"/>
    <col min="14082" max="14087" width="18.81640625" style="148" customWidth="1"/>
    <col min="14088" max="14336" width="9.1796875" style="148"/>
    <col min="14337" max="14337" width="58.54296875" style="148" customWidth="1"/>
    <col min="14338" max="14343" width="18.81640625" style="148" customWidth="1"/>
    <col min="14344" max="14592" width="9.1796875" style="148"/>
    <col min="14593" max="14593" width="58.54296875" style="148" customWidth="1"/>
    <col min="14594" max="14599" width="18.81640625" style="148" customWidth="1"/>
    <col min="14600" max="14848" width="9.1796875" style="148"/>
    <col min="14849" max="14849" width="58.54296875" style="148" customWidth="1"/>
    <col min="14850" max="14855" width="18.81640625" style="148" customWidth="1"/>
    <col min="14856" max="15104" width="9.1796875" style="148"/>
    <col min="15105" max="15105" width="58.54296875" style="148" customWidth="1"/>
    <col min="15106" max="15111" width="18.81640625" style="148" customWidth="1"/>
    <col min="15112" max="15360" width="9.1796875" style="148"/>
    <col min="15361" max="15361" width="58.54296875" style="148" customWidth="1"/>
    <col min="15362" max="15367" width="18.81640625" style="148" customWidth="1"/>
    <col min="15368" max="15616" width="9.1796875" style="148"/>
    <col min="15617" max="15617" width="58.54296875" style="148" customWidth="1"/>
    <col min="15618" max="15623" width="18.81640625" style="148" customWidth="1"/>
    <col min="15624" max="15872" width="9.1796875" style="148"/>
    <col min="15873" max="15873" width="58.54296875" style="148" customWidth="1"/>
    <col min="15874" max="15879" width="18.81640625" style="148" customWidth="1"/>
    <col min="15880" max="16128" width="9.1796875" style="148"/>
    <col min="16129" max="16129" width="58.54296875" style="148" customWidth="1"/>
    <col min="16130" max="16135" width="18.81640625" style="148" customWidth="1"/>
    <col min="16136" max="16384" width="9.1796875" style="148"/>
  </cols>
  <sheetData>
    <row r="1" spans="1:7" ht="13">
      <c r="A1" s="247" t="s">
        <v>126</v>
      </c>
      <c r="B1" s="247"/>
      <c r="C1" s="247"/>
      <c r="D1" s="247"/>
      <c r="E1" s="247"/>
      <c r="F1" s="247"/>
      <c r="G1" s="247"/>
    </row>
    <row r="2" spans="1:7" ht="13">
      <c r="A2" s="247" t="s">
        <v>307</v>
      </c>
      <c r="B2" s="247"/>
      <c r="C2" s="247"/>
      <c r="D2" s="247"/>
      <c r="E2" s="247"/>
      <c r="F2" s="247"/>
      <c r="G2" s="247"/>
    </row>
    <row r="3" spans="1:7" ht="13">
      <c r="A3" s="247" t="s">
        <v>488</v>
      </c>
      <c r="B3" s="247"/>
      <c r="C3" s="247"/>
      <c r="D3" s="247"/>
      <c r="E3" s="247"/>
      <c r="F3" s="247"/>
      <c r="G3" s="247"/>
    </row>
    <row r="4" spans="1:7" ht="13">
      <c r="A4" s="247" t="s">
        <v>128</v>
      </c>
      <c r="B4" s="247"/>
      <c r="C4" s="247"/>
      <c r="D4" s="247"/>
      <c r="E4" s="247"/>
      <c r="F4" s="247"/>
      <c r="G4" s="247"/>
    </row>
    <row r="5" spans="1:7" ht="13">
      <c r="A5" s="247" t="s">
        <v>3</v>
      </c>
      <c r="B5" s="247"/>
      <c r="C5" s="247"/>
      <c r="D5" s="247"/>
      <c r="E5" s="247"/>
      <c r="F5" s="247"/>
      <c r="G5" s="247"/>
    </row>
    <row r="6" spans="1:7" ht="13">
      <c r="A6" s="149"/>
      <c r="B6" s="149"/>
      <c r="C6" s="149"/>
      <c r="D6" s="149"/>
      <c r="E6" s="149"/>
      <c r="F6" s="149"/>
      <c r="G6" s="149"/>
    </row>
    <row r="7" spans="1:7" ht="13">
      <c r="A7" s="240" t="s">
        <v>4</v>
      </c>
      <c r="B7" s="242" t="s">
        <v>309</v>
      </c>
      <c r="C7" s="242"/>
      <c r="D7" s="242"/>
      <c r="E7" s="242"/>
      <c r="F7" s="242"/>
      <c r="G7" s="248" t="s">
        <v>310</v>
      </c>
    </row>
    <row r="8" spans="1:7" ht="26">
      <c r="A8" s="241"/>
      <c r="B8" s="152" t="s">
        <v>311</v>
      </c>
      <c r="C8" s="152" t="s">
        <v>241</v>
      </c>
      <c r="D8" s="152" t="s">
        <v>242</v>
      </c>
      <c r="E8" s="152" t="s">
        <v>200</v>
      </c>
      <c r="F8" s="152" t="s">
        <v>217</v>
      </c>
      <c r="G8" s="249"/>
    </row>
    <row r="9" spans="1:7" ht="13">
      <c r="A9" s="153" t="s">
        <v>489</v>
      </c>
      <c r="B9" s="154">
        <v>37477885029</v>
      </c>
      <c r="C9" s="154">
        <v>2611287796.46</v>
      </c>
      <c r="D9" s="154">
        <v>40089172825.459999</v>
      </c>
      <c r="E9" s="154">
        <v>17303171564.5</v>
      </c>
      <c r="F9" s="154">
        <v>15935428843.719999</v>
      </c>
      <c r="G9" s="155">
        <v>22786001260.959999</v>
      </c>
    </row>
    <row r="10" spans="1:7" ht="13">
      <c r="A10" s="184" t="s">
        <v>490</v>
      </c>
      <c r="B10" s="168">
        <v>8622434458</v>
      </c>
      <c r="C10" s="168">
        <v>703937975.45000005</v>
      </c>
      <c r="D10" s="168">
        <v>9326372433.4500008</v>
      </c>
      <c r="E10" s="168">
        <v>4346567253.2700005</v>
      </c>
      <c r="F10" s="168">
        <v>3792790144.0100002</v>
      </c>
      <c r="G10" s="169">
        <v>4979805180.1800003</v>
      </c>
    </row>
    <row r="11" spans="1:7" ht="13">
      <c r="A11" s="185" t="s">
        <v>491</v>
      </c>
      <c r="B11" s="157">
        <v>208157698</v>
      </c>
      <c r="C11" s="157">
        <v>0</v>
      </c>
      <c r="D11" s="157">
        <v>208157698</v>
      </c>
      <c r="E11" s="157">
        <v>99394652</v>
      </c>
      <c r="F11" s="157">
        <v>99394652</v>
      </c>
      <c r="G11" s="158">
        <v>108763046</v>
      </c>
    </row>
    <row r="12" spans="1:7" ht="13">
      <c r="A12" s="185" t="s">
        <v>492</v>
      </c>
      <c r="B12" s="157">
        <v>1920904696</v>
      </c>
      <c r="C12" s="157">
        <v>-14029008.65</v>
      </c>
      <c r="D12" s="157">
        <v>1906875687.3499999</v>
      </c>
      <c r="E12" s="157">
        <v>964850363.50999999</v>
      </c>
      <c r="F12" s="157">
        <v>957739287.94000006</v>
      </c>
      <c r="G12" s="158">
        <v>942025323.84000003</v>
      </c>
    </row>
    <row r="13" spans="1:7" ht="13">
      <c r="A13" s="185" t="s">
        <v>493</v>
      </c>
      <c r="B13" s="157">
        <v>1389251961</v>
      </c>
      <c r="C13" s="157">
        <v>210268211.66</v>
      </c>
      <c r="D13" s="157">
        <v>1599520172.6600001</v>
      </c>
      <c r="E13" s="157">
        <v>972966849.55999994</v>
      </c>
      <c r="F13" s="157">
        <v>895937166.35000002</v>
      </c>
      <c r="G13" s="158">
        <v>626553323.10000002</v>
      </c>
    </row>
    <row r="14" spans="1:7" ht="13">
      <c r="A14" s="185" t="s">
        <v>494</v>
      </c>
      <c r="B14" s="157">
        <v>0</v>
      </c>
      <c r="C14" s="157">
        <v>0</v>
      </c>
      <c r="D14" s="157">
        <v>0</v>
      </c>
      <c r="E14" s="157">
        <v>0</v>
      </c>
      <c r="F14" s="157">
        <v>0</v>
      </c>
      <c r="G14" s="158">
        <v>0</v>
      </c>
    </row>
    <row r="15" spans="1:7" ht="13">
      <c r="A15" s="185" t="s">
        <v>495</v>
      </c>
      <c r="B15" s="157">
        <v>373688662</v>
      </c>
      <c r="C15" s="157">
        <v>368531097.32999998</v>
      </c>
      <c r="D15" s="157">
        <v>742219759.33000004</v>
      </c>
      <c r="E15" s="157">
        <v>185016367</v>
      </c>
      <c r="F15" s="157">
        <v>158441206.68000001</v>
      </c>
      <c r="G15" s="158">
        <v>557203392.33000004</v>
      </c>
    </row>
    <row r="16" spans="1:7" ht="13">
      <c r="A16" s="185" t="s">
        <v>496</v>
      </c>
      <c r="B16" s="157">
        <v>0</v>
      </c>
      <c r="C16" s="157">
        <v>0</v>
      </c>
      <c r="D16" s="157">
        <v>0</v>
      </c>
      <c r="E16" s="157">
        <v>0</v>
      </c>
      <c r="F16" s="157">
        <v>0</v>
      </c>
      <c r="G16" s="158">
        <v>0</v>
      </c>
    </row>
    <row r="17" spans="1:7" ht="13">
      <c r="A17" s="185" t="s">
        <v>497</v>
      </c>
      <c r="B17" s="157">
        <v>4453868755</v>
      </c>
      <c r="C17" s="157">
        <v>138997252.37</v>
      </c>
      <c r="D17" s="157">
        <v>4592866007.3699999</v>
      </c>
      <c r="E17" s="157">
        <v>2005936521.02</v>
      </c>
      <c r="F17" s="157">
        <v>1577999797.79</v>
      </c>
      <c r="G17" s="158">
        <v>2586929486.3499999</v>
      </c>
    </row>
    <row r="18" spans="1:7" ht="13">
      <c r="A18" s="185" t="s">
        <v>498</v>
      </c>
      <c r="B18" s="157">
        <v>276562686</v>
      </c>
      <c r="C18" s="157">
        <v>170422.74</v>
      </c>
      <c r="D18" s="157">
        <v>276733108.74000001</v>
      </c>
      <c r="E18" s="157">
        <v>118402500.18000001</v>
      </c>
      <c r="F18" s="157">
        <v>103278033.25</v>
      </c>
      <c r="G18" s="158">
        <v>158330608.56</v>
      </c>
    </row>
    <row r="19" spans="1:7" ht="13">
      <c r="A19" s="184" t="s">
        <v>499</v>
      </c>
      <c r="B19" s="168">
        <v>14600781117</v>
      </c>
      <c r="C19" s="168">
        <v>410146032.75999999</v>
      </c>
      <c r="D19" s="168">
        <v>15010927149.76</v>
      </c>
      <c r="E19" s="168">
        <v>6522507557.4200001</v>
      </c>
      <c r="F19" s="168">
        <v>6127418252.1899996</v>
      </c>
      <c r="G19" s="169">
        <v>8488419592.3400002</v>
      </c>
    </row>
    <row r="20" spans="1:7" ht="13">
      <c r="A20" s="185" t="s">
        <v>500</v>
      </c>
      <c r="B20" s="157">
        <v>265490733</v>
      </c>
      <c r="C20" s="157">
        <v>29164066.530000001</v>
      </c>
      <c r="D20" s="157">
        <v>294654799.52999997</v>
      </c>
      <c r="E20" s="157">
        <v>131315875.77</v>
      </c>
      <c r="F20" s="157">
        <v>121839036.02</v>
      </c>
      <c r="G20" s="158">
        <v>163338923.75999999</v>
      </c>
    </row>
    <row r="21" spans="1:7" ht="13">
      <c r="A21" s="185" t="s">
        <v>501</v>
      </c>
      <c r="B21" s="157">
        <v>585620972</v>
      </c>
      <c r="C21" s="157">
        <v>124191452.31999999</v>
      </c>
      <c r="D21" s="157">
        <v>709812424.32000005</v>
      </c>
      <c r="E21" s="157">
        <v>175965222.31999999</v>
      </c>
      <c r="F21" s="157">
        <v>162284233.97999999</v>
      </c>
      <c r="G21" s="158">
        <v>533847202</v>
      </c>
    </row>
    <row r="22" spans="1:7" ht="13">
      <c r="A22" s="185" t="s">
        <v>502</v>
      </c>
      <c r="B22" s="157">
        <v>2369534191</v>
      </c>
      <c r="C22" s="157">
        <v>346313110.23000002</v>
      </c>
      <c r="D22" s="157">
        <v>2715847301.23</v>
      </c>
      <c r="E22" s="157">
        <v>1725305236.4400001</v>
      </c>
      <c r="F22" s="157">
        <v>1665690350.3</v>
      </c>
      <c r="G22" s="158">
        <v>990542064.78999996</v>
      </c>
    </row>
    <row r="23" spans="1:7" ht="13">
      <c r="A23" s="185" t="s">
        <v>503</v>
      </c>
      <c r="B23" s="157">
        <v>710048228</v>
      </c>
      <c r="C23" s="157">
        <v>136910582.12</v>
      </c>
      <c r="D23" s="157">
        <v>846958810.12</v>
      </c>
      <c r="E23" s="157">
        <v>500942865.69</v>
      </c>
      <c r="F23" s="157">
        <v>470189143.73000002</v>
      </c>
      <c r="G23" s="158">
        <v>346015944.43000001</v>
      </c>
    </row>
    <row r="24" spans="1:7" ht="13">
      <c r="A24" s="185" t="s">
        <v>504</v>
      </c>
      <c r="B24" s="157">
        <v>4690167602</v>
      </c>
      <c r="C24" s="157">
        <v>-52533812.420000002</v>
      </c>
      <c r="D24" s="157">
        <v>4637633789.5799999</v>
      </c>
      <c r="E24" s="157">
        <v>2422582715.7199998</v>
      </c>
      <c r="F24" s="157">
        <v>2289976824.21</v>
      </c>
      <c r="G24" s="158">
        <v>2215051073.8600001</v>
      </c>
    </row>
    <row r="25" spans="1:7" ht="13">
      <c r="A25" s="185" t="s">
        <v>505</v>
      </c>
      <c r="B25" s="157">
        <v>5900858242</v>
      </c>
      <c r="C25" s="157">
        <v>-162388761</v>
      </c>
      <c r="D25" s="157">
        <v>5738469481</v>
      </c>
      <c r="E25" s="157">
        <v>1534325754.3699999</v>
      </c>
      <c r="F25" s="157">
        <v>1388460808.3900001</v>
      </c>
      <c r="G25" s="158">
        <v>4204143726.6300001</v>
      </c>
    </row>
    <row r="26" spans="1:7" ht="13">
      <c r="A26" s="185" t="s">
        <v>506</v>
      </c>
      <c r="B26" s="157">
        <v>79061149</v>
      </c>
      <c r="C26" s="157">
        <v>-11510605.02</v>
      </c>
      <c r="D26" s="157">
        <v>67550543.980000004</v>
      </c>
      <c r="E26" s="157">
        <v>32069887.109999999</v>
      </c>
      <c r="F26" s="157">
        <v>28977855.559999999</v>
      </c>
      <c r="G26" s="158">
        <v>35480656.869999997</v>
      </c>
    </row>
    <row r="27" spans="1:7" ht="13">
      <c r="A27" s="184" t="s">
        <v>507</v>
      </c>
      <c r="B27" s="168">
        <v>8055774442</v>
      </c>
      <c r="C27" s="168">
        <v>1208426727.3299999</v>
      </c>
      <c r="D27" s="168">
        <v>9264201169.3299999</v>
      </c>
      <c r="E27" s="168">
        <v>3039960903.54</v>
      </c>
      <c r="F27" s="168">
        <v>2696319999.25</v>
      </c>
      <c r="G27" s="169">
        <v>6224240265.79</v>
      </c>
    </row>
    <row r="28" spans="1:7" ht="13">
      <c r="A28" s="185" t="s">
        <v>508</v>
      </c>
      <c r="B28" s="157">
        <v>3452194357</v>
      </c>
      <c r="C28" s="157">
        <v>-189055527.36000001</v>
      </c>
      <c r="D28" s="157">
        <v>3263138829.6399999</v>
      </c>
      <c r="E28" s="157">
        <v>103679243.70999999</v>
      </c>
      <c r="F28" s="157">
        <v>98185846.439999998</v>
      </c>
      <c r="G28" s="158">
        <v>3159459585.9299998</v>
      </c>
    </row>
    <row r="29" spans="1:7" ht="13">
      <c r="A29" s="185" t="s">
        <v>509</v>
      </c>
      <c r="B29" s="157">
        <v>385488244</v>
      </c>
      <c r="C29" s="157">
        <v>161031405.47999999</v>
      </c>
      <c r="D29" s="157">
        <v>546519649.48000002</v>
      </c>
      <c r="E29" s="157">
        <v>434767125.20999998</v>
      </c>
      <c r="F29" s="157">
        <v>302581530.20999998</v>
      </c>
      <c r="G29" s="158">
        <v>111752524.27</v>
      </c>
    </row>
    <row r="30" spans="1:7" ht="13">
      <c r="A30" s="185" t="s">
        <v>510</v>
      </c>
      <c r="B30" s="157">
        <v>2893984</v>
      </c>
      <c r="C30" s="157">
        <v>2025176.2</v>
      </c>
      <c r="D30" s="157">
        <v>4919160.2</v>
      </c>
      <c r="E30" s="157">
        <v>1370530.03</v>
      </c>
      <c r="F30" s="157">
        <v>1337544.54</v>
      </c>
      <c r="G30" s="158">
        <v>3548630.17</v>
      </c>
    </row>
    <row r="31" spans="1:7" ht="13">
      <c r="A31" s="185" t="s">
        <v>511</v>
      </c>
      <c r="B31" s="157">
        <v>0</v>
      </c>
      <c r="C31" s="157">
        <v>0</v>
      </c>
      <c r="D31" s="157">
        <v>0</v>
      </c>
      <c r="E31" s="157">
        <v>0</v>
      </c>
      <c r="F31" s="157">
        <v>0</v>
      </c>
      <c r="G31" s="158">
        <v>0</v>
      </c>
    </row>
    <row r="32" spans="1:7" ht="13">
      <c r="A32" s="185" t="s">
        <v>512</v>
      </c>
      <c r="B32" s="157">
        <v>2718649509</v>
      </c>
      <c r="C32" s="157">
        <v>972017906.33000004</v>
      </c>
      <c r="D32" s="157">
        <v>3690667415.3299999</v>
      </c>
      <c r="E32" s="157">
        <v>1634023744.53</v>
      </c>
      <c r="F32" s="157">
        <v>1634023744.53</v>
      </c>
      <c r="G32" s="158">
        <v>2056643670.8</v>
      </c>
    </row>
    <row r="33" spans="1:7" ht="13">
      <c r="A33" s="185" t="s">
        <v>513</v>
      </c>
      <c r="B33" s="157">
        <v>236970188</v>
      </c>
      <c r="C33" s="157">
        <v>235091589.11000001</v>
      </c>
      <c r="D33" s="157">
        <v>472061777.11000001</v>
      </c>
      <c r="E33" s="157">
        <v>177307778.69</v>
      </c>
      <c r="F33" s="157">
        <v>50215612.219999999</v>
      </c>
      <c r="G33" s="158">
        <v>294753998.42000002</v>
      </c>
    </row>
    <row r="34" spans="1:7" ht="13">
      <c r="A34" s="185" t="s">
        <v>514</v>
      </c>
      <c r="B34" s="157">
        <v>334925507</v>
      </c>
      <c r="C34" s="157">
        <v>8305635.5300000003</v>
      </c>
      <c r="D34" s="157">
        <v>343231142.52999997</v>
      </c>
      <c r="E34" s="157">
        <v>129287894.98</v>
      </c>
      <c r="F34" s="157">
        <v>92932179.030000001</v>
      </c>
      <c r="G34" s="158">
        <v>213943247.55000001</v>
      </c>
    </row>
    <row r="35" spans="1:7" ht="13">
      <c r="A35" s="185" t="s">
        <v>515</v>
      </c>
      <c r="B35" s="157">
        <v>95760236</v>
      </c>
      <c r="C35" s="157">
        <v>-9517980.4499999993</v>
      </c>
      <c r="D35" s="157">
        <v>86242255.549999997</v>
      </c>
      <c r="E35" s="157">
        <v>64177878.979999997</v>
      </c>
      <c r="F35" s="157">
        <v>59687299.149999999</v>
      </c>
      <c r="G35" s="158">
        <v>22064376.57</v>
      </c>
    </row>
    <row r="36" spans="1:7" ht="13">
      <c r="A36" s="185" t="s">
        <v>516</v>
      </c>
      <c r="B36" s="157">
        <v>828892417</v>
      </c>
      <c r="C36" s="157">
        <v>28528522.489999998</v>
      </c>
      <c r="D36" s="157">
        <v>857420939.49000001</v>
      </c>
      <c r="E36" s="157">
        <v>495346707.41000003</v>
      </c>
      <c r="F36" s="157">
        <v>457356243.13</v>
      </c>
      <c r="G36" s="158">
        <v>362074232.07999998</v>
      </c>
    </row>
    <row r="37" spans="1:7" ht="13">
      <c r="A37" s="184" t="s">
        <v>517</v>
      </c>
      <c r="B37" s="168">
        <v>6198895012</v>
      </c>
      <c r="C37" s="168">
        <v>288777060.92000002</v>
      </c>
      <c r="D37" s="168">
        <v>6487672072.9200001</v>
      </c>
      <c r="E37" s="168">
        <v>3394135850.27</v>
      </c>
      <c r="F37" s="168">
        <v>3318900448.27</v>
      </c>
      <c r="G37" s="169">
        <v>3093536222.6500001</v>
      </c>
    </row>
    <row r="38" spans="1:7" ht="26">
      <c r="A38" s="185" t="s">
        <v>518</v>
      </c>
      <c r="B38" s="157">
        <v>653322651</v>
      </c>
      <c r="C38" s="157">
        <v>166229044.69</v>
      </c>
      <c r="D38" s="157">
        <v>819551695.69000006</v>
      </c>
      <c r="E38" s="157">
        <v>428626037.47000003</v>
      </c>
      <c r="F38" s="157">
        <v>353390635.47000003</v>
      </c>
      <c r="G38" s="158">
        <v>390925658.22000003</v>
      </c>
    </row>
    <row r="39" spans="1:7" ht="26">
      <c r="A39" s="185" t="s">
        <v>519</v>
      </c>
      <c r="B39" s="157">
        <v>5410572361</v>
      </c>
      <c r="C39" s="157">
        <v>119348017.16</v>
      </c>
      <c r="D39" s="157">
        <v>5529920378.1599998</v>
      </c>
      <c r="E39" s="157">
        <v>2827509823.73</v>
      </c>
      <c r="F39" s="157">
        <v>2827509823.73</v>
      </c>
      <c r="G39" s="158">
        <v>2702410554.4299998</v>
      </c>
    </row>
    <row r="40" spans="1:7" ht="13">
      <c r="A40" s="185" t="s">
        <v>520</v>
      </c>
      <c r="B40" s="157">
        <v>0</v>
      </c>
      <c r="C40" s="157">
        <v>0</v>
      </c>
      <c r="D40" s="157">
        <v>0</v>
      </c>
      <c r="E40" s="157">
        <v>0</v>
      </c>
      <c r="F40" s="157">
        <v>0</v>
      </c>
      <c r="G40" s="158">
        <v>0</v>
      </c>
    </row>
    <row r="41" spans="1:7" ht="13">
      <c r="A41" s="185" t="s">
        <v>521</v>
      </c>
      <c r="B41" s="157">
        <v>135000000</v>
      </c>
      <c r="C41" s="157">
        <v>3199999.07</v>
      </c>
      <c r="D41" s="157">
        <v>138199999.06999999</v>
      </c>
      <c r="E41" s="157">
        <v>137999989.06999999</v>
      </c>
      <c r="F41" s="157">
        <v>137999989.06999999</v>
      </c>
      <c r="G41" s="158">
        <v>200010</v>
      </c>
    </row>
    <row r="42" spans="1:7" ht="13">
      <c r="A42" s="186"/>
      <c r="B42" s="187"/>
      <c r="C42" s="187"/>
      <c r="D42" s="187"/>
      <c r="E42" s="187"/>
      <c r="F42" s="187"/>
      <c r="G42" s="163"/>
    </row>
    <row r="43" spans="1:7" ht="13">
      <c r="A43" s="185"/>
      <c r="B43" s="157"/>
      <c r="C43" s="157"/>
      <c r="D43" s="157"/>
      <c r="E43" s="157"/>
      <c r="F43" s="157"/>
      <c r="G43" s="158"/>
    </row>
    <row r="44" spans="1:7" ht="13">
      <c r="A44" s="167" t="s">
        <v>522</v>
      </c>
      <c r="B44" s="168">
        <v>23337241231</v>
      </c>
      <c r="C44" s="168">
        <v>275395809.81</v>
      </c>
      <c r="D44" s="168">
        <v>23612637040.810001</v>
      </c>
      <c r="E44" s="168">
        <v>11289422729.24</v>
      </c>
      <c r="F44" s="168">
        <v>11246827455.280001</v>
      </c>
      <c r="G44" s="169">
        <v>12323214311.57</v>
      </c>
    </row>
    <row r="45" spans="1:7" ht="13">
      <c r="A45" s="184" t="s">
        <v>523</v>
      </c>
      <c r="B45" s="168">
        <v>210683682</v>
      </c>
      <c r="C45" s="168">
        <v>315657</v>
      </c>
      <c r="D45" s="168">
        <v>210999339</v>
      </c>
      <c r="E45" s="168">
        <v>105397240.5</v>
      </c>
      <c r="F45" s="168">
        <v>105397240.5</v>
      </c>
      <c r="G45" s="169">
        <v>105602098.5</v>
      </c>
    </row>
    <row r="46" spans="1:7" ht="13">
      <c r="A46" s="185" t="s">
        <v>491</v>
      </c>
      <c r="B46" s="157">
        <v>0</v>
      </c>
      <c r="C46" s="157">
        <v>287300</v>
      </c>
      <c r="D46" s="157">
        <v>287300</v>
      </c>
      <c r="E46" s="157">
        <v>287300</v>
      </c>
      <c r="F46" s="157">
        <v>287300</v>
      </c>
      <c r="G46" s="158">
        <v>0</v>
      </c>
    </row>
    <row r="47" spans="1:7" ht="13">
      <c r="A47" s="185" t="s">
        <v>524</v>
      </c>
      <c r="B47" s="157">
        <v>3017889</v>
      </c>
      <c r="C47" s="157">
        <v>0</v>
      </c>
      <c r="D47" s="157">
        <v>3017889</v>
      </c>
      <c r="E47" s="157">
        <v>0</v>
      </c>
      <c r="F47" s="157">
        <v>0</v>
      </c>
      <c r="G47" s="158">
        <v>3017889</v>
      </c>
    </row>
    <row r="48" spans="1:7" ht="13">
      <c r="A48" s="185" t="s">
        <v>493</v>
      </c>
      <c r="B48" s="157">
        <v>2131169</v>
      </c>
      <c r="C48" s="157">
        <v>-381969</v>
      </c>
      <c r="D48" s="157">
        <v>1749200</v>
      </c>
      <c r="E48" s="157">
        <v>1749200</v>
      </c>
      <c r="F48" s="157">
        <v>1749200</v>
      </c>
      <c r="G48" s="158">
        <v>0</v>
      </c>
    </row>
    <row r="49" spans="1:7" ht="13">
      <c r="A49" s="185" t="s">
        <v>494</v>
      </c>
      <c r="B49" s="157">
        <v>0</v>
      </c>
      <c r="C49" s="157">
        <v>0</v>
      </c>
      <c r="D49" s="157">
        <v>0</v>
      </c>
      <c r="E49" s="157">
        <v>0</v>
      </c>
      <c r="F49" s="157">
        <v>0</v>
      </c>
      <c r="G49" s="158">
        <v>0</v>
      </c>
    </row>
    <row r="50" spans="1:7" ht="13">
      <c r="A50" s="185" t="s">
        <v>495</v>
      </c>
      <c r="B50" s="157">
        <v>0</v>
      </c>
      <c r="C50" s="157">
        <v>0</v>
      </c>
      <c r="D50" s="157">
        <v>0</v>
      </c>
      <c r="E50" s="157">
        <v>0</v>
      </c>
      <c r="F50" s="157">
        <v>0</v>
      </c>
      <c r="G50" s="158">
        <v>0</v>
      </c>
    </row>
    <row r="51" spans="1:7" ht="13">
      <c r="A51" s="185" t="s">
        <v>496</v>
      </c>
      <c r="B51" s="157">
        <v>0</v>
      </c>
      <c r="C51" s="157">
        <v>0</v>
      </c>
      <c r="D51" s="157">
        <v>0</v>
      </c>
      <c r="E51" s="157">
        <v>0</v>
      </c>
      <c r="F51" s="157">
        <v>0</v>
      </c>
      <c r="G51" s="158">
        <v>0</v>
      </c>
    </row>
    <row r="52" spans="1:7" ht="13">
      <c r="A52" s="185" t="s">
        <v>497</v>
      </c>
      <c r="B52" s="157">
        <v>204963539</v>
      </c>
      <c r="C52" s="157">
        <v>981411</v>
      </c>
      <c r="D52" s="157">
        <v>205944950</v>
      </c>
      <c r="E52" s="157">
        <v>103360740.5</v>
      </c>
      <c r="F52" s="157">
        <v>103360740.5</v>
      </c>
      <c r="G52" s="158">
        <v>102584209.5</v>
      </c>
    </row>
    <row r="53" spans="1:7" ht="13">
      <c r="A53" s="185" t="s">
        <v>525</v>
      </c>
      <c r="B53" s="157">
        <v>571085</v>
      </c>
      <c r="C53" s="157">
        <v>-571085</v>
      </c>
      <c r="D53" s="157">
        <v>0</v>
      </c>
      <c r="E53" s="157">
        <v>0</v>
      </c>
      <c r="F53" s="157">
        <v>0</v>
      </c>
      <c r="G53" s="158">
        <v>0</v>
      </c>
    </row>
    <row r="54" spans="1:7" ht="13">
      <c r="A54" s="184" t="s">
        <v>499</v>
      </c>
      <c r="B54" s="168">
        <v>17212627048</v>
      </c>
      <c r="C54" s="168">
        <v>529067490.25</v>
      </c>
      <c r="D54" s="168">
        <v>17741694538.25</v>
      </c>
      <c r="E54" s="168">
        <v>8654933034.3799992</v>
      </c>
      <c r="F54" s="168">
        <v>8612337760.4200001</v>
      </c>
      <c r="G54" s="169">
        <v>9086761503.8700008</v>
      </c>
    </row>
    <row r="55" spans="1:7" ht="13">
      <c r="A55" s="185" t="s">
        <v>500</v>
      </c>
      <c r="B55" s="157">
        <v>6000</v>
      </c>
      <c r="C55" s="157">
        <v>1000051.22</v>
      </c>
      <c r="D55" s="157">
        <v>1006051.22</v>
      </c>
      <c r="E55" s="157">
        <v>1003051.22</v>
      </c>
      <c r="F55" s="157">
        <v>1003051.22</v>
      </c>
      <c r="G55" s="158">
        <v>3000</v>
      </c>
    </row>
    <row r="56" spans="1:7" ht="13">
      <c r="A56" s="185" t="s">
        <v>501</v>
      </c>
      <c r="B56" s="157">
        <v>257808357</v>
      </c>
      <c r="C56" s="157">
        <v>-16772545.619999999</v>
      </c>
      <c r="D56" s="157">
        <v>241035811.38</v>
      </c>
      <c r="E56" s="157">
        <v>110329949.45999999</v>
      </c>
      <c r="F56" s="157">
        <v>110329949.45999999</v>
      </c>
      <c r="G56" s="158">
        <v>130705861.92</v>
      </c>
    </row>
    <row r="57" spans="1:7" ht="13">
      <c r="A57" s="185" t="s">
        <v>502</v>
      </c>
      <c r="B57" s="157">
        <v>3710456954</v>
      </c>
      <c r="C57" s="157">
        <v>-3871752.54</v>
      </c>
      <c r="D57" s="157">
        <v>3706585201.46</v>
      </c>
      <c r="E57" s="157">
        <v>1663609768.8599999</v>
      </c>
      <c r="F57" s="157">
        <v>1662611148.8599999</v>
      </c>
      <c r="G57" s="158">
        <v>2042975432.5999999</v>
      </c>
    </row>
    <row r="58" spans="1:7" ht="13">
      <c r="A58" s="185" t="s">
        <v>503</v>
      </c>
      <c r="B58" s="157">
        <v>3900000</v>
      </c>
      <c r="C58" s="157">
        <v>567874981.64999998</v>
      </c>
      <c r="D58" s="157">
        <v>571774981.64999998</v>
      </c>
      <c r="E58" s="157">
        <v>567874981.64999998</v>
      </c>
      <c r="F58" s="157">
        <v>567874981.64999998</v>
      </c>
      <c r="G58" s="158">
        <v>3900000</v>
      </c>
    </row>
    <row r="59" spans="1:7" ht="13">
      <c r="A59" s="185" t="s">
        <v>504</v>
      </c>
      <c r="B59" s="157">
        <v>10679193603</v>
      </c>
      <c r="C59" s="157">
        <v>-22964483.59</v>
      </c>
      <c r="D59" s="157">
        <v>10656229119.41</v>
      </c>
      <c r="E59" s="157">
        <v>5240747813.6800003</v>
      </c>
      <c r="F59" s="157">
        <v>5232633480.5200005</v>
      </c>
      <c r="G59" s="158">
        <v>5415481305.7299995</v>
      </c>
    </row>
    <row r="60" spans="1:7" ht="13">
      <c r="A60" s="185" t="s">
        <v>505</v>
      </c>
      <c r="B60" s="157">
        <v>2521593893</v>
      </c>
      <c r="C60" s="157">
        <v>17833138.129999999</v>
      </c>
      <c r="D60" s="157">
        <v>2539427031.1300001</v>
      </c>
      <c r="E60" s="157">
        <v>1069116758.1</v>
      </c>
      <c r="F60" s="157">
        <v>1035648218.3</v>
      </c>
      <c r="G60" s="158">
        <v>1470310273.03</v>
      </c>
    </row>
    <row r="61" spans="1:7" ht="13">
      <c r="A61" s="185" t="s">
        <v>506</v>
      </c>
      <c r="B61" s="157">
        <v>39668241</v>
      </c>
      <c r="C61" s="157">
        <v>-14031899</v>
      </c>
      <c r="D61" s="157">
        <v>25636342</v>
      </c>
      <c r="E61" s="157">
        <v>2250711.41</v>
      </c>
      <c r="F61" s="157">
        <v>2236930.41</v>
      </c>
      <c r="G61" s="158">
        <v>23385630.59</v>
      </c>
    </row>
    <row r="62" spans="1:7" ht="13">
      <c r="A62" s="184" t="s">
        <v>507</v>
      </c>
      <c r="B62" s="168">
        <v>136921246</v>
      </c>
      <c r="C62" s="168">
        <v>-2266275</v>
      </c>
      <c r="D62" s="168">
        <v>134654971</v>
      </c>
      <c r="E62" s="168">
        <v>80022710.930000007</v>
      </c>
      <c r="F62" s="168">
        <v>80022710.930000007</v>
      </c>
      <c r="G62" s="169">
        <v>54632260.07</v>
      </c>
    </row>
    <row r="63" spans="1:7" ht="13">
      <c r="A63" s="185" t="s">
        <v>508</v>
      </c>
      <c r="B63" s="157">
        <v>10530911</v>
      </c>
      <c r="C63" s="157">
        <v>-253249</v>
      </c>
      <c r="D63" s="157">
        <v>10277662</v>
      </c>
      <c r="E63" s="157">
        <v>4487545</v>
      </c>
      <c r="F63" s="157">
        <v>4487545</v>
      </c>
      <c r="G63" s="158">
        <v>5790117</v>
      </c>
    </row>
    <row r="64" spans="1:7" ht="13">
      <c r="A64" s="185" t="s">
        <v>509</v>
      </c>
      <c r="B64" s="157">
        <v>51978753</v>
      </c>
      <c r="C64" s="157">
        <v>118482</v>
      </c>
      <c r="D64" s="157">
        <v>52097235</v>
      </c>
      <c r="E64" s="157">
        <v>26334145.329999998</v>
      </c>
      <c r="F64" s="157">
        <v>26334145.329999998</v>
      </c>
      <c r="G64" s="158">
        <v>25763089.670000002</v>
      </c>
    </row>
    <row r="65" spans="1:7" ht="13">
      <c r="A65" s="185" t="s">
        <v>510</v>
      </c>
      <c r="B65" s="157">
        <v>0</v>
      </c>
      <c r="C65" s="157">
        <v>0</v>
      </c>
      <c r="D65" s="157">
        <v>0</v>
      </c>
      <c r="E65" s="157">
        <v>0</v>
      </c>
      <c r="F65" s="157">
        <v>0</v>
      </c>
      <c r="G65" s="158">
        <v>0</v>
      </c>
    </row>
    <row r="66" spans="1:7" ht="13">
      <c r="A66" s="185" t="s">
        <v>511</v>
      </c>
      <c r="B66" s="157">
        <v>0</v>
      </c>
      <c r="C66" s="157">
        <v>0</v>
      </c>
      <c r="D66" s="157">
        <v>0</v>
      </c>
      <c r="E66" s="157">
        <v>0</v>
      </c>
      <c r="F66" s="157">
        <v>0</v>
      </c>
      <c r="G66" s="158">
        <v>0</v>
      </c>
    </row>
    <row r="67" spans="1:7" ht="13">
      <c r="A67" s="185" t="s">
        <v>512</v>
      </c>
      <c r="B67" s="157">
        <v>0</v>
      </c>
      <c r="C67" s="157">
        <v>0</v>
      </c>
      <c r="D67" s="157">
        <v>0</v>
      </c>
      <c r="E67" s="157">
        <v>0</v>
      </c>
      <c r="F67" s="157">
        <v>0</v>
      </c>
      <c r="G67" s="158">
        <v>0</v>
      </c>
    </row>
    <row r="68" spans="1:7" ht="13">
      <c r="A68" s="185" t="s">
        <v>513</v>
      </c>
      <c r="B68" s="157">
        <v>0</v>
      </c>
      <c r="C68" s="157">
        <v>0</v>
      </c>
      <c r="D68" s="157">
        <v>0</v>
      </c>
      <c r="E68" s="157">
        <v>0</v>
      </c>
      <c r="F68" s="157">
        <v>0</v>
      </c>
      <c r="G68" s="158">
        <v>0</v>
      </c>
    </row>
    <row r="69" spans="1:7" ht="13">
      <c r="A69" s="185" t="s">
        <v>514</v>
      </c>
      <c r="B69" s="157">
        <v>0</v>
      </c>
      <c r="C69" s="157">
        <v>0</v>
      </c>
      <c r="D69" s="157">
        <v>0</v>
      </c>
      <c r="E69" s="157">
        <v>0</v>
      </c>
      <c r="F69" s="157">
        <v>0</v>
      </c>
      <c r="G69" s="158">
        <v>0</v>
      </c>
    </row>
    <row r="70" spans="1:7" ht="13">
      <c r="A70" s="185" t="s">
        <v>515</v>
      </c>
      <c r="B70" s="157">
        <v>1666401</v>
      </c>
      <c r="C70" s="157">
        <v>-475264.4</v>
      </c>
      <c r="D70" s="157">
        <v>1191136.6000000001</v>
      </c>
      <c r="E70" s="157">
        <v>812388.4</v>
      </c>
      <c r="F70" s="157">
        <v>812388.4</v>
      </c>
      <c r="G70" s="158">
        <v>378748.2</v>
      </c>
    </row>
    <row r="71" spans="1:7" ht="13">
      <c r="A71" s="185" t="s">
        <v>516</v>
      </c>
      <c r="B71" s="157">
        <v>72745181</v>
      </c>
      <c r="C71" s="157">
        <v>-1656243.6</v>
      </c>
      <c r="D71" s="157">
        <v>71088937.400000006</v>
      </c>
      <c r="E71" s="157">
        <v>48388632.200000003</v>
      </c>
      <c r="F71" s="157">
        <v>48388632.200000003</v>
      </c>
      <c r="G71" s="158">
        <v>22700305.199999999</v>
      </c>
    </row>
    <row r="72" spans="1:7" ht="26">
      <c r="A72" s="184" t="s">
        <v>517</v>
      </c>
      <c r="B72" s="168">
        <v>5777009255</v>
      </c>
      <c r="C72" s="168">
        <v>-251721062.44</v>
      </c>
      <c r="D72" s="168">
        <v>5525288192.5600004</v>
      </c>
      <c r="E72" s="168">
        <v>2449069743.4299998</v>
      </c>
      <c r="F72" s="168">
        <v>2449069743.4299998</v>
      </c>
      <c r="G72" s="169">
        <v>3076218449.1300001</v>
      </c>
    </row>
    <row r="73" spans="1:7" ht="26">
      <c r="A73" s="185" t="s">
        <v>518</v>
      </c>
      <c r="B73" s="157">
        <v>1196935557</v>
      </c>
      <c r="C73" s="157">
        <v>0</v>
      </c>
      <c r="D73" s="157">
        <v>1196935557</v>
      </c>
      <c r="E73" s="157">
        <v>456949520.87</v>
      </c>
      <c r="F73" s="157">
        <v>456949520.87</v>
      </c>
      <c r="G73" s="158">
        <v>739986036.13</v>
      </c>
    </row>
    <row r="74" spans="1:7" ht="26">
      <c r="A74" s="185" t="s">
        <v>519</v>
      </c>
      <c r="B74" s="157">
        <v>4580073698</v>
      </c>
      <c r="C74" s="157">
        <v>-251721062.44</v>
      </c>
      <c r="D74" s="157">
        <v>4328352635.5600004</v>
      </c>
      <c r="E74" s="157">
        <v>1992120222.5599999</v>
      </c>
      <c r="F74" s="157">
        <v>1992120222.5599999</v>
      </c>
      <c r="G74" s="158">
        <v>2336232413</v>
      </c>
    </row>
    <row r="75" spans="1:7" ht="13">
      <c r="A75" s="185" t="s">
        <v>520</v>
      </c>
      <c r="B75" s="157">
        <v>0</v>
      </c>
      <c r="C75" s="157">
        <v>0</v>
      </c>
      <c r="D75" s="157">
        <v>0</v>
      </c>
      <c r="E75" s="157">
        <v>0</v>
      </c>
      <c r="F75" s="157">
        <v>0</v>
      </c>
      <c r="G75" s="158">
        <v>0</v>
      </c>
    </row>
    <row r="76" spans="1:7" ht="13">
      <c r="A76" s="185" t="s">
        <v>521</v>
      </c>
      <c r="B76" s="157">
        <v>0</v>
      </c>
      <c r="C76" s="157">
        <v>0</v>
      </c>
      <c r="D76" s="157">
        <v>0</v>
      </c>
      <c r="E76" s="157">
        <v>0</v>
      </c>
      <c r="F76" s="157">
        <v>0</v>
      </c>
      <c r="G76" s="158">
        <v>0</v>
      </c>
    </row>
    <row r="77" spans="1:7" ht="13">
      <c r="A77" s="167" t="s">
        <v>388</v>
      </c>
      <c r="B77" s="168">
        <v>60815126260</v>
      </c>
      <c r="C77" s="168">
        <v>2886683606.27</v>
      </c>
      <c r="D77" s="168">
        <v>63701809866.269997</v>
      </c>
      <c r="E77" s="168">
        <v>28592594293.740002</v>
      </c>
      <c r="F77" s="168">
        <v>27182256299</v>
      </c>
      <c r="G77" s="169">
        <v>35109215572.529999</v>
      </c>
    </row>
    <row r="78" spans="1:7" ht="13">
      <c r="A78" s="188"/>
      <c r="B78" s="189"/>
      <c r="C78" s="189"/>
      <c r="D78" s="189"/>
      <c r="E78" s="189"/>
      <c r="F78" s="189"/>
      <c r="G78" s="190"/>
    </row>
    <row r="79" spans="1:7" ht="12.75" customHeight="1">
      <c r="A79" s="238" t="s">
        <v>125</v>
      </c>
      <c r="B79" s="238"/>
      <c r="C79" s="238"/>
      <c r="D79" s="238"/>
      <c r="E79" s="238"/>
      <c r="F79" s="238"/>
      <c r="G79" s="238"/>
    </row>
    <row r="80" spans="1:7" ht="12.75" customHeight="1">
      <c r="A80" s="173" t="s">
        <v>542</v>
      </c>
    </row>
  </sheetData>
  <mergeCells count="9">
    <mergeCell ref="A79:G79"/>
    <mergeCell ref="A1:G1"/>
    <mergeCell ref="A2:G2"/>
    <mergeCell ref="A3:G3"/>
    <mergeCell ref="A4:G4"/>
    <mergeCell ref="A5:G5"/>
    <mergeCell ref="A7:A8"/>
    <mergeCell ref="B7:F7"/>
    <mergeCell ref="G7:G8"/>
  </mergeCells>
  <printOptions horizontalCentered="1"/>
  <pageMargins left="0.8" right="0.8" top="1.95" bottom="1.2" header="0.5" footer="0.5"/>
  <pageSetup paperSize="60" scale="60" fitToHeight="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outlinePr summaryBelow="0" summaryRight="0"/>
    <pageSetUpPr autoPageBreaks="0"/>
  </sheetPr>
  <dimension ref="A1:G32"/>
  <sheetViews>
    <sheetView workbookViewId="0">
      <selection activeCell="A4" sqref="A4:G4"/>
    </sheetView>
  </sheetViews>
  <sheetFormatPr baseColWidth="10" defaultColWidth="9.1796875" defaultRowHeight="12.75" customHeight="1"/>
  <cols>
    <col min="1" max="1" width="91.26953125" style="192" customWidth="1"/>
    <col min="2" max="7" width="18.81640625" style="192" customWidth="1"/>
    <col min="8" max="256" width="9.1796875" style="192"/>
    <col min="257" max="257" width="91.26953125" style="192" customWidth="1"/>
    <col min="258" max="263" width="18.81640625" style="192" customWidth="1"/>
    <col min="264" max="512" width="9.1796875" style="192"/>
    <col min="513" max="513" width="91.26953125" style="192" customWidth="1"/>
    <col min="514" max="519" width="18.81640625" style="192" customWidth="1"/>
    <col min="520" max="768" width="9.1796875" style="192"/>
    <col min="769" max="769" width="91.26953125" style="192" customWidth="1"/>
    <col min="770" max="775" width="18.81640625" style="192" customWidth="1"/>
    <col min="776" max="1024" width="9.1796875" style="192"/>
    <col min="1025" max="1025" width="91.26953125" style="192" customWidth="1"/>
    <col min="1026" max="1031" width="18.81640625" style="192" customWidth="1"/>
    <col min="1032" max="1280" width="9.1796875" style="192"/>
    <col min="1281" max="1281" width="91.26953125" style="192" customWidth="1"/>
    <col min="1282" max="1287" width="18.81640625" style="192" customWidth="1"/>
    <col min="1288" max="1536" width="9.1796875" style="192"/>
    <col min="1537" max="1537" width="91.26953125" style="192" customWidth="1"/>
    <col min="1538" max="1543" width="18.81640625" style="192" customWidth="1"/>
    <col min="1544" max="1792" width="9.1796875" style="192"/>
    <col min="1793" max="1793" width="91.26953125" style="192" customWidth="1"/>
    <col min="1794" max="1799" width="18.81640625" style="192" customWidth="1"/>
    <col min="1800" max="2048" width="9.1796875" style="192"/>
    <col min="2049" max="2049" width="91.26953125" style="192" customWidth="1"/>
    <col min="2050" max="2055" width="18.81640625" style="192" customWidth="1"/>
    <col min="2056" max="2304" width="9.1796875" style="192"/>
    <col min="2305" max="2305" width="91.26953125" style="192" customWidth="1"/>
    <col min="2306" max="2311" width="18.81640625" style="192" customWidth="1"/>
    <col min="2312" max="2560" width="9.1796875" style="192"/>
    <col min="2561" max="2561" width="91.26953125" style="192" customWidth="1"/>
    <col min="2562" max="2567" width="18.81640625" style="192" customWidth="1"/>
    <col min="2568" max="2816" width="9.1796875" style="192"/>
    <col min="2817" max="2817" width="91.26953125" style="192" customWidth="1"/>
    <col min="2818" max="2823" width="18.81640625" style="192" customWidth="1"/>
    <col min="2824" max="3072" width="9.1796875" style="192"/>
    <col min="3073" max="3073" width="91.26953125" style="192" customWidth="1"/>
    <col min="3074" max="3079" width="18.81640625" style="192" customWidth="1"/>
    <col min="3080" max="3328" width="9.1796875" style="192"/>
    <col min="3329" max="3329" width="91.26953125" style="192" customWidth="1"/>
    <col min="3330" max="3335" width="18.81640625" style="192" customWidth="1"/>
    <col min="3336" max="3584" width="9.1796875" style="192"/>
    <col min="3585" max="3585" width="91.26953125" style="192" customWidth="1"/>
    <col min="3586" max="3591" width="18.81640625" style="192" customWidth="1"/>
    <col min="3592" max="3840" width="9.1796875" style="192"/>
    <col min="3841" max="3841" width="91.26953125" style="192" customWidth="1"/>
    <col min="3842" max="3847" width="18.81640625" style="192" customWidth="1"/>
    <col min="3848" max="4096" width="9.1796875" style="192"/>
    <col min="4097" max="4097" width="91.26953125" style="192" customWidth="1"/>
    <col min="4098" max="4103" width="18.81640625" style="192" customWidth="1"/>
    <col min="4104" max="4352" width="9.1796875" style="192"/>
    <col min="4353" max="4353" width="91.26953125" style="192" customWidth="1"/>
    <col min="4354" max="4359" width="18.81640625" style="192" customWidth="1"/>
    <col min="4360" max="4608" width="9.1796875" style="192"/>
    <col min="4609" max="4609" width="91.26953125" style="192" customWidth="1"/>
    <col min="4610" max="4615" width="18.81640625" style="192" customWidth="1"/>
    <col min="4616" max="4864" width="9.1796875" style="192"/>
    <col min="4865" max="4865" width="91.26953125" style="192" customWidth="1"/>
    <col min="4866" max="4871" width="18.81640625" style="192" customWidth="1"/>
    <col min="4872" max="5120" width="9.1796875" style="192"/>
    <col min="5121" max="5121" width="91.26953125" style="192" customWidth="1"/>
    <col min="5122" max="5127" width="18.81640625" style="192" customWidth="1"/>
    <col min="5128" max="5376" width="9.1796875" style="192"/>
    <col min="5377" max="5377" width="91.26953125" style="192" customWidth="1"/>
    <col min="5378" max="5383" width="18.81640625" style="192" customWidth="1"/>
    <col min="5384" max="5632" width="9.1796875" style="192"/>
    <col min="5633" max="5633" width="91.26953125" style="192" customWidth="1"/>
    <col min="5634" max="5639" width="18.81640625" style="192" customWidth="1"/>
    <col min="5640" max="5888" width="9.1796875" style="192"/>
    <col min="5889" max="5889" width="91.26953125" style="192" customWidth="1"/>
    <col min="5890" max="5895" width="18.81640625" style="192" customWidth="1"/>
    <col min="5896" max="6144" width="9.1796875" style="192"/>
    <col min="6145" max="6145" width="91.26953125" style="192" customWidth="1"/>
    <col min="6146" max="6151" width="18.81640625" style="192" customWidth="1"/>
    <col min="6152" max="6400" width="9.1796875" style="192"/>
    <col min="6401" max="6401" width="91.26953125" style="192" customWidth="1"/>
    <col min="6402" max="6407" width="18.81640625" style="192" customWidth="1"/>
    <col min="6408" max="6656" width="9.1796875" style="192"/>
    <col min="6657" max="6657" width="91.26953125" style="192" customWidth="1"/>
    <col min="6658" max="6663" width="18.81640625" style="192" customWidth="1"/>
    <col min="6664" max="6912" width="9.1796875" style="192"/>
    <col min="6913" max="6913" width="91.26953125" style="192" customWidth="1"/>
    <col min="6914" max="6919" width="18.81640625" style="192" customWidth="1"/>
    <col min="6920" max="7168" width="9.1796875" style="192"/>
    <col min="7169" max="7169" width="91.26953125" style="192" customWidth="1"/>
    <col min="7170" max="7175" width="18.81640625" style="192" customWidth="1"/>
    <col min="7176" max="7424" width="9.1796875" style="192"/>
    <col min="7425" max="7425" width="91.26953125" style="192" customWidth="1"/>
    <col min="7426" max="7431" width="18.81640625" style="192" customWidth="1"/>
    <col min="7432" max="7680" width="9.1796875" style="192"/>
    <col min="7681" max="7681" width="91.26953125" style="192" customWidth="1"/>
    <col min="7682" max="7687" width="18.81640625" style="192" customWidth="1"/>
    <col min="7688" max="7936" width="9.1796875" style="192"/>
    <col min="7937" max="7937" width="91.26953125" style="192" customWidth="1"/>
    <col min="7938" max="7943" width="18.81640625" style="192" customWidth="1"/>
    <col min="7944" max="8192" width="9.1796875" style="192"/>
    <col min="8193" max="8193" width="91.26953125" style="192" customWidth="1"/>
    <col min="8194" max="8199" width="18.81640625" style="192" customWidth="1"/>
    <col min="8200" max="8448" width="9.1796875" style="192"/>
    <col min="8449" max="8449" width="91.26953125" style="192" customWidth="1"/>
    <col min="8450" max="8455" width="18.81640625" style="192" customWidth="1"/>
    <col min="8456" max="8704" width="9.1796875" style="192"/>
    <col min="8705" max="8705" width="91.26953125" style="192" customWidth="1"/>
    <col min="8706" max="8711" width="18.81640625" style="192" customWidth="1"/>
    <col min="8712" max="8960" width="9.1796875" style="192"/>
    <col min="8961" max="8961" width="91.26953125" style="192" customWidth="1"/>
    <col min="8962" max="8967" width="18.81640625" style="192" customWidth="1"/>
    <col min="8968" max="9216" width="9.1796875" style="192"/>
    <col min="9217" max="9217" width="91.26953125" style="192" customWidth="1"/>
    <col min="9218" max="9223" width="18.81640625" style="192" customWidth="1"/>
    <col min="9224" max="9472" width="9.1796875" style="192"/>
    <col min="9473" max="9473" width="91.26953125" style="192" customWidth="1"/>
    <col min="9474" max="9479" width="18.81640625" style="192" customWidth="1"/>
    <col min="9480" max="9728" width="9.1796875" style="192"/>
    <col min="9729" max="9729" width="91.26953125" style="192" customWidth="1"/>
    <col min="9730" max="9735" width="18.81640625" style="192" customWidth="1"/>
    <col min="9736" max="9984" width="9.1796875" style="192"/>
    <col min="9985" max="9985" width="91.26953125" style="192" customWidth="1"/>
    <col min="9986" max="9991" width="18.81640625" style="192" customWidth="1"/>
    <col min="9992" max="10240" width="9.1796875" style="192"/>
    <col min="10241" max="10241" width="91.26953125" style="192" customWidth="1"/>
    <col min="10242" max="10247" width="18.81640625" style="192" customWidth="1"/>
    <col min="10248" max="10496" width="9.1796875" style="192"/>
    <col min="10497" max="10497" width="91.26953125" style="192" customWidth="1"/>
    <col min="10498" max="10503" width="18.81640625" style="192" customWidth="1"/>
    <col min="10504" max="10752" width="9.1796875" style="192"/>
    <col min="10753" max="10753" width="91.26953125" style="192" customWidth="1"/>
    <col min="10754" max="10759" width="18.81640625" style="192" customWidth="1"/>
    <col min="10760" max="11008" width="9.1796875" style="192"/>
    <col min="11009" max="11009" width="91.26953125" style="192" customWidth="1"/>
    <col min="11010" max="11015" width="18.81640625" style="192" customWidth="1"/>
    <col min="11016" max="11264" width="9.1796875" style="192"/>
    <col min="11265" max="11265" width="91.26953125" style="192" customWidth="1"/>
    <col min="11266" max="11271" width="18.81640625" style="192" customWidth="1"/>
    <col min="11272" max="11520" width="9.1796875" style="192"/>
    <col min="11521" max="11521" width="91.26953125" style="192" customWidth="1"/>
    <col min="11522" max="11527" width="18.81640625" style="192" customWidth="1"/>
    <col min="11528" max="11776" width="9.1796875" style="192"/>
    <col min="11777" max="11777" width="91.26953125" style="192" customWidth="1"/>
    <col min="11778" max="11783" width="18.81640625" style="192" customWidth="1"/>
    <col min="11784" max="12032" width="9.1796875" style="192"/>
    <col min="12033" max="12033" width="91.26953125" style="192" customWidth="1"/>
    <col min="12034" max="12039" width="18.81640625" style="192" customWidth="1"/>
    <col min="12040" max="12288" width="9.1796875" style="192"/>
    <col min="12289" max="12289" width="91.26953125" style="192" customWidth="1"/>
    <col min="12290" max="12295" width="18.81640625" style="192" customWidth="1"/>
    <col min="12296" max="12544" width="9.1796875" style="192"/>
    <col min="12545" max="12545" width="91.26953125" style="192" customWidth="1"/>
    <col min="12546" max="12551" width="18.81640625" style="192" customWidth="1"/>
    <col min="12552" max="12800" width="9.1796875" style="192"/>
    <col min="12801" max="12801" width="91.26953125" style="192" customWidth="1"/>
    <col min="12802" max="12807" width="18.81640625" style="192" customWidth="1"/>
    <col min="12808" max="13056" width="9.1796875" style="192"/>
    <col min="13057" max="13057" width="91.26953125" style="192" customWidth="1"/>
    <col min="13058" max="13063" width="18.81640625" style="192" customWidth="1"/>
    <col min="13064" max="13312" width="9.1796875" style="192"/>
    <col min="13313" max="13313" width="91.26953125" style="192" customWidth="1"/>
    <col min="13314" max="13319" width="18.81640625" style="192" customWidth="1"/>
    <col min="13320" max="13568" width="9.1796875" style="192"/>
    <col min="13569" max="13569" width="91.26953125" style="192" customWidth="1"/>
    <col min="13570" max="13575" width="18.81640625" style="192" customWidth="1"/>
    <col min="13576" max="13824" width="9.1796875" style="192"/>
    <col min="13825" max="13825" width="91.26953125" style="192" customWidth="1"/>
    <col min="13826" max="13831" width="18.81640625" style="192" customWidth="1"/>
    <col min="13832" max="14080" width="9.1796875" style="192"/>
    <col min="14081" max="14081" width="91.26953125" style="192" customWidth="1"/>
    <col min="14082" max="14087" width="18.81640625" style="192" customWidth="1"/>
    <col min="14088" max="14336" width="9.1796875" style="192"/>
    <col min="14337" max="14337" width="91.26953125" style="192" customWidth="1"/>
    <col min="14338" max="14343" width="18.81640625" style="192" customWidth="1"/>
    <col min="14344" max="14592" width="9.1796875" style="192"/>
    <col min="14593" max="14593" width="91.26953125" style="192" customWidth="1"/>
    <col min="14594" max="14599" width="18.81640625" style="192" customWidth="1"/>
    <col min="14600" max="14848" width="9.1796875" style="192"/>
    <col min="14849" max="14849" width="91.26953125" style="192" customWidth="1"/>
    <col min="14850" max="14855" width="18.81640625" style="192" customWidth="1"/>
    <col min="14856" max="15104" width="9.1796875" style="192"/>
    <col min="15105" max="15105" width="91.26953125" style="192" customWidth="1"/>
    <col min="15106" max="15111" width="18.81640625" style="192" customWidth="1"/>
    <col min="15112" max="15360" width="9.1796875" style="192"/>
    <col min="15361" max="15361" width="91.26953125" style="192" customWidth="1"/>
    <col min="15362" max="15367" width="18.81640625" style="192" customWidth="1"/>
    <col min="15368" max="15616" width="9.1796875" style="192"/>
    <col min="15617" max="15617" width="91.26953125" style="192" customWidth="1"/>
    <col min="15618" max="15623" width="18.81640625" style="192" customWidth="1"/>
    <col min="15624" max="15872" width="9.1796875" style="192"/>
    <col min="15873" max="15873" width="91.26953125" style="192" customWidth="1"/>
    <col min="15874" max="15879" width="18.81640625" style="192" customWidth="1"/>
    <col min="15880" max="16128" width="9.1796875" style="192"/>
    <col min="16129" max="16129" width="91.26953125" style="192" customWidth="1"/>
    <col min="16130" max="16135" width="18.81640625" style="192" customWidth="1"/>
    <col min="16136" max="16384" width="9.1796875" style="192"/>
  </cols>
  <sheetData>
    <row r="1" spans="1:7" ht="13">
      <c r="A1" s="250" t="s">
        <v>126</v>
      </c>
      <c r="B1" s="250"/>
      <c r="C1" s="250"/>
      <c r="D1" s="250"/>
      <c r="E1" s="250"/>
      <c r="F1" s="250"/>
      <c r="G1" s="250"/>
    </row>
    <row r="2" spans="1:7" ht="13">
      <c r="A2" s="250" t="s">
        <v>307</v>
      </c>
      <c r="B2" s="250"/>
      <c r="C2" s="250"/>
      <c r="D2" s="250"/>
      <c r="E2" s="250"/>
      <c r="F2" s="250"/>
      <c r="G2" s="250"/>
    </row>
    <row r="3" spans="1:7" ht="13">
      <c r="A3" s="250" t="s">
        <v>526</v>
      </c>
      <c r="B3" s="250"/>
      <c r="C3" s="250"/>
      <c r="D3" s="250"/>
      <c r="E3" s="250"/>
      <c r="F3" s="250"/>
      <c r="G3" s="250"/>
    </row>
    <row r="4" spans="1:7" ht="13">
      <c r="A4" s="250" t="s">
        <v>128</v>
      </c>
      <c r="B4" s="250"/>
      <c r="C4" s="250"/>
      <c r="D4" s="250"/>
      <c r="E4" s="250"/>
      <c r="F4" s="250"/>
      <c r="G4" s="250"/>
    </row>
    <row r="5" spans="1:7" ht="13">
      <c r="A5" s="250" t="s">
        <v>3</v>
      </c>
      <c r="B5" s="250"/>
      <c r="C5" s="250"/>
      <c r="D5" s="250"/>
      <c r="E5" s="250"/>
      <c r="F5" s="250"/>
      <c r="G5" s="250"/>
    </row>
    <row r="6" spans="1:7" ht="13">
      <c r="A6" s="191"/>
      <c r="B6" s="191"/>
      <c r="C6" s="191"/>
      <c r="D6" s="191"/>
      <c r="E6" s="191"/>
      <c r="F6" s="191"/>
      <c r="G6" s="191"/>
    </row>
    <row r="7" spans="1:7" ht="13">
      <c r="A7" s="240" t="s">
        <v>4</v>
      </c>
      <c r="B7" s="242" t="s">
        <v>309</v>
      </c>
      <c r="C7" s="242"/>
      <c r="D7" s="242"/>
      <c r="E7" s="242"/>
      <c r="F7" s="242"/>
      <c r="G7" s="248" t="s">
        <v>310</v>
      </c>
    </row>
    <row r="8" spans="1:7" ht="26">
      <c r="A8" s="241"/>
      <c r="B8" s="152" t="s">
        <v>311</v>
      </c>
      <c r="C8" s="152" t="s">
        <v>241</v>
      </c>
      <c r="D8" s="152" t="s">
        <v>242</v>
      </c>
      <c r="E8" s="152" t="s">
        <v>200</v>
      </c>
      <c r="F8" s="152" t="s">
        <v>217</v>
      </c>
      <c r="G8" s="249"/>
    </row>
    <row r="9" spans="1:7" ht="13">
      <c r="A9" s="193" t="s">
        <v>527</v>
      </c>
      <c r="B9" s="168">
        <v>7144709108</v>
      </c>
      <c r="C9" s="168">
        <v>-28629137.23</v>
      </c>
      <c r="D9" s="168">
        <v>7116079970.7700005</v>
      </c>
      <c r="E9" s="168">
        <v>3386732717.5999999</v>
      </c>
      <c r="F9" s="168">
        <v>3327935162.0900002</v>
      </c>
      <c r="G9" s="169">
        <v>3729347253.1700001</v>
      </c>
    </row>
    <row r="10" spans="1:7" ht="13">
      <c r="A10" s="194" t="s">
        <v>528</v>
      </c>
      <c r="B10" s="157">
        <v>1987235949</v>
      </c>
      <c r="C10" s="157">
        <v>-4139053.63</v>
      </c>
      <c r="D10" s="157">
        <v>1983096895.3699999</v>
      </c>
      <c r="E10" s="157">
        <v>843123455.88</v>
      </c>
      <c r="F10" s="157">
        <v>827644074.86000001</v>
      </c>
      <c r="G10" s="158">
        <v>1139973439.49</v>
      </c>
    </row>
    <row r="11" spans="1:7" ht="13">
      <c r="A11" s="194" t="s">
        <v>529</v>
      </c>
      <c r="B11" s="157">
        <v>3256221982</v>
      </c>
      <c r="C11" s="157">
        <v>-1560105.6</v>
      </c>
      <c r="D11" s="157">
        <v>3254661876.4000001</v>
      </c>
      <c r="E11" s="157">
        <v>1799991934.9100001</v>
      </c>
      <c r="F11" s="157">
        <v>1771492413.99</v>
      </c>
      <c r="G11" s="158">
        <v>1454669941.49</v>
      </c>
    </row>
    <row r="12" spans="1:7" ht="13">
      <c r="A12" s="194" t="s">
        <v>530</v>
      </c>
      <c r="B12" s="157">
        <v>0</v>
      </c>
      <c r="C12" s="157">
        <v>0</v>
      </c>
      <c r="D12" s="157">
        <v>0</v>
      </c>
      <c r="E12" s="157">
        <v>0</v>
      </c>
      <c r="F12" s="157">
        <v>0</v>
      </c>
      <c r="G12" s="158">
        <v>0</v>
      </c>
    </row>
    <row r="13" spans="1:7" ht="13">
      <c r="A13" s="195" t="s">
        <v>531</v>
      </c>
      <c r="B13" s="157">
        <v>0</v>
      </c>
      <c r="C13" s="157">
        <v>0</v>
      </c>
      <c r="D13" s="157">
        <v>0</v>
      </c>
      <c r="E13" s="157">
        <v>0</v>
      </c>
      <c r="F13" s="157">
        <v>0</v>
      </c>
      <c r="G13" s="158">
        <v>0</v>
      </c>
    </row>
    <row r="14" spans="1:7" ht="13">
      <c r="A14" s="195" t="s">
        <v>532</v>
      </c>
      <c r="B14" s="157">
        <v>0</v>
      </c>
      <c r="C14" s="157">
        <v>0</v>
      </c>
      <c r="D14" s="157">
        <v>0</v>
      </c>
      <c r="E14" s="157">
        <v>0</v>
      </c>
      <c r="F14" s="157">
        <v>0</v>
      </c>
      <c r="G14" s="158">
        <v>0</v>
      </c>
    </row>
    <row r="15" spans="1:7" ht="13">
      <c r="A15" s="194" t="s">
        <v>533</v>
      </c>
      <c r="B15" s="157">
        <v>1901251177</v>
      </c>
      <c r="C15" s="157">
        <v>-22929978</v>
      </c>
      <c r="D15" s="157">
        <v>1878321199</v>
      </c>
      <c r="E15" s="157">
        <v>743617326.80999994</v>
      </c>
      <c r="F15" s="157">
        <v>728798673.24000001</v>
      </c>
      <c r="G15" s="158">
        <v>1134703872.1900001</v>
      </c>
    </row>
    <row r="16" spans="1:7" ht="13">
      <c r="A16" s="196" t="s">
        <v>534</v>
      </c>
      <c r="B16" s="157">
        <v>0</v>
      </c>
      <c r="C16" s="157">
        <v>0</v>
      </c>
      <c r="D16" s="157">
        <v>0</v>
      </c>
      <c r="E16" s="157">
        <v>0</v>
      </c>
      <c r="F16" s="157">
        <v>0</v>
      </c>
      <c r="G16" s="158">
        <v>0</v>
      </c>
    </row>
    <row r="17" spans="1:7" ht="13">
      <c r="A17" s="195" t="s">
        <v>535</v>
      </c>
      <c r="B17" s="157">
        <v>0</v>
      </c>
      <c r="C17" s="157">
        <v>0</v>
      </c>
      <c r="D17" s="157">
        <v>0</v>
      </c>
      <c r="E17" s="157">
        <v>0</v>
      </c>
      <c r="F17" s="157">
        <v>0</v>
      </c>
      <c r="G17" s="158">
        <v>0</v>
      </c>
    </row>
    <row r="18" spans="1:7" ht="13">
      <c r="A18" s="195" t="s">
        <v>536</v>
      </c>
      <c r="B18" s="157">
        <v>0</v>
      </c>
      <c r="C18" s="157">
        <v>0</v>
      </c>
      <c r="D18" s="157">
        <v>0</v>
      </c>
      <c r="E18" s="157">
        <v>0</v>
      </c>
      <c r="F18" s="157">
        <v>0</v>
      </c>
      <c r="G18" s="158">
        <v>0</v>
      </c>
    </row>
    <row r="19" spans="1:7" ht="13">
      <c r="A19" s="194" t="s">
        <v>537</v>
      </c>
      <c r="B19" s="157">
        <v>0</v>
      </c>
      <c r="C19" s="157">
        <v>0</v>
      </c>
      <c r="D19" s="157">
        <v>0</v>
      </c>
      <c r="E19" s="157">
        <v>0</v>
      </c>
      <c r="F19" s="157">
        <v>0</v>
      </c>
      <c r="G19" s="158">
        <v>0</v>
      </c>
    </row>
    <row r="20" spans="1:7" ht="13">
      <c r="A20" s="193" t="s">
        <v>538</v>
      </c>
      <c r="B20" s="168">
        <v>8631914306</v>
      </c>
      <c r="C20" s="168">
        <v>35972.21</v>
      </c>
      <c r="D20" s="168">
        <v>8631950278.2099991</v>
      </c>
      <c r="E20" s="168">
        <v>3953683788.52</v>
      </c>
      <c r="F20" s="168">
        <v>3953683788.52</v>
      </c>
      <c r="G20" s="169">
        <v>4678266489.6899996</v>
      </c>
    </row>
    <row r="21" spans="1:7" ht="13">
      <c r="A21" s="194" t="s">
        <v>528</v>
      </c>
      <c r="B21" s="157">
        <v>9751131</v>
      </c>
      <c r="C21" s="157">
        <v>0</v>
      </c>
      <c r="D21" s="157">
        <v>9751131</v>
      </c>
      <c r="E21" s="157">
        <v>4232352</v>
      </c>
      <c r="F21" s="157">
        <v>4232352</v>
      </c>
      <c r="G21" s="158">
        <v>5518779</v>
      </c>
    </row>
    <row r="22" spans="1:7" ht="13">
      <c r="A22" s="194" t="s">
        <v>529</v>
      </c>
      <c r="B22" s="157">
        <v>8622163175</v>
      </c>
      <c r="C22" s="157">
        <v>35972.21</v>
      </c>
      <c r="D22" s="157">
        <v>8622199147.2099991</v>
      </c>
      <c r="E22" s="157">
        <v>3949451436.52</v>
      </c>
      <c r="F22" s="157">
        <v>3949451436.52</v>
      </c>
      <c r="G22" s="158">
        <v>4672747710.6899996</v>
      </c>
    </row>
    <row r="23" spans="1:7" ht="13">
      <c r="A23" s="194" t="s">
        <v>530</v>
      </c>
      <c r="B23" s="157">
        <v>0</v>
      </c>
      <c r="C23" s="157">
        <v>0</v>
      </c>
      <c r="D23" s="157">
        <v>0</v>
      </c>
      <c r="E23" s="157">
        <v>0</v>
      </c>
      <c r="F23" s="157">
        <v>0</v>
      </c>
      <c r="G23" s="158">
        <v>0</v>
      </c>
    </row>
    <row r="24" spans="1:7" ht="13">
      <c r="A24" s="195" t="s">
        <v>531</v>
      </c>
      <c r="B24" s="157">
        <v>0</v>
      </c>
      <c r="C24" s="157">
        <v>0</v>
      </c>
      <c r="D24" s="157">
        <v>0</v>
      </c>
      <c r="E24" s="157">
        <v>0</v>
      </c>
      <c r="F24" s="157">
        <v>0</v>
      </c>
      <c r="G24" s="158">
        <v>0</v>
      </c>
    </row>
    <row r="25" spans="1:7" ht="13">
      <c r="A25" s="195" t="s">
        <v>532</v>
      </c>
      <c r="B25" s="157">
        <v>0</v>
      </c>
      <c r="C25" s="157">
        <v>0</v>
      </c>
      <c r="D25" s="157">
        <v>0</v>
      </c>
      <c r="E25" s="157">
        <v>0</v>
      </c>
      <c r="F25" s="157">
        <v>0</v>
      </c>
      <c r="G25" s="158">
        <v>0</v>
      </c>
    </row>
    <row r="26" spans="1:7" ht="13">
      <c r="A26" s="194" t="s">
        <v>533</v>
      </c>
      <c r="B26" s="157">
        <v>0</v>
      </c>
      <c r="C26" s="157">
        <v>0</v>
      </c>
      <c r="D26" s="157">
        <v>0</v>
      </c>
      <c r="E26" s="157">
        <v>0</v>
      </c>
      <c r="F26" s="157">
        <v>0</v>
      </c>
      <c r="G26" s="158">
        <v>0</v>
      </c>
    </row>
    <row r="27" spans="1:7" ht="13">
      <c r="A27" s="196" t="s">
        <v>534</v>
      </c>
      <c r="B27" s="157">
        <v>0</v>
      </c>
      <c r="C27" s="157">
        <v>0</v>
      </c>
      <c r="D27" s="157">
        <v>0</v>
      </c>
      <c r="E27" s="157">
        <v>0</v>
      </c>
      <c r="F27" s="157">
        <v>0</v>
      </c>
      <c r="G27" s="158">
        <v>0</v>
      </c>
    </row>
    <row r="28" spans="1:7" ht="13">
      <c r="A28" s="195" t="s">
        <v>535</v>
      </c>
      <c r="B28" s="157">
        <v>0</v>
      </c>
      <c r="C28" s="157">
        <v>0</v>
      </c>
      <c r="D28" s="157">
        <v>0</v>
      </c>
      <c r="E28" s="157">
        <v>0</v>
      </c>
      <c r="F28" s="157">
        <v>0</v>
      </c>
      <c r="G28" s="158">
        <v>0</v>
      </c>
    </row>
    <row r="29" spans="1:7" ht="13">
      <c r="A29" s="195" t="s">
        <v>536</v>
      </c>
      <c r="B29" s="157">
        <v>0</v>
      </c>
      <c r="C29" s="157">
        <v>0</v>
      </c>
      <c r="D29" s="157">
        <v>0</v>
      </c>
      <c r="E29" s="157">
        <v>0</v>
      </c>
      <c r="F29" s="157">
        <v>0</v>
      </c>
      <c r="G29" s="158">
        <v>0</v>
      </c>
    </row>
    <row r="30" spans="1:7" ht="13">
      <c r="A30" s="194" t="s">
        <v>537</v>
      </c>
      <c r="B30" s="157">
        <v>0</v>
      </c>
      <c r="C30" s="157">
        <v>0</v>
      </c>
      <c r="D30" s="157">
        <v>0</v>
      </c>
      <c r="E30" s="157">
        <v>0</v>
      </c>
      <c r="F30" s="157">
        <v>0</v>
      </c>
      <c r="G30" s="158">
        <v>0</v>
      </c>
    </row>
    <row r="31" spans="1:7" ht="13">
      <c r="A31" s="197" t="s">
        <v>539</v>
      </c>
      <c r="B31" s="171">
        <v>15776623414</v>
      </c>
      <c r="C31" s="171">
        <v>-28593165.02</v>
      </c>
      <c r="D31" s="171">
        <v>15748030248.98</v>
      </c>
      <c r="E31" s="171">
        <v>7340416506.1199999</v>
      </c>
      <c r="F31" s="171">
        <v>7281618950.6099997</v>
      </c>
      <c r="G31" s="172">
        <v>8407613742.8599997</v>
      </c>
    </row>
    <row r="32" spans="1:7" ht="13">
      <c r="A32" s="238" t="s">
        <v>540</v>
      </c>
      <c r="B32" s="238"/>
      <c r="C32" s="238"/>
      <c r="D32" s="238"/>
      <c r="E32" s="238"/>
      <c r="F32" s="238"/>
      <c r="G32" s="238"/>
    </row>
  </sheetData>
  <mergeCells count="9">
    <mergeCell ref="A32:G32"/>
    <mergeCell ref="A1:G1"/>
    <mergeCell ref="A2:G2"/>
    <mergeCell ref="A3:G3"/>
    <mergeCell ref="A4:G4"/>
    <mergeCell ref="A5:G5"/>
    <mergeCell ref="A7:A8"/>
    <mergeCell ref="B7:F7"/>
    <mergeCell ref="G7:G8"/>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1. SITUACIÓN FINANCIERA</vt:lpstr>
      <vt:lpstr>2. ANALITICO DE DEUDA</vt:lpstr>
      <vt:lpstr>3. ANALITICO DEUDA-OBLIGACIONES</vt:lpstr>
      <vt:lpstr>4. BALANCE PRESUPUESTARIO</vt:lpstr>
      <vt:lpstr>5. ANÁLITICO DE INGRESOS</vt:lpstr>
      <vt:lpstr>6A) OBJETO DE GASTO</vt:lpstr>
      <vt:lpstr>6B)CLASIFICACIÓN ADMINISTRATIVA</vt:lpstr>
      <vt:lpstr>6C) CLASIFICACIÓN FUNCIONAL</vt:lpstr>
      <vt:lpstr>6D) SERVICIOS PERSONALES</vt:lpstr>
      <vt:lpstr>'4. BALANCE PRESUPUESTARIO'!Títulos_a_imprimir</vt:lpstr>
      <vt:lpstr>'5. ANÁLITICO DE INGRESOS'!Títulos_a_imprimir</vt:lpstr>
      <vt:lpstr>'6A) OBJETO DE GASTO'!Títulos_a_imprimir</vt:lpstr>
      <vt:lpstr>'6C) CLASIFICACIÓN FUNCIONAL'!Títulos_a_imprimir</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 Pacheco Cardeña</dc:creator>
  <cp:keywords/>
  <dc:description/>
  <cp:lastModifiedBy>Aurora Janeth Castelan Prado</cp:lastModifiedBy>
  <cp:revision/>
  <dcterms:created xsi:type="dcterms:W3CDTF">2024-07-22T19:27:18Z</dcterms:created>
  <dcterms:modified xsi:type="dcterms:W3CDTF">2024-07-30T17:59:04Z</dcterms:modified>
  <cp:category/>
  <cp:contentStatus/>
</cp:coreProperties>
</file>