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ruben.canul\Desktop\IV_TRIMESTRE_2023_CD\"/>
    </mc:Choice>
  </mc:AlternateContent>
  <xr:revisionPtr revIDLastSave="0" documentId="13_ncr:1_{AF45E483-2213-46C7-B121-16A73969B9DD}" xr6:coauthVersionLast="47" xr6:coauthVersionMax="47" xr10:uidLastSave="{00000000-0000-0000-0000-000000000000}"/>
  <bookViews>
    <workbookView xWindow="-120" yWindow="-120" windowWidth="19905" windowHeight="11310" tabRatio="598" xr2:uid="{00000000-000D-0000-FFFF-FFFF00000000}"/>
  </bookViews>
  <sheets>
    <sheet name="ACUMULADO AL 4° TRIMESTRE" sheetId="7" r:id="rId1"/>
    <sheet name="RESUMEN" sheetId="6" r:id="rId2"/>
    <sheet name="OCTUBRE" sheetId="5" r:id="rId3"/>
    <sheet name="NOVIEMBRE" sheetId="4" r:id="rId4"/>
    <sheet name="DICIEMBRE"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7" l="1"/>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6" i="7"/>
  <c r="Q7" i="7"/>
  <c r="Q8" i="7"/>
  <c r="Q9" i="7"/>
  <c r="Q10" i="7"/>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Q72" i="7"/>
  <c r="Q73" i="7"/>
  <c r="Q74" i="7"/>
  <c r="Q75" i="7"/>
  <c r="Q76" i="7"/>
  <c r="Q77" i="7"/>
  <c r="Q78" i="7"/>
  <c r="Q79" i="7"/>
  <c r="Q80" i="7"/>
  <c r="Q81" i="7"/>
  <c r="Q82" i="7"/>
  <c r="Q83" i="7"/>
  <c r="Q84" i="7"/>
  <c r="Q85" i="7"/>
  <c r="Q86" i="7"/>
  <c r="Q87" i="7"/>
  <c r="Q88" i="7"/>
  <c r="Q89" i="7"/>
  <c r="Q90" i="7"/>
  <c r="Q91" i="7"/>
  <c r="Q92" i="7"/>
  <c r="Q93" i="7"/>
  <c r="Q94" i="7"/>
  <c r="Q95" i="7"/>
  <c r="Q96" i="7"/>
  <c r="Q97" i="7"/>
  <c r="Q98" i="7"/>
  <c r="Q99" i="7"/>
  <c r="Q100" i="7"/>
  <c r="Q101" i="7"/>
  <c r="Q102" i="7"/>
  <c r="Q103" i="7"/>
  <c r="Q104" i="7"/>
  <c r="Q105" i="7"/>
  <c r="Q106" i="7"/>
  <c r="Q107" i="7"/>
  <c r="Q108" i="7"/>
  <c r="Q109" i="7"/>
  <c r="Q110" i="7"/>
  <c r="Q111" i="7"/>
  <c r="Q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5" i="7"/>
  <c r="P96" i="7"/>
  <c r="P97" i="7"/>
  <c r="P98" i="7"/>
  <c r="P99" i="7"/>
  <c r="P100" i="7"/>
  <c r="P101" i="7"/>
  <c r="P102" i="7"/>
  <c r="P103" i="7"/>
  <c r="P104" i="7"/>
  <c r="P105" i="7"/>
  <c r="P106" i="7"/>
  <c r="P107" i="7"/>
  <c r="P108" i="7"/>
  <c r="P109" i="7"/>
  <c r="P110" i="7"/>
  <c r="P111" i="7"/>
  <c r="P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6" i="7"/>
  <c r="G113" i="7" l="1"/>
  <c r="B21" i="6" s="1"/>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6" i="7"/>
  <c r="L113" i="7" l="1"/>
  <c r="B26" i="6" s="1"/>
  <c r="E113" i="7"/>
  <c r="B18" i="6" s="1"/>
  <c r="I113" i="7"/>
  <c r="E33" i="6" l="1"/>
  <c r="U7" i="7" l="1"/>
  <c r="U8" i="7"/>
  <c r="U9" i="7"/>
  <c r="U10" i="7"/>
  <c r="U11" i="7"/>
  <c r="U12" i="7"/>
  <c r="U13" i="7"/>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67" i="7"/>
  <c r="U68" i="7"/>
  <c r="U69" i="7"/>
  <c r="U70" i="7"/>
  <c r="U71" i="7"/>
  <c r="U72" i="7"/>
  <c r="U73" i="7"/>
  <c r="U74" i="7"/>
  <c r="U75" i="7"/>
  <c r="U76" i="7"/>
  <c r="U77" i="7"/>
  <c r="U78" i="7"/>
  <c r="U79" i="7"/>
  <c r="U80" i="7"/>
  <c r="U81" i="7"/>
  <c r="U82" i="7"/>
  <c r="U83" i="7"/>
  <c r="U84" i="7"/>
  <c r="U85" i="7"/>
  <c r="U86" i="7"/>
  <c r="U87" i="7"/>
  <c r="U88" i="7"/>
  <c r="U89" i="7"/>
  <c r="U90" i="7"/>
  <c r="U91" i="7"/>
  <c r="U92" i="7"/>
  <c r="U93" i="7"/>
  <c r="U94" i="7"/>
  <c r="U95" i="7"/>
  <c r="U96" i="7"/>
  <c r="U97" i="7"/>
  <c r="U98" i="7"/>
  <c r="U99" i="7"/>
  <c r="U100" i="7"/>
  <c r="U101" i="7"/>
  <c r="U102" i="7"/>
  <c r="U103" i="7"/>
  <c r="U104" i="7"/>
  <c r="U105" i="7"/>
  <c r="U106" i="7"/>
  <c r="U107" i="7"/>
  <c r="U108" i="7"/>
  <c r="U109" i="7"/>
  <c r="U110" i="7"/>
  <c r="U111" i="7"/>
  <c r="U6" i="7"/>
  <c r="T113" i="7"/>
  <c r="B44" i="6" s="1"/>
  <c r="S113" i="7"/>
  <c r="B42" i="6" s="1"/>
  <c r="B46" i="6" l="1"/>
  <c r="M113" i="7"/>
  <c r="B27" i="6" s="1"/>
  <c r="E27" i="6" s="1"/>
  <c r="Q113" i="7"/>
  <c r="B31" i="6" s="1"/>
  <c r="E31" i="6" s="1"/>
  <c r="J113" i="7"/>
  <c r="B24" i="6" s="1"/>
  <c r="E24" i="6" s="1"/>
  <c r="R113" i="7"/>
  <c r="B32" i="6" s="1"/>
  <c r="E32" i="6" s="1"/>
  <c r="D113" i="7"/>
  <c r="B19" i="6" s="1"/>
  <c r="K113" i="7"/>
  <c r="B25" i="6" s="1"/>
  <c r="E25" i="6" s="1"/>
  <c r="O113" i="7"/>
  <c r="B29" i="6" s="1"/>
  <c r="E29" i="6" s="1"/>
  <c r="B23" i="6"/>
  <c r="E23" i="6" s="1"/>
  <c r="F113" i="7"/>
  <c r="B20" i="6" s="1"/>
  <c r="E20" i="6" s="1"/>
  <c r="N113" i="7"/>
  <c r="B28" i="6" s="1"/>
  <c r="E28" i="6" s="1"/>
  <c r="H113" i="7"/>
  <c r="B22" i="6" s="1"/>
  <c r="E22" i="6" s="1"/>
  <c r="P113" i="7"/>
  <c r="B30" i="6" s="1"/>
  <c r="E30" i="6" s="1"/>
  <c r="C113" i="7"/>
  <c r="B17" i="6" s="1"/>
  <c r="B34" i="6" l="1"/>
  <c r="B67" i="6" s="1"/>
  <c r="E17" i="6"/>
  <c r="U113" i="7"/>
</calcChain>
</file>

<file path=xl/sharedStrings.xml><?xml version="1.0" encoding="utf-8"?>
<sst xmlns="http://schemas.openxmlformats.org/spreadsheetml/2006/main" count="563" uniqueCount="189">
  <si>
    <t>GOBIERNO DEL ESTADO DE YUCATÁN</t>
  </si>
  <si>
    <t>Participaciones y Aportaciones a Municipios</t>
  </si>
  <si>
    <t>MUNICIPIO</t>
  </si>
  <si>
    <t>FONDO DE FOMENTO MUNICIPAL</t>
  </si>
  <si>
    <t>FONDO DE FOMENTO MUNICIPAL (30%)</t>
  </si>
  <si>
    <t>FONDO I.S.R.</t>
  </si>
  <si>
    <t>IMPUESTO ESPECIAL SOBRE PRODUCCIÓN Y SERVICIOS</t>
  </si>
  <si>
    <t>FONDO DE FISCALIZACIÓN Y RECAUDACIÓN</t>
  </si>
  <si>
    <t>I.S.A.N</t>
  </si>
  <si>
    <t>FONDO DE COMPENSACIÓN DEL I.S.A.N</t>
  </si>
  <si>
    <t>IMPUESTOS ESTATALES</t>
  </si>
  <si>
    <t>IMPUESTO ESTATAL (VENTA SOBRE BEBIDAS CON CONTENIDO ALCOHÓLICO)</t>
  </si>
  <si>
    <t>IMPUESTO ESPECIAL SOBRE LA VENTA FINAL DE GASOLINA Y DIÉSEL</t>
  </si>
  <si>
    <t>FONDO DE APORTACIONES PARA LA INFRAESTRUCTURA SOCIAL MUNICIPAL</t>
  </si>
  <si>
    <t>FONDO DE APORTACIONES PARA EL FORTALECIMIENTO DE LOS MUNICIPIOS</t>
  </si>
  <si>
    <t>TOTAL</t>
  </si>
  <si>
    <t>ABALÁ</t>
  </si>
  <si>
    <t>ACANCEH</t>
  </si>
  <si>
    <t>AKIL</t>
  </si>
  <si>
    <t>BACA</t>
  </si>
  <si>
    <t>BOKOBÁ</t>
  </si>
  <si>
    <t>BUCTZOTZ</t>
  </si>
  <si>
    <t>CACALCHÉN</t>
  </si>
  <si>
    <t>CALOTMUL</t>
  </si>
  <si>
    <t>CANSAHCAB</t>
  </si>
  <si>
    <t>CANTAMAYEC</t>
  </si>
  <si>
    <t>CELESTÚN</t>
  </si>
  <si>
    <t>CENOTILLO</t>
  </si>
  <si>
    <t>CONKAL</t>
  </si>
  <si>
    <t>CUNCUNUL</t>
  </si>
  <si>
    <t>CUZAMÁ</t>
  </si>
  <si>
    <t>CHACSINKÍN</t>
  </si>
  <si>
    <t>CHANKOM</t>
  </si>
  <si>
    <t>CHAPAB</t>
  </si>
  <si>
    <t>CHEMAX</t>
  </si>
  <si>
    <t>CHICXULUB PUEBLO</t>
  </si>
  <si>
    <t>CHICHIMILÁ</t>
  </si>
  <si>
    <t>CHIKINDZONOT</t>
  </si>
  <si>
    <t>CHOCHOLÁ</t>
  </si>
  <si>
    <t>CHUMAYEL</t>
  </si>
  <si>
    <t>DZAN</t>
  </si>
  <si>
    <t>DZEMUL</t>
  </si>
  <si>
    <t>DZIDZANTÚN</t>
  </si>
  <si>
    <t>DZILAM DE BRAVO</t>
  </si>
  <si>
    <t>DZILAM GONZÁLEZ</t>
  </si>
  <si>
    <t>DZITÁS</t>
  </si>
  <si>
    <t>DZONCAUICH</t>
  </si>
  <si>
    <t>ESPITA</t>
  </si>
  <si>
    <t>HALACHÓ</t>
  </si>
  <si>
    <t>HOCABÁ</t>
  </si>
  <si>
    <t>HOCTÚN</t>
  </si>
  <si>
    <t>HOMÚN</t>
  </si>
  <si>
    <t>HUHÍ</t>
  </si>
  <si>
    <t>HUNUCMÁ</t>
  </si>
  <si>
    <t>IXIL</t>
  </si>
  <si>
    <t>IZAMAL</t>
  </si>
  <si>
    <t>KANASÍN</t>
  </si>
  <si>
    <t>KANTUNIL</t>
  </si>
  <si>
    <t>KAUA</t>
  </si>
  <si>
    <t>KINCHIL</t>
  </si>
  <si>
    <t>KOPOMÁ</t>
  </si>
  <si>
    <t>MAMA</t>
  </si>
  <si>
    <t>MANÍ</t>
  </si>
  <si>
    <t>MAXCANÚ</t>
  </si>
  <si>
    <t>MAYAPÁN</t>
  </si>
  <si>
    <t>MÉRIDA</t>
  </si>
  <si>
    <t>MOCOCHÁ</t>
  </si>
  <si>
    <t>MOTUL</t>
  </si>
  <si>
    <t>MUNA</t>
  </si>
  <si>
    <t>MUXUPIP</t>
  </si>
  <si>
    <t>OPICHÉN</t>
  </si>
  <si>
    <t>OXKUTZCAB</t>
  </si>
  <si>
    <t>PANABÁ</t>
  </si>
  <si>
    <t>PETO</t>
  </si>
  <si>
    <t>PROGRESO</t>
  </si>
  <si>
    <t>QUINTANA ROO</t>
  </si>
  <si>
    <t>RÍO LAGARTOS</t>
  </si>
  <si>
    <t>SACALUM</t>
  </si>
  <si>
    <t>SAMAHIL</t>
  </si>
  <si>
    <t>SANAHCAT</t>
  </si>
  <si>
    <t>SAN FELIPE</t>
  </si>
  <si>
    <t>SANTA ELENA</t>
  </si>
  <si>
    <t>SEYÉ</t>
  </si>
  <si>
    <t>SINANCHÉ</t>
  </si>
  <si>
    <t>SOTUTA</t>
  </si>
  <si>
    <t>SUCILÁ</t>
  </si>
  <si>
    <t>SUDZAL</t>
  </si>
  <si>
    <t>SUMA</t>
  </si>
  <si>
    <t>TAHDZIÚ</t>
  </si>
  <si>
    <t>TAHMEK</t>
  </si>
  <si>
    <t>TEABO</t>
  </si>
  <si>
    <t>TECOH</t>
  </si>
  <si>
    <t>TEKAL DE VENEGAS</t>
  </si>
  <si>
    <t>TEKANTÓ</t>
  </si>
  <si>
    <t>TEKAX</t>
  </si>
  <si>
    <t>TEKIT</t>
  </si>
  <si>
    <t>TEKOM</t>
  </si>
  <si>
    <t>TELCHAC PUEBLO</t>
  </si>
  <si>
    <t>TELCHAC PUERTO</t>
  </si>
  <si>
    <t>TEMAX</t>
  </si>
  <si>
    <t>TEMOZÓN</t>
  </si>
  <si>
    <t>TEPAKÁN</t>
  </si>
  <si>
    <t>TETÍZ</t>
  </si>
  <si>
    <t>TEYA</t>
  </si>
  <si>
    <t>TICUL</t>
  </si>
  <si>
    <t>TIMUCUY</t>
  </si>
  <si>
    <t>TINUM</t>
  </si>
  <si>
    <t>TIXCACALCUPUL</t>
  </si>
  <si>
    <t>TIXKOKOB</t>
  </si>
  <si>
    <t>TIXPÉHUAL</t>
  </si>
  <si>
    <t>TIZIMÍN</t>
  </si>
  <si>
    <t>TUNKÁS</t>
  </si>
  <si>
    <t>TZUCACAB</t>
  </si>
  <si>
    <t>UAYMA</t>
  </si>
  <si>
    <t>UCÚ</t>
  </si>
  <si>
    <t>UMÁN</t>
  </si>
  <si>
    <t>VALLADOLID</t>
  </si>
  <si>
    <t>XOCCHEL</t>
  </si>
  <si>
    <t>YAXCABÁ</t>
  </si>
  <si>
    <t>YAXKUKUL</t>
  </si>
  <si>
    <t>YOBAÍN</t>
  </si>
  <si>
    <t>TOTALES</t>
  </si>
  <si>
    <t>Los montos de las participaciones federales que correspondan a los municipios se presentan en pesos, sin decimales, en cumplimiento a  los numerales 5, fracciones II,inciso c), y III inciso g), de los Lineamientos para la publicación de la información a que se refiere el artículo 6o. de la Ley de Coordinación Fiscal; por lo que la suma de los montos puede no coincidir por cuestión de redondeo.</t>
  </si>
  <si>
    <t>Gobierno del Estado de Yucatán</t>
  </si>
  <si>
    <t>Poder Ejecutivo</t>
  </si>
  <si>
    <t>Concepto</t>
  </si>
  <si>
    <t>Importe</t>
  </si>
  <si>
    <t>Fondo General de Participaciones</t>
  </si>
  <si>
    <t>FOGEN</t>
  </si>
  <si>
    <t>Dismininución Faltante Inicial (FEIEF)</t>
  </si>
  <si>
    <t>Fondo de Fomento Municipal</t>
  </si>
  <si>
    <t>FOMUN</t>
  </si>
  <si>
    <t>Fondo de Fomento Municipal  (30%)</t>
  </si>
  <si>
    <t>FOMUN (30%)</t>
  </si>
  <si>
    <t>Fondo I.S.R.</t>
  </si>
  <si>
    <t>FONDO ISR</t>
  </si>
  <si>
    <t>IEPS (impuesto especial sobre producción y servicios)</t>
  </si>
  <si>
    <t>IEPS</t>
  </si>
  <si>
    <t>Fondo de Fiscalización y Recaudación</t>
  </si>
  <si>
    <t>FOFIR</t>
  </si>
  <si>
    <t>ISAN (impuesto sobre automóviles nuevos)</t>
  </si>
  <si>
    <t>ISAN</t>
  </si>
  <si>
    <t>Fondo de Compensación del Impuesto sobre Automóviles Nuevos</t>
  </si>
  <si>
    <t>FOCO ISAN</t>
  </si>
  <si>
    <t>IMPUESTOS ESTATALES (BEBIDAS ALCOHOLICAS)</t>
  </si>
  <si>
    <t>IEPS GASOLINAS</t>
  </si>
  <si>
    <t>Enajenación de Bienes Inmuebles</t>
  </si>
  <si>
    <t>ENAJENACIÓN DE BIENES INMUEBLES</t>
  </si>
  <si>
    <t>FOGEN DISMINUCION FALTANTE INICIAL FEIEF</t>
  </si>
  <si>
    <t>Suma</t>
  </si>
  <si>
    <t>Fondo de Aportaciones para la Infraestructura Social Municipal</t>
  </si>
  <si>
    <t>Fondo de Aportaciones para el Fortalecimiento de los Municipios</t>
  </si>
  <si>
    <t xml:space="preserve"> Total</t>
  </si>
  <si>
    <t>SECRETARÍA DE ADMINISTRACIÓN Y FINANZAS</t>
  </si>
  <si>
    <t>TESORERÍA GENERAL DEL ESTADO</t>
  </si>
  <si>
    <t>DEPARTAMENTO DE PARTICIPACIONES</t>
  </si>
  <si>
    <t>FONDO GENERAL</t>
  </si>
  <si>
    <t xml:space="preserve">FONDO DE FOMENTO MUNICIPAL </t>
  </si>
  <si>
    <t xml:space="preserve">FONDO DE FOMENTO MUNICIPAL 30% </t>
  </si>
  <si>
    <t xml:space="preserve">FONDO DE FISCALIZACIÓN Y RECAUDACIÓN </t>
  </si>
  <si>
    <t>FONDO DE COMPENSACIÓN DEL I.S.A.N.</t>
  </si>
  <si>
    <t>IEPS. SOBRE VENTA FINAL DE GASOLINA Y DIESEL</t>
  </si>
  <si>
    <t>IMPUESTO SOBRE AUTOMOVILES NUEVOS</t>
  </si>
  <si>
    <t xml:space="preserve">IMPUESTOS ESTATALES </t>
  </si>
  <si>
    <t xml:space="preserve">IMPUESTOS ESTATALES(VENTA DE BEBIDAS ALC) </t>
  </si>
  <si>
    <t>ENAJENACIÒN DE BIENES INMUEBLES</t>
  </si>
  <si>
    <t>FONDO GENERAL DISMINUCION FALTANTE INICIAL FEIEF</t>
  </si>
  <si>
    <t>TOTAL DE PARTICIPACIONES FEDERALES Y ESTATALES MINISTRADAS</t>
  </si>
  <si>
    <t>TOTAL GENERAL</t>
  </si>
  <si>
    <t>Los montos de las participaciones federales que correspondan a los municipios se presentan en pesos, sin decimales, en cumplimiento a  los numerales 5, fracciones II, inciso c), y III inciso g), de los Lineamientos para la publicación de la información a que se refiere el artículo 6o. de la Ley de Coordinación Fiscal.</t>
  </si>
  <si>
    <t>FONDO DE FOMENTO MUNICIPAL 30%</t>
  </si>
  <si>
    <t>FONDO DE COMPENSACIÓN  DEL ISAN</t>
  </si>
  <si>
    <t>FONDO ISR 100 %</t>
  </si>
  <si>
    <t>I. ESTATALES (VTA. BEBIDAS C/CONTENIDO ALCOHÓLICO)</t>
  </si>
  <si>
    <t>TIXMÉHUAC</t>
  </si>
  <si>
    <t>DIRECCIÓN GENERAL DE INGRESOS</t>
  </si>
  <si>
    <t>(FEIEF) FONDO DE FOMENTO MUNICPAL</t>
  </si>
  <si>
    <t>(FEIEF) FONDO GENERAL</t>
  </si>
  <si>
    <t>(FEIEF) FONDO DE FISCALIZACIÓN Y RECAUDACIÓN</t>
  </si>
  <si>
    <t>Fondo General de Participaciones (FEIEF)</t>
  </si>
  <si>
    <t>Fondo de Fomento Municipal (FEIEF)</t>
  </si>
  <si>
    <t>Fondo de Fiscalización y Recaudación (FEIEF)</t>
  </si>
  <si>
    <t>Impuestos estatales</t>
  </si>
  <si>
    <t>Impuestos estatales (venta de bebidas con contenido alcohólico)</t>
  </si>
  <si>
    <t>Impuesto especial sobre la venta final de gasolina y diésel</t>
  </si>
  <si>
    <t>ANEXO VII PARTICIPACIONES FEDERALES Y ESTATALES MINISTRADAS A LOS MUNICIPIOS EN EL MES DE OCTUBRE DEL EJERCICIO FISCAL 2023</t>
  </si>
  <si>
    <t>ANEXO VII PARTICIPACIONES FEDERALES Y ESTATALES MINISTRADAS A LOS MUNICIPIOS EN EL MES DE NOVIEMBRE DEL EJERCICIO FISCAL 2023</t>
  </si>
  <si>
    <t>ANEXO VII PARTICIPACIONES FEDERALES Y ESTATALES MINISTRADAS A LOS MUNICIPIOS EN EL MES DE DICIEMBRE DEL EJERCICIO FISCAL 2023</t>
  </si>
  <si>
    <t>Trimestre Octubre -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</si>
</sst>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00_);_(&quot;$&quot;* \(#,##0.00\);_(&quot;$&quot;* &quot;-&quot;??_);_(@_)"/>
    <numFmt numFmtId="165" formatCode="#,##0.00_ ;\-#,##0.00\ "/>
  </numFmts>
  <fonts count="39">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0"/>
      <color theme="1"/>
      <name val="Calibri"/>
      <family val="2"/>
      <scheme val="minor"/>
    </font>
    <font>
      <b/>
      <sz val="16"/>
      <name val="Arial"/>
      <family val="2"/>
    </font>
    <font>
      <sz val="16"/>
      <name val="Arial"/>
      <family val="2"/>
    </font>
    <font>
      <b/>
      <sz val="9"/>
      <name val="Arial"/>
      <family val="2"/>
    </font>
    <font>
      <b/>
      <sz val="11"/>
      <name val="Arial"/>
      <family val="2"/>
    </font>
    <font>
      <b/>
      <sz val="10"/>
      <color theme="0"/>
      <name val="Barlow"/>
      <family val="3"/>
    </font>
    <font>
      <sz val="10"/>
      <color theme="1" tint="0.249977111117893"/>
      <name val="Barlow"/>
      <family val="3"/>
    </font>
    <font>
      <b/>
      <sz val="10"/>
      <color theme="1" tint="0.249977111117893"/>
      <name val="Barlow"/>
      <family val="3"/>
    </font>
    <font>
      <sz val="10"/>
      <color theme="1"/>
      <name val="Barlow"/>
      <family val="3"/>
    </font>
    <font>
      <b/>
      <sz val="16"/>
      <color theme="0"/>
      <name val="Gill Sans Extra Bold"/>
      <family val="2"/>
    </font>
    <font>
      <b/>
      <sz val="12"/>
      <color indexed="8"/>
      <name val="Barlow"/>
      <family val="3"/>
    </font>
    <font>
      <sz val="11"/>
      <name val="Barlow"/>
    </font>
    <font>
      <b/>
      <sz val="11"/>
      <name val="Barlow"/>
    </font>
    <font>
      <b/>
      <sz val="12"/>
      <color theme="0"/>
      <name val="Barlow"/>
    </font>
    <font>
      <b/>
      <sz val="11"/>
      <color theme="0"/>
      <name val="Barlow"/>
    </font>
    <font>
      <sz val="11"/>
      <color theme="1"/>
      <name val="Barlow"/>
    </font>
    <font>
      <b/>
      <sz val="12"/>
      <name val="Barlow"/>
    </font>
    <font>
      <b/>
      <sz val="10"/>
      <color theme="1"/>
      <name val="Barlow"/>
      <family val="3"/>
    </font>
    <font>
      <sz val="10"/>
      <color indexed="8"/>
      <name val="Barlow"/>
    </font>
    <font>
      <b/>
      <sz val="12"/>
      <color theme="1"/>
      <name val="Barlow"/>
      <family val="3"/>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268DAD"/>
        <bgColor indexed="64"/>
      </patternFill>
    </fill>
    <fill>
      <patternFill patternType="solid">
        <fgColor rgb="FFFFFFFF"/>
        <bgColor indexed="64"/>
      </patternFill>
    </fill>
    <fill>
      <patternFill patternType="solid">
        <fgColor rgb="FFDAEEF3"/>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medium">
        <color indexed="64"/>
      </left>
      <right/>
      <top/>
      <bottom style="medium">
        <color indexed="64"/>
      </bottom>
      <diagonal/>
    </border>
    <border>
      <left/>
      <right style="medium">
        <color indexed="64"/>
      </right>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3">
    <xf numFmtId="0" fontId="0" fillId="0" borderId="0" xfId="0"/>
    <xf numFmtId="0" fontId="18" fillId="0" borderId="0" xfId="0" applyFont="1"/>
    <xf numFmtId="0" fontId="19" fillId="0" borderId="0" xfId="0" applyFont="1"/>
    <xf numFmtId="0" fontId="20" fillId="0" borderId="11" xfId="0" applyFont="1" applyBorder="1" applyAlignment="1">
      <alignment horizontal="center"/>
    </xf>
    <xf numFmtId="4" fontId="23" fillId="0" borderId="12" xfId="0" applyNumberFormat="1" applyFont="1" applyBorder="1" applyAlignment="1">
      <alignment horizontal="center"/>
    </xf>
    <xf numFmtId="0" fontId="0" fillId="0" borderId="0" xfId="0" applyAlignment="1">
      <alignment horizontal="left"/>
    </xf>
    <xf numFmtId="44" fontId="0" fillId="0" borderId="0" xfId="0" applyNumberFormat="1"/>
    <xf numFmtId="0" fontId="20" fillId="0" borderId="14" xfId="0" applyFont="1" applyBorder="1" applyAlignment="1">
      <alignment horizontal="center"/>
    </xf>
    <xf numFmtId="4" fontId="23" fillId="0" borderId="15" xfId="0" applyNumberFormat="1" applyFont="1" applyBorder="1" applyAlignment="1">
      <alignment horizontal="center"/>
    </xf>
    <xf numFmtId="4" fontId="23" fillId="0" borderId="16" xfId="0" applyNumberFormat="1" applyFont="1" applyBorder="1" applyAlignment="1">
      <alignment horizontal="center"/>
    </xf>
    <xf numFmtId="0" fontId="0" fillId="0" borderId="0" xfId="0" applyAlignment="1">
      <alignment vertical="top"/>
    </xf>
    <xf numFmtId="165" fontId="24" fillId="34" borderId="0" xfId="0" applyNumberFormat="1" applyFont="1" applyFill="1" applyAlignment="1">
      <alignment horizontal="center" vertical="center" wrapText="1"/>
    </xf>
    <xf numFmtId="0" fontId="25" fillId="0" borderId="17" xfId="0" applyFont="1" applyBorder="1" applyAlignment="1">
      <alignment horizontal="left" vertical="center" wrapText="1"/>
    </xf>
    <xf numFmtId="0" fontId="25" fillId="0" borderId="18" xfId="0" applyFont="1" applyBorder="1" applyAlignment="1">
      <alignment horizontal="left" vertical="center" wrapText="1"/>
    </xf>
    <xf numFmtId="4" fontId="25" fillId="0" borderId="18" xfId="43" applyNumberFormat="1" applyFont="1" applyFill="1" applyBorder="1" applyAlignment="1">
      <alignment horizontal="right" vertical="center" wrapText="1"/>
    </xf>
    <xf numFmtId="165" fontId="25" fillId="0" borderId="18" xfId="0" applyNumberFormat="1" applyFont="1" applyBorder="1" applyAlignment="1">
      <alignment vertical="center"/>
    </xf>
    <xf numFmtId="165" fontId="26" fillId="36" borderId="18" xfId="0" applyNumberFormat="1" applyFont="1" applyFill="1" applyBorder="1" applyAlignment="1">
      <alignment vertical="center"/>
    </xf>
    <xf numFmtId="0" fontId="26" fillId="36" borderId="17" xfId="0" applyFont="1" applyFill="1" applyBorder="1" applyAlignment="1">
      <alignment vertical="center" wrapText="1"/>
    </xf>
    <xf numFmtId="0" fontId="30" fillId="0" borderId="11" xfId="0" applyFont="1" applyBorder="1" applyAlignment="1">
      <alignment horizontal="left"/>
    </xf>
    <xf numFmtId="164" fontId="30" fillId="0" borderId="12" xfId="42" applyNumberFormat="1" applyFont="1" applyFill="1" applyBorder="1" applyAlignment="1"/>
    <xf numFmtId="0" fontId="30" fillId="0" borderId="11" xfId="0" applyFont="1" applyBorder="1"/>
    <xf numFmtId="0" fontId="30" fillId="0" borderId="11" xfId="0" applyFont="1" applyBorder="1" applyAlignment="1">
      <alignment horizontal="justify"/>
    </xf>
    <xf numFmtId="0" fontId="31" fillId="0" borderId="11" xfId="0" applyFont="1" applyBorder="1" applyAlignment="1">
      <alignment horizontal="left"/>
    </xf>
    <xf numFmtId="4" fontId="31" fillId="0" borderId="12" xfId="0" applyNumberFormat="1" applyFont="1" applyBorder="1"/>
    <xf numFmtId="164" fontId="33" fillId="34" borderId="10" xfId="42" applyNumberFormat="1" applyFont="1" applyFill="1" applyBorder="1"/>
    <xf numFmtId="0" fontId="32" fillId="34" borderId="10" xfId="0" applyFont="1" applyFill="1" applyBorder="1" applyAlignment="1">
      <alignment horizontal="center" vertical="center"/>
    </xf>
    <xf numFmtId="0" fontId="30" fillId="0" borderId="13" xfId="0" applyFont="1" applyBorder="1" applyAlignment="1">
      <alignment horizontal="justify"/>
    </xf>
    <xf numFmtId="164" fontId="30" fillId="0" borderId="10" xfId="42" applyNumberFormat="1" applyFont="1" applyFill="1" applyBorder="1" applyAlignment="1"/>
    <xf numFmtId="0" fontId="30" fillId="0" borderId="11" xfId="0" applyFont="1" applyBorder="1" applyAlignment="1">
      <alignment horizontal="center"/>
    </xf>
    <xf numFmtId="0" fontId="34" fillId="0" borderId="12" xfId="0" applyFont="1" applyBorder="1"/>
    <xf numFmtId="0" fontId="35" fillId="0" borderId="11" xfId="0" applyFont="1" applyBorder="1" applyAlignment="1">
      <alignment horizontal="left"/>
    </xf>
    <xf numFmtId="3" fontId="35" fillId="0" borderId="14" xfId="0" applyNumberFormat="1" applyFont="1" applyBorder="1" applyAlignment="1">
      <alignment horizontal="center"/>
    </xf>
    <xf numFmtId="0" fontId="34" fillId="0" borderId="15" xfId="0" applyFont="1" applyBorder="1"/>
    <xf numFmtId="3" fontId="35" fillId="0" borderId="11" xfId="0" applyNumberFormat="1" applyFont="1" applyBorder="1" applyAlignment="1">
      <alignment horizontal="center"/>
    </xf>
    <xf numFmtId="4" fontId="31" fillId="0" borderId="16" xfId="0" applyNumberFormat="1" applyFont="1" applyBorder="1"/>
    <xf numFmtId="3" fontId="33" fillId="34" borderId="13" xfId="0" applyNumberFormat="1" applyFont="1" applyFill="1" applyBorder="1" applyAlignment="1">
      <alignment horizontal="left"/>
    </xf>
    <xf numFmtId="3" fontId="33" fillId="34" borderId="14" xfId="0" applyNumberFormat="1" applyFont="1" applyFill="1" applyBorder="1" applyAlignment="1">
      <alignment horizontal="left"/>
    </xf>
    <xf numFmtId="0" fontId="20" fillId="0" borderId="19" xfId="0" applyFont="1" applyBorder="1" applyAlignment="1">
      <alignment horizontal="center"/>
    </xf>
    <xf numFmtId="4" fontId="23" fillId="0" borderId="20" xfId="0" applyNumberFormat="1" applyFont="1" applyBorder="1" applyAlignment="1">
      <alignment horizontal="center"/>
    </xf>
    <xf numFmtId="0" fontId="34" fillId="0" borderId="11" xfId="0" applyFont="1" applyBorder="1" applyAlignment="1">
      <alignment horizontal="left" vertical="center" readingOrder="1"/>
    </xf>
    <xf numFmtId="0" fontId="36" fillId="0" borderId="0" xfId="0" applyFont="1" applyAlignment="1">
      <alignment horizontal="center"/>
    </xf>
    <xf numFmtId="164" fontId="19" fillId="0" borderId="0" xfId="42" applyNumberFormat="1" applyFont="1"/>
    <xf numFmtId="164" fontId="19" fillId="33" borderId="0" xfId="42" applyNumberFormat="1" applyFont="1" applyFill="1" applyBorder="1" applyAlignment="1">
      <alignment horizontal="right" vertical="center"/>
    </xf>
    <xf numFmtId="4" fontId="19" fillId="0" borderId="0" xfId="0" applyNumberFormat="1" applyFont="1" applyAlignment="1">
      <alignment horizontal="right"/>
    </xf>
    <xf numFmtId="4" fontId="19" fillId="0" borderId="0" xfId="0" applyNumberFormat="1" applyFont="1"/>
    <xf numFmtId="0" fontId="28" fillId="34" borderId="14" xfId="0" applyFont="1" applyFill="1" applyBorder="1" applyAlignment="1">
      <alignment horizontal="centerContinuous"/>
    </xf>
    <xf numFmtId="0" fontId="0" fillId="34" borderId="15" xfId="0" applyFill="1" applyBorder="1" applyAlignment="1">
      <alignment horizontal="centerContinuous"/>
    </xf>
    <xf numFmtId="0" fontId="28" fillId="34" borderId="11" xfId="0" applyFont="1" applyFill="1" applyBorder="1" applyAlignment="1">
      <alignment horizontal="centerContinuous"/>
    </xf>
    <xf numFmtId="0" fontId="21" fillId="34" borderId="16" xfId="0" applyFont="1" applyFill="1" applyBorder="1" applyAlignment="1">
      <alignment horizontal="centerContinuous"/>
    </xf>
    <xf numFmtId="0" fontId="0" fillId="34" borderId="11" xfId="0" applyFill="1" applyBorder="1"/>
    <xf numFmtId="0" fontId="0" fillId="34" borderId="16" xfId="0" applyFill="1" applyBorder="1"/>
    <xf numFmtId="0" fontId="0" fillId="0" borderId="11" xfId="0" applyBorder="1"/>
    <xf numFmtId="0" fontId="0" fillId="0" borderId="16" xfId="0" applyBorder="1"/>
    <xf numFmtId="0" fontId="22" fillId="0" borderId="11" xfId="0" applyFont="1" applyBorder="1" applyAlignment="1">
      <alignment horizontal="justify" vertical="justify"/>
    </xf>
    <xf numFmtId="0" fontId="0" fillId="0" borderId="16" xfId="0" applyBorder="1" applyAlignment="1">
      <alignment horizontal="justify" vertical="justify"/>
    </xf>
    <xf numFmtId="0" fontId="0" fillId="0" borderId="11" xfId="0" applyBorder="1" applyAlignment="1">
      <alignment horizontal="justify" vertical="justify"/>
    </xf>
    <xf numFmtId="0" fontId="38" fillId="35" borderId="0" xfId="0" applyFont="1" applyFill="1" applyAlignment="1">
      <alignment horizontal="center"/>
    </xf>
    <xf numFmtId="0" fontId="27" fillId="0" borderId="0" xfId="0" applyFont="1" applyAlignment="1">
      <alignment horizontal="center" vertical="center" wrapText="1"/>
    </xf>
    <xf numFmtId="165" fontId="24" fillId="34" borderId="0" xfId="0" applyNumberFormat="1" applyFont="1" applyFill="1" applyAlignment="1">
      <alignment horizontal="center" vertical="center" wrapText="1"/>
    </xf>
    <xf numFmtId="0" fontId="26" fillId="36" borderId="0" xfId="0" applyFont="1" applyFill="1" applyAlignment="1">
      <alignment horizontal="center" vertical="center" wrapText="1"/>
    </xf>
    <xf numFmtId="0" fontId="38" fillId="0" borderId="0" xfId="0" applyFont="1" applyAlignment="1">
      <alignment horizontal="center"/>
    </xf>
    <xf numFmtId="0" fontId="29" fillId="0" borderId="0" xfId="0" applyFont="1" applyAlignment="1">
      <alignment horizontal="center"/>
    </xf>
    <xf numFmtId="0" fontId="37" fillId="0" borderId="0" xfId="0" applyFont="1" applyAlignment="1">
      <alignment horizontal="center" vertical="center"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3" builtinId="3"/>
    <cellStyle name="Moneda" xfId="42" builtinId="4"/>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268DA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2</xdr:col>
      <xdr:colOff>1647825</xdr:colOff>
      <xdr:row>3</xdr:row>
      <xdr:rowOff>76200</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7620"/>
          <a:ext cx="3133725" cy="66865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1581150</xdr:colOff>
      <xdr:row>4</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0" y="0"/>
          <a:ext cx="7086600" cy="914400"/>
        </a:xfrm>
        <a:prstGeom prst="rect">
          <a:avLst/>
        </a:prstGeom>
        <a:noFill/>
        <a:ln w="9525">
          <a:solidFill>
            <a:srgbClr val="000000"/>
          </a:solidFill>
          <a:miter lim="800000"/>
          <a:headEnd/>
          <a:tailEnd/>
        </a:ln>
        <a:effectLst>
          <a:outerShdw dist="35921" dir="2700000" algn="ctr" rotWithShape="0">
            <a:srgbClr val="000000"/>
          </a:outerShdw>
        </a:effectLst>
      </xdr:spPr>
    </xdr:sp>
    <xdr:clientData/>
  </xdr:twoCellAnchor>
  <xdr:twoCellAnchor>
    <xdr:from>
      <xdr:col>0</xdr:col>
      <xdr:colOff>66674</xdr:colOff>
      <xdr:row>34</xdr:row>
      <xdr:rowOff>57146</xdr:rowOff>
    </xdr:from>
    <xdr:to>
      <xdr:col>1</xdr:col>
      <xdr:colOff>1585853</xdr:colOff>
      <xdr:row>40</xdr:row>
      <xdr:rowOff>419100</xdr:rowOff>
    </xdr:to>
    <xdr:sp macro="" textlink="">
      <xdr:nvSpPr>
        <xdr:cNvPr id="3" name="Texto 6">
          <a:extLst>
            <a:ext uri="{FF2B5EF4-FFF2-40B4-BE49-F238E27FC236}">
              <a16:creationId xmlns:a16="http://schemas.microsoft.com/office/drawing/2014/main" id="{00000000-0008-0000-0100-000003000000}"/>
            </a:ext>
          </a:extLst>
        </xdr:cNvPr>
        <xdr:cNvSpPr txBox="1">
          <a:spLocks noChangeArrowheads="1"/>
        </xdr:cNvSpPr>
      </xdr:nvSpPr>
      <xdr:spPr bwMode="auto">
        <a:xfrm>
          <a:off x="828674" y="6848471"/>
          <a:ext cx="7024629" cy="2724154"/>
        </a:xfrm>
        <a:prstGeom prst="rect">
          <a:avLst/>
        </a:prstGeom>
        <a:solidFill>
          <a:sysClr val="window" lastClr="FFFFFF"/>
        </a:solid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ts val="1000"/>
            </a:lnSpc>
            <a:spcBef>
              <a:spcPts val="0"/>
            </a:spcBef>
            <a:spcAft>
              <a:spcPts val="0"/>
            </a:spcAft>
            <a:buClrTx/>
            <a:buSzTx/>
            <a:buFontTx/>
            <a:buNone/>
            <a:tabLst/>
            <a:defRPr sz="1000"/>
          </a:pPr>
          <a:r>
            <a:rPr lang="es-MX" sz="1100">
              <a:solidFill>
                <a:sysClr val="windowText" lastClr="000000"/>
              </a:solidFill>
              <a:latin typeface="Barlow" panose="00000500000000000000" pitchFamily="2" charset="0"/>
              <a:ea typeface="+mn-ea"/>
              <a:cs typeface="Arial" pitchFamily="34" charset="0"/>
            </a:rPr>
            <a:t>Las proporciones y conceptos de las participaciones federales y estatales que correspondieron a los municipios</a:t>
          </a:r>
          <a:r>
            <a:rPr lang="es-MX" sz="1100" baseline="0">
              <a:solidFill>
                <a:sysClr val="windowText" lastClr="000000"/>
              </a:solidFill>
              <a:latin typeface="Barlow" panose="00000500000000000000" pitchFamily="2" charset="0"/>
              <a:ea typeface="+mn-ea"/>
              <a:cs typeface="Arial" pitchFamily="34" charset="0"/>
            </a:rPr>
            <a:t> </a:t>
          </a:r>
          <a:r>
            <a:rPr lang="es-MX" sz="1100">
              <a:solidFill>
                <a:sysClr val="windowText" lastClr="000000"/>
              </a:solidFill>
              <a:latin typeface="Barlow" panose="00000500000000000000" pitchFamily="2" charset="0"/>
              <a:ea typeface="+mn-ea"/>
              <a:cs typeface="Arial" pitchFamily="34" charset="0"/>
            </a:rPr>
            <a:t>se han distribuido de conformidad con la Ley de Coordinación Fiscal y la Ley de Coordinación Fiscal del Estado de Yucatán, conforme a lo siguiente: 100% del Fondo de Fomento Municipal y Fondo I.S.R.; 20% del Fondo General de Participaciones; 20% del impuesto especial sobre producción y servicios; </a:t>
          </a:r>
          <a:r>
            <a:rPr lang="es-MX" sz="1100" b="0">
              <a:solidFill>
                <a:sysClr val="windowText" lastClr="000000"/>
              </a:solidFill>
              <a:latin typeface="Barlow" panose="00000500000000000000" pitchFamily="2" charset="0"/>
              <a:ea typeface="+mn-ea"/>
              <a:cs typeface="Arial" pitchFamily="34" charset="0"/>
            </a:rPr>
            <a:t>20% del Fondo de Fiscalización y Recaudación; 20% de la recaudación del impuesto sobre automóviles nuevos; 20% del Fondo de Compensación del Impuesto sobre Automóviles Nuevos; 20% de la recaudación que corresponde al estado del impuesto especial sobre la venta final de gasolina y diésel, 20%</a:t>
          </a:r>
          <a:r>
            <a:rPr lang="es-MX" sz="1100" b="0" baseline="0">
              <a:solidFill>
                <a:sysClr val="windowText" lastClr="000000"/>
              </a:solidFill>
              <a:latin typeface="Barlow" panose="00000500000000000000" pitchFamily="2" charset="0"/>
              <a:ea typeface="+mn-ea"/>
              <a:cs typeface="Arial" pitchFamily="34" charset="0"/>
            </a:rPr>
            <a:t> de la Enajenación de Bienes Inmuebles, </a:t>
          </a:r>
          <a:r>
            <a:rPr lang="es-MX" sz="1100" b="0">
              <a:solidFill>
                <a:sysClr val="windowText" lastClr="000000"/>
              </a:solidFill>
              <a:latin typeface="Barlow" panose="00000500000000000000" pitchFamily="2" charset="0"/>
              <a:ea typeface="+mn-ea"/>
              <a:cs typeface="Arial" pitchFamily="34" charset="0"/>
            </a:rPr>
            <a:t>20% del impuesto estatal por la venta de bebidas con contenido alcohólico y 12% de los impuestos estatales de</a:t>
          </a:r>
          <a:r>
            <a:rPr lang="es-MX" sz="1100" b="0" baseline="0">
              <a:solidFill>
                <a:sysClr val="windowText" lastClr="000000"/>
              </a:solidFill>
              <a:latin typeface="Barlow" panose="00000500000000000000" pitchFamily="2" charset="0"/>
              <a:ea typeface="+mn-ea"/>
              <a:cs typeface="Arial" pitchFamily="34" charset="0"/>
            </a:rPr>
            <a:t> conformidad con el numeral 6 del artículo 5 de la Ley de Coordinación Fiscal del Estado de Yucatán.</a:t>
          </a:r>
        </a:p>
        <a:p>
          <a:pPr marL="0" marR="0" indent="0" algn="just" defTabSz="914400" rtl="0" eaLnBrk="1" fontAlgn="auto" latinLnBrk="0" hangingPunct="1">
            <a:lnSpc>
              <a:spcPts val="1000"/>
            </a:lnSpc>
            <a:spcBef>
              <a:spcPts val="0"/>
            </a:spcBef>
            <a:spcAft>
              <a:spcPts val="0"/>
            </a:spcAft>
            <a:buClrTx/>
            <a:buSzTx/>
            <a:buFontTx/>
            <a:buNone/>
            <a:tabLst/>
            <a:defRPr sz="1000"/>
          </a:pPr>
          <a:r>
            <a:rPr lang="es-MX" sz="1100" b="0" baseline="0">
              <a:solidFill>
                <a:sysClr val="windowText" lastClr="000000"/>
              </a:solidFill>
              <a:latin typeface="Barlow" panose="00000500000000000000" pitchFamily="2" charset="0"/>
              <a:ea typeface="+mn-ea"/>
              <a:cs typeface="Arial" pitchFamily="34" charset="0"/>
            </a:rPr>
            <a:t>Este informe incluye lo </a:t>
          </a:r>
          <a:r>
            <a:rPr lang="es-MX" sz="1000" b="0" baseline="0">
              <a:solidFill>
                <a:sysClr val="windowText" lastClr="000000"/>
              </a:solidFill>
              <a:latin typeface="Barlow" panose="00000500000000000000" pitchFamily="2" charset="0"/>
              <a:ea typeface="+mn-ea"/>
              <a:cs typeface="Arial" pitchFamily="34" charset="0"/>
            </a:rPr>
            <a:t>relacionado</a:t>
          </a:r>
          <a:r>
            <a:rPr lang="es-MX" sz="1100" b="0" baseline="0">
              <a:solidFill>
                <a:sysClr val="windowText" lastClr="000000"/>
              </a:solidFill>
              <a:latin typeface="Barlow" panose="00000500000000000000" pitchFamily="2" charset="0"/>
              <a:ea typeface="+mn-ea"/>
              <a:cs typeface="Arial" pitchFamily="34" charset="0"/>
            </a:rPr>
            <a:t> con el convenio de colaboración para la entrega irrevocable de recursos, celebrado por el Gobierno Federal, por conducto de la Secretaría de Hacienda y Crédito Público y el Gobierno del Estado de Yucatán,  de fecha 5 de junio de 2020 y 02 de mayo de 2023, por el que se estableció un mecanismo de compensación, de conformidad con lo previsto en el tercer párrafo del artículo 9 de la Ley de Coordinación Fiscal, el cual fue reflejado en la constancia de compensación de participaciones de cada uno de los meses bajo el concepto "Faltante  Inicial del FEIEF"   por la cantidad de - $6,649,989</a:t>
          </a:r>
          <a:r>
            <a:rPr lang="es-MX" sz="1100" b="0" i="0" u="none" strike="noStrike" baseline="0">
              <a:solidFill>
                <a:sysClr val="windowText" lastClr="000000"/>
              </a:solidFill>
              <a:effectLst/>
              <a:latin typeface="Barlow" panose="00000500000000000000" pitchFamily="2" charset="0"/>
              <a:ea typeface="+mn-ea"/>
              <a:cs typeface="Arial" panose="020B0604020202020204" pitchFamily="34" charset="0"/>
            </a:rPr>
            <a:t>.00</a:t>
          </a:r>
          <a:r>
            <a:rPr lang="es-MX" sz="1100" b="0" baseline="0">
              <a:solidFill>
                <a:sysClr val="windowText" lastClr="000000"/>
              </a:solidFill>
              <a:latin typeface="Barlow" panose="00000500000000000000" pitchFamily="2" charset="0"/>
              <a:ea typeface="+mn-ea"/>
              <a:cs typeface="Arial" pitchFamily="34" charset="0"/>
            </a:rPr>
            <a:t>   disminuidos al Fondo General de Participaciones. </a:t>
          </a:r>
        </a:p>
        <a:p>
          <a:pPr marL="0" marR="0" indent="0" algn="just" defTabSz="914400" rtl="0" eaLnBrk="1" fontAlgn="auto" latinLnBrk="0" hangingPunct="1">
            <a:lnSpc>
              <a:spcPts val="1000"/>
            </a:lnSpc>
            <a:spcBef>
              <a:spcPts val="0"/>
            </a:spcBef>
            <a:spcAft>
              <a:spcPts val="0"/>
            </a:spcAft>
            <a:buClrTx/>
            <a:buSzTx/>
            <a:buFontTx/>
            <a:buNone/>
            <a:tabLst/>
            <a:defRPr sz="1000"/>
          </a:pPr>
          <a:endParaRPr lang="es-MX" sz="1100" b="0" baseline="0">
            <a:solidFill>
              <a:sysClr val="windowText" lastClr="000000"/>
            </a:solidFill>
            <a:latin typeface="Barlow" panose="00000500000000000000" pitchFamily="2" charset="0"/>
            <a:ea typeface="+mn-ea"/>
            <a:cs typeface="Arial" pitchFamily="34"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MX">
            <a:latin typeface="Barlow" panose="00000500000000000000" pitchFamily="2"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MX" sz="1100" b="0" baseline="0">
            <a:solidFill>
              <a:sysClr val="windowText" lastClr="000000"/>
            </a:solidFill>
            <a:latin typeface="Barlow" panose="00000500000000000000" pitchFamily="2" charset="0"/>
            <a:ea typeface="+mn-ea"/>
            <a:cs typeface="Arial" pitchFamily="34" charset="0"/>
          </a:endParaRPr>
        </a:p>
        <a:p>
          <a:pPr marL="0" indent="0" algn="just" rtl="0">
            <a:lnSpc>
              <a:spcPts val="500"/>
            </a:lnSpc>
            <a:defRPr sz="1000"/>
          </a:pPr>
          <a:endParaRPr lang="es-MX" sz="1100">
            <a:solidFill>
              <a:sysClr val="windowText" lastClr="000000"/>
            </a:solidFill>
            <a:latin typeface="Barlow" panose="00000500000000000000" pitchFamily="2" charset="0"/>
            <a:ea typeface="+mn-ea"/>
            <a:cs typeface="Arial" pitchFamily="34" charset="0"/>
          </a:endParaRPr>
        </a:p>
      </xdr:txBody>
    </xdr:sp>
    <xdr:clientData/>
  </xdr:twoCellAnchor>
  <xdr:twoCellAnchor>
    <xdr:from>
      <xdr:col>0</xdr:col>
      <xdr:colOff>19051</xdr:colOff>
      <xdr:row>45</xdr:row>
      <xdr:rowOff>296331</xdr:rowOff>
    </xdr:from>
    <xdr:to>
      <xdr:col>1</xdr:col>
      <xdr:colOff>1581660</xdr:colOff>
      <xdr:row>65</xdr:row>
      <xdr:rowOff>1162050</xdr:rowOff>
    </xdr:to>
    <xdr:sp macro="" textlink="">
      <xdr:nvSpPr>
        <xdr:cNvPr id="4" name="Texto 7">
          <a:extLst>
            <a:ext uri="{FF2B5EF4-FFF2-40B4-BE49-F238E27FC236}">
              <a16:creationId xmlns:a16="http://schemas.microsoft.com/office/drawing/2014/main" id="{00000000-0008-0000-0100-000004000000}"/>
            </a:ext>
          </a:extLst>
        </xdr:cNvPr>
        <xdr:cNvSpPr txBox="1">
          <a:spLocks noChangeArrowheads="1"/>
        </xdr:cNvSpPr>
      </xdr:nvSpPr>
      <xdr:spPr bwMode="auto">
        <a:xfrm>
          <a:off x="19051" y="10954806"/>
          <a:ext cx="7068059" cy="2732619"/>
        </a:xfrm>
        <a:prstGeom prst="rect">
          <a:avLst/>
        </a:prstGeom>
        <a:solidFill>
          <a:sysClr val="window" lastClr="FFFFFF"/>
        </a:solidFill>
        <a:ln w="9525">
          <a:noFill/>
          <a:miter lim="800000"/>
          <a:headEnd/>
          <a:tailEnd/>
        </a:ln>
      </xdr:spPr>
      <xdr:txBody>
        <a:bodyPr vertOverflow="clip" wrap="square" lIns="27432" tIns="22860" rIns="27432" bIns="0" anchor="t" upright="1"/>
        <a:lstStyle/>
        <a:p>
          <a:pPr algn="l" rtl="0">
            <a:lnSpc>
              <a:spcPts val="1000"/>
            </a:lnSpc>
            <a:defRPr sz="1000"/>
          </a:pPr>
          <a:endParaRPr lang="es-MX" sz="1100" b="0" i="0" u="none" strike="noStrike" baseline="0">
            <a:solidFill>
              <a:srgbClr val="000000"/>
            </a:solidFill>
            <a:latin typeface="Arial"/>
            <a:cs typeface="Arial"/>
          </a:endParaRPr>
        </a:p>
        <a:p>
          <a:pPr algn="l" rtl="0">
            <a:lnSpc>
              <a:spcPts val="1000"/>
            </a:lnSpc>
            <a:defRPr sz="1000"/>
          </a:pPr>
          <a:endParaRPr lang="es-MX" sz="1100" b="0" i="0" u="none" strike="noStrike" baseline="0">
            <a:solidFill>
              <a:srgbClr val="000000"/>
            </a:solidFill>
            <a:latin typeface="Barlow" panose="00000500000000000000" pitchFamily="2" charset="0"/>
            <a:cs typeface="Arial"/>
          </a:endParaRPr>
        </a:p>
        <a:p>
          <a:pPr algn="just" rtl="0">
            <a:lnSpc>
              <a:spcPts val="1000"/>
            </a:lnSpc>
            <a:defRPr sz="1000"/>
          </a:pPr>
          <a:r>
            <a:rPr lang="es-MX" sz="1100" b="0" i="0" u="none" strike="noStrike" baseline="0">
              <a:solidFill>
                <a:srgbClr val="000000"/>
              </a:solidFill>
              <a:latin typeface="Barlow" panose="00000500000000000000" pitchFamily="2" charset="0"/>
              <a:cs typeface="Arial"/>
            </a:rPr>
            <a:t>Los importes anteriores fueron determinados con base en lo establecido en los artículos 4, 5 y 6 del Acuerdo 55/2023, publicado en el Diario Oficial del Gobierno del Estado de Yucatán el 31 de enero de 2023,  cumpliendo con la metodología para la </a:t>
          </a:r>
          <a:r>
            <a:rPr lang="es-MX" sz="1100" b="0" baseline="0">
              <a:solidFill>
                <a:sysClr val="windowText" lastClr="000000"/>
              </a:solidFill>
              <a:latin typeface="Barlow" panose="00000500000000000000" pitchFamily="2" charset="0"/>
              <a:ea typeface="+mn-ea"/>
              <a:cs typeface="Arial" pitchFamily="34" charset="0"/>
            </a:rPr>
            <a:t>distribución:</a:t>
          </a:r>
        </a:p>
        <a:p>
          <a:pPr algn="just" rtl="0">
            <a:lnSpc>
              <a:spcPts val="1000"/>
            </a:lnSpc>
            <a:defRPr sz="1000"/>
          </a:pPr>
          <a:endParaRPr lang="es-MX" sz="1100" b="0" i="0" u="none" strike="noStrike" baseline="0">
            <a:solidFill>
              <a:sysClr val="windowText" lastClr="000000"/>
            </a:solidFill>
            <a:latin typeface="Barlow" panose="00000500000000000000" pitchFamily="2" charset="0"/>
            <a:ea typeface="+mn-ea"/>
            <a:cs typeface="Arial" pitchFamily="34" charset="0"/>
          </a:endParaRPr>
        </a:p>
        <a:p>
          <a:pPr algn="just" rtl="0">
            <a:lnSpc>
              <a:spcPts val="1000"/>
            </a:lnSpc>
            <a:defRPr sz="1000"/>
          </a:pPr>
          <a:endParaRPr lang="es-MX" sz="1100" b="0" i="0" u="none" strike="noStrike" baseline="0">
            <a:solidFill>
              <a:srgbClr val="000000"/>
            </a:solidFill>
            <a:latin typeface="Barlow" panose="00000500000000000000" pitchFamily="2" charset="0"/>
            <a:cs typeface="Arial"/>
          </a:endParaRPr>
        </a:p>
        <a:p>
          <a:pPr algn="just" rtl="0">
            <a:lnSpc>
              <a:spcPts val="1100"/>
            </a:lnSpc>
            <a:defRPr sz="1000"/>
          </a:pPr>
          <a:r>
            <a:rPr lang="es-MX" sz="1100" b="0" i="0" u="none" strike="noStrike" baseline="0">
              <a:solidFill>
                <a:srgbClr val="000000"/>
              </a:solidFill>
              <a:latin typeface="Barlow" panose="00000500000000000000" pitchFamily="2" charset="0"/>
              <a:cs typeface="Arial"/>
            </a:rPr>
            <a:t>- Infraestructura social municipal en proporción a masa carencial.</a:t>
          </a:r>
        </a:p>
        <a:p>
          <a:pPr algn="just" rtl="0">
            <a:lnSpc>
              <a:spcPts val="1000"/>
            </a:lnSpc>
            <a:defRPr sz="1000"/>
          </a:pPr>
          <a:r>
            <a:rPr lang="es-MX" sz="1100" b="0" i="0" u="none" strike="noStrike" baseline="0">
              <a:solidFill>
                <a:srgbClr val="000000"/>
              </a:solidFill>
              <a:latin typeface="Barlow" panose="00000500000000000000" pitchFamily="2" charset="0"/>
              <a:cs typeface="Arial"/>
            </a:rPr>
            <a:t>- Fortalecimiento de los municipios en proporción al número de habitantes</a:t>
          </a:r>
          <a:r>
            <a:rPr lang="es-MX" sz="1100" b="0" i="0" u="none" strike="noStrike" baseline="0">
              <a:solidFill>
                <a:srgbClr val="FF0000"/>
              </a:solidFill>
              <a:latin typeface="Barlow" panose="00000500000000000000" pitchFamily="2" charset="0"/>
              <a:cs typeface="Arial"/>
            </a:rPr>
            <a:t>. </a:t>
          </a:r>
          <a:r>
            <a:rPr lang="x-none" sz="1100">
              <a:effectLst/>
              <a:latin typeface="Barlow" panose="00000500000000000000" pitchFamily="2" charset="0"/>
              <a:ea typeface="+mn-ea"/>
              <a:cs typeface="+mn-cs"/>
            </a:rPr>
            <a:t> </a:t>
          </a:r>
          <a:endParaRPr lang="es-MX" sz="1100">
            <a:effectLst/>
            <a:latin typeface="Barlow" panose="00000500000000000000" pitchFamily="2" charset="0"/>
            <a:ea typeface="+mn-ea"/>
            <a:cs typeface="+mn-cs"/>
          </a:endParaRPr>
        </a:p>
        <a:p>
          <a:pPr algn="just" rtl="0">
            <a:lnSpc>
              <a:spcPts val="1000"/>
            </a:lnSpc>
            <a:defRPr sz="1000"/>
          </a:pPr>
          <a:endParaRPr lang="es-MX" sz="1100" b="0" i="0" u="none" strike="noStrike" baseline="0">
            <a:solidFill>
              <a:srgbClr val="000000"/>
            </a:solidFill>
            <a:latin typeface="Barlow" panose="00000500000000000000" pitchFamily="2" charset="0"/>
            <a:cs typeface="Arial"/>
          </a:endParaRPr>
        </a:p>
        <a:p>
          <a:pPr rtl="0"/>
          <a:endParaRPr lang="es-MX" sz="1000">
            <a:effectLst/>
          </a:endParaRPr>
        </a:p>
        <a:p>
          <a:pPr rtl="0"/>
          <a:r>
            <a:rPr lang="es-MX" sz="1100" b="0" i="0" u="none" strike="noStrike" baseline="0">
              <a:solidFill>
                <a:srgbClr val="000000"/>
              </a:solidFill>
              <a:latin typeface="Barlow" panose="00000500000000000000" pitchFamily="2" charset="0"/>
              <a:ea typeface="+mn-ea"/>
              <a:cs typeface="Arial"/>
            </a:rPr>
            <a:t>En el pago del Fondo de Aportaciones para la Infraestructura Social Municipal incluye $ 20,445.44  de intereses netos generados por los recursos del ejercicio 2023.</a:t>
          </a:r>
        </a:p>
        <a:p>
          <a:pPr algn="just" rtl="0">
            <a:lnSpc>
              <a:spcPts val="1000"/>
            </a:lnSpc>
            <a:defRPr sz="1000"/>
          </a:pPr>
          <a:endParaRPr lang="es-MX" sz="1100" b="0" i="0" u="none" strike="noStrike" baseline="0">
            <a:solidFill>
              <a:srgbClr val="000000"/>
            </a:solidFill>
            <a:latin typeface="Barlow" panose="00000500000000000000" pitchFamily="2" charset="0"/>
            <a:ea typeface="+mn-ea"/>
            <a:cs typeface="Arial"/>
          </a:endParaRPr>
        </a:p>
        <a:p>
          <a:pPr marL="0" marR="0" indent="0" algn="just" defTabSz="914400" rtl="0" eaLnBrk="1" fontAlgn="auto" latinLnBrk="0" hangingPunct="1">
            <a:lnSpc>
              <a:spcPts val="1000"/>
            </a:lnSpc>
            <a:spcBef>
              <a:spcPts val="0"/>
            </a:spcBef>
            <a:spcAft>
              <a:spcPts val="0"/>
            </a:spcAft>
            <a:buClrTx/>
            <a:buSzTx/>
            <a:buFontTx/>
            <a:buNone/>
            <a:tabLst/>
            <a:defRPr sz="1000"/>
          </a:pPr>
          <a:r>
            <a:rPr lang="es-MX" sz="1100" b="0" i="0" u="none" strike="noStrike" baseline="0">
              <a:solidFill>
                <a:srgbClr val="000000"/>
              </a:solidFill>
              <a:latin typeface="Barlow" panose="00000500000000000000" pitchFamily="2" charset="0"/>
              <a:ea typeface="+mn-ea"/>
              <a:cs typeface="Arial"/>
            </a:rPr>
            <a:t>En el pago del Fondo de Aportaciones para el Fortalecimiento de los Municipios incluye $ 46,085.06  de intereses netos generados por los recursos del ejercicio 2023.</a:t>
          </a:r>
        </a:p>
        <a:p>
          <a:pPr algn="just" rtl="0">
            <a:lnSpc>
              <a:spcPts val="1000"/>
            </a:lnSpc>
            <a:defRPr sz="1000"/>
          </a:pPr>
          <a:endParaRPr lang="es-MX" sz="1100" b="0" i="0" u="none" strike="noStrike" baseline="0">
            <a:solidFill>
              <a:srgbClr val="000000"/>
            </a:solidFill>
            <a:latin typeface="Calibri"/>
            <a:cs typeface="Calibri"/>
          </a:endParaRPr>
        </a:p>
      </xdr:txBody>
    </xdr:sp>
    <xdr:clientData/>
  </xdr:twoCellAnchor>
  <xdr:twoCellAnchor editAs="oneCell">
    <xdr:from>
      <xdr:col>0</xdr:col>
      <xdr:colOff>21166</xdr:colOff>
      <xdr:row>4</xdr:row>
      <xdr:rowOff>66673</xdr:rowOff>
    </xdr:from>
    <xdr:to>
      <xdr:col>1</xdr:col>
      <xdr:colOff>1600200</xdr:colOff>
      <xdr:row>13</xdr:row>
      <xdr:rowOff>114300</xdr:rowOff>
    </xdr:to>
    <xdr:sp macro="" textlink="">
      <xdr:nvSpPr>
        <xdr:cNvPr id="5" name="Text Box 6">
          <a:extLst>
            <a:ext uri="{FF2B5EF4-FFF2-40B4-BE49-F238E27FC236}">
              <a16:creationId xmlns:a16="http://schemas.microsoft.com/office/drawing/2014/main" id="{00000000-0008-0000-0100-000005000000}"/>
            </a:ext>
          </a:extLst>
        </xdr:cNvPr>
        <xdr:cNvSpPr txBox="1">
          <a:spLocks noChangeArrowheads="1"/>
        </xdr:cNvSpPr>
      </xdr:nvSpPr>
      <xdr:spPr bwMode="auto">
        <a:xfrm>
          <a:off x="21166" y="981073"/>
          <a:ext cx="7084484" cy="1514477"/>
        </a:xfrm>
        <a:prstGeom prst="rect">
          <a:avLst/>
        </a:prstGeom>
        <a:solidFill>
          <a:sysClr val="window" lastClr="FFFFFF"/>
        </a:solidFill>
        <a:ln w="9525">
          <a:solidFill>
            <a:srgbClr val="92D050"/>
          </a:solidFill>
          <a:miter lim="800000"/>
          <a:headEnd/>
          <a:tailEnd/>
        </a:ln>
      </xdr:spPr>
      <xdr:txBody>
        <a:bodyPr vertOverflow="clip" wrap="square" lIns="27432" tIns="22860" rIns="27432" bIns="22860" anchor="ctr"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es-MX" sz="1100">
              <a:latin typeface="Barlow" panose="00000500000000000000" pitchFamily="2" charset="0"/>
              <a:ea typeface="+mn-ea"/>
              <a:cs typeface="Arial" pitchFamily="34" charset="0"/>
            </a:rPr>
            <a:t>Ing.</a:t>
          </a:r>
          <a:r>
            <a:rPr lang="es-MX" sz="1100" baseline="0">
              <a:latin typeface="Barlow" panose="00000500000000000000" pitchFamily="2" charset="0"/>
              <a:ea typeface="+mn-ea"/>
              <a:cs typeface="Arial" pitchFamily="34" charset="0"/>
            </a:rPr>
            <a:t> Roberto Suárez Coldwell</a:t>
          </a:r>
          <a:r>
            <a:rPr lang="es-MX" sz="1100">
              <a:latin typeface="Barlow" panose="00000500000000000000" pitchFamily="2" charset="0"/>
              <a:ea typeface="+mn-ea"/>
              <a:cs typeface="Arial" pitchFamily="34" charset="0"/>
            </a:rPr>
            <a:t>, </a:t>
          </a:r>
          <a:r>
            <a:rPr lang="es-MX" sz="1100">
              <a:solidFill>
                <a:schemeClr val="tx1"/>
              </a:solidFill>
              <a:latin typeface="Barlow" panose="00000500000000000000" pitchFamily="2" charset="0"/>
              <a:ea typeface="+mn-ea"/>
              <a:cs typeface="Arial" pitchFamily="34" charset="0"/>
            </a:rPr>
            <a:t>s</a:t>
          </a:r>
          <a:r>
            <a:rPr lang="es-MX" sz="1100">
              <a:latin typeface="Barlow" panose="00000500000000000000" pitchFamily="2" charset="0"/>
              <a:ea typeface="+mn-ea"/>
              <a:cs typeface="Arial" pitchFamily="34" charset="0"/>
            </a:rPr>
            <a:t>ecretario de Administración y Finanzas, con fundamento en los artículos 9 de la Ley de Coordinación Fiscal del Estado de Yucatán; 27, fracciones XVII y </a:t>
          </a:r>
          <a:r>
            <a:rPr lang="es-MX" sz="1100">
              <a:solidFill>
                <a:schemeClr val="tx1"/>
              </a:solidFill>
              <a:latin typeface="Barlow" panose="00000500000000000000" pitchFamily="2" charset="0"/>
              <a:ea typeface="+mn-ea"/>
              <a:cs typeface="Arial" pitchFamily="34" charset="0"/>
            </a:rPr>
            <a:t>XXVI</a:t>
          </a:r>
          <a:r>
            <a:rPr lang="es-MX" sz="1100">
              <a:latin typeface="Barlow" panose="00000500000000000000" pitchFamily="2" charset="0"/>
              <a:ea typeface="+mn-ea"/>
              <a:cs typeface="Arial" pitchFamily="34" charset="0"/>
            </a:rPr>
            <a:t>, y 31, fracciones XXVI y XXXIV, del Código de la Administración Pública de Yucatán; he tenido a bien presentar el informe trimestral sobre el monto de las participaciones federales que el Ejecutivo del estado ha distribuido entre los 106 municipios del estado de Yucatán, por el período comprendido del 1 de</a:t>
          </a:r>
          <a:r>
            <a:rPr lang="es-MX" sz="1100" baseline="0">
              <a:latin typeface="Barlow" panose="00000500000000000000" pitchFamily="2" charset="0"/>
              <a:ea typeface="+mn-ea"/>
              <a:cs typeface="Arial" pitchFamily="34" charset="0"/>
            </a:rPr>
            <a:t> octubre </a:t>
          </a:r>
          <a:r>
            <a:rPr lang="es-MX" sz="1100">
              <a:latin typeface="Barlow" panose="00000500000000000000" pitchFamily="2" charset="0"/>
              <a:ea typeface="+mn-ea"/>
              <a:cs typeface="Arial" pitchFamily="34" charset="0"/>
            </a:rPr>
            <a:t>al 3</a:t>
          </a:r>
          <a:r>
            <a:rPr lang="es-MX" sz="1100" baseline="0">
              <a:latin typeface="Barlow" panose="00000500000000000000" pitchFamily="2" charset="0"/>
              <a:ea typeface="+mn-ea"/>
              <a:cs typeface="Arial" pitchFamily="34" charset="0"/>
            </a:rPr>
            <a:t>1 de diciembre</a:t>
          </a:r>
          <a:r>
            <a:rPr lang="es-MX" sz="1100">
              <a:latin typeface="Barlow" panose="00000500000000000000" pitchFamily="2" charset="0"/>
              <a:ea typeface="+mn-ea"/>
              <a:cs typeface="Arial" pitchFamily="34" charset="0"/>
            </a:rPr>
            <a:t> de 2023. Asimismo, se publican los montos de los fondos de aportaciones federales del ramo 33 pagados a dichos municipios durante el mismo período:</a:t>
          </a:r>
        </a:p>
        <a:p>
          <a:pPr algn="just" rtl="0">
            <a:defRPr sz="1000"/>
          </a:pPr>
          <a:endParaRPr lang="es-MX" sz="1000" b="1" i="0" strike="noStrike">
            <a:solidFill>
              <a:srgbClr val="000000"/>
            </a:solidFill>
            <a:latin typeface="Arial"/>
            <a:cs typeface="Arial"/>
          </a:endParaRPr>
        </a:p>
      </xdr:txBody>
    </xdr:sp>
    <xdr:clientData/>
  </xdr:twoCellAnchor>
  <xdr:twoCellAnchor editAs="oneCell">
    <xdr:from>
      <xdr:col>0</xdr:col>
      <xdr:colOff>142875</xdr:colOff>
      <xdr:row>0</xdr:row>
      <xdr:rowOff>28575</xdr:rowOff>
    </xdr:from>
    <xdr:to>
      <xdr:col>0</xdr:col>
      <xdr:colOff>792480</xdr:colOff>
      <xdr:row>3</xdr:row>
      <xdr:rowOff>79758</xdr:rowOff>
    </xdr:to>
    <xdr:pic>
      <xdr:nvPicPr>
        <xdr:cNvPr id="6" name="5 Imagen" descr="https://upload.wikimedia.org/wikipedia/commons/thumb/5/54/Coat_of_arms_of_Yucatan.svg/300px-Coat_of_arms_of_Yucatan.svg.pn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8575"/>
          <a:ext cx="649605" cy="85890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1177563</xdr:colOff>
      <xdr:row>4</xdr:row>
      <xdr:rowOff>22860</xdr:rowOff>
    </xdr:to>
    <xdr:pic>
      <xdr:nvPicPr>
        <xdr:cNvPr id="3" name="Imagen 2">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0"/>
          <a:ext cx="3983355" cy="8610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1169670</xdr:colOff>
      <xdr:row>4</xdr:row>
      <xdr:rowOff>22860</xdr:rowOff>
    </xdr:to>
    <xdr:pic>
      <xdr:nvPicPr>
        <xdr:cNvPr id="3" name="Imagen 2">
          <a:extLst>
            <a:ext uri="{FF2B5EF4-FFF2-40B4-BE49-F238E27FC236}">
              <a16:creationId xmlns:a16="http://schemas.microsoft.com/office/drawing/2014/main" id="{00000000-0008-0000-03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0"/>
          <a:ext cx="3979545" cy="8610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3</xdr:col>
      <xdr:colOff>1190379</xdr:colOff>
      <xdr:row>4</xdr:row>
      <xdr:rowOff>32385</xdr:rowOff>
    </xdr:to>
    <xdr:pic>
      <xdr:nvPicPr>
        <xdr:cNvPr id="3" name="Imagen 2">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9525"/>
          <a:ext cx="3996690" cy="86106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15"/>
  <sheetViews>
    <sheetView showGridLines="0" tabSelected="1" zoomScaleNormal="100" workbookViewId="0">
      <selection activeCell="A2" sqref="A2:U2"/>
    </sheetView>
  </sheetViews>
  <sheetFormatPr baseColWidth="10" defaultColWidth="13.28515625" defaultRowHeight="12.75"/>
  <cols>
    <col min="1" max="1" width="6.85546875" style="2" customWidth="1"/>
    <col min="2" max="2" width="15.42578125" style="2" customWidth="1"/>
    <col min="3" max="3" width="26" style="2" customWidth="1"/>
    <col min="4" max="4" width="17.140625" style="2" bestFit="1" customWidth="1"/>
    <col min="5" max="6" width="18.28515625" style="2" bestFit="1" customWidth="1"/>
    <col min="7" max="7" width="18.28515625" style="2" customWidth="1"/>
    <col min="8" max="11" width="17.140625" style="2" bestFit="1" customWidth="1"/>
    <col min="12" max="12" width="17.140625" style="2" customWidth="1"/>
    <col min="13" max="13" width="17.140625" style="2" bestFit="1" customWidth="1"/>
    <col min="14" max="14" width="15.85546875" style="2" bestFit="1" customWidth="1"/>
    <col min="15" max="15" width="17.140625" style="2" bestFit="1" customWidth="1"/>
    <col min="16" max="16" width="15.85546875" style="2" bestFit="1" customWidth="1"/>
    <col min="17" max="18" width="17.140625" style="2" bestFit="1" customWidth="1"/>
    <col min="19" max="19" width="18.7109375" style="43" customWidth="1"/>
    <col min="20" max="20" width="19.140625" style="43" customWidth="1"/>
    <col min="21" max="21" width="20.5703125" style="2" bestFit="1" customWidth="1"/>
    <col min="22" max="22" width="13.5703125" style="2" bestFit="1" customWidth="1"/>
    <col min="23" max="16384" width="13.28515625" style="2"/>
  </cols>
  <sheetData>
    <row r="1" spans="1:22" ht="15.75">
      <c r="A1" s="56" t="s">
        <v>0</v>
      </c>
      <c r="B1" s="56"/>
      <c r="C1" s="56"/>
      <c r="D1" s="56"/>
      <c r="E1" s="56"/>
      <c r="F1" s="56"/>
      <c r="G1" s="56"/>
      <c r="H1" s="56"/>
      <c r="I1" s="56"/>
      <c r="J1" s="56"/>
      <c r="K1" s="56"/>
      <c r="L1" s="56"/>
      <c r="M1" s="56"/>
      <c r="N1" s="56"/>
      <c r="O1" s="56"/>
      <c r="P1" s="56"/>
      <c r="Q1" s="56"/>
      <c r="R1" s="56"/>
      <c r="S1" s="56"/>
      <c r="T1" s="56"/>
      <c r="U1" s="56"/>
    </row>
    <row r="2" spans="1:22" ht="15.75">
      <c r="A2" s="60" t="s">
        <v>1</v>
      </c>
      <c r="B2" s="60"/>
      <c r="C2" s="60"/>
      <c r="D2" s="60"/>
      <c r="E2" s="60"/>
      <c r="F2" s="60"/>
      <c r="G2" s="60"/>
      <c r="H2" s="60"/>
      <c r="I2" s="60"/>
      <c r="J2" s="60"/>
      <c r="K2" s="60"/>
      <c r="L2" s="60"/>
      <c r="M2" s="60"/>
      <c r="N2" s="60"/>
      <c r="O2" s="60"/>
      <c r="P2" s="60"/>
      <c r="Q2" s="60"/>
      <c r="R2" s="60"/>
      <c r="S2" s="60"/>
      <c r="T2" s="60"/>
      <c r="U2" s="60"/>
    </row>
    <row r="3" spans="1:22" ht="15.75">
      <c r="A3" s="60" t="s">
        <v>188</v>
      </c>
      <c r="B3" s="60"/>
      <c r="C3" s="60"/>
      <c r="D3" s="60"/>
      <c r="E3" s="60"/>
      <c r="F3" s="60"/>
      <c r="G3" s="60"/>
      <c r="H3" s="60"/>
      <c r="I3" s="60"/>
      <c r="J3" s="60"/>
      <c r="K3" s="60"/>
      <c r="L3" s="60"/>
      <c r="M3" s="60"/>
      <c r="N3" s="60"/>
      <c r="O3" s="60"/>
      <c r="P3" s="60"/>
      <c r="Q3" s="60"/>
      <c r="R3" s="60"/>
      <c r="S3" s="60"/>
      <c r="T3" s="60"/>
      <c r="U3" s="60"/>
    </row>
    <row r="4" spans="1:22" ht="13.5">
      <c r="A4" s="40"/>
      <c r="B4" s="40"/>
      <c r="C4" s="40"/>
      <c r="D4" s="40"/>
      <c r="E4" s="40"/>
      <c r="F4" s="40"/>
      <c r="G4" s="40"/>
      <c r="H4" s="40"/>
      <c r="I4" s="40"/>
      <c r="J4" s="40"/>
      <c r="K4" s="40"/>
      <c r="L4" s="40"/>
      <c r="M4" s="40"/>
      <c r="N4" s="40"/>
      <c r="O4" s="40"/>
      <c r="P4" s="40"/>
      <c r="Q4" s="40"/>
      <c r="R4" s="40"/>
      <c r="S4" s="40"/>
      <c r="T4" s="40"/>
      <c r="U4" s="40"/>
    </row>
    <row r="5" spans="1:22" ht="81">
      <c r="A5" s="58" t="s">
        <v>2</v>
      </c>
      <c r="B5" s="58"/>
      <c r="C5" s="11" t="s">
        <v>156</v>
      </c>
      <c r="D5" s="11" t="s">
        <v>166</v>
      </c>
      <c r="E5" s="11" t="s">
        <v>177</v>
      </c>
      <c r="F5" s="11" t="s">
        <v>3</v>
      </c>
      <c r="G5" s="11" t="s">
        <v>176</v>
      </c>
      <c r="H5" s="11" t="s">
        <v>4</v>
      </c>
      <c r="I5" s="11" t="s">
        <v>5</v>
      </c>
      <c r="J5" s="11" t="s">
        <v>6</v>
      </c>
      <c r="K5" s="11" t="s">
        <v>7</v>
      </c>
      <c r="L5" s="11" t="s">
        <v>178</v>
      </c>
      <c r="M5" s="11" t="s">
        <v>8</v>
      </c>
      <c r="N5" s="11" t="s">
        <v>9</v>
      </c>
      <c r="O5" s="11" t="s">
        <v>10</v>
      </c>
      <c r="P5" s="11" t="s">
        <v>11</v>
      </c>
      <c r="Q5" s="11" t="s">
        <v>12</v>
      </c>
      <c r="R5" s="11" t="s">
        <v>147</v>
      </c>
      <c r="S5" s="11" t="s">
        <v>13</v>
      </c>
      <c r="T5" s="11" t="s">
        <v>14</v>
      </c>
      <c r="U5" s="11" t="s">
        <v>15</v>
      </c>
    </row>
    <row r="6" spans="1:22" ht="15" customHeight="1">
      <c r="A6" s="12">
        <v>1</v>
      </c>
      <c r="B6" s="13" t="s">
        <v>16</v>
      </c>
      <c r="C6" s="14">
        <f>OCTUBRE!C8+NOVIEMBRE!C8+DICIEMBRE!C8</f>
        <v>2645633</v>
      </c>
      <c r="D6" s="14">
        <f>OCTUBRE!R8+NOVIEMBRE!R8</f>
        <v>-29778</v>
      </c>
      <c r="E6" s="14">
        <f>OCTUBRE!D8+NOVIEMBRE!D8+DICIEMBRE!D8</f>
        <v>243722</v>
      </c>
      <c r="F6" s="14">
        <f>OCTUBRE!E8+NOVIEMBRE!E8+DICIEMBRE!E8</f>
        <v>1026471</v>
      </c>
      <c r="G6" s="14">
        <f>OCTUBRE!F8+NOVIEMBRE!F8+DICIEMBRE!F8</f>
        <v>68040</v>
      </c>
      <c r="H6" s="14">
        <f>OCTUBRE!G8+NOVIEMBRE!G8+DICIEMBRE!G8</f>
        <v>0</v>
      </c>
      <c r="I6" s="14">
        <f>OCTUBRE!L8+NOVIEMBRE!L8+DICIEMBRE!L8</f>
        <v>0</v>
      </c>
      <c r="J6" s="14">
        <f>OCTUBRE!H8+NOVIEMBRE!H8+DICIEMBRE!H8</f>
        <v>54412</v>
      </c>
      <c r="K6" s="14">
        <f>OCTUBRE!I8+NOVIEMBRE!I8+DICIEMBRE!I8</f>
        <v>297425</v>
      </c>
      <c r="L6" s="14">
        <f>OCTUBRE!J8+NOVIEMBRE!J8+DICIEMBRE!J8</f>
        <v>-12865</v>
      </c>
      <c r="M6" s="14">
        <f>OCTUBRE!N8+NOVIEMBRE!N8+DICIEMBRE!N8</f>
        <v>78867</v>
      </c>
      <c r="N6" s="14">
        <f>OCTUBRE!K8+NOVIEMBRE!K8+DICIEMBRE!K8</f>
        <v>9540</v>
      </c>
      <c r="O6" s="14">
        <f>OCTUBRE!O8+NOVIEMBRE!O8+DICIEMBRE!O8</f>
        <v>47652</v>
      </c>
      <c r="P6" s="14">
        <f>OCTUBRE!P8+NOVIEMBRE!P8+DICIEMBRE!P8</f>
        <v>5226</v>
      </c>
      <c r="Q6" s="14">
        <f>OCTUBRE!M8+NOVIEMBRE!M8+DICIEMBRE!M8</f>
        <v>121390</v>
      </c>
      <c r="R6" s="14">
        <f>OCTUBRE!Q8+NOVIEMBRE!Q8</f>
        <v>24025</v>
      </c>
      <c r="S6" s="14">
        <v>1909942.9896604044</v>
      </c>
      <c r="T6" s="14">
        <v>1948517.0604951186</v>
      </c>
      <c r="U6" s="14">
        <f>SUM(C6:T6)</f>
        <v>8438220.0501555242</v>
      </c>
      <c r="V6" s="44"/>
    </row>
    <row r="7" spans="1:22" ht="15" customHeight="1">
      <c r="A7" s="12">
        <v>2</v>
      </c>
      <c r="B7" s="13" t="s">
        <v>17</v>
      </c>
      <c r="C7" s="14">
        <f>OCTUBRE!C9+NOVIEMBRE!C9+DICIEMBRE!C9</f>
        <v>4378191</v>
      </c>
      <c r="D7" s="14">
        <f>OCTUBRE!R9+NOVIEMBRE!R9</f>
        <v>-49241</v>
      </c>
      <c r="E7" s="14">
        <f>OCTUBRE!D9+NOVIEMBRE!D9+DICIEMBRE!D9</f>
        <v>403330</v>
      </c>
      <c r="F7" s="14">
        <f>OCTUBRE!E9+NOVIEMBRE!E9+DICIEMBRE!E9</f>
        <v>1698681</v>
      </c>
      <c r="G7" s="14">
        <f>OCTUBRE!F9+NOVIEMBRE!F9+DICIEMBRE!F9</f>
        <v>112597</v>
      </c>
      <c r="H7" s="14">
        <f>OCTUBRE!G9+NOVIEMBRE!G9+DICIEMBRE!G9</f>
        <v>0</v>
      </c>
      <c r="I7" s="14">
        <f>OCTUBRE!L9+NOVIEMBRE!L9+DICIEMBRE!L9</f>
        <v>0</v>
      </c>
      <c r="J7" s="14">
        <f>OCTUBRE!H9+NOVIEMBRE!H9+DICIEMBRE!H9</f>
        <v>90045</v>
      </c>
      <c r="K7" s="14">
        <f>OCTUBRE!I9+NOVIEMBRE!I9+DICIEMBRE!I9</f>
        <v>492202</v>
      </c>
      <c r="L7" s="14">
        <f>OCTUBRE!J9+NOVIEMBRE!J9+DICIEMBRE!J9</f>
        <v>-21290</v>
      </c>
      <c r="M7" s="14">
        <f>OCTUBRE!N9+NOVIEMBRE!N9+DICIEMBRE!N9</f>
        <v>130516</v>
      </c>
      <c r="N7" s="14">
        <f>OCTUBRE!K9+NOVIEMBRE!K9+DICIEMBRE!K9</f>
        <v>15786</v>
      </c>
      <c r="O7" s="14">
        <f>OCTUBRE!O9+NOVIEMBRE!O9+DICIEMBRE!O9</f>
        <v>78859</v>
      </c>
      <c r="P7" s="14">
        <f>OCTUBRE!P9+NOVIEMBRE!P9+DICIEMBRE!P9</f>
        <v>8649</v>
      </c>
      <c r="Q7" s="14">
        <f>OCTUBRE!M9+NOVIEMBRE!M9+DICIEMBRE!M9</f>
        <v>276693</v>
      </c>
      <c r="R7" s="14">
        <f>OCTUBRE!Q9+NOVIEMBRE!Q9</f>
        <v>39759</v>
      </c>
      <c r="S7" s="14">
        <v>2454202.3535300847</v>
      </c>
      <c r="T7" s="14">
        <v>4989386.0342937605</v>
      </c>
      <c r="U7" s="14">
        <f t="shared" ref="U7:U70" si="0">SUM(C7:T7)</f>
        <v>15098365.387823846</v>
      </c>
      <c r="V7" s="44"/>
    </row>
    <row r="8" spans="1:22" ht="15" customHeight="1">
      <c r="A8" s="12">
        <v>3</v>
      </c>
      <c r="B8" s="13" t="s">
        <v>18</v>
      </c>
      <c r="C8" s="14">
        <f>OCTUBRE!C10+NOVIEMBRE!C10+DICIEMBRE!C10</f>
        <v>3633135</v>
      </c>
      <c r="D8" s="14">
        <f>OCTUBRE!R10+NOVIEMBRE!R10</f>
        <v>-41528</v>
      </c>
      <c r="E8" s="14">
        <f>OCTUBRE!D10+NOVIEMBRE!D10+DICIEMBRE!D10</f>
        <v>334694</v>
      </c>
      <c r="F8" s="14">
        <f>OCTUBRE!E10+NOVIEMBRE!E10+DICIEMBRE!E10</f>
        <v>1409609</v>
      </c>
      <c r="G8" s="14">
        <f>OCTUBRE!F10+NOVIEMBRE!F10+DICIEMBRE!F10</f>
        <v>93436</v>
      </c>
      <c r="H8" s="14">
        <f>OCTUBRE!G10+NOVIEMBRE!G10+DICIEMBRE!G10</f>
        <v>156225</v>
      </c>
      <c r="I8" s="14">
        <f>OCTUBRE!L10+NOVIEMBRE!L10+DICIEMBRE!L10</f>
        <v>58981</v>
      </c>
      <c r="J8" s="14">
        <f>OCTUBRE!H10+NOVIEMBRE!H10+DICIEMBRE!H10</f>
        <v>74722</v>
      </c>
      <c r="K8" s="14">
        <f>OCTUBRE!I10+NOVIEMBRE!I10+DICIEMBRE!I10</f>
        <v>408442</v>
      </c>
      <c r="L8" s="14">
        <f>OCTUBRE!J10+NOVIEMBRE!J10+DICIEMBRE!J10</f>
        <v>-17667</v>
      </c>
      <c r="M8" s="14">
        <f>OCTUBRE!N10+NOVIEMBRE!N10+DICIEMBRE!N10</f>
        <v>108306</v>
      </c>
      <c r="N8" s="14">
        <f>OCTUBRE!K10+NOVIEMBRE!K10+DICIEMBRE!K10</f>
        <v>13101</v>
      </c>
      <c r="O8" s="14">
        <f>OCTUBRE!O10+NOVIEMBRE!O10+DICIEMBRE!O10</f>
        <v>65438</v>
      </c>
      <c r="P8" s="14">
        <f>OCTUBRE!P10+NOVIEMBRE!P10+DICIEMBRE!P10</f>
        <v>7177</v>
      </c>
      <c r="Q8" s="14">
        <f>OCTUBRE!M10+NOVIEMBRE!M10+DICIEMBRE!M10</f>
        <v>213111</v>
      </c>
      <c r="R8" s="14">
        <f>OCTUBRE!Q10+NOVIEMBRE!Q10</f>
        <v>32993</v>
      </c>
      <c r="S8" s="14">
        <v>4584855.8178450381</v>
      </c>
      <c r="T8" s="14">
        <v>3654582.937890463</v>
      </c>
      <c r="U8" s="14">
        <f t="shared" si="0"/>
        <v>14789613.755735502</v>
      </c>
      <c r="V8" s="44"/>
    </row>
    <row r="9" spans="1:22" ht="15" customHeight="1">
      <c r="A9" s="12">
        <v>4</v>
      </c>
      <c r="B9" s="13" t="s">
        <v>19</v>
      </c>
      <c r="C9" s="14">
        <f>OCTUBRE!C11+NOVIEMBRE!C11+DICIEMBRE!C11</f>
        <v>2574399</v>
      </c>
      <c r="D9" s="14">
        <f>OCTUBRE!R11+NOVIEMBRE!R11</f>
        <v>-28724</v>
      </c>
      <c r="E9" s="14">
        <f>OCTUBRE!D11+NOVIEMBRE!D11+DICIEMBRE!D11</f>
        <v>237161</v>
      </c>
      <c r="F9" s="14">
        <f>OCTUBRE!E11+NOVIEMBRE!E11+DICIEMBRE!E11</f>
        <v>998833</v>
      </c>
      <c r="G9" s="14">
        <f>OCTUBRE!F11+NOVIEMBRE!F11+DICIEMBRE!F11</f>
        <v>66208</v>
      </c>
      <c r="H9" s="14">
        <f>OCTUBRE!G11+NOVIEMBRE!G11+DICIEMBRE!G11</f>
        <v>0</v>
      </c>
      <c r="I9" s="14">
        <f>OCTUBRE!L11+NOVIEMBRE!L11+DICIEMBRE!L11</f>
        <v>-12996</v>
      </c>
      <c r="J9" s="14">
        <f>OCTUBRE!H11+NOVIEMBRE!H11+DICIEMBRE!H11</f>
        <v>52947</v>
      </c>
      <c r="K9" s="14">
        <f>OCTUBRE!I11+NOVIEMBRE!I11+DICIEMBRE!I11</f>
        <v>289418</v>
      </c>
      <c r="L9" s="14">
        <f>OCTUBRE!J11+NOVIEMBRE!J11+DICIEMBRE!J11</f>
        <v>-12519</v>
      </c>
      <c r="M9" s="14">
        <f>OCTUBRE!N11+NOVIEMBRE!N11+DICIEMBRE!N11</f>
        <v>76743</v>
      </c>
      <c r="N9" s="14">
        <f>OCTUBRE!K11+NOVIEMBRE!K11+DICIEMBRE!K11</f>
        <v>9282</v>
      </c>
      <c r="O9" s="14">
        <f>OCTUBRE!O11+NOVIEMBRE!O11+DICIEMBRE!O11</f>
        <v>46369</v>
      </c>
      <c r="P9" s="14">
        <f>OCTUBRE!P11+NOVIEMBRE!P11+DICIEMBRE!P11</f>
        <v>5086</v>
      </c>
      <c r="Q9" s="14">
        <f>OCTUBRE!M11+NOVIEMBRE!M11+DICIEMBRE!M11</f>
        <v>102437</v>
      </c>
      <c r="R9" s="14">
        <f>OCTUBRE!Q11+NOVIEMBRE!Q11</f>
        <v>23378</v>
      </c>
      <c r="S9" s="14">
        <v>1394495.862671674</v>
      </c>
      <c r="T9" s="14">
        <v>1842911.011414849</v>
      </c>
      <c r="U9" s="14">
        <f t="shared" si="0"/>
        <v>7665428.8740865234</v>
      </c>
      <c r="V9" s="44"/>
    </row>
    <row r="10" spans="1:22" ht="15" customHeight="1">
      <c r="A10" s="12">
        <v>5</v>
      </c>
      <c r="B10" s="13" t="s">
        <v>20</v>
      </c>
      <c r="C10" s="14">
        <f>OCTUBRE!C12+NOVIEMBRE!C12+DICIEMBRE!C12</f>
        <v>1878509</v>
      </c>
      <c r="D10" s="14">
        <f>OCTUBRE!R12+NOVIEMBRE!R12</f>
        <v>-21477</v>
      </c>
      <c r="E10" s="14">
        <f>OCTUBRE!D12+NOVIEMBRE!D12+DICIEMBRE!D12</f>
        <v>173053</v>
      </c>
      <c r="F10" s="14">
        <f>OCTUBRE!E12+NOVIEMBRE!E12+DICIEMBRE!E12</f>
        <v>728837</v>
      </c>
      <c r="G10" s="14">
        <f>OCTUBRE!F12+NOVIEMBRE!F12+DICIEMBRE!F12</f>
        <v>48311</v>
      </c>
      <c r="H10" s="14">
        <f>OCTUBRE!G12+NOVIEMBRE!G12+DICIEMBRE!G12</f>
        <v>67971</v>
      </c>
      <c r="I10" s="14">
        <f>OCTUBRE!L12+NOVIEMBRE!L12+DICIEMBRE!L12</f>
        <v>0</v>
      </c>
      <c r="J10" s="14">
        <f>OCTUBRE!H12+NOVIEMBRE!H12+DICIEMBRE!H12</f>
        <v>38635</v>
      </c>
      <c r="K10" s="14">
        <f>OCTUBRE!I12+NOVIEMBRE!I12+DICIEMBRE!I12</f>
        <v>211184</v>
      </c>
      <c r="L10" s="14">
        <f>OCTUBRE!J12+NOVIEMBRE!J12+DICIEMBRE!J12</f>
        <v>-9135</v>
      </c>
      <c r="M10" s="14">
        <f>OCTUBRE!N12+NOVIEMBRE!N12+DICIEMBRE!N12</f>
        <v>55999</v>
      </c>
      <c r="N10" s="14">
        <f>OCTUBRE!K12+NOVIEMBRE!K12+DICIEMBRE!K12</f>
        <v>6774</v>
      </c>
      <c r="O10" s="14">
        <f>OCTUBRE!O12+NOVIEMBRE!O12+DICIEMBRE!O12</f>
        <v>33835</v>
      </c>
      <c r="P10" s="14">
        <f>OCTUBRE!P12+NOVIEMBRE!P12+DICIEMBRE!P12</f>
        <v>3710</v>
      </c>
      <c r="Q10" s="14">
        <f>OCTUBRE!M12+NOVIEMBRE!M12+DICIEMBRE!M12</f>
        <v>36774</v>
      </c>
      <c r="R10" s="14">
        <f>OCTUBRE!Q12+NOVIEMBRE!Q12</f>
        <v>17059</v>
      </c>
      <c r="S10" s="14">
        <v>688977.57644487452</v>
      </c>
      <c r="T10" s="14">
        <v>644644.029174492</v>
      </c>
      <c r="U10" s="14">
        <f t="shared" si="0"/>
        <v>4603660.6056193663</v>
      </c>
      <c r="V10" s="44"/>
    </row>
    <row r="11" spans="1:22" ht="15" customHeight="1">
      <c r="A11" s="12">
        <v>6</v>
      </c>
      <c r="B11" s="13" t="s">
        <v>21</v>
      </c>
      <c r="C11" s="14">
        <f>OCTUBRE!C13+NOVIEMBRE!C13+DICIEMBRE!C13</f>
        <v>3087719</v>
      </c>
      <c r="D11" s="14">
        <f>OCTUBRE!R13+NOVIEMBRE!R13</f>
        <v>-35611</v>
      </c>
      <c r="E11" s="14">
        <f>OCTUBRE!D13+NOVIEMBRE!D13+DICIEMBRE!D13</f>
        <v>284448</v>
      </c>
      <c r="F11" s="14">
        <f>OCTUBRE!E13+NOVIEMBRE!E13+DICIEMBRE!E13</f>
        <v>1197995</v>
      </c>
      <c r="G11" s="14">
        <f>OCTUBRE!F13+NOVIEMBRE!F13+DICIEMBRE!F13</f>
        <v>79408</v>
      </c>
      <c r="H11" s="14">
        <f>OCTUBRE!G13+NOVIEMBRE!G13+DICIEMBRE!G13</f>
        <v>128689</v>
      </c>
      <c r="I11" s="14">
        <f>OCTUBRE!L13+NOVIEMBRE!L13+DICIEMBRE!L13</f>
        <v>0</v>
      </c>
      <c r="J11" s="14">
        <f>OCTUBRE!H13+NOVIEMBRE!H13+DICIEMBRE!H13</f>
        <v>63504</v>
      </c>
      <c r="K11" s="14">
        <f>OCTUBRE!I13+NOVIEMBRE!I13+DICIEMBRE!I13</f>
        <v>347125</v>
      </c>
      <c r="L11" s="14">
        <f>OCTUBRE!J13+NOVIEMBRE!J13+DICIEMBRE!J13</f>
        <v>-15015</v>
      </c>
      <c r="M11" s="14">
        <f>OCTUBRE!N13+NOVIEMBRE!N13+DICIEMBRE!N13</f>
        <v>92047</v>
      </c>
      <c r="N11" s="14">
        <f>OCTUBRE!K13+NOVIEMBRE!K13+DICIEMBRE!K13</f>
        <v>11133</v>
      </c>
      <c r="O11" s="14">
        <f>OCTUBRE!O13+NOVIEMBRE!O13+DICIEMBRE!O13</f>
        <v>55614</v>
      </c>
      <c r="P11" s="14">
        <f>OCTUBRE!P13+NOVIEMBRE!P13+DICIEMBRE!P13</f>
        <v>6099</v>
      </c>
      <c r="Q11" s="14">
        <f>OCTUBRE!M13+NOVIEMBRE!M13+DICIEMBRE!M13</f>
        <v>156887</v>
      </c>
      <c r="R11" s="14">
        <f>OCTUBRE!Q13+NOVIEMBRE!Q13</f>
        <v>28040</v>
      </c>
      <c r="S11" s="14">
        <v>2803198.3353395574</v>
      </c>
      <c r="T11" s="14">
        <v>2724645.8662709608</v>
      </c>
      <c r="U11" s="14">
        <f t="shared" si="0"/>
        <v>11015926.201610519</v>
      </c>
      <c r="V11" s="44"/>
    </row>
    <row r="12" spans="1:22" ht="15" customHeight="1">
      <c r="A12" s="12">
        <v>7</v>
      </c>
      <c r="B12" s="13" t="s">
        <v>22</v>
      </c>
      <c r="C12" s="14">
        <f>OCTUBRE!C14+NOVIEMBRE!C14+DICIEMBRE!C14</f>
        <v>2781268</v>
      </c>
      <c r="D12" s="14">
        <f>OCTUBRE!R14+NOVIEMBRE!R14</f>
        <v>-31995</v>
      </c>
      <c r="E12" s="14">
        <f>OCTUBRE!D14+NOVIEMBRE!D14+DICIEMBRE!D14</f>
        <v>256216</v>
      </c>
      <c r="F12" s="14">
        <f>OCTUBRE!E14+NOVIEMBRE!E14+DICIEMBRE!E14</f>
        <v>1079095</v>
      </c>
      <c r="G12" s="14">
        <f>OCTUBRE!F14+NOVIEMBRE!F14+DICIEMBRE!F14</f>
        <v>71527</v>
      </c>
      <c r="H12" s="14">
        <f>OCTUBRE!G14+NOVIEMBRE!G14+DICIEMBRE!G14</f>
        <v>113016</v>
      </c>
      <c r="I12" s="14">
        <f>OCTUBRE!L14+NOVIEMBRE!L14+DICIEMBRE!L14</f>
        <v>0</v>
      </c>
      <c r="J12" s="14">
        <f>OCTUBRE!H14+NOVIEMBRE!H14+DICIEMBRE!H14</f>
        <v>57202</v>
      </c>
      <c r="K12" s="14">
        <f>OCTUBRE!I14+NOVIEMBRE!I14+DICIEMBRE!I14</f>
        <v>312674</v>
      </c>
      <c r="L12" s="14">
        <f>OCTUBRE!J14+NOVIEMBRE!J14+DICIEMBRE!J14</f>
        <v>-13524</v>
      </c>
      <c r="M12" s="14">
        <f>OCTUBRE!N14+NOVIEMBRE!N14+DICIEMBRE!N14</f>
        <v>82910</v>
      </c>
      <c r="N12" s="14">
        <f>OCTUBRE!K14+NOVIEMBRE!K14+DICIEMBRE!K14</f>
        <v>10029</v>
      </c>
      <c r="O12" s="14">
        <f>OCTUBRE!O14+NOVIEMBRE!O14+DICIEMBRE!O14</f>
        <v>50096</v>
      </c>
      <c r="P12" s="14">
        <f>OCTUBRE!P14+NOVIEMBRE!P14+DICIEMBRE!P14</f>
        <v>5494</v>
      </c>
      <c r="Q12" s="14">
        <f>OCTUBRE!M14+NOVIEMBRE!M14+DICIEMBRE!M14</f>
        <v>117639</v>
      </c>
      <c r="R12" s="14">
        <f>OCTUBRE!Q14+NOVIEMBRE!Q14</f>
        <v>25258</v>
      </c>
      <c r="S12" s="14">
        <v>1396884.9651963022</v>
      </c>
      <c r="T12" s="14">
        <v>2228149.7256654105</v>
      </c>
      <c r="U12" s="14">
        <f t="shared" si="0"/>
        <v>8541939.6908617131</v>
      </c>
      <c r="V12" s="44"/>
    </row>
    <row r="13" spans="1:22" ht="15" customHeight="1">
      <c r="A13" s="12">
        <v>8</v>
      </c>
      <c r="B13" s="13" t="s">
        <v>23</v>
      </c>
      <c r="C13" s="14">
        <f>OCTUBRE!C15+NOVIEMBRE!C15+DICIEMBRE!C15</f>
        <v>2194413</v>
      </c>
      <c r="D13" s="14">
        <f>OCTUBRE!R15+NOVIEMBRE!R15</f>
        <v>-25256</v>
      </c>
      <c r="E13" s="14">
        <f>OCTUBRE!D15+NOVIEMBRE!D15+DICIEMBRE!D15</f>
        <v>202154</v>
      </c>
      <c r="F13" s="14">
        <f>OCTUBRE!E15+NOVIEMBRE!E15+DICIEMBRE!E15</f>
        <v>851403</v>
      </c>
      <c r="G13" s="14">
        <f>OCTUBRE!F15+NOVIEMBRE!F15+DICIEMBRE!F15</f>
        <v>56436</v>
      </c>
      <c r="H13" s="14">
        <f>OCTUBRE!G15+NOVIEMBRE!G15+DICIEMBRE!G15</f>
        <v>83720</v>
      </c>
      <c r="I13" s="14">
        <f>OCTUBRE!L15+NOVIEMBRE!L15+DICIEMBRE!L15</f>
        <v>0</v>
      </c>
      <c r="J13" s="14">
        <f>OCTUBRE!H15+NOVIEMBRE!H15+DICIEMBRE!H15</f>
        <v>45132</v>
      </c>
      <c r="K13" s="14">
        <f>OCTUBRE!I15+NOVIEMBRE!I15+DICIEMBRE!I15</f>
        <v>246698</v>
      </c>
      <c r="L13" s="14">
        <f>OCTUBRE!J15+NOVIEMBRE!J15+DICIEMBRE!J15</f>
        <v>-10671</v>
      </c>
      <c r="M13" s="14">
        <f>OCTUBRE!N15+NOVIEMBRE!N15+DICIEMBRE!N15</f>
        <v>65416</v>
      </c>
      <c r="N13" s="14">
        <f>OCTUBRE!K15+NOVIEMBRE!K15+DICIEMBRE!K15</f>
        <v>7914</v>
      </c>
      <c r="O13" s="14">
        <f>OCTUBRE!O15+NOVIEMBRE!O15+DICIEMBRE!O15</f>
        <v>39524</v>
      </c>
      <c r="P13" s="14">
        <f>OCTUBRE!P15+NOVIEMBRE!P15+DICIEMBRE!P15</f>
        <v>4334</v>
      </c>
      <c r="Q13" s="14">
        <f>OCTUBRE!M15+NOVIEMBRE!M15+DICIEMBRE!M15</f>
        <v>73041</v>
      </c>
      <c r="R13" s="14">
        <f>OCTUBRE!Q15+NOVIEMBRE!Q15</f>
        <v>19928</v>
      </c>
      <c r="S13" s="14">
        <v>2638406.2611402096</v>
      </c>
      <c r="T13" s="14">
        <v>1174758.4135717899</v>
      </c>
      <c r="U13" s="14">
        <f t="shared" si="0"/>
        <v>7667350.6747119995</v>
      </c>
      <c r="V13" s="44"/>
    </row>
    <row r="14" spans="1:22" ht="15" customHeight="1">
      <c r="A14" s="12">
        <v>9</v>
      </c>
      <c r="B14" s="13" t="s">
        <v>24</v>
      </c>
      <c r="C14" s="14">
        <f>OCTUBRE!C16+NOVIEMBRE!C16+DICIEMBRE!C16</f>
        <v>2279442</v>
      </c>
      <c r="D14" s="14">
        <f>OCTUBRE!R16+NOVIEMBRE!R16</f>
        <v>-26338</v>
      </c>
      <c r="E14" s="14">
        <f>OCTUBRE!D16+NOVIEMBRE!D16+DICIEMBRE!D16</f>
        <v>209988</v>
      </c>
      <c r="F14" s="14">
        <f>OCTUBRE!E16+NOVIEMBRE!E16+DICIEMBRE!E16</f>
        <v>884394</v>
      </c>
      <c r="G14" s="14">
        <f>OCTUBRE!F16+NOVIEMBRE!F16+DICIEMBRE!F16</f>
        <v>58623</v>
      </c>
      <c r="H14" s="14">
        <f>OCTUBRE!G16+NOVIEMBRE!G16+DICIEMBRE!G16</f>
        <v>88266</v>
      </c>
      <c r="I14" s="14">
        <f>OCTUBRE!L16+NOVIEMBRE!L16+DICIEMBRE!L16</f>
        <v>0</v>
      </c>
      <c r="J14" s="14">
        <f>OCTUBRE!H16+NOVIEMBRE!H16+DICIEMBRE!H16</f>
        <v>46880</v>
      </c>
      <c r="K14" s="14">
        <f>OCTUBRE!I16+NOVIEMBRE!I16+DICIEMBRE!I16</f>
        <v>256259</v>
      </c>
      <c r="L14" s="14">
        <f>OCTUBRE!J16+NOVIEMBRE!J16+DICIEMBRE!J16</f>
        <v>-11084</v>
      </c>
      <c r="M14" s="14">
        <f>OCTUBRE!N16+NOVIEMBRE!N16+DICIEMBRE!N16</f>
        <v>67952</v>
      </c>
      <c r="N14" s="14">
        <f>OCTUBRE!K16+NOVIEMBRE!K16+DICIEMBRE!K16</f>
        <v>8220</v>
      </c>
      <c r="O14" s="14">
        <f>OCTUBRE!O16+NOVIEMBRE!O16+DICIEMBRE!O16</f>
        <v>41056</v>
      </c>
      <c r="P14" s="14">
        <f>OCTUBRE!P16+NOVIEMBRE!P16+DICIEMBRE!P16</f>
        <v>4503</v>
      </c>
      <c r="Q14" s="14">
        <f>OCTUBRE!M16+NOVIEMBRE!M16+DICIEMBRE!M16</f>
        <v>77756</v>
      </c>
      <c r="R14" s="14">
        <f>OCTUBRE!Q16+NOVIEMBRE!Q16</f>
        <v>20700</v>
      </c>
      <c r="S14" s="14">
        <v>1569862.3909466846</v>
      </c>
      <c r="T14" s="14">
        <v>1328558.6794154504</v>
      </c>
      <c r="U14" s="14">
        <f t="shared" si="0"/>
        <v>6905038.0703621348</v>
      </c>
      <c r="V14" s="44"/>
    </row>
    <row r="15" spans="1:22" ht="15" customHeight="1">
      <c r="A15" s="12">
        <v>10</v>
      </c>
      <c r="B15" s="13" t="s">
        <v>25</v>
      </c>
      <c r="C15" s="14">
        <f>OCTUBRE!C17+NOVIEMBRE!C17+DICIEMBRE!C17</f>
        <v>1992911</v>
      </c>
      <c r="D15" s="14">
        <f>OCTUBRE!R17+NOVIEMBRE!R17</f>
        <v>-22605</v>
      </c>
      <c r="E15" s="14">
        <f>OCTUBRE!D17+NOVIEMBRE!D17+DICIEMBRE!D17</f>
        <v>183592</v>
      </c>
      <c r="F15" s="14">
        <f>OCTUBRE!E17+NOVIEMBRE!E17+DICIEMBRE!E17</f>
        <v>773223</v>
      </c>
      <c r="G15" s="14">
        <f>OCTUBRE!F17+NOVIEMBRE!F17+DICIEMBRE!F17</f>
        <v>51253</v>
      </c>
      <c r="H15" s="14">
        <f>OCTUBRE!G17+NOVIEMBRE!G17+DICIEMBRE!G17</f>
        <v>73427</v>
      </c>
      <c r="I15" s="14">
        <f>OCTUBRE!L17+NOVIEMBRE!L17+DICIEMBRE!L17</f>
        <v>0</v>
      </c>
      <c r="J15" s="14">
        <f>OCTUBRE!H17+NOVIEMBRE!H17+DICIEMBRE!H17</f>
        <v>40987</v>
      </c>
      <c r="K15" s="14">
        <f>OCTUBRE!I17+NOVIEMBRE!I17+DICIEMBRE!I17</f>
        <v>224046</v>
      </c>
      <c r="L15" s="14">
        <f>OCTUBRE!J17+NOVIEMBRE!J17+DICIEMBRE!J17</f>
        <v>-9690</v>
      </c>
      <c r="M15" s="14">
        <f>OCTUBRE!N17+NOVIEMBRE!N17+DICIEMBRE!N17</f>
        <v>59410</v>
      </c>
      <c r="N15" s="14">
        <f>OCTUBRE!K17+NOVIEMBRE!K17+DICIEMBRE!K17</f>
        <v>7185</v>
      </c>
      <c r="O15" s="14">
        <f>OCTUBRE!O17+NOVIEMBRE!O17+DICIEMBRE!O17</f>
        <v>35895</v>
      </c>
      <c r="P15" s="14">
        <f>OCTUBRE!P17+NOVIEMBRE!P17+DICIEMBRE!P17</f>
        <v>3937</v>
      </c>
      <c r="Q15" s="14">
        <f>OCTUBRE!M17+NOVIEMBRE!M17+DICIEMBRE!M17</f>
        <v>56636</v>
      </c>
      <c r="R15" s="14">
        <f>OCTUBRE!Q17+NOVIEMBRE!Q17</f>
        <v>18098</v>
      </c>
      <c r="S15" s="14">
        <v>2024840.9220815462</v>
      </c>
      <c r="T15" s="14">
        <v>819564.70483420638</v>
      </c>
      <c r="U15" s="14">
        <f t="shared" si="0"/>
        <v>6332710.626915752</v>
      </c>
      <c r="V15" s="44"/>
    </row>
    <row r="16" spans="1:22" ht="15" customHeight="1">
      <c r="A16" s="12">
        <v>11</v>
      </c>
      <c r="B16" s="13" t="s">
        <v>26</v>
      </c>
      <c r="C16" s="14">
        <f>OCTUBRE!C18+NOVIEMBRE!C18+DICIEMBRE!C18</f>
        <v>2945507</v>
      </c>
      <c r="D16" s="14">
        <f>OCTUBRE!R18+NOVIEMBRE!R18</f>
        <v>-33724</v>
      </c>
      <c r="E16" s="14">
        <f>OCTUBRE!D18+NOVIEMBRE!D18+DICIEMBRE!D18</f>
        <v>271347</v>
      </c>
      <c r="F16" s="14">
        <f>OCTUBRE!E18+NOVIEMBRE!E18+DICIEMBRE!E18</f>
        <v>1142818</v>
      </c>
      <c r="G16" s="14">
        <f>OCTUBRE!F18+NOVIEMBRE!F18+DICIEMBRE!F18</f>
        <v>75752</v>
      </c>
      <c r="H16" s="14">
        <f>OCTUBRE!G18+NOVIEMBRE!G18+DICIEMBRE!G18</f>
        <v>121525</v>
      </c>
      <c r="I16" s="14">
        <f>OCTUBRE!L18+NOVIEMBRE!L18+DICIEMBRE!L18</f>
        <v>0</v>
      </c>
      <c r="J16" s="14">
        <f>OCTUBRE!H18+NOVIEMBRE!H18+DICIEMBRE!H18</f>
        <v>60579</v>
      </c>
      <c r="K16" s="14">
        <f>OCTUBRE!I18+NOVIEMBRE!I18+DICIEMBRE!I18</f>
        <v>331138</v>
      </c>
      <c r="L16" s="14">
        <f>OCTUBRE!J18+NOVIEMBRE!J18+DICIEMBRE!J18</f>
        <v>-14323</v>
      </c>
      <c r="M16" s="14">
        <f>OCTUBRE!N18+NOVIEMBRE!N18+DICIEMBRE!N18</f>
        <v>87806</v>
      </c>
      <c r="N16" s="14">
        <f>OCTUBRE!K18+NOVIEMBRE!K18+DICIEMBRE!K18</f>
        <v>10620</v>
      </c>
      <c r="O16" s="14">
        <f>OCTUBRE!O18+NOVIEMBRE!O18+DICIEMBRE!O18</f>
        <v>53053</v>
      </c>
      <c r="P16" s="14">
        <f>OCTUBRE!P18+NOVIEMBRE!P18+DICIEMBRE!P18</f>
        <v>5818</v>
      </c>
      <c r="Q16" s="14">
        <f>OCTUBRE!M18+NOVIEMBRE!M18+DICIEMBRE!M18</f>
        <v>137729</v>
      </c>
      <c r="R16" s="14">
        <f>OCTUBRE!Q18+NOVIEMBRE!Q18</f>
        <v>26749</v>
      </c>
      <c r="S16" s="14">
        <v>2592062.2715562549</v>
      </c>
      <c r="T16" s="14">
        <v>2495586.5767165725</v>
      </c>
      <c r="U16" s="14">
        <f t="shared" si="0"/>
        <v>10310042.848272827</v>
      </c>
      <c r="V16" s="44"/>
    </row>
    <row r="17" spans="1:22" ht="15" customHeight="1">
      <c r="A17" s="12">
        <v>12</v>
      </c>
      <c r="B17" s="13" t="s">
        <v>27</v>
      </c>
      <c r="C17" s="14">
        <f>OCTUBRE!C19+NOVIEMBRE!C19+DICIEMBRE!C19</f>
        <v>2169905</v>
      </c>
      <c r="D17" s="14">
        <f>OCTUBRE!R19+NOVIEMBRE!R19</f>
        <v>-24424</v>
      </c>
      <c r="E17" s="14">
        <f>OCTUBRE!D19+NOVIEMBRE!D19+DICIEMBRE!D19</f>
        <v>199897</v>
      </c>
      <c r="F17" s="14">
        <f>OCTUBRE!E19+NOVIEMBRE!E19+DICIEMBRE!E19</f>
        <v>841895</v>
      </c>
      <c r="G17" s="14">
        <f>OCTUBRE!F19+NOVIEMBRE!F19+DICIEMBRE!F19</f>
        <v>55805</v>
      </c>
      <c r="H17" s="14">
        <f>OCTUBRE!G19+NOVIEMBRE!G19+DICIEMBRE!G19</f>
        <v>0</v>
      </c>
      <c r="I17" s="14">
        <f>OCTUBRE!L19+NOVIEMBRE!L19+DICIEMBRE!L19</f>
        <v>0</v>
      </c>
      <c r="J17" s="14">
        <f>OCTUBRE!H19+NOVIEMBRE!H19+DICIEMBRE!H19</f>
        <v>44628</v>
      </c>
      <c r="K17" s="14">
        <f>OCTUBRE!I19+NOVIEMBRE!I19+DICIEMBRE!I19</f>
        <v>243944</v>
      </c>
      <c r="L17" s="14">
        <f>OCTUBRE!J19+NOVIEMBRE!J19+DICIEMBRE!J19</f>
        <v>-10552</v>
      </c>
      <c r="M17" s="14">
        <f>OCTUBRE!N19+NOVIEMBRE!N19+DICIEMBRE!N19</f>
        <v>64686</v>
      </c>
      <c r="N17" s="14">
        <f>OCTUBRE!K19+NOVIEMBRE!K19+DICIEMBRE!K19</f>
        <v>7824</v>
      </c>
      <c r="O17" s="14">
        <f>OCTUBRE!O19+NOVIEMBRE!O19+DICIEMBRE!O19</f>
        <v>39084</v>
      </c>
      <c r="P17" s="14">
        <f>OCTUBRE!P19+NOVIEMBRE!P19+DICIEMBRE!P19</f>
        <v>4286</v>
      </c>
      <c r="Q17" s="14">
        <f>OCTUBRE!M19+NOVIEMBRE!M19+DICIEMBRE!M19</f>
        <v>65033</v>
      </c>
      <c r="R17" s="14">
        <f>OCTUBRE!Q19+NOVIEMBRE!Q19</f>
        <v>19705</v>
      </c>
      <c r="S17" s="14">
        <v>2046149.8366894934</v>
      </c>
      <c r="T17" s="14">
        <v>1111395.1841236281</v>
      </c>
      <c r="U17" s="14">
        <f t="shared" si="0"/>
        <v>6879261.0208131215</v>
      </c>
      <c r="V17" s="44"/>
    </row>
    <row r="18" spans="1:22" ht="15" customHeight="1">
      <c r="A18" s="12">
        <v>13</v>
      </c>
      <c r="B18" s="13" t="s">
        <v>28</v>
      </c>
      <c r="C18" s="14">
        <f>OCTUBRE!C20+NOVIEMBRE!C20+DICIEMBRE!C20</f>
        <v>4556469</v>
      </c>
      <c r="D18" s="14">
        <f>OCTUBRE!R20+NOVIEMBRE!R20</f>
        <v>-48068</v>
      </c>
      <c r="E18" s="14">
        <f>OCTUBRE!D20+NOVIEMBRE!D20+DICIEMBRE!D20</f>
        <v>419753</v>
      </c>
      <c r="F18" s="14">
        <f>OCTUBRE!E20+NOVIEMBRE!E20+DICIEMBRE!E20</f>
        <v>1767851</v>
      </c>
      <c r="G18" s="14">
        <f>OCTUBRE!F20+NOVIEMBRE!F20+DICIEMBRE!F20</f>
        <v>117182</v>
      </c>
      <c r="H18" s="14">
        <f>OCTUBRE!G20+NOVIEMBRE!G20+DICIEMBRE!G20</f>
        <v>239462</v>
      </c>
      <c r="I18" s="14">
        <f>OCTUBRE!L20+NOVIEMBRE!L20+DICIEMBRE!L20</f>
        <v>877271</v>
      </c>
      <c r="J18" s="14">
        <f>OCTUBRE!H20+NOVIEMBRE!H20+DICIEMBRE!H20</f>
        <v>93712</v>
      </c>
      <c r="K18" s="14">
        <f>OCTUBRE!I20+NOVIEMBRE!I20+DICIEMBRE!I20</f>
        <v>512245</v>
      </c>
      <c r="L18" s="14">
        <f>OCTUBRE!J20+NOVIEMBRE!J20+DICIEMBRE!J20</f>
        <v>-22156</v>
      </c>
      <c r="M18" s="14">
        <f>OCTUBRE!N20+NOVIEMBRE!N20+DICIEMBRE!N20</f>
        <v>135830</v>
      </c>
      <c r="N18" s="14">
        <f>OCTUBRE!K20+NOVIEMBRE!K20+DICIEMBRE!K20</f>
        <v>16431</v>
      </c>
      <c r="O18" s="14">
        <f>OCTUBRE!O20+NOVIEMBRE!O20+DICIEMBRE!O20</f>
        <v>82070</v>
      </c>
      <c r="P18" s="14">
        <f>OCTUBRE!P20+NOVIEMBRE!P20+DICIEMBRE!P20</f>
        <v>9000</v>
      </c>
      <c r="Q18" s="14">
        <f>OCTUBRE!M20+NOVIEMBRE!M20+DICIEMBRE!M20</f>
        <v>232315</v>
      </c>
      <c r="R18" s="14">
        <f>OCTUBRE!Q20+NOVIEMBRE!Q20</f>
        <v>41378</v>
      </c>
      <c r="S18" s="14">
        <v>1128032.4238389463</v>
      </c>
      <c r="T18" s="14">
        <v>4959341.0287807826</v>
      </c>
      <c r="U18" s="14">
        <f t="shared" si="0"/>
        <v>15118118.45261973</v>
      </c>
      <c r="V18" s="44"/>
    </row>
    <row r="19" spans="1:22" ht="15" customHeight="1">
      <c r="A19" s="12">
        <v>14</v>
      </c>
      <c r="B19" s="13" t="s">
        <v>29</v>
      </c>
      <c r="C19" s="14">
        <f>OCTUBRE!C21+NOVIEMBRE!C21+DICIEMBRE!C21</f>
        <v>1804125</v>
      </c>
      <c r="D19" s="14">
        <f>OCTUBRE!R21+NOVIEMBRE!R21</f>
        <v>-19981</v>
      </c>
      <c r="E19" s="14">
        <f>OCTUBRE!D21+NOVIEMBRE!D21+DICIEMBRE!D21</f>
        <v>166200</v>
      </c>
      <c r="F19" s="14">
        <f>OCTUBRE!E21+NOVIEMBRE!E21+DICIEMBRE!E21</f>
        <v>699977</v>
      </c>
      <c r="G19" s="14">
        <f>OCTUBRE!F21+NOVIEMBRE!F21+DICIEMBRE!F21</f>
        <v>46398</v>
      </c>
      <c r="H19" s="14">
        <f>OCTUBRE!G21+NOVIEMBRE!G21+DICIEMBRE!G21</f>
        <v>0</v>
      </c>
      <c r="I19" s="14">
        <f>OCTUBRE!L21+NOVIEMBRE!L21+DICIEMBRE!L21</f>
        <v>0</v>
      </c>
      <c r="J19" s="14">
        <f>OCTUBRE!H21+NOVIEMBRE!H21+DICIEMBRE!H21</f>
        <v>37105</v>
      </c>
      <c r="K19" s="14">
        <f>OCTUBRE!I21+NOVIEMBRE!I21+DICIEMBRE!I21</f>
        <v>202822</v>
      </c>
      <c r="L19" s="14">
        <f>OCTUBRE!J21+NOVIEMBRE!J21+DICIEMBRE!J21</f>
        <v>-8773</v>
      </c>
      <c r="M19" s="14">
        <f>OCTUBRE!N21+NOVIEMBRE!N21+DICIEMBRE!N21</f>
        <v>53782</v>
      </c>
      <c r="N19" s="14">
        <f>OCTUBRE!K21+NOVIEMBRE!K21+DICIEMBRE!K21</f>
        <v>6504</v>
      </c>
      <c r="O19" s="14">
        <f>OCTUBRE!O21+NOVIEMBRE!O21+DICIEMBRE!O21</f>
        <v>32495</v>
      </c>
      <c r="P19" s="14">
        <f>OCTUBRE!P21+NOVIEMBRE!P21+DICIEMBRE!P21</f>
        <v>3564</v>
      </c>
      <c r="Q19" s="14">
        <f>OCTUBRE!M21+NOVIEMBRE!M21+DICIEMBRE!M21</f>
        <v>31142</v>
      </c>
      <c r="R19" s="14">
        <f>OCTUBRE!Q21+NOVIEMBRE!Q21</f>
        <v>16384</v>
      </c>
      <c r="S19" s="14">
        <v>1074638.1320129717</v>
      </c>
      <c r="T19" s="14">
        <v>509886.03415093641</v>
      </c>
      <c r="U19" s="14">
        <f t="shared" si="0"/>
        <v>4656268.1661639083</v>
      </c>
      <c r="V19" s="44"/>
    </row>
    <row r="20" spans="1:22" ht="15" customHeight="1">
      <c r="A20" s="12">
        <v>15</v>
      </c>
      <c r="B20" s="13" t="s">
        <v>30</v>
      </c>
      <c r="C20" s="14">
        <f>OCTUBRE!C22+NOVIEMBRE!C22+DICIEMBRE!C22</f>
        <v>2474769</v>
      </c>
      <c r="D20" s="14">
        <f>OCTUBRE!R22+NOVIEMBRE!R22</f>
        <v>-28196</v>
      </c>
      <c r="E20" s="14">
        <f>OCTUBRE!D22+NOVIEMBRE!D22+DICIEMBRE!D22</f>
        <v>227982</v>
      </c>
      <c r="F20" s="14">
        <f>OCTUBRE!E22+NOVIEMBRE!E22+DICIEMBRE!E22</f>
        <v>960178</v>
      </c>
      <c r="G20" s="14">
        <f>OCTUBRE!F22+NOVIEMBRE!F22+DICIEMBRE!F22</f>
        <v>63645</v>
      </c>
      <c r="H20" s="14">
        <f>OCTUBRE!G22+NOVIEMBRE!G22+DICIEMBRE!G22</f>
        <v>97242</v>
      </c>
      <c r="I20" s="14">
        <f>OCTUBRE!L22+NOVIEMBRE!L22+DICIEMBRE!L22</f>
        <v>-4900</v>
      </c>
      <c r="J20" s="14">
        <f>OCTUBRE!H22+NOVIEMBRE!H22+DICIEMBRE!H22</f>
        <v>50897</v>
      </c>
      <c r="K20" s="14">
        <f>OCTUBRE!I22+NOVIEMBRE!I22+DICIEMBRE!I22</f>
        <v>278216</v>
      </c>
      <c r="L20" s="14">
        <f>OCTUBRE!J22+NOVIEMBRE!J22+DICIEMBRE!J22</f>
        <v>-12034</v>
      </c>
      <c r="M20" s="14">
        <f>OCTUBRE!N22+NOVIEMBRE!N22+DICIEMBRE!N22</f>
        <v>73774</v>
      </c>
      <c r="N20" s="14">
        <f>OCTUBRE!K22+NOVIEMBRE!K22+DICIEMBRE!K22</f>
        <v>8925</v>
      </c>
      <c r="O20" s="14">
        <f>OCTUBRE!O22+NOVIEMBRE!O22+DICIEMBRE!O22</f>
        <v>44575</v>
      </c>
      <c r="P20" s="14">
        <f>OCTUBRE!P22+NOVIEMBRE!P22+DICIEMBRE!P22</f>
        <v>4888</v>
      </c>
      <c r="Q20" s="14">
        <f>OCTUBRE!M22+NOVIEMBRE!M22+DICIEMBRE!M22</f>
        <v>104366</v>
      </c>
      <c r="R20" s="14">
        <f>OCTUBRE!Q22+NOVIEMBRE!Q22</f>
        <v>22474</v>
      </c>
      <c r="S20" s="14">
        <v>1793357.9849886349</v>
      </c>
      <c r="T20" s="14">
        <v>1654006.4024966198</v>
      </c>
      <c r="U20" s="14">
        <f t="shared" si="0"/>
        <v>7814165.3874852555</v>
      </c>
      <c r="V20" s="44"/>
    </row>
    <row r="21" spans="1:22" ht="15" customHeight="1">
      <c r="A21" s="12">
        <v>16</v>
      </c>
      <c r="B21" s="13" t="s">
        <v>31</v>
      </c>
      <c r="C21" s="14">
        <f>OCTUBRE!C23+NOVIEMBRE!C23+DICIEMBRE!C23</f>
        <v>2045186</v>
      </c>
      <c r="D21" s="14">
        <f>OCTUBRE!R23+NOVIEMBRE!R23</f>
        <v>-23376</v>
      </c>
      <c r="E21" s="14">
        <f>OCTUBRE!D23+NOVIEMBRE!D23+DICIEMBRE!D23</f>
        <v>188407</v>
      </c>
      <c r="F21" s="14">
        <f>OCTUBRE!E23+NOVIEMBRE!E23+DICIEMBRE!E23</f>
        <v>793506</v>
      </c>
      <c r="G21" s="14">
        <f>OCTUBRE!F23+NOVIEMBRE!F23+DICIEMBRE!F23</f>
        <v>52597</v>
      </c>
      <c r="H21" s="14">
        <f>OCTUBRE!G23+NOVIEMBRE!G23+DICIEMBRE!G23</f>
        <v>76101</v>
      </c>
      <c r="I21" s="14">
        <f>OCTUBRE!L23+NOVIEMBRE!L23+DICIEMBRE!L23</f>
        <v>0</v>
      </c>
      <c r="J21" s="14">
        <f>OCTUBRE!H23+NOVIEMBRE!H23+DICIEMBRE!H23</f>
        <v>42063</v>
      </c>
      <c r="K21" s="14">
        <f>OCTUBRE!I23+NOVIEMBRE!I23+DICIEMBRE!I23</f>
        <v>229923</v>
      </c>
      <c r="L21" s="14">
        <f>OCTUBRE!J23+NOVIEMBRE!J23+DICIEMBRE!J23</f>
        <v>-9945</v>
      </c>
      <c r="M21" s="14">
        <f>OCTUBRE!N23+NOVIEMBRE!N23+DICIEMBRE!N23</f>
        <v>60967</v>
      </c>
      <c r="N21" s="14">
        <f>OCTUBRE!K23+NOVIEMBRE!K23+DICIEMBRE!K23</f>
        <v>7374</v>
      </c>
      <c r="O21" s="14">
        <f>OCTUBRE!O23+NOVIEMBRE!O23+DICIEMBRE!O23</f>
        <v>36837</v>
      </c>
      <c r="P21" s="14">
        <f>OCTUBRE!P23+NOVIEMBRE!P23+DICIEMBRE!P23</f>
        <v>4040</v>
      </c>
      <c r="Q21" s="14">
        <f>OCTUBRE!M23+NOVIEMBRE!M23+DICIEMBRE!M23</f>
        <v>57025</v>
      </c>
      <c r="R21" s="14">
        <f>OCTUBRE!Q23+NOVIEMBRE!Q23</f>
        <v>18573</v>
      </c>
      <c r="S21" s="14">
        <v>2301973.8188965362</v>
      </c>
      <c r="T21" s="14">
        <v>923384.63477509131</v>
      </c>
      <c r="U21" s="14">
        <f t="shared" si="0"/>
        <v>6804636.4536716267</v>
      </c>
      <c r="V21" s="44"/>
    </row>
    <row r="22" spans="1:22" ht="15" customHeight="1">
      <c r="A22" s="12">
        <v>17</v>
      </c>
      <c r="B22" s="13" t="s">
        <v>32</v>
      </c>
      <c r="C22" s="14">
        <f>OCTUBRE!C24+NOVIEMBRE!C24+DICIEMBRE!C24</f>
        <v>2330202</v>
      </c>
      <c r="D22" s="14">
        <f>OCTUBRE!R24+NOVIEMBRE!R24</f>
        <v>-26736</v>
      </c>
      <c r="E22" s="14">
        <f>OCTUBRE!D24+NOVIEMBRE!D24+DICIEMBRE!D24</f>
        <v>214664</v>
      </c>
      <c r="F22" s="14">
        <f>OCTUBRE!E24+NOVIEMBRE!E24+DICIEMBRE!E24</f>
        <v>904088</v>
      </c>
      <c r="G22" s="14">
        <f>OCTUBRE!F24+NOVIEMBRE!F24+DICIEMBRE!F24</f>
        <v>59927</v>
      </c>
      <c r="H22" s="14">
        <f>OCTUBRE!G24+NOVIEMBRE!G24+DICIEMBRE!G24</f>
        <v>89987</v>
      </c>
      <c r="I22" s="14">
        <f>OCTUBRE!L24+NOVIEMBRE!L24+DICIEMBRE!L24</f>
        <v>0</v>
      </c>
      <c r="J22" s="14">
        <f>OCTUBRE!H24+NOVIEMBRE!H24+DICIEMBRE!H24</f>
        <v>47924</v>
      </c>
      <c r="K22" s="14">
        <f>OCTUBRE!I24+NOVIEMBRE!I24+DICIEMBRE!I24</f>
        <v>261964</v>
      </c>
      <c r="L22" s="14">
        <f>OCTUBRE!J24+NOVIEMBRE!J24+DICIEMBRE!J24</f>
        <v>-11331</v>
      </c>
      <c r="M22" s="14">
        <f>OCTUBRE!N24+NOVIEMBRE!N24+DICIEMBRE!N24</f>
        <v>69464</v>
      </c>
      <c r="N22" s="14">
        <f>OCTUBRE!K24+NOVIEMBRE!K24+DICIEMBRE!K24</f>
        <v>8403</v>
      </c>
      <c r="O22" s="14">
        <f>OCTUBRE!O24+NOVIEMBRE!O24+DICIEMBRE!O24</f>
        <v>41971</v>
      </c>
      <c r="P22" s="14">
        <f>OCTUBRE!P24+NOVIEMBRE!P24+DICIEMBRE!P24</f>
        <v>4603</v>
      </c>
      <c r="Q22" s="14">
        <f>OCTUBRE!M24+NOVIEMBRE!M24+DICIEMBRE!M24</f>
        <v>93719</v>
      </c>
      <c r="R22" s="14">
        <f>OCTUBRE!Q24+NOVIEMBRE!Q24</f>
        <v>21161</v>
      </c>
      <c r="S22" s="14">
        <v>3952098.6550261867</v>
      </c>
      <c r="T22" s="14">
        <v>1394009.0478595612</v>
      </c>
      <c r="U22" s="14">
        <f t="shared" si="0"/>
        <v>9456117.702885747</v>
      </c>
      <c r="V22" s="44"/>
    </row>
    <row r="23" spans="1:22" ht="15" customHeight="1">
      <c r="A23" s="12">
        <v>18</v>
      </c>
      <c r="B23" s="13" t="s">
        <v>33</v>
      </c>
      <c r="C23" s="14">
        <f>OCTUBRE!C25+NOVIEMBRE!C25+DICIEMBRE!C25</f>
        <v>2092947</v>
      </c>
      <c r="D23" s="14">
        <f>OCTUBRE!R25+NOVIEMBRE!R25</f>
        <v>-23821</v>
      </c>
      <c r="E23" s="14">
        <f>OCTUBRE!D25+NOVIEMBRE!D25+DICIEMBRE!D25</f>
        <v>192807</v>
      </c>
      <c r="F23" s="14">
        <f>OCTUBRE!E25+NOVIEMBRE!E25+DICIEMBRE!E25</f>
        <v>812036</v>
      </c>
      <c r="G23" s="14">
        <f>OCTUBRE!F25+NOVIEMBRE!F25+DICIEMBRE!F25</f>
        <v>53825</v>
      </c>
      <c r="H23" s="14">
        <f>OCTUBRE!G25+NOVIEMBRE!G25+DICIEMBRE!G25</f>
        <v>78440</v>
      </c>
      <c r="I23" s="14">
        <f>OCTUBRE!L25+NOVIEMBRE!L25+DICIEMBRE!L25</f>
        <v>0</v>
      </c>
      <c r="J23" s="14">
        <f>OCTUBRE!H25+NOVIEMBRE!H25+DICIEMBRE!H25</f>
        <v>43045</v>
      </c>
      <c r="K23" s="14">
        <f>OCTUBRE!I25+NOVIEMBRE!I25+DICIEMBRE!I25</f>
        <v>235292</v>
      </c>
      <c r="L23" s="14">
        <f>OCTUBRE!J25+NOVIEMBRE!J25+DICIEMBRE!J25</f>
        <v>-10177</v>
      </c>
      <c r="M23" s="14">
        <f>OCTUBRE!N25+NOVIEMBRE!N25+DICIEMBRE!N25</f>
        <v>62391</v>
      </c>
      <c r="N23" s="14">
        <f>OCTUBRE!K25+NOVIEMBRE!K25+DICIEMBRE!K25</f>
        <v>7548</v>
      </c>
      <c r="O23" s="14">
        <f>OCTUBRE!O25+NOVIEMBRE!O25+DICIEMBRE!O25</f>
        <v>37698</v>
      </c>
      <c r="P23" s="14">
        <f>OCTUBRE!P25+NOVIEMBRE!P25+DICIEMBRE!P25</f>
        <v>4134</v>
      </c>
      <c r="Q23" s="14">
        <f>OCTUBRE!M25+NOVIEMBRE!M25+DICIEMBRE!M25</f>
        <v>61567</v>
      </c>
      <c r="R23" s="14">
        <f>OCTUBRE!Q25+NOVIEMBRE!Q25</f>
        <v>19007</v>
      </c>
      <c r="S23" s="14">
        <v>1491755.0378993675</v>
      </c>
      <c r="T23" s="14">
        <v>1006983.2144696148</v>
      </c>
      <c r="U23" s="14">
        <f t="shared" si="0"/>
        <v>6165477.2523689819</v>
      </c>
      <c r="V23" s="44"/>
    </row>
    <row r="24" spans="1:22" ht="15" customHeight="1">
      <c r="A24" s="12">
        <v>19</v>
      </c>
      <c r="B24" s="13" t="s">
        <v>34</v>
      </c>
      <c r="C24" s="14">
        <f>OCTUBRE!C26+NOVIEMBRE!C26+DICIEMBRE!C26</f>
        <v>8393773</v>
      </c>
      <c r="D24" s="14">
        <f>OCTUBRE!R26+NOVIEMBRE!R26</f>
        <v>-97205</v>
      </c>
      <c r="E24" s="14">
        <f>OCTUBRE!D26+NOVIEMBRE!D26+DICIEMBRE!D26</f>
        <v>773254</v>
      </c>
      <c r="F24" s="14">
        <f>OCTUBRE!E26+NOVIEMBRE!E26+DICIEMBRE!E26</f>
        <v>3256674</v>
      </c>
      <c r="G24" s="14">
        <f>OCTUBRE!F26+NOVIEMBRE!F26+DICIEMBRE!F26</f>
        <v>215868</v>
      </c>
      <c r="H24" s="14">
        <f>OCTUBRE!G26+NOVIEMBRE!G26+DICIEMBRE!G26</f>
        <v>387323</v>
      </c>
      <c r="I24" s="14">
        <f>OCTUBRE!L26+NOVIEMBRE!L26+DICIEMBRE!L26</f>
        <v>0</v>
      </c>
      <c r="J24" s="14">
        <f>OCTUBRE!H26+NOVIEMBRE!H26+DICIEMBRE!H26</f>
        <v>172633</v>
      </c>
      <c r="K24" s="14">
        <f>OCTUBRE!I26+NOVIEMBRE!I26+DICIEMBRE!I26</f>
        <v>943640</v>
      </c>
      <c r="L24" s="14">
        <f>OCTUBRE!J26+NOVIEMBRE!J26+DICIEMBRE!J26</f>
        <v>-40815</v>
      </c>
      <c r="M24" s="14">
        <f>OCTUBRE!N26+NOVIEMBRE!N26+DICIEMBRE!N26</f>
        <v>250221</v>
      </c>
      <c r="N24" s="14">
        <f>OCTUBRE!K26+NOVIEMBRE!K26+DICIEMBRE!K26</f>
        <v>30267</v>
      </c>
      <c r="O24" s="14">
        <f>OCTUBRE!O26+NOVIEMBRE!O26+DICIEMBRE!O26</f>
        <v>151184</v>
      </c>
      <c r="P24" s="14">
        <f>OCTUBRE!P26+NOVIEMBRE!P26+DICIEMBRE!P26</f>
        <v>16580</v>
      </c>
      <c r="Q24" s="14">
        <f>OCTUBRE!M26+NOVIEMBRE!M26+DICIEMBRE!M26</f>
        <v>807797</v>
      </c>
      <c r="R24" s="14">
        <f>OCTUBRE!Q26+NOVIEMBRE!Q26</f>
        <v>76225</v>
      </c>
      <c r="S24" s="14">
        <v>25400871.404079285</v>
      </c>
      <c r="T24" s="14">
        <v>11582214.095468236</v>
      </c>
      <c r="U24" s="14">
        <f t="shared" si="0"/>
        <v>52320504.499547526</v>
      </c>
      <c r="V24" s="44"/>
    </row>
    <row r="25" spans="1:22" ht="27">
      <c r="A25" s="12">
        <v>20</v>
      </c>
      <c r="B25" s="13" t="s">
        <v>35</v>
      </c>
      <c r="C25" s="14">
        <f>OCTUBRE!C27+NOVIEMBRE!C27+DICIEMBRE!C27</f>
        <v>2293860</v>
      </c>
      <c r="D25" s="14">
        <f>OCTUBRE!R27+NOVIEMBRE!R27</f>
        <v>-26384</v>
      </c>
      <c r="E25" s="14">
        <f>OCTUBRE!D27+NOVIEMBRE!D27+DICIEMBRE!D27</f>
        <v>211316</v>
      </c>
      <c r="F25" s="14">
        <f>OCTUBRE!E27+NOVIEMBRE!E27+DICIEMBRE!E27</f>
        <v>889988</v>
      </c>
      <c r="G25" s="14">
        <f>OCTUBRE!F27+NOVIEMBRE!F27+DICIEMBRE!F27</f>
        <v>58993</v>
      </c>
      <c r="H25" s="14">
        <f>OCTUBRE!G27+NOVIEMBRE!G27+DICIEMBRE!G27</f>
        <v>91654</v>
      </c>
      <c r="I25" s="14">
        <f>OCTUBRE!L27+NOVIEMBRE!L27+DICIEMBRE!L27</f>
        <v>0</v>
      </c>
      <c r="J25" s="14">
        <f>OCTUBRE!H27+NOVIEMBRE!H27+DICIEMBRE!H27</f>
        <v>47178</v>
      </c>
      <c r="K25" s="14">
        <f>OCTUBRE!I27+NOVIEMBRE!I27+DICIEMBRE!I27</f>
        <v>257880</v>
      </c>
      <c r="L25" s="14">
        <f>OCTUBRE!J27+NOVIEMBRE!J27+DICIEMBRE!J27</f>
        <v>-11154</v>
      </c>
      <c r="M25" s="14">
        <f>OCTUBRE!N27+NOVIEMBRE!N27+DICIEMBRE!N27</f>
        <v>68381</v>
      </c>
      <c r="N25" s="14">
        <f>OCTUBRE!K27+NOVIEMBRE!K27+DICIEMBRE!K27</f>
        <v>8271</v>
      </c>
      <c r="O25" s="14">
        <f>OCTUBRE!O27+NOVIEMBRE!O27+DICIEMBRE!O27</f>
        <v>41315</v>
      </c>
      <c r="P25" s="14">
        <f>OCTUBRE!P27+NOVIEMBRE!P27+DICIEMBRE!P27</f>
        <v>4531</v>
      </c>
      <c r="Q25" s="14">
        <f>OCTUBRE!M27+NOVIEMBRE!M27+DICIEMBRE!M27</f>
        <v>72352</v>
      </c>
      <c r="R25" s="14">
        <f>OCTUBRE!Q27+NOVIEMBRE!Q27</f>
        <v>20831</v>
      </c>
      <c r="S25" s="14">
        <v>1089417.766298786</v>
      </c>
      <c r="T25" s="14">
        <v>1337783.2949689387</v>
      </c>
      <c r="U25" s="14">
        <f t="shared" si="0"/>
        <v>6456213.0612677243</v>
      </c>
      <c r="V25" s="44"/>
    </row>
    <row r="26" spans="1:22" ht="15" customHeight="1">
      <c r="A26" s="12">
        <v>21</v>
      </c>
      <c r="B26" s="13" t="s">
        <v>36</v>
      </c>
      <c r="C26" s="14">
        <f>OCTUBRE!C28+NOVIEMBRE!C28+DICIEMBRE!C28</f>
        <v>3159767</v>
      </c>
      <c r="D26" s="14">
        <f>OCTUBRE!R28+NOVIEMBRE!R28</f>
        <v>-35764</v>
      </c>
      <c r="E26" s="14">
        <f>OCTUBRE!D28+NOVIEMBRE!D28+DICIEMBRE!D28</f>
        <v>291085</v>
      </c>
      <c r="F26" s="14">
        <f>OCTUBRE!E28+NOVIEMBRE!E28+DICIEMBRE!E28</f>
        <v>1225949</v>
      </c>
      <c r="G26" s="14">
        <f>OCTUBRE!F28+NOVIEMBRE!F28+DICIEMBRE!F28</f>
        <v>81262</v>
      </c>
      <c r="H26" s="14">
        <f>OCTUBRE!G28+NOVIEMBRE!G28+DICIEMBRE!G28</f>
        <v>131047</v>
      </c>
      <c r="I26" s="14">
        <f>OCTUBRE!L28+NOVIEMBRE!L28+DICIEMBRE!L28</f>
        <v>0</v>
      </c>
      <c r="J26" s="14">
        <f>OCTUBRE!H28+NOVIEMBRE!H28+DICIEMBRE!H28</f>
        <v>64986</v>
      </c>
      <c r="K26" s="14">
        <f>OCTUBRE!I28+NOVIEMBRE!I28+DICIEMBRE!I28</f>
        <v>355226</v>
      </c>
      <c r="L26" s="14">
        <f>OCTUBRE!J28+NOVIEMBRE!J28+DICIEMBRE!J28</f>
        <v>-15365</v>
      </c>
      <c r="M26" s="14">
        <f>OCTUBRE!N28+NOVIEMBRE!N28+DICIEMBRE!N28</f>
        <v>94193</v>
      </c>
      <c r="N26" s="14">
        <f>OCTUBRE!K28+NOVIEMBRE!K28+DICIEMBRE!K28</f>
        <v>11394</v>
      </c>
      <c r="O26" s="14">
        <f>OCTUBRE!O28+NOVIEMBRE!O28+DICIEMBRE!O28</f>
        <v>56913</v>
      </c>
      <c r="P26" s="14">
        <f>OCTUBRE!P28+NOVIEMBRE!P28+DICIEMBRE!P28</f>
        <v>6242</v>
      </c>
      <c r="Q26" s="14">
        <f>OCTUBRE!M28+NOVIEMBRE!M28+DICIEMBRE!M28</f>
        <v>186326</v>
      </c>
      <c r="R26" s="14">
        <f>OCTUBRE!Q28+NOVIEMBRE!Q28</f>
        <v>28694</v>
      </c>
      <c r="S26" s="14">
        <v>5953985.5916400794</v>
      </c>
      <c r="T26" s="14">
        <v>2798127.7708423031</v>
      </c>
      <c r="U26" s="14">
        <f t="shared" si="0"/>
        <v>14394068.362482382</v>
      </c>
      <c r="V26" s="44"/>
    </row>
    <row r="27" spans="1:22" ht="15" customHeight="1">
      <c r="A27" s="12">
        <v>22</v>
      </c>
      <c r="B27" s="13" t="s">
        <v>37</v>
      </c>
      <c r="C27" s="14">
        <f>OCTUBRE!C29+NOVIEMBRE!C29+DICIEMBRE!C29</f>
        <v>2276663</v>
      </c>
      <c r="D27" s="14">
        <f>OCTUBRE!R29+NOVIEMBRE!R29</f>
        <v>-25395</v>
      </c>
      <c r="E27" s="14">
        <f>OCTUBRE!D29+NOVIEMBRE!D29+DICIEMBRE!D29</f>
        <v>209732</v>
      </c>
      <c r="F27" s="14">
        <f>OCTUBRE!E29+NOVIEMBRE!E29+DICIEMBRE!E29</f>
        <v>883315</v>
      </c>
      <c r="G27" s="14">
        <f>OCTUBRE!F29+NOVIEMBRE!F29+DICIEMBRE!F29</f>
        <v>58551</v>
      </c>
      <c r="H27" s="14">
        <f>OCTUBRE!G29+NOVIEMBRE!G29+DICIEMBRE!G29</f>
        <v>0</v>
      </c>
      <c r="I27" s="14">
        <f>OCTUBRE!L29+NOVIEMBRE!L29+DICIEMBRE!L29</f>
        <v>0</v>
      </c>
      <c r="J27" s="14">
        <f>OCTUBRE!H29+NOVIEMBRE!H29+DICIEMBRE!H29</f>
        <v>46823</v>
      </c>
      <c r="K27" s="14">
        <f>OCTUBRE!I29+NOVIEMBRE!I29+DICIEMBRE!I29</f>
        <v>255946</v>
      </c>
      <c r="L27" s="14">
        <f>OCTUBRE!J29+NOVIEMBRE!J29+DICIEMBRE!J29</f>
        <v>-11070</v>
      </c>
      <c r="M27" s="14">
        <f>OCTUBRE!N29+NOVIEMBRE!N29+DICIEMBRE!N29</f>
        <v>67868</v>
      </c>
      <c r="N27" s="14">
        <f>OCTUBRE!K29+NOVIEMBRE!K29+DICIEMBRE!K29</f>
        <v>8208</v>
      </c>
      <c r="O27" s="14">
        <f>OCTUBRE!O29+NOVIEMBRE!O29+DICIEMBRE!O29</f>
        <v>41007</v>
      </c>
      <c r="P27" s="14">
        <f>OCTUBRE!P29+NOVIEMBRE!P29+DICIEMBRE!P29</f>
        <v>4496</v>
      </c>
      <c r="Q27" s="14">
        <f>OCTUBRE!M29+NOVIEMBRE!M29+DICIEMBRE!M29</f>
        <v>89613</v>
      </c>
      <c r="R27" s="14">
        <f>OCTUBRE!Q29+NOVIEMBRE!Q29</f>
        <v>20675</v>
      </c>
      <c r="S27" s="14">
        <v>4694058.5058847638</v>
      </c>
      <c r="T27" s="14">
        <v>1297920.634189344</v>
      </c>
      <c r="U27" s="14">
        <f t="shared" si="0"/>
        <v>9918411.1400741078</v>
      </c>
      <c r="V27" s="44"/>
    </row>
    <row r="28" spans="1:22" ht="15" customHeight="1">
      <c r="A28" s="12">
        <v>23</v>
      </c>
      <c r="B28" s="13" t="s">
        <v>38</v>
      </c>
      <c r="C28" s="14">
        <f>OCTUBRE!C30+NOVIEMBRE!C30+DICIEMBRE!C30</f>
        <v>2342637</v>
      </c>
      <c r="D28" s="14">
        <f>OCTUBRE!R30+NOVIEMBRE!R30</f>
        <v>-26835</v>
      </c>
      <c r="E28" s="14">
        <f>OCTUBRE!D30+NOVIEMBRE!D30+DICIEMBRE!D30</f>
        <v>215809</v>
      </c>
      <c r="F28" s="14">
        <f>OCTUBRE!E30+NOVIEMBRE!E30+DICIEMBRE!E30</f>
        <v>908913</v>
      </c>
      <c r="G28" s="14">
        <f>OCTUBRE!F30+NOVIEMBRE!F30+DICIEMBRE!F30</f>
        <v>60247</v>
      </c>
      <c r="H28" s="14">
        <f>OCTUBRE!G30+NOVIEMBRE!G30+DICIEMBRE!G30</f>
        <v>91413</v>
      </c>
      <c r="I28" s="14">
        <f>OCTUBRE!L30+NOVIEMBRE!L30+DICIEMBRE!L30</f>
        <v>41774</v>
      </c>
      <c r="J28" s="14">
        <f>OCTUBRE!H30+NOVIEMBRE!H30+DICIEMBRE!H30</f>
        <v>48181</v>
      </c>
      <c r="K28" s="14">
        <f>OCTUBRE!I30+NOVIEMBRE!I30+DICIEMBRE!I30</f>
        <v>263362</v>
      </c>
      <c r="L28" s="14">
        <f>OCTUBRE!J30+NOVIEMBRE!J30+DICIEMBRE!J30</f>
        <v>-11392</v>
      </c>
      <c r="M28" s="14">
        <f>OCTUBRE!N30+NOVIEMBRE!N30+DICIEMBRE!N30</f>
        <v>69835</v>
      </c>
      <c r="N28" s="14">
        <f>OCTUBRE!K30+NOVIEMBRE!K30+DICIEMBRE!K30</f>
        <v>8448</v>
      </c>
      <c r="O28" s="14">
        <f>OCTUBRE!O30+NOVIEMBRE!O30+DICIEMBRE!O30</f>
        <v>42195</v>
      </c>
      <c r="P28" s="14">
        <f>OCTUBRE!P30+NOVIEMBRE!P30+DICIEMBRE!P30</f>
        <v>4628</v>
      </c>
      <c r="Q28" s="14">
        <f>OCTUBRE!M30+NOVIEMBRE!M30+DICIEMBRE!M30</f>
        <v>81067</v>
      </c>
      <c r="R28" s="14">
        <f>OCTUBRE!Q30+NOVIEMBRE!Q30</f>
        <v>21274</v>
      </c>
      <c r="S28" s="14">
        <v>1287334.2626291781</v>
      </c>
      <c r="T28" s="14">
        <v>1446661.562471414</v>
      </c>
      <c r="U28" s="14">
        <f t="shared" si="0"/>
        <v>6895551.8251005923</v>
      </c>
      <c r="V28" s="44"/>
    </row>
    <row r="29" spans="1:22" ht="15" customHeight="1">
      <c r="A29" s="12">
        <v>24</v>
      </c>
      <c r="B29" s="13" t="s">
        <v>39</v>
      </c>
      <c r="C29" s="14">
        <f>OCTUBRE!C31+NOVIEMBRE!C31+DICIEMBRE!C31</f>
        <v>2072663</v>
      </c>
      <c r="D29" s="14">
        <f>OCTUBRE!R31+NOVIEMBRE!R31</f>
        <v>-23835</v>
      </c>
      <c r="E29" s="14">
        <f>OCTUBRE!D31+NOVIEMBRE!D31+DICIEMBRE!D31</f>
        <v>190939</v>
      </c>
      <c r="F29" s="14">
        <f>OCTUBRE!E31+NOVIEMBRE!E31+DICIEMBRE!E31</f>
        <v>804166</v>
      </c>
      <c r="G29" s="14">
        <f>OCTUBRE!F31+NOVIEMBRE!F31+DICIEMBRE!F31</f>
        <v>53305</v>
      </c>
      <c r="H29" s="14">
        <f>OCTUBRE!G31+NOVIEMBRE!G31+DICIEMBRE!G31</f>
        <v>77403</v>
      </c>
      <c r="I29" s="14">
        <f>OCTUBRE!L31+NOVIEMBRE!L31+DICIEMBRE!L31</f>
        <v>0</v>
      </c>
      <c r="J29" s="14">
        <f>OCTUBRE!H31+NOVIEMBRE!H31+DICIEMBRE!H31</f>
        <v>42628</v>
      </c>
      <c r="K29" s="14">
        <f>OCTUBRE!I31+NOVIEMBRE!I31+DICIEMBRE!I31</f>
        <v>233013</v>
      </c>
      <c r="L29" s="14">
        <f>OCTUBRE!J31+NOVIEMBRE!J31+DICIEMBRE!J31</f>
        <v>-10078</v>
      </c>
      <c r="M29" s="14">
        <f>OCTUBRE!N31+NOVIEMBRE!N31+DICIEMBRE!N31</f>
        <v>61787</v>
      </c>
      <c r="N29" s="14">
        <f>OCTUBRE!K31+NOVIEMBRE!K31+DICIEMBRE!K31</f>
        <v>7473</v>
      </c>
      <c r="O29" s="14">
        <f>OCTUBRE!O31+NOVIEMBRE!O31+DICIEMBRE!O31</f>
        <v>37332</v>
      </c>
      <c r="P29" s="14">
        <f>OCTUBRE!P31+NOVIEMBRE!P31+DICIEMBRE!P31</f>
        <v>4093</v>
      </c>
      <c r="Q29" s="14">
        <f>OCTUBRE!M31+NOVIEMBRE!M31+DICIEMBRE!M31</f>
        <v>61953</v>
      </c>
      <c r="R29" s="14">
        <f>OCTUBRE!Q31+NOVIEMBRE!Q31</f>
        <v>18823</v>
      </c>
      <c r="S29" s="14">
        <v>2166730.0131743718</v>
      </c>
      <c r="T29" s="14">
        <v>965033.41469407105</v>
      </c>
      <c r="U29" s="14">
        <f t="shared" si="0"/>
        <v>6763428.4278684426</v>
      </c>
      <c r="V29" s="44"/>
    </row>
    <row r="30" spans="1:22" ht="15" customHeight="1">
      <c r="A30" s="12">
        <v>25</v>
      </c>
      <c r="B30" s="13" t="s">
        <v>40</v>
      </c>
      <c r="C30" s="14">
        <f>OCTUBRE!C32+NOVIEMBRE!C32+DICIEMBRE!C32</f>
        <v>2534046</v>
      </c>
      <c r="D30" s="14">
        <f>OCTUBRE!R32+NOVIEMBRE!R32</f>
        <v>-28747</v>
      </c>
      <c r="E30" s="14">
        <f>OCTUBRE!D32+NOVIEMBRE!D32+DICIEMBRE!D32</f>
        <v>233442</v>
      </c>
      <c r="F30" s="14">
        <f>OCTUBRE!E32+NOVIEMBRE!E32+DICIEMBRE!E32</f>
        <v>983177</v>
      </c>
      <c r="G30" s="14">
        <f>OCTUBRE!F32+NOVIEMBRE!F32+DICIEMBRE!F32</f>
        <v>65169</v>
      </c>
      <c r="H30" s="14">
        <f>OCTUBRE!G32+NOVIEMBRE!G32+DICIEMBRE!G32</f>
        <v>100418</v>
      </c>
      <c r="I30" s="14">
        <f>OCTUBRE!L32+NOVIEMBRE!L32+DICIEMBRE!L32</f>
        <v>0</v>
      </c>
      <c r="J30" s="14">
        <f>OCTUBRE!H32+NOVIEMBRE!H32+DICIEMBRE!H32</f>
        <v>52117</v>
      </c>
      <c r="K30" s="14">
        <f>OCTUBRE!I32+NOVIEMBRE!I32+DICIEMBRE!I32</f>
        <v>284881</v>
      </c>
      <c r="L30" s="14">
        <f>OCTUBRE!J32+NOVIEMBRE!J32+DICIEMBRE!J32</f>
        <v>-12322</v>
      </c>
      <c r="M30" s="14">
        <f>OCTUBRE!N32+NOVIEMBRE!N32+DICIEMBRE!N32</f>
        <v>75541</v>
      </c>
      <c r="N30" s="14">
        <f>OCTUBRE!K32+NOVIEMBRE!K32+DICIEMBRE!K32</f>
        <v>9138</v>
      </c>
      <c r="O30" s="14">
        <f>OCTUBRE!O32+NOVIEMBRE!O32+DICIEMBRE!O32</f>
        <v>45642</v>
      </c>
      <c r="P30" s="14">
        <f>OCTUBRE!P32+NOVIEMBRE!P32+DICIEMBRE!P32</f>
        <v>5006</v>
      </c>
      <c r="Q30" s="14">
        <f>OCTUBRE!M32+NOVIEMBRE!M32+DICIEMBRE!M32</f>
        <v>99539</v>
      </c>
      <c r="R30" s="14">
        <f>OCTUBRE!Q32+NOVIEMBRE!Q32</f>
        <v>23013</v>
      </c>
      <c r="S30" s="14">
        <v>2579984.7531977105</v>
      </c>
      <c r="T30" s="14">
        <v>1785792.198954534</v>
      </c>
      <c r="U30" s="14">
        <f t="shared" si="0"/>
        <v>8835836.9521522447</v>
      </c>
      <c r="V30" s="44"/>
    </row>
    <row r="31" spans="1:22" ht="15" customHeight="1">
      <c r="A31" s="12">
        <v>26</v>
      </c>
      <c r="B31" s="13" t="s">
        <v>41</v>
      </c>
      <c r="C31" s="14">
        <f>OCTUBRE!C33+NOVIEMBRE!C33+DICIEMBRE!C33</f>
        <v>2306470</v>
      </c>
      <c r="D31" s="14">
        <f>OCTUBRE!R33+NOVIEMBRE!R33</f>
        <v>-26071</v>
      </c>
      <c r="E31" s="14">
        <f>OCTUBRE!D33+NOVIEMBRE!D33+DICIEMBRE!D33</f>
        <v>212477</v>
      </c>
      <c r="F31" s="14">
        <f>OCTUBRE!E33+NOVIEMBRE!E33+DICIEMBRE!E33</f>
        <v>894881</v>
      </c>
      <c r="G31" s="14">
        <f>OCTUBRE!F33+NOVIEMBRE!F33+DICIEMBRE!F33</f>
        <v>59317</v>
      </c>
      <c r="H31" s="14">
        <f>OCTUBRE!G33+NOVIEMBRE!G33+DICIEMBRE!G33</f>
        <v>116037</v>
      </c>
      <c r="I31" s="14">
        <f>OCTUBRE!L33+NOVIEMBRE!L33+DICIEMBRE!L33</f>
        <v>0</v>
      </c>
      <c r="J31" s="14">
        <f>OCTUBRE!H33+NOVIEMBRE!H33+DICIEMBRE!H33</f>
        <v>47437</v>
      </c>
      <c r="K31" s="14">
        <f>OCTUBRE!I33+NOVIEMBRE!I33+DICIEMBRE!I33</f>
        <v>259297</v>
      </c>
      <c r="L31" s="14">
        <f>OCTUBRE!J33+NOVIEMBRE!J33+DICIEMBRE!J33</f>
        <v>-11215</v>
      </c>
      <c r="M31" s="14">
        <f>OCTUBRE!N33+NOVIEMBRE!N33+DICIEMBRE!N33</f>
        <v>68756</v>
      </c>
      <c r="N31" s="14">
        <f>OCTUBRE!K33+NOVIEMBRE!K33+DICIEMBRE!K33</f>
        <v>8316</v>
      </c>
      <c r="O31" s="14">
        <f>OCTUBRE!O33+NOVIEMBRE!O33+DICIEMBRE!O33</f>
        <v>41544</v>
      </c>
      <c r="P31" s="14">
        <f>OCTUBRE!P33+NOVIEMBRE!P33+DICIEMBRE!P33</f>
        <v>4556</v>
      </c>
      <c r="Q31" s="14">
        <f>OCTUBRE!M33+NOVIEMBRE!M33+DICIEMBRE!M33</f>
        <v>59741</v>
      </c>
      <c r="R31" s="14">
        <f>OCTUBRE!Q33+NOVIEMBRE!Q33</f>
        <v>20945</v>
      </c>
      <c r="S31" s="14">
        <v>1048806.022993739</v>
      </c>
      <c r="T31" s="14">
        <v>1077484.920475316</v>
      </c>
      <c r="U31" s="14">
        <f t="shared" si="0"/>
        <v>6188778.943469055</v>
      </c>
      <c r="V31" s="44"/>
    </row>
    <row r="32" spans="1:22" ht="15" customHeight="1">
      <c r="A32" s="12">
        <v>27</v>
      </c>
      <c r="B32" s="13" t="s">
        <v>42</v>
      </c>
      <c r="C32" s="14">
        <f>OCTUBRE!C34+NOVIEMBRE!C34+DICIEMBRE!C34</f>
        <v>2950467</v>
      </c>
      <c r="D32" s="14">
        <f>OCTUBRE!R34+NOVIEMBRE!R34</f>
        <v>-34147</v>
      </c>
      <c r="E32" s="14">
        <f>OCTUBRE!D34+NOVIEMBRE!D34+DICIEMBRE!D34</f>
        <v>271804</v>
      </c>
      <c r="F32" s="14">
        <f>OCTUBRE!E34+NOVIEMBRE!E34+DICIEMBRE!E34</f>
        <v>1144742</v>
      </c>
      <c r="G32" s="14">
        <f>OCTUBRE!F34+NOVIEMBRE!F34+DICIEMBRE!F34</f>
        <v>75880</v>
      </c>
      <c r="H32" s="14">
        <f>OCTUBRE!G34+NOVIEMBRE!G34+DICIEMBRE!G34</f>
        <v>125506</v>
      </c>
      <c r="I32" s="14">
        <f>OCTUBRE!L34+NOVIEMBRE!L34+DICIEMBRE!L34</f>
        <v>0</v>
      </c>
      <c r="J32" s="14">
        <f>OCTUBRE!H34+NOVIEMBRE!H34+DICIEMBRE!H34</f>
        <v>60682</v>
      </c>
      <c r="K32" s="14">
        <f>OCTUBRE!I34+NOVIEMBRE!I34+DICIEMBRE!I34</f>
        <v>331695</v>
      </c>
      <c r="L32" s="14">
        <f>OCTUBRE!J34+NOVIEMBRE!J34+DICIEMBRE!J34</f>
        <v>-14347</v>
      </c>
      <c r="M32" s="14">
        <f>OCTUBRE!N34+NOVIEMBRE!N34+DICIEMBRE!N34</f>
        <v>87954</v>
      </c>
      <c r="N32" s="14">
        <f>OCTUBRE!K34+NOVIEMBRE!K34+DICIEMBRE!K34</f>
        <v>10638</v>
      </c>
      <c r="O32" s="14">
        <f>OCTUBRE!O34+NOVIEMBRE!O34+DICIEMBRE!O34</f>
        <v>53142</v>
      </c>
      <c r="P32" s="14">
        <f>OCTUBRE!P34+NOVIEMBRE!P34+DICIEMBRE!P34</f>
        <v>5829</v>
      </c>
      <c r="Q32" s="14">
        <f>OCTUBRE!M34+NOVIEMBRE!M34+DICIEMBRE!M34</f>
        <v>128512</v>
      </c>
      <c r="R32" s="14">
        <f>OCTUBRE!Q34+NOVIEMBRE!Q34</f>
        <v>26794</v>
      </c>
      <c r="S32" s="14">
        <v>1422592.0687462953</v>
      </c>
      <c r="T32" s="14">
        <v>2482496.7030277504</v>
      </c>
      <c r="U32" s="14">
        <f t="shared" si="0"/>
        <v>9130239.7717740461</v>
      </c>
      <c r="V32" s="44"/>
    </row>
    <row r="33" spans="1:22" ht="27">
      <c r="A33" s="12">
        <v>28</v>
      </c>
      <c r="B33" s="13" t="s">
        <v>43</v>
      </c>
      <c r="C33" s="14">
        <f>OCTUBRE!C35+NOVIEMBRE!C35+DICIEMBRE!C35</f>
        <v>2014615</v>
      </c>
      <c r="D33" s="14">
        <f>OCTUBRE!R35+NOVIEMBRE!R35</f>
        <v>-22895</v>
      </c>
      <c r="E33" s="14">
        <f>OCTUBRE!D35+NOVIEMBRE!D35+DICIEMBRE!D35</f>
        <v>185591</v>
      </c>
      <c r="F33" s="14">
        <f>OCTUBRE!E35+NOVIEMBRE!E35+DICIEMBRE!E35</f>
        <v>781644</v>
      </c>
      <c r="G33" s="14">
        <f>OCTUBRE!F35+NOVIEMBRE!F35+DICIEMBRE!F35</f>
        <v>51811</v>
      </c>
      <c r="H33" s="14">
        <f>OCTUBRE!G35+NOVIEMBRE!G35+DICIEMBRE!G35</f>
        <v>75537</v>
      </c>
      <c r="I33" s="14">
        <f>OCTUBRE!L35+NOVIEMBRE!L35+DICIEMBRE!L35</f>
        <v>0</v>
      </c>
      <c r="J33" s="14">
        <f>OCTUBRE!H35+NOVIEMBRE!H35+DICIEMBRE!H35</f>
        <v>41434</v>
      </c>
      <c r="K33" s="14">
        <f>OCTUBRE!I35+NOVIEMBRE!I35+DICIEMBRE!I35</f>
        <v>226485</v>
      </c>
      <c r="L33" s="14">
        <f>OCTUBRE!J35+NOVIEMBRE!J35+DICIEMBRE!J35</f>
        <v>-9797</v>
      </c>
      <c r="M33" s="14">
        <f>OCTUBRE!N35+NOVIEMBRE!N35+DICIEMBRE!N35</f>
        <v>60056</v>
      </c>
      <c r="N33" s="14">
        <f>OCTUBRE!K35+NOVIEMBRE!K35+DICIEMBRE!K35</f>
        <v>7263</v>
      </c>
      <c r="O33" s="14">
        <f>OCTUBRE!O35+NOVIEMBRE!O35+DICIEMBRE!O35</f>
        <v>36287</v>
      </c>
      <c r="P33" s="14">
        <f>OCTUBRE!P35+NOVIEMBRE!P35+DICIEMBRE!P35</f>
        <v>3979</v>
      </c>
      <c r="Q33" s="14">
        <f>OCTUBRE!M35+NOVIEMBRE!M35+DICIEMBRE!M35</f>
        <v>48792</v>
      </c>
      <c r="R33" s="14">
        <f>OCTUBRE!Q35+NOVIEMBRE!Q35</f>
        <v>18295</v>
      </c>
      <c r="S33" s="14">
        <v>791787.98966605007</v>
      </c>
      <c r="T33" s="14">
        <v>873411.29887231579</v>
      </c>
      <c r="U33" s="14">
        <f t="shared" si="0"/>
        <v>5184296.2885383666</v>
      </c>
      <c r="V33" s="44"/>
    </row>
    <row r="34" spans="1:22" ht="27">
      <c r="A34" s="12">
        <v>29</v>
      </c>
      <c r="B34" s="13" t="s">
        <v>44</v>
      </c>
      <c r="C34" s="14">
        <f>OCTUBRE!C36+NOVIEMBRE!C36+DICIEMBRE!C36</f>
        <v>2571047</v>
      </c>
      <c r="D34" s="14">
        <f>OCTUBRE!R36+NOVIEMBRE!R36</f>
        <v>-29611</v>
      </c>
      <c r="E34" s="14">
        <f>OCTUBRE!D36+NOVIEMBRE!D36+DICIEMBRE!D36</f>
        <v>236851</v>
      </c>
      <c r="F34" s="14">
        <f>OCTUBRE!E36+NOVIEMBRE!E36+DICIEMBRE!E36</f>
        <v>997532</v>
      </c>
      <c r="G34" s="14">
        <f>OCTUBRE!F36+NOVIEMBRE!F36+DICIEMBRE!F36</f>
        <v>66121</v>
      </c>
      <c r="H34" s="14">
        <f>OCTUBRE!G36+NOVIEMBRE!G36+DICIEMBRE!G36</f>
        <v>102188</v>
      </c>
      <c r="I34" s="14">
        <f>OCTUBRE!L36+NOVIEMBRE!L36+DICIEMBRE!L36</f>
        <v>0</v>
      </c>
      <c r="J34" s="14">
        <f>OCTUBRE!H36+NOVIEMBRE!H36+DICIEMBRE!H36</f>
        <v>52878</v>
      </c>
      <c r="K34" s="14">
        <f>OCTUBRE!I36+NOVIEMBRE!I36+DICIEMBRE!I36</f>
        <v>289041</v>
      </c>
      <c r="L34" s="14">
        <f>OCTUBRE!J36+NOVIEMBRE!J36+DICIEMBRE!J36</f>
        <v>-12502</v>
      </c>
      <c r="M34" s="14">
        <f>OCTUBRE!N36+NOVIEMBRE!N36+DICIEMBRE!N36</f>
        <v>76644</v>
      </c>
      <c r="N34" s="14">
        <f>OCTUBRE!K36+NOVIEMBRE!K36+DICIEMBRE!K36</f>
        <v>9270</v>
      </c>
      <c r="O34" s="14">
        <f>OCTUBRE!O36+NOVIEMBRE!O36+DICIEMBRE!O36</f>
        <v>46308</v>
      </c>
      <c r="P34" s="14">
        <f>OCTUBRE!P36+NOVIEMBRE!P36+DICIEMBRE!P36</f>
        <v>5079</v>
      </c>
      <c r="Q34" s="14">
        <f>OCTUBRE!M36+NOVIEMBRE!M36+DICIEMBRE!M36</f>
        <v>101349</v>
      </c>
      <c r="R34" s="14">
        <f>OCTUBRE!Q36+NOVIEMBRE!Q36</f>
        <v>23348</v>
      </c>
      <c r="S34" s="14">
        <v>1929703.8379506038</v>
      </c>
      <c r="T34" s="14">
        <v>1856293.9049602351</v>
      </c>
      <c r="U34" s="14">
        <f t="shared" si="0"/>
        <v>8321540.7429108396</v>
      </c>
      <c r="V34" s="44"/>
    </row>
    <row r="35" spans="1:22" ht="15" customHeight="1">
      <c r="A35" s="12">
        <v>30</v>
      </c>
      <c r="B35" s="13" t="s">
        <v>45</v>
      </c>
      <c r="C35" s="14">
        <f>OCTUBRE!C37+NOVIEMBRE!C37+DICIEMBRE!C37</f>
        <v>2215118</v>
      </c>
      <c r="D35" s="14">
        <f>OCTUBRE!R37+NOVIEMBRE!R37</f>
        <v>-25235</v>
      </c>
      <c r="E35" s="14">
        <f>OCTUBRE!D37+NOVIEMBRE!D37+DICIEMBRE!D37</f>
        <v>204062</v>
      </c>
      <c r="F35" s="14">
        <f>OCTUBRE!E37+NOVIEMBRE!E37+DICIEMBRE!E37</f>
        <v>859437</v>
      </c>
      <c r="G35" s="14">
        <f>OCTUBRE!F37+NOVIEMBRE!F37+DICIEMBRE!F37</f>
        <v>56967</v>
      </c>
      <c r="H35" s="14">
        <f>OCTUBRE!G37+NOVIEMBRE!G37+DICIEMBRE!G37</f>
        <v>84395</v>
      </c>
      <c r="I35" s="14">
        <f>OCTUBRE!L37+NOVIEMBRE!L37+DICIEMBRE!L37</f>
        <v>77677</v>
      </c>
      <c r="J35" s="14">
        <f>OCTUBRE!H37+NOVIEMBRE!H37+DICIEMBRE!H37</f>
        <v>45558</v>
      </c>
      <c r="K35" s="14">
        <f>OCTUBRE!I37+NOVIEMBRE!I37+DICIEMBRE!I37</f>
        <v>249028</v>
      </c>
      <c r="L35" s="14">
        <f>OCTUBRE!J37+NOVIEMBRE!J37+DICIEMBRE!J37</f>
        <v>-10771</v>
      </c>
      <c r="M35" s="14">
        <f>OCTUBRE!N37+NOVIEMBRE!N37+DICIEMBRE!N37</f>
        <v>66033</v>
      </c>
      <c r="N35" s="14">
        <f>OCTUBRE!K37+NOVIEMBRE!K37+DICIEMBRE!K37</f>
        <v>7986</v>
      </c>
      <c r="O35" s="14">
        <f>OCTUBRE!O37+NOVIEMBRE!O37+DICIEMBRE!O37</f>
        <v>39898</v>
      </c>
      <c r="P35" s="14">
        <f>OCTUBRE!P37+NOVIEMBRE!P37+DICIEMBRE!P37</f>
        <v>4375</v>
      </c>
      <c r="Q35" s="14">
        <f>OCTUBRE!M37+NOVIEMBRE!M37+DICIEMBRE!M37</f>
        <v>81997</v>
      </c>
      <c r="R35" s="14">
        <f>OCTUBRE!Q37+NOVIEMBRE!Q37</f>
        <v>20116</v>
      </c>
      <c r="S35" s="14">
        <v>2564778.1003405224</v>
      </c>
      <c r="T35" s="14">
        <v>1194393.7241050231</v>
      </c>
      <c r="U35" s="14">
        <f t="shared" si="0"/>
        <v>7735812.8244455457</v>
      </c>
      <c r="V35" s="44"/>
    </row>
    <row r="36" spans="1:22" ht="15" customHeight="1">
      <c r="A36" s="12">
        <v>31</v>
      </c>
      <c r="B36" s="13" t="s">
        <v>46</v>
      </c>
      <c r="C36" s="14">
        <f>OCTUBRE!C38+NOVIEMBRE!C38+DICIEMBRE!C38</f>
        <v>1998463</v>
      </c>
      <c r="D36" s="14">
        <f>OCTUBRE!R38+NOVIEMBRE!R38</f>
        <v>-22703</v>
      </c>
      <c r="E36" s="14">
        <f>OCTUBRE!D38+NOVIEMBRE!D38+DICIEMBRE!D38</f>
        <v>184103</v>
      </c>
      <c r="F36" s="14">
        <f>OCTUBRE!E38+NOVIEMBRE!E38+DICIEMBRE!E38</f>
        <v>775378</v>
      </c>
      <c r="G36" s="14">
        <f>OCTUBRE!F38+NOVIEMBRE!F38+DICIEMBRE!F38</f>
        <v>51396</v>
      </c>
      <c r="H36" s="14">
        <f>OCTUBRE!G38+NOVIEMBRE!G38+DICIEMBRE!G38</f>
        <v>73797</v>
      </c>
      <c r="I36" s="14">
        <f>OCTUBRE!L38+NOVIEMBRE!L38+DICIEMBRE!L38</f>
        <v>0</v>
      </c>
      <c r="J36" s="14">
        <f>OCTUBRE!H38+NOVIEMBRE!H38+DICIEMBRE!H38</f>
        <v>41102</v>
      </c>
      <c r="K36" s="14">
        <f>OCTUBRE!I38+NOVIEMBRE!I38+DICIEMBRE!I38</f>
        <v>224670</v>
      </c>
      <c r="L36" s="14">
        <f>OCTUBRE!J38+NOVIEMBRE!J38+DICIEMBRE!J38</f>
        <v>-9718</v>
      </c>
      <c r="M36" s="14">
        <f>OCTUBRE!N38+NOVIEMBRE!N38+DICIEMBRE!N38</f>
        <v>59574</v>
      </c>
      <c r="N36" s="14">
        <f>OCTUBRE!K38+NOVIEMBRE!K38+DICIEMBRE!K38</f>
        <v>7206</v>
      </c>
      <c r="O36" s="14">
        <f>OCTUBRE!O38+NOVIEMBRE!O38+DICIEMBRE!O38</f>
        <v>35995</v>
      </c>
      <c r="P36" s="14">
        <f>OCTUBRE!P38+NOVIEMBRE!P38+DICIEMBRE!P38</f>
        <v>3948</v>
      </c>
      <c r="Q36" s="14">
        <f>OCTUBRE!M38+NOVIEMBRE!M38+DICIEMBRE!M38</f>
        <v>53750</v>
      </c>
      <c r="R36" s="14">
        <f>OCTUBRE!Q38+NOVIEMBRE!Q38</f>
        <v>18149</v>
      </c>
      <c r="S36" s="14">
        <v>1413306.6700413157</v>
      </c>
      <c r="T36" s="14">
        <v>838306.95579774724</v>
      </c>
      <c r="U36" s="14">
        <f t="shared" si="0"/>
        <v>5746723.625839062</v>
      </c>
      <c r="V36" s="44"/>
    </row>
    <row r="37" spans="1:22" ht="15" customHeight="1">
      <c r="A37" s="12">
        <v>32</v>
      </c>
      <c r="B37" s="13" t="s">
        <v>47</v>
      </c>
      <c r="C37" s="14">
        <f>OCTUBRE!C39+NOVIEMBRE!C39+DICIEMBRE!C39</f>
        <v>4429782</v>
      </c>
      <c r="D37" s="14">
        <f>OCTUBRE!R39+NOVIEMBRE!R39</f>
        <v>-51269</v>
      </c>
      <c r="E37" s="14">
        <f>OCTUBRE!D39+NOVIEMBRE!D39+DICIEMBRE!D39</f>
        <v>408082</v>
      </c>
      <c r="F37" s="14">
        <f>OCTUBRE!E39+NOVIEMBRE!E39+DICIEMBRE!E39</f>
        <v>1718697</v>
      </c>
      <c r="G37" s="14">
        <f>OCTUBRE!F39+NOVIEMBRE!F39+DICIEMBRE!F39</f>
        <v>113924</v>
      </c>
      <c r="H37" s="14">
        <f>OCTUBRE!G39+NOVIEMBRE!G39+DICIEMBRE!G39</f>
        <v>194987</v>
      </c>
      <c r="I37" s="14">
        <f>OCTUBRE!L39+NOVIEMBRE!L39+DICIEMBRE!L39</f>
        <v>-12584</v>
      </c>
      <c r="J37" s="14">
        <f>OCTUBRE!H39+NOVIEMBRE!H39+DICIEMBRE!H39</f>
        <v>91106</v>
      </c>
      <c r="K37" s="14">
        <f>OCTUBRE!I39+NOVIEMBRE!I39+DICIEMBRE!I39</f>
        <v>498004</v>
      </c>
      <c r="L37" s="14">
        <f>OCTUBRE!J39+NOVIEMBRE!J39+DICIEMBRE!J39</f>
        <v>-21540</v>
      </c>
      <c r="M37" s="14">
        <f>OCTUBRE!N39+NOVIEMBRE!N39+DICIEMBRE!N39</f>
        <v>132054</v>
      </c>
      <c r="N37" s="14">
        <f>OCTUBRE!K39+NOVIEMBRE!K39+DICIEMBRE!K39</f>
        <v>15972</v>
      </c>
      <c r="O37" s="14">
        <f>OCTUBRE!O39+NOVIEMBRE!O39+DICIEMBRE!O39</f>
        <v>79787</v>
      </c>
      <c r="P37" s="14">
        <f>OCTUBRE!P39+NOVIEMBRE!P39+DICIEMBRE!P39</f>
        <v>8750</v>
      </c>
      <c r="Q37" s="14">
        <f>OCTUBRE!M39+NOVIEMBRE!M39+DICIEMBRE!M39</f>
        <v>308843</v>
      </c>
      <c r="R37" s="14">
        <f>OCTUBRE!Q39+NOVIEMBRE!Q39</f>
        <v>40228</v>
      </c>
      <c r="S37" s="14">
        <v>10089140.104993135</v>
      </c>
      <c r="T37" s="14">
        <v>4991473.1732897097</v>
      </c>
      <c r="U37" s="14">
        <f t="shared" si="0"/>
        <v>23035436.278282844</v>
      </c>
      <c r="V37" s="44"/>
    </row>
    <row r="38" spans="1:22" ht="15" customHeight="1">
      <c r="A38" s="12">
        <v>33</v>
      </c>
      <c r="B38" s="13" t="s">
        <v>48</v>
      </c>
      <c r="C38" s="14">
        <f>OCTUBRE!C40+NOVIEMBRE!C40+DICIEMBRE!C40</f>
        <v>5207015</v>
      </c>
      <c r="D38" s="14">
        <f>OCTUBRE!R40+NOVIEMBRE!R40</f>
        <v>-60038</v>
      </c>
      <c r="E38" s="14">
        <f>OCTUBRE!D40+NOVIEMBRE!D40+DICIEMBRE!D40</f>
        <v>479683</v>
      </c>
      <c r="F38" s="14">
        <f>OCTUBRE!E40+NOVIEMBRE!E40+DICIEMBRE!E40</f>
        <v>2020253</v>
      </c>
      <c r="G38" s="14">
        <f>OCTUBRE!F40+NOVIEMBRE!F40+DICIEMBRE!F40</f>
        <v>133912</v>
      </c>
      <c r="H38" s="14">
        <f>OCTUBRE!G40+NOVIEMBRE!G40+DICIEMBRE!G40</f>
        <v>232805</v>
      </c>
      <c r="I38" s="14">
        <f>OCTUBRE!L40+NOVIEMBRE!L40+DICIEMBRE!L40</f>
        <v>0</v>
      </c>
      <c r="J38" s="14">
        <f>OCTUBRE!H40+NOVIEMBRE!H40+DICIEMBRE!H40</f>
        <v>107091</v>
      </c>
      <c r="K38" s="14">
        <f>OCTUBRE!I40+NOVIEMBRE!I40+DICIEMBRE!I40</f>
        <v>585380</v>
      </c>
      <c r="L38" s="14">
        <f>OCTUBRE!J40+NOVIEMBRE!J40+DICIEMBRE!J40</f>
        <v>-25320</v>
      </c>
      <c r="M38" s="14">
        <f>OCTUBRE!N40+NOVIEMBRE!N40+DICIEMBRE!N40</f>
        <v>155223</v>
      </c>
      <c r="N38" s="14">
        <f>OCTUBRE!K40+NOVIEMBRE!K40+DICIEMBRE!K40</f>
        <v>18777</v>
      </c>
      <c r="O38" s="14">
        <f>OCTUBRE!O40+NOVIEMBRE!O40+DICIEMBRE!O40</f>
        <v>93787</v>
      </c>
      <c r="P38" s="14">
        <f>OCTUBRE!P40+NOVIEMBRE!P40+DICIEMBRE!P40</f>
        <v>10285</v>
      </c>
      <c r="Q38" s="14">
        <f>OCTUBRE!M40+NOVIEMBRE!M40+DICIEMBRE!M40</f>
        <v>393263</v>
      </c>
      <c r="R38" s="14">
        <f>OCTUBRE!Q40+NOVIEMBRE!Q40</f>
        <v>47286</v>
      </c>
      <c r="S38" s="14">
        <v>5647836.4493238628</v>
      </c>
      <c r="T38" s="14">
        <v>6323004.0512708016</v>
      </c>
      <c r="U38" s="14">
        <f t="shared" si="0"/>
        <v>21370242.500594664</v>
      </c>
      <c r="V38" s="44"/>
    </row>
    <row r="39" spans="1:22" ht="15" customHeight="1">
      <c r="A39" s="12">
        <v>34</v>
      </c>
      <c r="B39" s="13" t="s">
        <v>49</v>
      </c>
      <c r="C39" s="14">
        <f>OCTUBRE!C41+NOVIEMBRE!C41+DICIEMBRE!C41</f>
        <v>2645678</v>
      </c>
      <c r="D39" s="14">
        <f>OCTUBRE!R41+NOVIEMBRE!R41</f>
        <v>-30199</v>
      </c>
      <c r="E39" s="14">
        <f>OCTUBRE!D41+NOVIEMBRE!D41+DICIEMBRE!D41</f>
        <v>243727</v>
      </c>
      <c r="F39" s="14">
        <f>OCTUBRE!E41+NOVIEMBRE!E41+DICIEMBRE!E41</f>
        <v>1026488</v>
      </c>
      <c r="G39" s="14">
        <f>OCTUBRE!F41+NOVIEMBRE!F41+DICIEMBRE!F41</f>
        <v>68040</v>
      </c>
      <c r="H39" s="14">
        <f>OCTUBRE!G41+NOVIEMBRE!G41+DICIEMBRE!G41</f>
        <v>105637</v>
      </c>
      <c r="I39" s="14">
        <f>OCTUBRE!L41+NOVIEMBRE!L41+DICIEMBRE!L41</f>
        <v>0</v>
      </c>
      <c r="J39" s="14">
        <f>OCTUBRE!H41+NOVIEMBRE!H41+DICIEMBRE!H41</f>
        <v>54413</v>
      </c>
      <c r="K39" s="14">
        <f>OCTUBRE!I41+NOVIEMBRE!I41+DICIEMBRE!I41</f>
        <v>297432</v>
      </c>
      <c r="L39" s="14">
        <f>OCTUBRE!J41+NOVIEMBRE!J41+DICIEMBRE!J41</f>
        <v>-12865</v>
      </c>
      <c r="M39" s="14">
        <f>OCTUBRE!N41+NOVIEMBRE!N41+DICIEMBRE!N41</f>
        <v>78869</v>
      </c>
      <c r="N39" s="14">
        <f>OCTUBRE!K41+NOVIEMBRE!K41+DICIEMBRE!K41</f>
        <v>9540</v>
      </c>
      <c r="O39" s="14">
        <f>OCTUBRE!O41+NOVIEMBRE!O41+DICIEMBRE!O41</f>
        <v>47653</v>
      </c>
      <c r="P39" s="14">
        <f>OCTUBRE!P41+NOVIEMBRE!P41+DICIEMBRE!P41</f>
        <v>5226</v>
      </c>
      <c r="Q39" s="14">
        <f>OCTUBRE!M41+NOVIEMBRE!M41+DICIEMBRE!M41</f>
        <v>125544</v>
      </c>
      <c r="R39" s="14">
        <f>OCTUBRE!Q41+NOVIEMBRE!Q41</f>
        <v>24026</v>
      </c>
      <c r="S39" s="14">
        <v>2108562.5159299453</v>
      </c>
      <c r="T39" s="14">
        <v>1937806.3456588096</v>
      </c>
      <c r="U39" s="14">
        <f t="shared" si="0"/>
        <v>8735577.8615887538</v>
      </c>
      <c r="V39" s="44"/>
    </row>
    <row r="40" spans="1:22" ht="15" customHeight="1">
      <c r="A40" s="12">
        <v>35</v>
      </c>
      <c r="B40" s="13" t="s">
        <v>50</v>
      </c>
      <c r="C40" s="14">
        <f>OCTUBRE!C42+NOVIEMBRE!C42+DICIEMBRE!C42</f>
        <v>2613275</v>
      </c>
      <c r="D40" s="14">
        <f>OCTUBRE!R42+NOVIEMBRE!R42</f>
        <v>-29108</v>
      </c>
      <c r="E40" s="14">
        <f>OCTUBRE!D42+NOVIEMBRE!D42+DICIEMBRE!D42</f>
        <v>240741</v>
      </c>
      <c r="F40" s="14">
        <f>OCTUBRE!E42+NOVIEMBRE!E42+DICIEMBRE!E42</f>
        <v>1013916</v>
      </c>
      <c r="G40" s="14">
        <f>OCTUBRE!F42+NOVIEMBRE!F42+DICIEMBRE!F42</f>
        <v>67207</v>
      </c>
      <c r="H40" s="14">
        <f>OCTUBRE!G42+NOVIEMBRE!G42+DICIEMBRE!G42</f>
        <v>0</v>
      </c>
      <c r="I40" s="14">
        <f>OCTUBRE!L42+NOVIEMBRE!L42+DICIEMBRE!L42</f>
        <v>0</v>
      </c>
      <c r="J40" s="14">
        <f>OCTUBRE!H42+NOVIEMBRE!H42+DICIEMBRE!H42</f>
        <v>53747</v>
      </c>
      <c r="K40" s="14">
        <f>OCTUBRE!I42+NOVIEMBRE!I42+DICIEMBRE!I42</f>
        <v>293787</v>
      </c>
      <c r="L40" s="14">
        <f>OCTUBRE!J42+NOVIEMBRE!J42+DICIEMBRE!J42</f>
        <v>-12707</v>
      </c>
      <c r="M40" s="14">
        <f>OCTUBRE!N42+NOVIEMBRE!N42+DICIEMBRE!N42</f>
        <v>77902</v>
      </c>
      <c r="N40" s="14">
        <f>OCTUBRE!K42+NOVIEMBRE!K42+DICIEMBRE!K42</f>
        <v>9423</v>
      </c>
      <c r="O40" s="14">
        <f>OCTUBRE!O42+NOVIEMBRE!O42+DICIEMBRE!O42</f>
        <v>47069</v>
      </c>
      <c r="P40" s="14">
        <f>OCTUBRE!P42+NOVIEMBRE!P42+DICIEMBRE!P42</f>
        <v>5162</v>
      </c>
      <c r="Q40" s="14">
        <f>OCTUBRE!M42+NOVIEMBRE!M42+DICIEMBRE!M42</f>
        <v>115750</v>
      </c>
      <c r="R40" s="14">
        <f>OCTUBRE!Q42+NOVIEMBRE!Q42</f>
        <v>23731</v>
      </c>
      <c r="S40" s="14">
        <v>2666756.4781876532</v>
      </c>
      <c r="T40" s="14">
        <v>1899128.7643054714</v>
      </c>
      <c r="U40" s="14">
        <f t="shared" si="0"/>
        <v>9085780.2424931247</v>
      </c>
      <c r="V40" s="44"/>
    </row>
    <row r="41" spans="1:22" ht="15" customHeight="1">
      <c r="A41" s="12">
        <v>36</v>
      </c>
      <c r="B41" s="13" t="s">
        <v>51</v>
      </c>
      <c r="C41" s="14">
        <f>OCTUBRE!C43+NOVIEMBRE!C43+DICIEMBRE!C43</f>
        <v>2905481</v>
      </c>
      <c r="D41" s="14">
        <f>OCTUBRE!R43+NOVIEMBRE!R43</f>
        <v>-33294</v>
      </c>
      <c r="E41" s="14">
        <f>OCTUBRE!D43+NOVIEMBRE!D43+DICIEMBRE!D43</f>
        <v>267660</v>
      </c>
      <c r="F41" s="14">
        <f>OCTUBRE!E43+NOVIEMBRE!E43+DICIEMBRE!E43</f>
        <v>1127289</v>
      </c>
      <c r="G41" s="14">
        <f>OCTUBRE!F43+NOVIEMBRE!F43+DICIEMBRE!F43</f>
        <v>74723</v>
      </c>
      <c r="H41" s="14">
        <f>OCTUBRE!G43+NOVIEMBRE!G43+DICIEMBRE!G43</f>
        <v>118563</v>
      </c>
      <c r="I41" s="14">
        <f>OCTUBRE!L43+NOVIEMBRE!L43+DICIEMBRE!L43</f>
        <v>0</v>
      </c>
      <c r="J41" s="14">
        <f>OCTUBRE!H43+NOVIEMBRE!H43+DICIEMBRE!H43</f>
        <v>59756</v>
      </c>
      <c r="K41" s="14">
        <f>OCTUBRE!I43+NOVIEMBRE!I43+DICIEMBRE!I43</f>
        <v>326639</v>
      </c>
      <c r="L41" s="14">
        <f>OCTUBRE!J43+NOVIEMBRE!J43+DICIEMBRE!J43</f>
        <v>-14129</v>
      </c>
      <c r="M41" s="14">
        <f>OCTUBRE!N43+NOVIEMBRE!N43+DICIEMBRE!N43</f>
        <v>86614</v>
      </c>
      <c r="N41" s="14">
        <f>OCTUBRE!K43+NOVIEMBRE!K43+DICIEMBRE!K43</f>
        <v>10476</v>
      </c>
      <c r="O41" s="14">
        <f>OCTUBRE!O43+NOVIEMBRE!O43+DICIEMBRE!O43</f>
        <v>52333</v>
      </c>
      <c r="P41" s="14">
        <f>OCTUBRE!P43+NOVIEMBRE!P43+DICIEMBRE!P43</f>
        <v>5740</v>
      </c>
      <c r="Q41" s="14">
        <f>OCTUBRE!M43+NOVIEMBRE!M43+DICIEMBRE!M43</f>
        <v>144661</v>
      </c>
      <c r="R41" s="14">
        <f>OCTUBRE!Q43+NOVIEMBRE!Q43</f>
        <v>26385</v>
      </c>
      <c r="S41" s="14">
        <v>3822412.0876924577</v>
      </c>
      <c r="T41" s="14">
        <v>2406635.6396038947</v>
      </c>
      <c r="U41" s="14">
        <f t="shared" si="0"/>
        <v>11387944.727296352</v>
      </c>
      <c r="V41" s="44"/>
    </row>
    <row r="42" spans="1:22" ht="15" customHeight="1">
      <c r="A42" s="12">
        <v>37</v>
      </c>
      <c r="B42" s="13" t="s">
        <v>52</v>
      </c>
      <c r="C42" s="14">
        <f>OCTUBRE!C44+NOVIEMBRE!C44+DICIEMBRE!C44</f>
        <v>2409560</v>
      </c>
      <c r="D42" s="14">
        <f>OCTUBRE!R44+NOVIEMBRE!R44</f>
        <v>-27106</v>
      </c>
      <c r="E42" s="14">
        <f>OCTUBRE!D44+NOVIEMBRE!D44+DICIEMBRE!D44</f>
        <v>221974</v>
      </c>
      <c r="F42" s="14">
        <f>OCTUBRE!E44+NOVIEMBRE!E44+DICIEMBRE!E44</f>
        <v>934877</v>
      </c>
      <c r="G42" s="14">
        <f>OCTUBRE!F44+NOVIEMBRE!F44+DICIEMBRE!F44</f>
        <v>61968</v>
      </c>
      <c r="H42" s="14">
        <f>OCTUBRE!G44+NOVIEMBRE!G44+DICIEMBRE!G44</f>
        <v>0</v>
      </c>
      <c r="I42" s="14">
        <f>OCTUBRE!L44+NOVIEMBRE!L44+DICIEMBRE!L44</f>
        <v>0</v>
      </c>
      <c r="J42" s="14">
        <f>OCTUBRE!H44+NOVIEMBRE!H44+DICIEMBRE!H44</f>
        <v>49557</v>
      </c>
      <c r="K42" s="14">
        <f>OCTUBRE!I44+NOVIEMBRE!I44+DICIEMBRE!I44</f>
        <v>270887</v>
      </c>
      <c r="L42" s="14">
        <f>OCTUBRE!J44+NOVIEMBRE!J44+DICIEMBRE!J44</f>
        <v>-11717</v>
      </c>
      <c r="M42" s="14">
        <f>OCTUBRE!N44+NOVIEMBRE!N44+DICIEMBRE!N44</f>
        <v>71829</v>
      </c>
      <c r="N42" s="14">
        <f>OCTUBRE!K44+NOVIEMBRE!K44+DICIEMBRE!K44</f>
        <v>8688</v>
      </c>
      <c r="O42" s="14">
        <f>OCTUBRE!O44+NOVIEMBRE!O44+DICIEMBRE!O44</f>
        <v>43400</v>
      </c>
      <c r="P42" s="14">
        <f>OCTUBRE!P44+NOVIEMBRE!P44+DICIEMBRE!P44</f>
        <v>4759</v>
      </c>
      <c r="Q42" s="14">
        <f>OCTUBRE!M44+NOVIEMBRE!M44+DICIEMBRE!M44</f>
        <v>90134</v>
      </c>
      <c r="R42" s="14">
        <f>OCTUBRE!Q44+NOVIEMBRE!Q44</f>
        <v>21882</v>
      </c>
      <c r="S42" s="14">
        <v>2178158.5035685319</v>
      </c>
      <c r="T42" s="14">
        <v>1561784.2469617364</v>
      </c>
      <c r="U42" s="14">
        <f t="shared" si="0"/>
        <v>7890634.7505302681</v>
      </c>
      <c r="V42" s="44"/>
    </row>
    <row r="43" spans="1:22" ht="15" customHeight="1">
      <c r="A43" s="12">
        <v>38</v>
      </c>
      <c r="B43" s="13" t="s">
        <v>53</v>
      </c>
      <c r="C43" s="14">
        <f>OCTUBRE!C45+NOVIEMBRE!C45+DICIEMBRE!C45</f>
        <v>7611626</v>
      </c>
      <c r="D43" s="14">
        <f>OCTUBRE!R45+NOVIEMBRE!R45</f>
        <v>-87291</v>
      </c>
      <c r="E43" s="14">
        <f>OCTUBRE!D45+NOVIEMBRE!D45+DICIEMBRE!D45</f>
        <v>701201</v>
      </c>
      <c r="F43" s="14">
        <f>OCTUBRE!E45+NOVIEMBRE!E45+DICIEMBRE!E45</f>
        <v>2953211</v>
      </c>
      <c r="G43" s="14">
        <f>OCTUBRE!F45+NOVIEMBRE!F45+DICIEMBRE!F45</f>
        <v>195753</v>
      </c>
      <c r="H43" s="14">
        <f>OCTUBRE!G45+NOVIEMBRE!G45+DICIEMBRE!G45</f>
        <v>362591</v>
      </c>
      <c r="I43" s="14">
        <f>OCTUBRE!L45+NOVIEMBRE!L45+DICIEMBRE!L45</f>
        <v>-18282</v>
      </c>
      <c r="J43" s="14">
        <f>OCTUBRE!H45+NOVIEMBRE!H45+DICIEMBRE!H45</f>
        <v>156546</v>
      </c>
      <c r="K43" s="14">
        <f>OCTUBRE!I45+NOVIEMBRE!I45+DICIEMBRE!I45</f>
        <v>855711</v>
      </c>
      <c r="L43" s="14">
        <f>OCTUBRE!J45+NOVIEMBRE!J45+DICIEMBRE!J45</f>
        <v>-37012</v>
      </c>
      <c r="M43" s="14">
        <f>OCTUBRE!N45+NOVIEMBRE!N45+DICIEMBRE!N45</f>
        <v>226905</v>
      </c>
      <c r="N43" s="14">
        <f>OCTUBRE!K45+NOVIEMBRE!K45+DICIEMBRE!K45</f>
        <v>27447</v>
      </c>
      <c r="O43" s="14">
        <f>OCTUBRE!O45+NOVIEMBRE!O45+DICIEMBRE!O45</f>
        <v>137097</v>
      </c>
      <c r="P43" s="14">
        <f>OCTUBRE!P45+NOVIEMBRE!P45+DICIEMBRE!P45</f>
        <v>15036</v>
      </c>
      <c r="Q43" s="14">
        <f>OCTUBRE!M45+NOVIEMBRE!M45+DICIEMBRE!M45</f>
        <v>593648</v>
      </c>
      <c r="R43" s="14">
        <f>OCTUBRE!Q45+NOVIEMBRE!Q45</f>
        <v>69123</v>
      </c>
      <c r="S43" s="14">
        <v>7387155.1145564821</v>
      </c>
      <c r="T43" s="14">
        <v>10452669.700094197</v>
      </c>
      <c r="U43" s="14">
        <f t="shared" si="0"/>
        <v>31603134.814650681</v>
      </c>
      <c r="V43" s="44"/>
    </row>
    <row r="44" spans="1:22" ht="15" customHeight="1">
      <c r="A44" s="12">
        <v>39</v>
      </c>
      <c r="B44" s="13" t="s">
        <v>54</v>
      </c>
      <c r="C44" s="14">
        <f>OCTUBRE!C46+NOVIEMBRE!C46+DICIEMBRE!C46</f>
        <v>2236383</v>
      </c>
      <c r="D44" s="14">
        <f>OCTUBRE!R46+NOVIEMBRE!R46</f>
        <v>-25591</v>
      </c>
      <c r="E44" s="14">
        <f>OCTUBRE!D46+NOVIEMBRE!D46+DICIEMBRE!D46</f>
        <v>206021</v>
      </c>
      <c r="F44" s="14">
        <f>OCTUBRE!E46+NOVIEMBRE!E46+DICIEMBRE!E46</f>
        <v>867687</v>
      </c>
      <c r="G44" s="14">
        <f>OCTUBRE!F46+NOVIEMBRE!F46+DICIEMBRE!F46</f>
        <v>57514</v>
      </c>
      <c r="H44" s="14">
        <f>OCTUBRE!G46+NOVIEMBRE!G46+DICIEMBRE!G46</f>
        <v>87798</v>
      </c>
      <c r="I44" s="14">
        <f>OCTUBRE!L46+NOVIEMBRE!L46+DICIEMBRE!L46</f>
        <v>0</v>
      </c>
      <c r="J44" s="14">
        <f>OCTUBRE!H46+NOVIEMBRE!H46+DICIEMBRE!H46</f>
        <v>45995</v>
      </c>
      <c r="K44" s="14">
        <f>OCTUBRE!I46+NOVIEMBRE!I46+DICIEMBRE!I46</f>
        <v>251418</v>
      </c>
      <c r="L44" s="14">
        <f>OCTUBRE!J46+NOVIEMBRE!J46+DICIEMBRE!J46</f>
        <v>-10875</v>
      </c>
      <c r="M44" s="14">
        <f>OCTUBRE!N46+NOVIEMBRE!N46+DICIEMBRE!N46</f>
        <v>66668</v>
      </c>
      <c r="N44" s="14">
        <f>OCTUBRE!K46+NOVIEMBRE!K46+DICIEMBRE!K46</f>
        <v>8064</v>
      </c>
      <c r="O44" s="14">
        <f>OCTUBRE!O46+NOVIEMBRE!O46+DICIEMBRE!O46</f>
        <v>40281</v>
      </c>
      <c r="P44" s="14">
        <f>OCTUBRE!P46+NOVIEMBRE!P46+DICIEMBRE!P46</f>
        <v>4417</v>
      </c>
      <c r="Q44" s="14">
        <f>OCTUBRE!M46+NOVIEMBRE!M46+DICIEMBRE!M46</f>
        <v>68994</v>
      </c>
      <c r="R44" s="14">
        <f>OCTUBRE!Q46+NOVIEMBRE!Q46</f>
        <v>20309</v>
      </c>
      <c r="S44" s="14">
        <v>939332.32342310564</v>
      </c>
      <c r="T44" s="14">
        <v>1245268.1195774912</v>
      </c>
      <c r="U44" s="14">
        <f t="shared" si="0"/>
        <v>6109683.443000596</v>
      </c>
      <c r="V44" s="44"/>
    </row>
    <row r="45" spans="1:22" ht="15" customHeight="1">
      <c r="A45" s="12">
        <v>40</v>
      </c>
      <c r="B45" s="13" t="s">
        <v>55</v>
      </c>
      <c r="C45" s="14">
        <f>OCTUBRE!C47+NOVIEMBRE!C47+DICIEMBRE!C47</f>
        <v>6443762</v>
      </c>
      <c r="D45" s="14">
        <f>OCTUBRE!R47+NOVIEMBRE!R47</f>
        <v>-74292</v>
      </c>
      <c r="E45" s="14">
        <f>OCTUBRE!D47+NOVIEMBRE!D47+DICIEMBRE!D47</f>
        <v>593615</v>
      </c>
      <c r="F45" s="14">
        <f>OCTUBRE!E47+NOVIEMBRE!E47+DICIEMBRE!E47</f>
        <v>2500095</v>
      </c>
      <c r="G45" s="14">
        <f>OCTUBRE!F47+NOVIEMBRE!F47+DICIEMBRE!F47</f>
        <v>165719</v>
      </c>
      <c r="H45" s="14">
        <f>OCTUBRE!G47+NOVIEMBRE!G47+DICIEMBRE!G47</f>
        <v>301464</v>
      </c>
      <c r="I45" s="14">
        <f>OCTUBRE!L47+NOVIEMBRE!L47+DICIEMBRE!L47</f>
        <v>0</v>
      </c>
      <c r="J45" s="14">
        <f>OCTUBRE!H47+NOVIEMBRE!H47+DICIEMBRE!H47</f>
        <v>132527</v>
      </c>
      <c r="K45" s="14">
        <f>OCTUBRE!I47+NOVIEMBRE!I47+DICIEMBRE!I47</f>
        <v>724417</v>
      </c>
      <c r="L45" s="14">
        <f>OCTUBRE!J47+NOVIEMBRE!J47+DICIEMBRE!J47</f>
        <v>-31334</v>
      </c>
      <c r="M45" s="14">
        <f>OCTUBRE!N47+NOVIEMBRE!N47+DICIEMBRE!N47</f>
        <v>192090</v>
      </c>
      <c r="N45" s="14">
        <f>OCTUBRE!K47+NOVIEMBRE!K47+DICIEMBRE!K47</f>
        <v>23235</v>
      </c>
      <c r="O45" s="14">
        <f>OCTUBRE!O47+NOVIEMBRE!O47+DICIEMBRE!O47</f>
        <v>116062</v>
      </c>
      <c r="P45" s="14">
        <f>OCTUBRE!P47+NOVIEMBRE!P47+DICIEMBRE!P47</f>
        <v>12728</v>
      </c>
      <c r="Q45" s="14">
        <f>OCTUBRE!M47+NOVIEMBRE!M47+DICIEMBRE!M47</f>
        <v>472250</v>
      </c>
      <c r="R45" s="14">
        <f>OCTUBRE!Q47+NOVIEMBRE!Q47</f>
        <v>58518</v>
      </c>
      <c r="S45" s="14">
        <v>5881327.4726882307</v>
      </c>
      <c r="T45" s="14">
        <v>8494636.0041890256</v>
      </c>
      <c r="U45" s="14">
        <f t="shared" si="0"/>
        <v>26006819.476877257</v>
      </c>
      <c r="V45" s="44"/>
    </row>
    <row r="46" spans="1:22" ht="15" customHeight="1">
      <c r="A46" s="12">
        <v>41</v>
      </c>
      <c r="B46" s="13" t="s">
        <v>56</v>
      </c>
      <c r="C46" s="14">
        <f>OCTUBRE!C48+NOVIEMBRE!C48+DICIEMBRE!C48</f>
        <v>25707168</v>
      </c>
      <c r="D46" s="14">
        <f>OCTUBRE!R48+NOVIEMBRE!R48</f>
        <v>-266611</v>
      </c>
      <c r="E46" s="14">
        <f>OCTUBRE!D48+NOVIEMBRE!D48+DICIEMBRE!D48</f>
        <v>2368205</v>
      </c>
      <c r="F46" s="14">
        <f>OCTUBRE!E48+NOVIEMBRE!E48+DICIEMBRE!E48</f>
        <v>9974045</v>
      </c>
      <c r="G46" s="14">
        <f>OCTUBRE!F48+NOVIEMBRE!F48+DICIEMBRE!F48</f>
        <v>661129</v>
      </c>
      <c r="H46" s="14">
        <f>OCTUBRE!G48+NOVIEMBRE!G48+DICIEMBRE!G48</f>
        <v>1299544</v>
      </c>
      <c r="I46" s="14">
        <f>OCTUBRE!L48+NOVIEMBRE!L48+DICIEMBRE!L48</f>
        <v>671138</v>
      </c>
      <c r="J46" s="14">
        <f>OCTUBRE!H48+NOVIEMBRE!H48+DICIEMBRE!H48</f>
        <v>528712</v>
      </c>
      <c r="K46" s="14">
        <f>OCTUBRE!I48+NOVIEMBRE!I48+DICIEMBRE!I48</f>
        <v>2890037</v>
      </c>
      <c r="L46" s="14">
        <f>OCTUBRE!J48+NOVIEMBRE!J48+DICIEMBRE!J48</f>
        <v>-125004</v>
      </c>
      <c r="M46" s="14">
        <f>OCTUBRE!N48+NOVIEMBRE!N48+DICIEMBRE!N48</f>
        <v>766339</v>
      </c>
      <c r="N46" s="14">
        <f>OCTUBRE!K48+NOVIEMBRE!K48+DICIEMBRE!K48</f>
        <v>92697</v>
      </c>
      <c r="O46" s="14">
        <f>OCTUBRE!O48+NOVIEMBRE!O48+DICIEMBRE!O48</f>
        <v>463028</v>
      </c>
      <c r="P46" s="14">
        <f>OCTUBRE!P48+NOVIEMBRE!P48+DICIEMBRE!P48</f>
        <v>50778</v>
      </c>
      <c r="Q46" s="14">
        <f>OCTUBRE!M48+NOVIEMBRE!M48+DICIEMBRE!M48</f>
        <v>2050800</v>
      </c>
      <c r="R46" s="14">
        <f>OCTUBRE!Q48+NOVIEMBRE!Q48</f>
        <v>233452</v>
      </c>
      <c r="S46" s="14">
        <v>10283885.464953149</v>
      </c>
      <c r="T46" s="14">
        <v>42224469.420857504</v>
      </c>
      <c r="U46" s="14">
        <f t="shared" si="0"/>
        <v>99873811.885810643</v>
      </c>
      <c r="V46" s="44"/>
    </row>
    <row r="47" spans="1:22" ht="15" customHeight="1">
      <c r="A47" s="12">
        <v>42</v>
      </c>
      <c r="B47" s="13" t="s">
        <v>57</v>
      </c>
      <c r="C47" s="14">
        <f>OCTUBRE!C49+NOVIEMBRE!C49+DICIEMBRE!C49</f>
        <v>2469430</v>
      </c>
      <c r="D47" s="14">
        <f>OCTUBRE!R49+NOVIEMBRE!R49</f>
        <v>-28406</v>
      </c>
      <c r="E47" s="14">
        <f>OCTUBRE!D49+NOVIEMBRE!D49+DICIEMBRE!D49</f>
        <v>227490</v>
      </c>
      <c r="F47" s="14">
        <f>OCTUBRE!E49+NOVIEMBRE!E49+DICIEMBRE!E49</f>
        <v>958106</v>
      </c>
      <c r="G47" s="14">
        <f>OCTUBRE!F49+NOVIEMBRE!F49+DICIEMBRE!F49</f>
        <v>63508</v>
      </c>
      <c r="H47" s="14">
        <f>OCTUBRE!G49+NOVIEMBRE!G49+DICIEMBRE!G49</f>
        <v>97054</v>
      </c>
      <c r="I47" s="14">
        <f>OCTUBRE!L49+NOVIEMBRE!L49+DICIEMBRE!L49</f>
        <v>0</v>
      </c>
      <c r="J47" s="14">
        <f>OCTUBRE!H49+NOVIEMBRE!H49+DICIEMBRE!H49</f>
        <v>50788</v>
      </c>
      <c r="K47" s="14">
        <f>OCTUBRE!I49+NOVIEMBRE!I49+DICIEMBRE!I49</f>
        <v>277616</v>
      </c>
      <c r="L47" s="14">
        <f>OCTUBRE!J49+NOVIEMBRE!J49+DICIEMBRE!J49</f>
        <v>-12008</v>
      </c>
      <c r="M47" s="14">
        <f>OCTUBRE!N49+NOVIEMBRE!N49+DICIEMBRE!N49</f>
        <v>73615</v>
      </c>
      <c r="N47" s="14">
        <f>OCTUBRE!K49+NOVIEMBRE!K49+DICIEMBRE!K49</f>
        <v>8904</v>
      </c>
      <c r="O47" s="14">
        <f>OCTUBRE!O49+NOVIEMBRE!O49+DICIEMBRE!O49</f>
        <v>44479</v>
      </c>
      <c r="P47" s="14">
        <f>OCTUBRE!P49+NOVIEMBRE!P49+DICIEMBRE!P49</f>
        <v>4877</v>
      </c>
      <c r="Q47" s="14">
        <f>OCTUBRE!M49+NOVIEMBRE!M49+DICIEMBRE!M49</f>
        <v>101143</v>
      </c>
      <c r="R47" s="14">
        <f>OCTUBRE!Q49+NOVIEMBRE!Q49</f>
        <v>22425</v>
      </c>
      <c r="S47" s="14">
        <v>3105830.32650042</v>
      </c>
      <c r="T47" s="14">
        <v>1651920.2635006709</v>
      </c>
      <c r="U47" s="14">
        <f t="shared" si="0"/>
        <v>9116771.5900010914</v>
      </c>
      <c r="V47" s="44"/>
    </row>
    <row r="48" spans="1:22" ht="15" customHeight="1">
      <c r="A48" s="12">
        <v>43</v>
      </c>
      <c r="B48" s="13" t="s">
        <v>58</v>
      </c>
      <c r="C48" s="14">
        <f>OCTUBRE!C50+NOVIEMBRE!C50+DICIEMBRE!C50</f>
        <v>2098990</v>
      </c>
      <c r="D48" s="14">
        <f>OCTUBRE!R50+NOVIEMBRE!R50</f>
        <v>-23259</v>
      </c>
      <c r="E48" s="14">
        <f>OCTUBRE!D50+NOVIEMBRE!D50+DICIEMBRE!D50</f>
        <v>193365</v>
      </c>
      <c r="F48" s="14">
        <f>OCTUBRE!E50+NOVIEMBRE!E50+DICIEMBRE!E50</f>
        <v>814380</v>
      </c>
      <c r="G48" s="14">
        <f>OCTUBRE!F50+NOVIEMBRE!F50+DICIEMBRE!F50</f>
        <v>53981</v>
      </c>
      <c r="H48" s="14">
        <f>OCTUBRE!G50+NOVIEMBRE!G50+DICIEMBRE!G50</f>
        <v>0</v>
      </c>
      <c r="I48" s="14">
        <f>OCTUBRE!L50+NOVIEMBRE!L50+DICIEMBRE!L50</f>
        <v>0</v>
      </c>
      <c r="J48" s="14">
        <f>OCTUBRE!H50+NOVIEMBRE!H50+DICIEMBRE!H50</f>
        <v>43170</v>
      </c>
      <c r="K48" s="14">
        <f>OCTUBRE!I50+NOVIEMBRE!I50+DICIEMBRE!I50</f>
        <v>235970</v>
      </c>
      <c r="L48" s="14">
        <f>OCTUBRE!J50+NOVIEMBRE!J50+DICIEMBRE!J50</f>
        <v>-10206</v>
      </c>
      <c r="M48" s="14">
        <f>OCTUBRE!N50+NOVIEMBRE!N50+DICIEMBRE!N50</f>
        <v>62572</v>
      </c>
      <c r="N48" s="14">
        <f>OCTUBRE!K50+NOVIEMBRE!K50+DICIEMBRE!K50</f>
        <v>7569</v>
      </c>
      <c r="O48" s="14">
        <f>OCTUBRE!O50+NOVIEMBRE!O50+DICIEMBRE!O50</f>
        <v>37806</v>
      </c>
      <c r="P48" s="14">
        <f>OCTUBRE!P50+NOVIEMBRE!P50+DICIEMBRE!P50</f>
        <v>4146</v>
      </c>
      <c r="Q48" s="14">
        <f>OCTUBRE!M50+NOVIEMBRE!M50+DICIEMBRE!M50</f>
        <v>63388</v>
      </c>
      <c r="R48" s="14">
        <f>OCTUBRE!Q50+NOVIEMBRE!Q50</f>
        <v>19062</v>
      </c>
      <c r="S48" s="14">
        <v>2189671.9977147449</v>
      </c>
      <c r="T48" s="14">
        <v>1012927.6116008976</v>
      </c>
      <c r="U48" s="14">
        <f t="shared" si="0"/>
        <v>6803533.6093156422</v>
      </c>
      <c r="V48" s="44"/>
    </row>
    <row r="49" spans="1:22" ht="15" customHeight="1">
      <c r="A49" s="12">
        <v>44</v>
      </c>
      <c r="B49" s="13" t="s">
        <v>59</v>
      </c>
      <c r="C49" s="14">
        <f>OCTUBRE!C51+NOVIEMBRE!C51+DICIEMBRE!C51</f>
        <v>2807222</v>
      </c>
      <c r="D49" s="14">
        <f>OCTUBRE!R51+NOVIEMBRE!R51</f>
        <v>-32230</v>
      </c>
      <c r="E49" s="14">
        <f>OCTUBRE!D51+NOVIEMBRE!D51+DICIEMBRE!D51</f>
        <v>258607</v>
      </c>
      <c r="F49" s="14">
        <f>OCTUBRE!E51+NOVIEMBRE!E51+DICIEMBRE!E51</f>
        <v>1089166</v>
      </c>
      <c r="G49" s="14">
        <f>OCTUBRE!F51+NOVIEMBRE!F51+DICIEMBRE!F51</f>
        <v>72196</v>
      </c>
      <c r="H49" s="14">
        <f>OCTUBRE!G51+NOVIEMBRE!G51+DICIEMBRE!G51</f>
        <v>114421</v>
      </c>
      <c r="I49" s="14">
        <f>OCTUBRE!L51+NOVIEMBRE!L51+DICIEMBRE!L51</f>
        <v>0</v>
      </c>
      <c r="J49" s="14">
        <f>OCTUBRE!H51+NOVIEMBRE!H51+DICIEMBRE!H51</f>
        <v>57736</v>
      </c>
      <c r="K49" s="14">
        <f>OCTUBRE!I51+NOVIEMBRE!I51+DICIEMBRE!I51</f>
        <v>315592</v>
      </c>
      <c r="L49" s="14">
        <f>OCTUBRE!J51+NOVIEMBRE!J51+DICIEMBRE!J51</f>
        <v>-13650</v>
      </c>
      <c r="M49" s="14">
        <f>OCTUBRE!N51+NOVIEMBRE!N51+DICIEMBRE!N51</f>
        <v>83684</v>
      </c>
      <c r="N49" s="14">
        <f>OCTUBRE!K51+NOVIEMBRE!K51+DICIEMBRE!K51</f>
        <v>10122</v>
      </c>
      <c r="O49" s="14">
        <f>OCTUBRE!O51+NOVIEMBRE!O51+DICIEMBRE!O51</f>
        <v>50562</v>
      </c>
      <c r="P49" s="14">
        <f>OCTUBRE!P51+NOVIEMBRE!P51+DICIEMBRE!P51</f>
        <v>5545</v>
      </c>
      <c r="Q49" s="14">
        <f>OCTUBRE!M51+NOVIEMBRE!M51+DICIEMBRE!M51</f>
        <v>130529</v>
      </c>
      <c r="R49" s="14">
        <f>OCTUBRE!Q51+NOVIEMBRE!Q51</f>
        <v>25493</v>
      </c>
      <c r="S49" s="14">
        <v>2166018.9824109734</v>
      </c>
      <c r="T49" s="14">
        <v>2240046.5199279762</v>
      </c>
      <c r="U49" s="14">
        <f t="shared" si="0"/>
        <v>9381060.5023389496</v>
      </c>
      <c r="V49" s="44"/>
    </row>
    <row r="50" spans="1:22" ht="15" customHeight="1">
      <c r="A50" s="12">
        <v>45</v>
      </c>
      <c r="B50" s="13" t="s">
        <v>60</v>
      </c>
      <c r="C50" s="14">
        <f>OCTUBRE!C52+NOVIEMBRE!C52+DICIEMBRE!C52</f>
        <v>1965342</v>
      </c>
      <c r="D50" s="14">
        <f>OCTUBRE!R52+NOVIEMBRE!R52</f>
        <v>-22364</v>
      </c>
      <c r="E50" s="14">
        <f>OCTUBRE!D52+NOVIEMBRE!D52+DICIEMBRE!D52</f>
        <v>181052</v>
      </c>
      <c r="F50" s="14">
        <f>OCTUBRE!E52+NOVIEMBRE!E52+DICIEMBRE!E52</f>
        <v>762527</v>
      </c>
      <c r="G50" s="14">
        <f>OCTUBRE!F52+NOVIEMBRE!F52+DICIEMBRE!F52</f>
        <v>50544</v>
      </c>
      <c r="H50" s="14">
        <f>OCTUBRE!G52+NOVIEMBRE!G52+DICIEMBRE!G52</f>
        <v>72269</v>
      </c>
      <c r="I50" s="14">
        <f>OCTUBRE!L52+NOVIEMBRE!L52+DICIEMBRE!L52</f>
        <v>0</v>
      </c>
      <c r="J50" s="14">
        <f>OCTUBRE!H52+NOVIEMBRE!H52+DICIEMBRE!H52</f>
        <v>40421</v>
      </c>
      <c r="K50" s="14">
        <f>OCTUBRE!I52+NOVIEMBRE!I52+DICIEMBRE!I52</f>
        <v>220946</v>
      </c>
      <c r="L50" s="14">
        <f>OCTUBRE!J52+NOVIEMBRE!J52+DICIEMBRE!J52</f>
        <v>-9557</v>
      </c>
      <c r="M50" s="14">
        <f>OCTUBRE!N52+NOVIEMBRE!N52+DICIEMBRE!N52</f>
        <v>58587</v>
      </c>
      <c r="N50" s="14">
        <f>OCTUBRE!K52+NOVIEMBRE!K52+DICIEMBRE!K52</f>
        <v>7086</v>
      </c>
      <c r="O50" s="14">
        <f>OCTUBRE!O52+NOVIEMBRE!O52+DICIEMBRE!O52</f>
        <v>35400</v>
      </c>
      <c r="P50" s="14">
        <f>OCTUBRE!P52+NOVIEMBRE!P52+DICIEMBRE!P52</f>
        <v>3882</v>
      </c>
      <c r="Q50" s="14">
        <f>OCTUBRE!M52+NOVIEMBRE!M52+DICIEMBRE!M52</f>
        <v>44902</v>
      </c>
      <c r="R50" s="14">
        <f>OCTUBRE!Q52+NOVIEMBRE!Q52</f>
        <v>17848</v>
      </c>
      <c r="S50" s="14">
        <v>1016684.6442302436</v>
      </c>
      <c r="T50" s="14">
        <v>796365.1560222035</v>
      </c>
      <c r="U50" s="14">
        <f t="shared" si="0"/>
        <v>5241934.8002524469</v>
      </c>
      <c r="V50" s="44"/>
    </row>
    <row r="51" spans="1:22" ht="15" customHeight="1">
      <c r="A51" s="12">
        <v>46</v>
      </c>
      <c r="B51" s="13" t="s">
        <v>61</v>
      </c>
      <c r="C51" s="14">
        <f>OCTUBRE!C53+NOVIEMBRE!C53+DICIEMBRE!C53</f>
        <v>2080162</v>
      </c>
      <c r="D51" s="14">
        <f>OCTUBRE!R53+NOVIEMBRE!R53</f>
        <v>-23215</v>
      </c>
      <c r="E51" s="14">
        <f>OCTUBRE!D53+NOVIEMBRE!D53+DICIEMBRE!D53</f>
        <v>191629</v>
      </c>
      <c r="F51" s="14">
        <f>OCTUBRE!E53+NOVIEMBRE!E53+DICIEMBRE!E53</f>
        <v>807075</v>
      </c>
      <c r="G51" s="14">
        <f>OCTUBRE!F53+NOVIEMBRE!F53+DICIEMBRE!F53</f>
        <v>53497</v>
      </c>
      <c r="H51" s="14">
        <f>OCTUBRE!G53+NOVIEMBRE!G53+DICIEMBRE!G53</f>
        <v>0</v>
      </c>
      <c r="I51" s="14">
        <f>OCTUBRE!L53+NOVIEMBRE!L53+DICIEMBRE!L53</f>
        <v>0</v>
      </c>
      <c r="J51" s="14">
        <f>OCTUBRE!H53+NOVIEMBRE!H53+DICIEMBRE!H53</f>
        <v>42782</v>
      </c>
      <c r="K51" s="14">
        <f>OCTUBRE!I53+NOVIEMBRE!I53+DICIEMBRE!I53</f>
        <v>233855</v>
      </c>
      <c r="L51" s="14">
        <f>OCTUBRE!J53+NOVIEMBRE!J53+DICIEMBRE!J53</f>
        <v>-10115</v>
      </c>
      <c r="M51" s="14">
        <f>OCTUBRE!N53+NOVIEMBRE!N53+DICIEMBRE!N53</f>
        <v>62010</v>
      </c>
      <c r="N51" s="14">
        <f>OCTUBRE!K53+NOVIEMBRE!K53+DICIEMBRE!K53</f>
        <v>7500</v>
      </c>
      <c r="O51" s="14">
        <f>OCTUBRE!O53+NOVIEMBRE!O53+DICIEMBRE!O53</f>
        <v>37467</v>
      </c>
      <c r="P51" s="14">
        <f>OCTUBRE!P53+NOVIEMBRE!P53+DICIEMBRE!P53</f>
        <v>4109</v>
      </c>
      <c r="Q51" s="14">
        <f>OCTUBRE!M53+NOVIEMBRE!M53+DICIEMBRE!M53</f>
        <v>61532</v>
      </c>
      <c r="R51" s="14">
        <f>OCTUBRE!Q53+NOVIEMBRE!Q53</f>
        <v>18890</v>
      </c>
      <c r="S51" s="14">
        <v>1692996.6765931176</v>
      </c>
      <c r="T51" s="14">
        <v>980502.44723540626</v>
      </c>
      <c r="U51" s="14">
        <f t="shared" si="0"/>
        <v>6240677.1238285238</v>
      </c>
      <c r="V51" s="44"/>
    </row>
    <row r="52" spans="1:22" ht="15" customHeight="1">
      <c r="A52" s="12">
        <v>47</v>
      </c>
      <c r="B52" s="13" t="s">
        <v>62</v>
      </c>
      <c r="C52" s="14">
        <f>OCTUBRE!C54+NOVIEMBRE!C54+DICIEMBRE!C54</f>
        <v>2546791</v>
      </c>
      <c r="D52" s="14">
        <f>OCTUBRE!R54+NOVIEMBRE!R54</f>
        <v>-29112</v>
      </c>
      <c r="E52" s="14">
        <f>OCTUBRE!D54+NOVIEMBRE!D54+DICIEMBRE!D54</f>
        <v>234617</v>
      </c>
      <c r="F52" s="14">
        <f>OCTUBRE!E54+NOVIEMBRE!E54+DICIEMBRE!E54</f>
        <v>988122</v>
      </c>
      <c r="G52" s="14">
        <f>OCTUBRE!F54+NOVIEMBRE!F54+DICIEMBRE!F54</f>
        <v>65498</v>
      </c>
      <c r="H52" s="14">
        <f>OCTUBRE!G54+NOVIEMBRE!G54+DICIEMBRE!G54</f>
        <v>101189</v>
      </c>
      <c r="I52" s="14">
        <f>OCTUBRE!L54+NOVIEMBRE!L54+DICIEMBRE!L54</f>
        <v>0</v>
      </c>
      <c r="J52" s="14">
        <f>OCTUBRE!H54+NOVIEMBRE!H54+DICIEMBRE!H54</f>
        <v>52379</v>
      </c>
      <c r="K52" s="14">
        <f>OCTUBRE!I54+NOVIEMBRE!I54+DICIEMBRE!I54</f>
        <v>286313</v>
      </c>
      <c r="L52" s="14">
        <f>OCTUBRE!J54+NOVIEMBRE!J54+DICIEMBRE!J54</f>
        <v>-12384</v>
      </c>
      <c r="M52" s="14">
        <f>OCTUBRE!N54+NOVIEMBRE!N54+DICIEMBRE!N54</f>
        <v>75920</v>
      </c>
      <c r="N52" s="14">
        <f>OCTUBRE!K54+NOVIEMBRE!K54+DICIEMBRE!K54</f>
        <v>9183</v>
      </c>
      <c r="O52" s="14">
        <f>OCTUBRE!O54+NOVIEMBRE!O54+DICIEMBRE!O54</f>
        <v>45871</v>
      </c>
      <c r="P52" s="14">
        <f>OCTUBRE!P54+NOVIEMBRE!P54+DICIEMBRE!P54</f>
        <v>5031</v>
      </c>
      <c r="Q52" s="14">
        <f>OCTUBRE!M54+NOVIEMBRE!M54+DICIEMBRE!M54</f>
        <v>110871</v>
      </c>
      <c r="R52" s="14">
        <f>OCTUBRE!Q54+NOVIEMBRE!Q54</f>
        <v>23128</v>
      </c>
      <c r="S52" s="14">
        <v>2522792.2980501144</v>
      </c>
      <c r="T52" s="14">
        <v>1775382.5039747891</v>
      </c>
      <c r="U52" s="14">
        <f t="shared" si="0"/>
        <v>8801591.8020249046</v>
      </c>
      <c r="V52" s="44"/>
    </row>
    <row r="53" spans="1:22" ht="15" customHeight="1">
      <c r="A53" s="12">
        <v>48</v>
      </c>
      <c r="B53" s="13" t="s">
        <v>63</v>
      </c>
      <c r="C53" s="14">
        <f>OCTUBRE!C55+NOVIEMBRE!C55+DICIEMBRE!C55</f>
        <v>5643498</v>
      </c>
      <c r="D53" s="14">
        <f>OCTUBRE!R55+NOVIEMBRE!R55</f>
        <v>-65242</v>
      </c>
      <c r="E53" s="14">
        <f>OCTUBRE!D55+NOVIEMBRE!D55+DICIEMBRE!D55</f>
        <v>519893</v>
      </c>
      <c r="F53" s="14">
        <f>OCTUBRE!E55+NOVIEMBRE!E55+DICIEMBRE!E55</f>
        <v>2189603</v>
      </c>
      <c r="G53" s="14">
        <f>OCTUBRE!F55+NOVIEMBRE!F55+DICIEMBRE!F55</f>
        <v>145138</v>
      </c>
      <c r="H53" s="14">
        <f>OCTUBRE!G55+NOVIEMBRE!G55+DICIEMBRE!G55</f>
        <v>254477</v>
      </c>
      <c r="I53" s="14">
        <f>OCTUBRE!L55+NOVIEMBRE!L55+DICIEMBRE!L55</f>
        <v>-6128</v>
      </c>
      <c r="J53" s="14">
        <f>OCTUBRE!H55+NOVIEMBRE!H55+DICIEMBRE!H55</f>
        <v>116068</v>
      </c>
      <c r="K53" s="14">
        <f>OCTUBRE!I55+NOVIEMBRE!I55+DICIEMBRE!I55</f>
        <v>634451</v>
      </c>
      <c r="L53" s="14">
        <f>OCTUBRE!J55+NOVIEMBRE!J55+DICIEMBRE!J55</f>
        <v>-27442</v>
      </c>
      <c r="M53" s="14">
        <f>OCTUBRE!N55+NOVIEMBRE!N55+DICIEMBRE!N55</f>
        <v>168235</v>
      </c>
      <c r="N53" s="14">
        <f>OCTUBRE!K55+NOVIEMBRE!K55+DICIEMBRE!K55</f>
        <v>20349</v>
      </c>
      <c r="O53" s="14">
        <f>OCTUBRE!O55+NOVIEMBRE!O55+DICIEMBRE!O55</f>
        <v>101648</v>
      </c>
      <c r="P53" s="14">
        <f>OCTUBRE!P55+NOVIEMBRE!P55+DICIEMBRE!P55</f>
        <v>11148</v>
      </c>
      <c r="Q53" s="14">
        <f>OCTUBRE!M55+NOVIEMBRE!M55+DICIEMBRE!M55</f>
        <v>416945</v>
      </c>
      <c r="R53" s="14">
        <f>OCTUBRE!Q55+NOVIEMBRE!Q55</f>
        <v>51250</v>
      </c>
      <c r="S53" s="14">
        <v>4518791.9818340316</v>
      </c>
      <c r="T53" s="14">
        <v>7136917.3788302885</v>
      </c>
      <c r="U53" s="14">
        <f t="shared" si="0"/>
        <v>21829600.360664319</v>
      </c>
      <c r="V53" s="44"/>
    </row>
    <row r="54" spans="1:22" ht="15" customHeight="1">
      <c r="A54" s="12">
        <v>49</v>
      </c>
      <c r="B54" s="13" t="s">
        <v>64</v>
      </c>
      <c r="C54" s="14">
        <f>OCTUBRE!C56+NOVIEMBRE!C56+DICIEMBRE!C56</f>
        <v>2215921</v>
      </c>
      <c r="D54" s="14">
        <f>OCTUBRE!R56+NOVIEMBRE!R56</f>
        <v>-25230</v>
      </c>
      <c r="E54" s="14">
        <f>OCTUBRE!D56+NOVIEMBRE!D56+DICIEMBRE!D56</f>
        <v>204136</v>
      </c>
      <c r="F54" s="14">
        <f>OCTUBRE!E56+NOVIEMBRE!E56+DICIEMBRE!E56</f>
        <v>859749</v>
      </c>
      <c r="G54" s="14">
        <f>OCTUBRE!F56+NOVIEMBRE!F56+DICIEMBRE!F56</f>
        <v>56989</v>
      </c>
      <c r="H54" s="14">
        <f>OCTUBRE!G56+NOVIEMBRE!G56+DICIEMBRE!G56</f>
        <v>84232</v>
      </c>
      <c r="I54" s="14">
        <f>OCTUBRE!L56+NOVIEMBRE!L56+DICIEMBRE!L56</f>
        <v>0</v>
      </c>
      <c r="J54" s="14">
        <f>OCTUBRE!H56+NOVIEMBRE!H56+DICIEMBRE!H56</f>
        <v>45574</v>
      </c>
      <c r="K54" s="14">
        <f>OCTUBRE!I56+NOVIEMBRE!I56+DICIEMBRE!I56</f>
        <v>249117</v>
      </c>
      <c r="L54" s="14">
        <f>OCTUBRE!J56+NOVIEMBRE!J56+DICIEMBRE!J56</f>
        <v>-10775</v>
      </c>
      <c r="M54" s="14">
        <f>OCTUBRE!N56+NOVIEMBRE!N56+DICIEMBRE!N56</f>
        <v>66058</v>
      </c>
      <c r="N54" s="14">
        <f>OCTUBRE!K56+NOVIEMBRE!K56+DICIEMBRE!K56</f>
        <v>7989</v>
      </c>
      <c r="O54" s="14">
        <f>OCTUBRE!O56+NOVIEMBRE!O56+DICIEMBRE!O56</f>
        <v>39912</v>
      </c>
      <c r="P54" s="14">
        <f>OCTUBRE!P56+NOVIEMBRE!P56+DICIEMBRE!P56</f>
        <v>4377</v>
      </c>
      <c r="Q54" s="14">
        <f>OCTUBRE!M56+NOVIEMBRE!M56+DICIEMBRE!M56</f>
        <v>88344</v>
      </c>
      <c r="R54" s="14">
        <f>OCTUBRE!Q56+NOVIEMBRE!Q56</f>
        <v>20123</v>
      </c>
      <c r="S54" s="14">
        <v>2881065.6780150672</v>
      </c>
      <c r="T54" s="14">
        <v>1179516.7312768162</v>
      </c>
      <c r="U54" s="14">
        <f t="shared" si="0"/>
        <v>7967098.4092918839</v>
      </c>
      <c r="V54" s="44"/>
    </row>
    <row r="55" spans="1:22" ht="15" customHeight="1">
      <c r="A55" s="12">
        <v>50</v>
      </c>
      <c r="B55" s="13" t="s">
        <v>65</v>
      </c>
      <c r="C55" s="14">
        <f>OCTUBRE!C57+NOVIEMBRE!C57+DICIEMBRE!C57</f>
        <v>200459079</v>
      </c>
      <c r="D55" s="14">
        <f>OCTUBRE!R57+NOVIEMBRE!R57</f>
        <v>-2212703</v>
      </c>
      <c r="E55" s="14">
        <f>OCTUBRE!D57+NOVIEMBRE!D57+DICIEMBRE!D57</f>
        <v>18466767</v>
      </c>
      <c r="F55" s="14">
        <f>OCTUBRE!E57+NOVIEMBRE!E57+DICIEMBRE!E57</f>
        <v>77775503</v>
      </c>
      <c r="G55" s="14">
        <f>OCTUBRE!F57+NOVIEMBRE!F57+DICIEMBRE!F57</f>
        <v>5155345</v>
      </c>
      <c r="H55" s="14">
        <f>OCTUBRE!G57+NOVIEMBRE!G57+DICIEMBRE!G57</f>
        <v>0</v>
      </c>
      <c r="I55" s="14">
        <f>OCTUBRE!L57+NOVIEMBRE!L57+DICIEMBRE!L57</f>
        <v>23867105</v>
      </c>
      <c r="J55" s="14">
        <f>OCTUBRE!H57+NOVIEMBRE!H57+DICIEMBRE!H57</f>
        <v>4122789</v>
      </c>
      <c r="K55" s="14">
        <f>OCTUBRE!I57+NOVIEMBRE!I57+DICIEMBRE!I57</f>
        <v>22535898</v>
      </c>
      <c r="L55" s="14">
        <f>OCTUBRE!J57+NOVIEMBRE!J57+DICIEMBRE!J57</f>
        <v>-974754</v>
      </c>
      <c r="M55" s="14">
        <f>OCTUBRE!N57+NOVIEMBRE!N57+DICIEMBRE!N57</f>
        <v>5975749</v>
      </c>
      <c r="N55" s="14">
        <f>OCTUBRE!K57+NOVIEMBRE!K57+DICIEMBRE!K57</f>
        <v>722835</v>
      </c>
      <c r="O55" s="14">
        <f>OCTUBRE!O57+NOVIEMBRE!O57+DICIEMBRE!O57</f>
        <v>3610590</v>
      </c>
      <c r="P55" s="14">
        <f>OCTUBRE!P57+NOVIEMBRE!P57+DICIEMBRE!P57</f>
        <v>395962</v>
      </c>
      <c r="Q55" s="14">
        <f>OCTUBRE!M57+NOVIEMBRE!M57+DICIEMBRE!M57</f>
        <v>13175958</v>
      </c>
      <c r="R55" s="14">
        <f>OCTUBRE!Q57+NOVIEMBRE!Q57</f>
        <v>1820410</v>
      </c>
      <c r="S55" s="14">
        <v>62061983.181883506</v>
      </c>
      <c r="T55" s="14">
        <v>296034192.84281635</v>
      </c>
      <c r="U55" s="14">
        <f t="shared" si="0"/>
        <v>732992709.02469993</v>
      </c>
      <c r="V55" s="44"/>
    </row>
    <row r="56" spans="1:22" ht="15" customHeight="1">
      <c r="A56" s="12">
        <v>51</v>
      </c>
      <c r="B56" s="13" t="s">
        <v>66</v>
      </c>
      <c r="C56" s="14">
        <f>OCTUBRE!C58+NOVIEMBRE!C58+DICIEMBRE!C58</f>
        <v>2106022</v>
      </c>
      <c r="D56" s="14">
        <f>OCTUBRE!R58+NOVIEMBRE!R58</f>
        <v>-23362</v>
      </c>
      <c r="E56" s="14">
        <f>OCTUBRE!D58+NOVIEMBRE!D58+DICIEMBRE!D58</f>
        <v>194013</v>
      </c>
      <c r="F56" s="14">
        <f>OCTUBRE!E58+NOVIEMBRE!E58+DICIEMBRE!E58</f>
        <v>817109</v>
      </c>
      <c r="G56" s="14">
        <f>OCTUBRE!F58+NOVIEMBRE!F58+DICIEMBRE!F58</f>
        <v>54161</v>
      </c>
      <c r="H56" s="14">
        <f>OCTUBRE!G58+NOVIEMBRE!G58+DICIEMBRE!G58</f>
        <v>0</v>
      </c>
      <c r="I56" s="14">
        <f>OCTUBRE!L58+NOVIEMBRE!L58+DICIEMBRE!L58</f>
        <v>0</v>
      </c>
      <c r="J56" s="14">
        <f>OCTUBRE!H58+NOVIEMBRE!H58+DICIEMBRE!H58</f>
        <v>43314</v>
      </c>
      <c r="K56" s="14">
        <f>OCTUBRE!I58+NOVIEMBRE!I58+DICIEMBRE!I58</f>
        <v>236762</v>
      </c>
      <c r="L56" s="14">
        <f>OCTUBRE!J58+NOVIEMBRE!J58+DICIEMBRE!J58</f>
        <v>-10241</v>
      </c>
      <c r="M56" s="14">
        <f>OCTUBRE!N58+NOVIEMBRE!N58+DICIEMBRE!N58</f>
        <v>62781</v>
      </c>
      <c r="N56" s="14">
        <f>OCTUBRE!K58+NOVIEMBRE!K58+DICIEMBRE!K58</f>
        <v>7593</v>
      </c>
      <c r="O56" s="14">
        <f>OCTUBRE!O58+NOVIEMBRE!O58+DICIEMBRE!O58</f>
        <v>37933</v>
      </c>
      <c r="P56" s="14">
        <f>OCTUBRE!P58+NOVIEMBRE!P58+DICIEMBRE!P58</f>
        <v>4160</v>
      </c>
      <c r="Q56" s="14">
        <f>OCTUBRE!M58+NOVIEMBRE!M58+DICIEMBRE!M58</f>
        <v>55648</v>
      </c>
      <c r="R56" s="14">
        <f>OCTUBRE!Q58+NOVIEMBRE!Q58</f>
        <v>19126</v>
      </c>
      <c r="S56" s="14">
        <v>918852.44443819521</v>
      </c>
      <c r="T56" s="14">
        <v>1020366.1080150011</v>
      </c>
      <c r="U56" s="14">
        <f t="shared" si="0"/>
        <v>5544237.5524531957</v>
      </c>
      <c r="V56" s="44"/>
    </row>
    <row r="57" spans="1:22" ht="15" customHeight="1">
      <c r="A57" s="12">
        <v>52</v>
      </c>
      <c r="B57" s="13" t="s">
        <v>67</v>
      </c>
      <c r="C57" s="14">
        <f>OCTUBRE!C59+NOVIEMBRE!C59+DICIEMBRE!C59</f>
        <v>8096919</v>
      </c>
      <c r="D57" s="14">
        <f>OCTUBRE!R59+NOVIEMBRE!R59</f>
        <v>-94025</v>
      </c>
      <c r="E57" s="14">
        <f>OCTUBRE!D59+NOVIEMBRE!D59+DICIEMBRE!D59</f>
        <v>745907</v>
      </c>
      <c r="F57" s="14">
        <f>OCTUBRE!E59+NOVIEMBRE!E59+DICIEMBRE!E59</f>
        <v>3141499</v>
      </c>
      <c r="G57" s="14">
        <f>OCTUBRE!F59+NOVIEMBRE!F59+DICIEMBRE!F59</f>
        <v>208234</v>
      </c>
      <c r="H57" s="14">
        <f>OCTUBRE!G59+NOVIEMBRE!G59+DICIEMBRE!G59</f>
        <v>395740</v>
      </c>
      <c r="I57" s="14">
        <f>OCTUBRE!L59+NOVIEMBRE!L59+DICIEMBRE!L59</f>
        <v>0</v>
      </c>
      <c r="J57" s="14">
        <f>OCTUBRE!H59+NOVIEMBRE!H59+DICIEMBRE!H59</f>
        <v>166527</v>
      </c>
      <c r="K57" s="14">
        <f>OCTUBRE!I59+NOVIEMBRE!I59+DICIEMBRE!I59</f>
        <v>910268</v>
      </c>
      <c r="L57" s="14">
        <f>OCTUBRE!J59+NOVIEMBRE!J59+DICIEMBRE!J59</f>
        <v>-39372</v>
      </c>
      <c r="M57" s="14">
        <f>OCTUBRE!N59+NOVIEMBRE!N59+DICIEMBRE!N59</f>
        <v>241371</v>
      </c>
      <c r="N57" s="14">
        <f>OCTUBRE!K59+NOVIEMBRE!K59+DICIEMBRE!K59</f>
        <v>29196</v>
      </c>
      <c r="O57" s="14">
        <f>OCTUBRE!O59+NOVIEMBRE!O59+DICIEMBRE!O59</f>
        <v>145839</v>
      </c>
      <c r="P57" s="14">
        <f>OCTUBRE!P59+NOVIEMBRE!P59+DICIEMBRE!P59</f>
        <v>15994</v>
      </c>
      <c r="Q57" s="14">
        <f>OCTUBRE!M59+NOVIEMBRE!M59+DICIEMBRE!M59</f>
        <v>616004</v>
      </c>
      <c r="R57" s="14">
        <f>OCTUBRE!Q59+NOVIEMBRE!Q59</f>
        <v>73530</v>
      </c>
      <c r="S57" s="14">
        <v>6747404.6515648207</v>
      </c>
      <c r="T57" s="14">
        <v>11246054.657550758</v>
      </c>
      <c r="U57" s="14">
        <f t="shared" si="0"/>
        <v>32647090.309115581</v>
      </c>
      <c r="V57" s="44"/>
    </row>
    <row r="58" spans="1:22" ht="15" customHeight="1">
      <c r="A58" s="12">
        <v>53</v>
      </c>
      <c r="B58" s="13" t="s">
        <v>68</v>
      </c>
      <c r="C58" s="14">
        <f>OCTUBRE!C60+NOVIEMBRE!C60+DICIEMBRE!C60</f>
        <v>3819693</v>
      </c>
      <c r="D58" s="14">
        <f>OCTUBRE!R60+NOVIEMBRE!R60</f>
        <v>-43941</v>
      </c>
      <c r="E58" s="14">
        <f>OCTUBRE!D60+NOVIEMBRE!D60+DICIEMBRE!D60</f>
        <v>351879</v>
      </c>
      <c r="F58" s="14">
        <f>OCTUBRE!E60+NOVIEMBRE!E60+DICIEMBRE!E60</f>
        <v>1481991</v>
      </c>
      <c r="G58" s="14">
        <f>OCTUBRE!F60+NOVIEMBRE!F60+DICIEMBRE!F60</f>
        <v>98234</v>
      </c>
      <c r="H58" s="14">
        <f>OCTUBRE!G60+NOVIEMBRE!G60+DICIEMBRE!G60</f>
        <v>165183</v>
      </c>
      <c r="I58" s="14">
        <f>OCTUBRE!L60+NOVIEMBRE!L60+DICIEMBRE!L60</f>
        <v>195247</v>
      </c>
      <c r="J58" s="14">
        <f>OCTUBRE!H60+NOVIEMBRE!H60+DICIEMBRE!H60</f>
        <v>78559</v>
      </c>
      <c r="K58" s="14">
        <f>OCTUBRE!I60+NOVIEMBRE!I60+DICIEMBRE!I60</f>
        <v>429416</v>
      </c>
      <c r="L58" s="14">
        <f>OCTUBRE!J60+NOVIEMBRE!J60+DICIEMBRE!J60</f>
        <v>-18574</v>
      </c>
      <c r="M58" s="14">
        <f>OCTUBRE!N60+NOVIEMBRE!N60+DICIEMBRE!N60</f>
        <v>113866</v>
      </c>
      <c r="N58" s="14">
        <f>OCTUBRE!K60+NOVIEMBRE!K60+DICIEMBRE!K60</f>
        <v>13773</v>
      </c>
      <c r="O58" s="14">
        <f>OCTUBRE!O60+NOVIEMBRE!O60+DICIEMBRE!O60</f>
        <v>68798</v>
      </c>
      <c r="P58" s="14">
        <f>OCTUBRE!P60+NOVIEMBRE!P60+DICIEMBRE!P60</f>
        <v>7545</v>
      </c>
      <c r="Q58" s="14">
        <f>OCTUBRE!M60+NOVIEMBRE!M60+DICIEMBRE!M60</f>
        <v>220736</v>
      </c>
      <c r="R58" s="14">
        <f>OCTUBRE!Q60+NOVIEMBRE!Q60</f>
        <v>34687</v>
      </c>
      <c r="S58" s="14">
        <v>4512988.7328162119</v>
      </c>
      <c r="T58" s="14">
        <v>4014234.9444765085</v>
      </c>
      <c r="U58" s="14">
        <f t="shared" si="0"/>
        <v>15544315.677292719</v>
      </c>
      <c r="V58" s="44"/>
    </row>
    <row r="59" spans="1:22" ht="15" customHeight="1">
      <c r="A59" s="12">
        <v>54</v>
      </c>
      <c r="B59" s="13" t="s">
        <v>69</v>
      </c>
      <c r="C59" s="14">
        <f>OCTUBRE!C61+NOVIEMBRE!C61+DICIEMBRE!C61</f>
        <v>2024607</v>
      </c>
      <c r="D59" s="14">
        <f>OCTUBRE!R61+NOVIEMBRE!R61</f>
        <v>-23057</v>
      </c>
      <c r="E59" s="14">
        <f>OCTUBRE!D61+NOVIEMBRE!D61+DICIEMBRE!D61</f>
        <v>186512</v>
      </c>
      <c r="F59" s="14">
        <f>OCTUBRE!E61+NOVIEMBRE!E61+DICIEMBRE!E61</f>
        <v>785521</v>
      </c>
      <c r="G59" s="14">
        <f>OCTUBRE!F61+NOVIEMBRE!F61+DICIEMBRE!F61</f>
        <v>52068</v>
      </c>
      <c r="H59" s="14">
        <f>OCTUBRE!G61+NOVIEMBRE!G61+DICIEMBRE!G61</f>
        <v>75701</v>
      </c>
      <c r="I59" s="14">
        <f>OCTUBRE!L61+NOVIEMBRE!L61+DICIEMBRE!L61</f>
        <v>0</v>
      </c>
      <c r="J59" s="14">
        <f>OCTUBRE!H61+NOVIEMBRE!H61+DICIEMBRE!H61</f>
        <v>41640</v>
      </c>
      <c r="K59" s="14">
        <f>OCTUBRE!I61+NOVIEMBRE!I61+DICIEMBRE!I61</f>
        <v>227610</v>
      </c>
      <c r="L59" s="14">
        <f>OCTUBRE!J61+NOVIEMBRE!J61+DICIEMBRE!J61</f>
        <v>-9845</v>
      </c>
      <c r="M59" s="14">
        <f>OCTUBRE!N61+NOVIEMBRE!N61+DICIEMBRE!N61</f>
        <v>60354</v>
      </c>
      <c r="N59" s="14">
        <f>OCTUBRE!K61+NOVIEMBRE!K61+DICIEMBRE!K61</f>
        <v>7302</v>
      </c>
      <c r="O59" s="14">
        <f>OCTUBRE!O61+NOVIEMBRE!O61+DICIEMBRE!O61</f>
        <v>36466</v>
      </c>
      <c r="P59" s="14">
        <f>OCTUBRE!P61+NOVIEMBRE!P61+DICIEMBRE!P61</f>
        <v>3999</v>
      </c>
      <c r="Q59" s="14">
        <f>OCTUBRE!M61+NOVIEMBRE!M61+DICIEMBRE!M61</f>
        <v>51663</v>
      </c>
      <c r="R59" s="14">
        <f>OCTUBRE!Q61+NOVIEMBRE!Q61</f>
        <v>18386</v>
      </c>
      <c r="S59" s="14">
        <v>1048409.0059850054</v>
      </c>
      <c r="T59" s="14">
        <v>889473.37112677936</v>
      </c>
      <c r="U59" s="14">
        <f t="shared" si="0"/>
        <v>5476809.3771117851</v>
      </c>
      <c r="V59" s="44"/>
    </row>
    <row r="60" spans="1:22" ht="15" customHeight="1">
      <c r="A60" s="12">
        <v>55</v>
      </c>
      <c r="B60" s="13" t="s">
        <v>70</v>
      </c>
      <c r="C60" s="14">
        <f>OCTUBRE!C62+NOVIEMBRE!C62+DICIEMBRE!C62</f>
        <v>2728260</v>
      </c>
      <c r="D60" s="14">
        <f>OCTUBRE!R62+NOVIEMBRE!R62</f>
        <v>-30538</v>
      </c>
      <c r="E60" s="14">
        <f>OCTUBRE!D62+NOVIEMBRE!D62+DICIEMBRE!D62</f>
        <v>251334</v>
      </c>
      <c r="F60" s="14">
        <f>OCTUBRE!E62+NOVIEMBRE!E62+DICIEMBRE!E62</f>
        <v>1058529</v>
      </c>
      <c r="G60" s="14">
        <f>OCTUBRE!F62+NOVIEMBRE!F62+DICIEMBRE!F62</f>
        <v>70165</v>
      </c>
      <c r="H60" s="14">
        <f>OCTUBRE!G62+NOVIEMBRE!G62+DICIEMBRE!G62</f>
        <v>0</v>
      </c>
      <c r="I60" s="14">
        <f>OCTUBRE!L62+NOVIEMBRE!L62+DICIEMBRE!L62</f>
        <v>0</v>
      </c>
      <c r="J60" s="14">
        <f>OCTUBRE!H62+NOVIEMBRE!H62+DICIEMBRE!H62</f>
        <v>56112</v>
      </c>
      <c r="K60" s="14">
        <f>OCTUBRE!I62+NOVIEMBRE!I62+DICIEMBRE!I62</f>
        <v>306715</v>
      </c>
      <c r="L60" s="14">
        <f>OCTUBRE!J62+NOVIEMBRE!J62+DICIEMBRE!J62</f>
        <v>-13266</v>
      </c>
      <c r="M60" s="14">
        <f>OCTUBRE!N62+NOVIEMBRE!N62+DICIEMBRE!N62</f>
        <v>81330</v>
      </c>
      <c r="N60" s="14">
        <f>OCTUBRE!K62+NOVIEMBRE!K62+DICIEMBRE!K62</f>
        <v>9837</v>
      </c>
      <c r="O60" s="14">
        <f>OCTUBRE!O62+NOVIEMBRE!O62+DICIEMBRE!O62</f>
        <v>49140</v>
      </c>
      <c r="P60" s="14">
        <f>OCTUBRE!P62+NOVIEMBRE!P62+DICIEMBRE!P62</f>
        <v>5389</v>
      </c>
      <c r="Q60" s="14">
        <f>OCTUBRE!M62+NOVIEMBRE!M62+DICIEMBRE!M62</f>
        <v>123176</v>
      </c>
      <c r="R60" s="14">
        <f>OCTUBRE!Q62+NOVIEMBRE!Q62</f>
        <v>24776</v>
      </c>
      <c r="S60" s="14">
        <v>2820141.0626539579</v>
      </c>
      <c r="T60" s="14">
        <v>2106181.5844741128</v>
      </c>
      <c r="U60" s="14">
        <f t="shared" si="0"/>
        <v>9647281.6471280716</v>
      </c>
      <c r="V60" s="44"/>
    </row>
    <row r="61" spans="1:22" ht="15" customHeight="1">
      <c r="A61" s="12">
        <v>56</v>
      </c>
      <c r="B61" s="13" t="s">
        <v>71</v>
      </c>
      <c r="C61" s="14">
        <f>OCTUBRE!C63+NOVIEMBRE!C63+DICIEMBRE!C63</f>
        <v>7443592</v>
      </c>
      <c r="D61" s="14">
        <f>OCTUBRE!R63+NOVIEMBRE!R63</f>
        <v>-82800</v>
      </c>
      <c r="E61" s="14">
        <f>OCTUBRE!D63+NOVIEMBRE!D63+DICIEMBRE!D63</f>
        <v>685721</v>
      </c>
      <c r="F61" s="14">
        <f>OCTUBRE!E63+NOVIEMBRE!E63+DICIEMBRE!E63</f>
        <v>2888016</v>
      </c>
      <c r="G61" s="14">
        <f>OCTUBRE!F63+NOVIEMBRE!F63+DICIEMBRE!F63</f>
        <v>191431</v>
      </c>
      <c r="H61" s="14">
        <f>OCTUBRE!G63+NOVIEMBRE!G63+DICIEMBRE!G63</f>
        <v>0</v>
      </c>
      <c r="I61" s="14">
        <f>OCTUBRE!L63+NOVIEMBRE!L63+DICIEMBRE!L63</f>
        <v>0</v>
      </c>
      <c r="J61" s="14">
        <f>OCTUBRE!H63+NOVIEMBRE!H63+DICIEMBRE!H63</f>
        <v>153091</v>
      </c>
      <c r="K61" s="14">
        <f>OCTUBRE!I63+NOVIEMBRE!I63+DICIEMBRE!I63</f>
        <v>836819</v>
      </c>
      <c r="L61" s="14">
        <f>OCTUBRE!J63+NOVIEMBRE!J63+DICIEMBRE!J63</f>
        <v>-36195</v>
      </c>
      <c r="M61" s="14">
        <f>OCTUBRE!N63+NOVIEMBRE!N63+DICIEMBRE!N63</f>
        <v>221896</v>
      </c>
      <c r="N61" s="14">
        <f>OCTUBRE!K63+NOVIEMBRE!K63+DICIEMBRE!K63</f>
        <v>26841</v>
      </c>
      <c r="O61" s="14">
        <f>OCTUBRE!O63+NOVIEMBRE!O63+DICIEMBRE!O63</f>
        <v>134071</v>
      </c>
      <c r="P61" s="14">
        <f>OCTUBRE!P63+NOVIEMBRE!P63+DICIEMBRE!P63</f>
        <v>14703</v>
      </c>
      <c r="Q61" s="14">
        <f>OCTUBRE!M63+NOVIEMBRE!M63+DICIEMBRE!M63</f>
        <v>594673</v>
      </c>
      <c r="R61" s="14">
        <f>OCTUBRE!Q63+NOVIEMBRE!Q63</f>
        <v>67596</v>
      </c>
      <c r="S61" s="14">
        <v>11971798.923300432</v>
      </c>
      <c r="T61" s="14">
        <v>10070996.224122405</v>
      </c>
      <c r="U61" s="14">
        <f t="shared" si="0"/>
        <v>35182250.147422835</v>
      </c>
      <c r="V61" s="44"/>
    </row>
    <row r="62" spans="1:22" ht="15" customHeight="1">
      <c r="A62" s="12">
        <v>57</v>
      </c>
      <c r="B62" s="13" t="s">
        <v>72</v>
      </c>
      <c r="C62" s="14">
        <f>OCTUBRE!C64+NOVIEMBRE!C64+DICIEMBRE!C64</f>
        <v>2853962</v>
      </c>
      <c r="D62" s="14">
        <f>OCTUBRE!R64+NOVIEMBRE!R64</f>
        <v>-33130</v>
      </c>
      <c r="E62" s="14">
        <f>OCTUBRE!D64+NOVIEMBRE!D64+DICIEMBRE!D64</f>
        <v>262913</v>
      </c>
      <c r="F62" s="14">
        <f>OCTUBRE!E64+NOVIEMBRE!E64+DICIEMBRE!E64</f>
        <v>1107301</v>
      </c>
      <c r="G62" s="14">
        <f>OCTUBRE!F64+NOVIEMBRE!F64+DICIEMBRE!F64</f>
        <v>73397</v>
      </c>
      <c r="H62" s="14">
        <f>OCTUBRE!G64+NOVIEMBRE!G64+DICIEMBRE!G64</f>
        <v>118471</v>
      </c>
      <c r="I62" s="14">
        <f>OCTUBRE!L64+NOVIEMBRE!L64+DICIEMBRE!L64</f>
        <v>0</v>
      </c>
      <c r="J62" s="14">
        <f>OCTUBRE!H64+NOVIEMBRE!H64+DICIEMBRE!H64</f>
        <v>58696</v>
      </c>
      <c r="K62" s="14">
        <f>OCTUBRE!I64+NOVIEMBRE!I64+DICIEMBRE!I64</f>
        <v>320846</v>
      </c>
      <c r="L62" s="14">
        <f>OCTUBRE!J64+NOVIEMBRE!J64+DICIEMBRE!J64</f>
        <v>-13877</v>
      </c>
      <c r="M62" s="14">
        <f>OCTUBRE!N64+NOVIEMBRE!N64+DICIEMBRE!N64</f>
        <v>85077</v>
      </c>
      <c r="N62" s="14">
        <f>OCTUBRE!K64+NOVIEMBRE!K64+DICIEMBRE!K64</f>
        <v>10290</v>
      </c>
      <c r="O62" s="14">
        <f>OCTUBRE!O64+NOVIEMBRE!O64+DICIEMBRE!O64</f>
        <v>51404</v>
      </c>
      <c r="P62" s="14">
        <f>OCTUBRE!P64+NOVIEMBRE!P64+DICIEMBRE!P64</f>
        <v>5637</v>
      </c>
      <c r="Q62" s="14">
        <f>OCTUBRE!M64+NOVIEMBRE!M64+DICIEMBRE!M64</f>
        <v>130895</v>
      </c>
      <c r="R62" s="14">
        <f>OCTUBRE!Q64+NOVIEMBRE!Q64</f>
        <v>25917</v>
      </c>
      <c r="S62" s="14">
        <v>2534967.8208218287</v>
      </c>
      <c r="T62" s="14">
        <v>2310255.2060771133</v>
      </c>
      <c r="U62" s="14">
        <f t="shared" si="0"/>
        <v>9903022.0268989429</v>
      </c>
      <c r="V62" s="44"/>
    </row>
    <row r="63" spans="1:22" ht="15" customHeight="1">
      <c r="A63" s="12">
        <v>58</v>
      </c>
      <c r="B63" s="13" t="s">
        <v>73</v>
      </c>
      <c r="C63" s="14">
        <f>OCTUBRE!C65+NOVIEMBRE!C65+DICIEMBRE!C65</f>
        <v>6032956</v>
      </c>
      <c r="D63" s="14">
        <f>OCTUBRE!R65+NOVIEMBRE!R65</f>
        <v>-70288</v>
      </c>
      <c r="E63" s="14">
        <f>OCTUBRE!D65+NOVIEMBRE!D65+DICIEMBRE!D65</f>
        <v>555770</v>
      </c>
      <c r="F63" s="14">
        <f>OCTUBRE!E65+NOVIEMBRE!E65+DICIEMBRE!E65</f>
        <v>2340708</v>
      </c>
      <c r="G63" s="14">
        <f>OCTUBRE!F65+NOVIEMBRE!F65+DICIEMBRE!F65</f>
        <v>155154</v>
      </c>
      <c r="H63" s="14">
        <f>OCTUBRE!G65+NOVIEMBRE!G65+DICIEMBRE!G65</f>
        <v>280007</v>
      </c>
      <c r="I63" s="14">
        <f>OCTUBRE!L65+NOVIEMBRE!L65+DICIEMBRE!L65</f>
        <v>0</v>
      </c>
      <c r="J63" s="14">
        <f>OCTUBRE!H65+NOVIEMBRE!H65+DICIEMBRE!H65</f>
        <v>124078</v>
      </c>
      <c r="K63" s="14">
        <f>OCTUBRE!I65+NOVIEMBRE!I65+DICIEMBRE!I65</f>
        <v>678233</v>
      </c>
      <c r="L63" s="14">
        <f>OCTUBRE!J65+NOVIEMBRE!J65+DICIEMBRE!J65</f>
        <v>-29336</v>
      </c>
      <c r="M63" s="14">
        <f>OCTUBRE!N65+NOVIEMBRE!N65+DICIEMBRE!N65</f>
        <v>179844</v>
      </c>
      <c r="N63" s="14">
        <f>OCTUBRE!K65+NOVIEMBRE!K65+DICIEMBRE!K65</f>
        <v>21753</v>
      </c>
      <c r="O63" s="14">
        <f>OCTUBRE!O65+NOVIEMBRE!O65+DICIEMBRE!O65</f>
        <v>108664</v>
      </c>
      <c r="P63" s="14">
        <f>OCTUBRE!P65+NOVIEMBRE!P65+DICIEMBRE!P65</f>
        <v>11917</v>
      </c>
      <c r="Q63" s="14">
        <f>OCTUBRE!M65+NOVIEMBRE!M65+DICIEMBRE!M65</f>
        <v>457065</v>
      </c>
      <c r="R63" s="14">
        <f>OCTUBRE!Q65+NOVIEMBRE!Q65</f>
        <v>54786</v>
      </c>
      <c r="S63" s="14">
        <v>12831850.843422754</v>
      </c>
      <c r="T63" s="14">
        <v>7720878.3572656959</v>
      </c>
      <c r="U63" s="14">
        <f t="shared" si="0"/>
        <v>31454040.200688452</v>
      </c>
      <c r="V63" s="44"/>
    </row>
    <row r="64" spans="1:22" ht="15" customHeight="1">
      <c r="A64" s="12">
        <v>59</v>
      </c>
      <c r="B64" s="13" t="s">
        <v>74</v>
      </c>
      <c r="C64" s="14">
        <f>OCTUBRE!C66+NOVIEMBRE!C66+DICIEMBRE!C66</f>
        <v>14314232</v>
      </c>
      <c r="D64" s="14">
        <f>OCTUBRE!R66+NOVIEMBRE!R66</f>
        <v>-165842</v>
      </c>
      <c r="E64" s="14">
        <f>OCTUBRE!D66+NOVIEMBRE!D66+DICIEMBRE!D66</f>
        <v>1318661</v>
      </c>
      <c r="F64" s="14">
        <f>OCTUBRE!E66+NOVIEMBRE!E66+DICIEMBRE!E66</f>
        <v>5553735</v>
      </c>
      <c r="G64" s="14">
        <f>OCTUBRE!F66+NOVIEMBRE!F66+DICIEMBRE!F66</f>
        <v>368129</v>
      </c>
      <c r="H64" s="14">
        <f>OCTUBRE!G66+NOVIEMBRE!G66+DICIEMBRE!G66</f>
        <v>934281</v>
      </c>
      <c r="I64" s="14">
        <f>OCTUBRE!L66+NOVIEMBRE!L66+DICIEMBRE!L66</f>
        <v>1463235</v>
      </c>
      <c r="J64" s="14">
        <f>OCTUBRE!H66+NOVIEMBRE!H66+DICIEMBRE!H66</f>
        <v>294397</v>
      </c>
      <c r="K64" s="14">
        <f>OCTUBRE!I66+NOVIEMBRE!I66+DICIEMBRE!I66</f>
        <v>1609227</v>
      </c>
      <c r="L64" s="14">
        <f>OCTUBRE!J66+NOVIEMBRE!J66+DICIEMBRE!J66</f>
        <v>-69604</v>
      </c>
      <c r="M64" s="14">
        <f>OCTUBRE!N66+NOVIEMBRE!N66+DICIEMBRE!N66</f>
        <v>426712</v>
      </c>
      <c r="N64" s="14">
        <f>OCTUBRE!K66+NOVIEMBRE!K66+DICIEMBRE!K66</f>
        <v>51615</v>
      </c>
      <c r="O64" s="14">
        <f>OCTUBRE!O66+NOVIEMBRE!O66+DICIEMBRE!O66</f>
        <v>257822</v>
      </c>
      <c r="P64" s="14">
        <f>OCTUBRE!P66+NOVIEMBRE!P66+DICIEMBRE!P66</f>
        <v>28275</v>
      </c>
      <c r="Q64" s="14">
        <f>OCTUBRE!M66+NOVIEMBRE!M66+DICIEMBRE!M66</f>
        <v>975292</v>
      </c>
      <c r="R64" s="14">
        <f>OCTUBRE!Q66+NOVIEMBRE!Q66</f>
        <v>129990</v>
      </c>
      <c r="S64" s="14">
        <v>7256317.4979137387</v>
      </c>
      <c r="T64" s="14">
        <v>19636270.692085769</v>
      </c>
      <c r="U64" s="14">
        <f t="shared" si="0"/>
        <v>54382745.189999506</v>
      </c>
      <c r="V64" s="44"/>
    </row>
    <row r="65" spans="1:22" ht="15" customHeight="1">
      <c r="A65" s="12">
        <v>60</v>
      </c>
      <c r="B65" s="13" t="s">
        <v>75</v>
      </c>
      <c r="C65" s="14">
        <f>OCTUBRE!C67+NOVIEMBRE!C67+DICIEMBRE!C67</f>
        <v>1674821</v>
      </c>
      <c r="D65" s="14">
        <f>OCTUBRE!R67+NOVIEMBRE!R67</f>
        <v>-19023</v>
      </c>
      <c r="E65" s="14">
        <f>OCTUBRE!D67+NOVIEMBRE!D67+DICIEMBRE!D67</f>
        <v>154289</v>
      </c>
      <c r="F65" s="14">
        <f>OCTUBRE!E67+NOVIEMBRE!E67+DICIEMBRE!E67</f>
        <v>649808</v>
      </c>
      <c r="G65" s="14">
        <f>OCTUBRE!F67+NOVIEMBRE!F67+DICIEMBRE!F67</f>
        <v>43073</v>
      </c>
      <c r="H65" s="14">
        <f>OCTUBRE!G67+NOVIEMBRE!G67+DICIEMBRE!G67</f>
        <v>57876</v>
      </c>
      <c r="I65" s="14">
        <f>OCTUBRE!L67+NOVIEMBRE!L67+DICIEMBRE!L67</f>
        <v>0</v>
      </c>
      <c r="J65" s="14">
        <f>OCTUBRE!H67+NOVIEMBRE!H67+DICIEMBRE!H67</f>
        <v>34445</v>
      </c>
      <c r="K65" s="14">
        <f>OCTUBRE!I67+NOVIEMBRE!I67+DICIEMBRE!I67</f>
        <v>188286</v>
      </c>
      <c r="L65" s="14">
        <f>OCTUBRE!J67+NOVIEMBRE!J67+DICIEMBRE!J67</f>
        <v>-8144</v>
      </c>
      <c r="M65" s="14">
        <f>OCTUBRE!N67+NOVIEMBRE!N67+DICIEMBRE!N67</f>
        <v>49927</v>
      </c>
      <c r="N65" s="14">
        <f>OCTUBRE!K67+NOVIEMBRE!K67+DICIEMBRE!K67</f>
        <v>6039</v>
      </c>
      <c r="O65" s="14">
        <f>OCTUBRE!O67+NOVIEMBRE!O67+DICIEMBRE!O67</f>
        <v>30166</v>
      </c>
      <c r="P65" s="14">
        <f>OCTUBRE!P67+NOVIEMBRE!P67+DICIEMBRE!P67</f>
        <v>3309</v>
      </c>
      <c r="Q65" s="14">
        <f>OCTUBRE!M67+NOVIEMBRE!M67+DICIEMBRE!M67</f>
        <v>17235</v>
      </c>
      <c r="R65" s="14">
        <f>OCTUBRE!Q67+NOVIEMBRE!Q67</f>
        <v>15210</v>
      </c>
      <c r="S65" s="14">
        <v>939403.32671151799</v>
      </c>
      <c r="T65" s="14">
        <v>290344.38000660087</v>
      </c>
      <c r="U65" s="14">
        <f t="shared" si="0"/>
        <v>4127064.7067181189</v>
      </c>
      <c r="V65" s="44"/>
    </row>
    <row r="66" spans="1:22" ht="15" customHeight="1">
      <c r="A66" s="12">
        <v>61</v>
      </c>
      <c r="B66" s="13" t="s">
        <v>76</v>
      </c>
      <c r="C66" s="14">
        <f>OCTUBRE!C68+NOVIEMBRE!C68+DICIEMBRE!C68</f>
        <v>2197847</v>
      </c>
      <c r="D66" s="14">
        <f>OCTUBRE!R68+NOVIEMBRE!R68</f>
        <v>-24212</v>
      </c>
      <c r="E66" s="14">
        <f>OCTUBRE!D68+NOVIEMBRE!D68+DICIEMBRE!D68</f>
        <v>202471</v>
      </c>
      <c r="F66" s="14">
        <f>OCTUBRE!E68+NOVIEMBRE!E68+DICIEMBRE!E68</f>
        <v>852737</v>
      </c>
      <c r="G66" s="14">
        <f>OCTUBRE!F68+NOVIEMBRE!F68+DICIEMBRE!F68</f>
        <v>56524</v>
      </c>
      <c r="H66" s="14">
        <f>OCTUBRE!G68+NOVIEMBRE!G68+DICIEMBRE!G68</f>
        <v>0</v>
      </c>
      <c r="I66" s="14">
        <f>OCTUBRE!L68+NOVIEMBRE!L68+DICIEMBRE!L68</f>
        <v>0</v>
      </c>
      <c r="J66" s="14">
        <f>OCTUBRE!H68+NOVIEMBRE!H68+DICIEMBRE!H68</f>
        <v>45202</v>
      </c>
      <c r="K66" s="14">
        <f>OCTUBRE!I68+NOVIEMBRE!I68+DICIEMBRE!I68</f>
        <v>247085</v>
      </c>
      <c r="L66" s="14">
        <f>OCTUBRE!J68+NOVIEMBRE!J68+DICIEMBRE!J68</f>
        <v>-10687</v>
      </c>
      <c r="M66" s="14">
        <f>OCTUBRE!N68+NOVIEMBRE!N68+DICIEMBRE!N68</f>
        <v>65519</v>
      </c>
      <c r="N66" s="14">
        <f>OCTUBRE!K68+NOVIEMBRE!K68+DICIEMBRE!K68</f>
        <v>7926</v>
      </c>
      <c r="O66" s="14">
        <f>OCTUBRE!O68+NOVIEMBRE!O68+DICIEMBRE!O68</f>
        <v>39587</v>
      </c>
      <c r="P66" s="14">
        <f>OCTUBRE!P68+NOVIEMBRE!P68+DICIEMBRE!P68</f>
        <v>4341</v>
      </c>
      <c r="Q66" s="14">
        <f>OCTUBRE!M68+NOVIEMBRE!M68+DICIEMBRE!M68</f>
        <v>67965</v>
      </c>
      <c r="R66" s="14">
        <f>OCTUBRE!Q68+NOVIEMBRE!Q68</f>
        <v>19959</v>
      </c>
      <c r="S66" s="14">
        <v>720322.92203232413</v>
      </c>
      <c r="T66" s="14">
        <v>1182196.9099858934</v>
      </c>
      <c r="U66" s="14">
        <f t="shared" si="0"/>
        <v>5674783.832018218</v>
      </c>
      <c r="V66" s="44"/>
    </row>
    <row r="67" spans="1:22" ht="15" customHeight="1">
      <c r="A67" s="12">
        <v>62</v>
      </c>
      <c r="B67" s="13" t="s">
        <v>77</v>
      </c>
      <c r="C67" s="14">
        <f>OCTUBRE!C69+NOVIEMBRE!C69+DICIEMBRE!C69</f>
        <v>2362894</v>
      </c>
      <c r="D67" s="14">
        <f>OCTUBRE!R69+NOVIEMBRE!R69</f>
        <v>-27109</v>
      </c>
      <c r="E67" s="14">
        <f>OCTUBRE!D69+NOVIEMBRE!D69+DICIEMBRE!D69</f>
        <v>217675</v>
      </c>
      <c r="F67" s="14">
        <f>OCTUBRE!E69+NOVIEMBRE!E69+DICIEMBRE!E69</f>
        <v>916772</v>
      </c>
      <c r="G67" s="14">
        <f>OCTUBRE!F69+NOVIEMBRE!F69+DICIEMBRE!F69</f>
        <v>60768</v>
      </c>
      <c r="H67" s="14">
        <f>OCTUBRE!G69+NOVIEMBRE!G69+DICIEMBRE!G69</f>
        <v>92183</v>
      </c>
      <c r="I67" s="14">
        <f>OCTUBRE!L69+NOVIEMBRE!L69+DICIEMBRE!L69</f>
        <v>0</v>
      </c>
      <c r="J67" s="14">
        <f>OCTUBRE!H69+NOVIEMBRE!H69+DICIEMBRE!H69</f>
        <v>48597</v>
      </c>
      <c r="K67" s="14">
        <f>OCTUBRE!I69+NOVIEMBRE!I69+DICIEMBRE!I69</f>
        <v>265640</v>
      </c>
      <c r="L67" s="14">
        <f>OCTUBRE!J69+NOVIEMBRE!J69+DICIEMBRE!J69</f>
        <v>-11489</v>
      </c>
      <c r="M67" s="14">
        <f>OCTUBRE!N69+NOVIEMBRE!N69+DICIEMBRE!N69</f>
        <v>70439</v>
      </c>
      <c r="N67" s="14">
        <f>OCTUBRE!K69+NOVIEMBRE!K69+DICIEMBRE!K69</f>
        <v>8520</v>
      </c>
      <c r="O67" s="14">
        <f>OCTUBRE!O69+NOVIEMBRE!O69+DICIEMBRE!O69</f>
        <v>42560</v>
      </c>
      <c r="P67" s="14">
        <f>OCTUBRE!P69+NOVIEMBRE!P69+DICIEMBRE!P69</f>
        <v>4667</v>
      </c>
      <c r="Q67" s="14">
        <f>OCTUBRE!M69+NOVIEMBRE!M69+DICIEMBRE!M69</f>
        <v>85949</v>
      </c>
      <c r="R67" s="14">
        <f>OCTUBRE!Q69+NOVIEMBRE!Q69</f>
        <v>21458</v>
      </c>
      <c r="S67" s="14">
        <v>1873202.4124330631</v>
      </c>
      <c r="T67" s="14">
        <v>1476113.5282712639</v>
      </c>
      <c r="U67" s="14">
        <f t="shared" si="0"/>
        <v>7508839.9407043271</v>
      </c>
      <c r="V67" s="44"/>
    </row>
    <row r="68" spans="1:22" ht="15" customHeight="1">
      <c r="A68" s="12">
        <v>63</v>
      </c>
      <c r="B68" s="13" t="s">
        <v>78</v>
      </c>
      <c r="C68" s="14">
        <f>OCTUBRE!C70+NOVIEMBRE!C70+DICIEMBRE!C70</f>
        <v>2479280</v>
      </c>
      <c r="D68" s="14">
        <f>OCTUBRE!R70+NOVIEMBRE!R70</f>
        <v>-28157</v>
      </c>
      <c r="E68" s="14">
        <f>OCTUBRE!D70+NOVIEMBRE!D70+DICIEMBRE!D70</f>
        <v>228397</v>
      </c>
      <c r="F68" s="14">
        <f>OCTUBRE!E70+NOVIEMBRE!E70+DICIEMBRE!E70</f>
        <v>961929</v>
      </c>
      <c r="G68" s="14">
        <f>OCTUBRE!F70+NOVIEMBRE!F70+DICIEMBRE!F70</f>
        <v>63761</v>
      </c>
      <c r="H68" s="14">
        <f>OCTUBRE!G70+NOVIEMBRE!G70+DICIEMBRE!G70</f>
        <v>98032</v>
      </c>
      <c r="I68" s="14">
        <f>OCTUBRE!L70+NOVIEMBRE!L70+DICIEMBRE!L70</f>
        <v>0</v>
      </c>
      <c r="J68" s="14">
        <f>OCTUBRE!H70+NOVIEMBRE!H70+DICIEMBRE!H70</f>
        <v>50990</v>
      </c>
      <c r="K68" s="14">
        <f>OCTUBRE!I70+NOVIEMBRE!I70+DICIEMBRE!I70</f>
        <v>278724</v>
      </c>
      <c r="L68" s="14">
        <f>OCTUBRE!J70+NOVIEMBRE!J70+DICIEMBRE!J70</f>
        <v>-12055</v>
      </c>
      <c r="M68" s="14">
        <f>OCTUBRE!N70+NOVIEMBRE!N70+DICIEMBRE!N70</f>
        <v>73908</v>
      </c>
      <c r="N68" s="14">
        <f>OCTUBRE!K70+NOVIEMBRE!K70+DICIEMBRE!K70</f>
        <v>8940</v>
      </c>
      <c r="O68" s="14">
        <f>OCTUBRE!O70+NOVIEMBRE!O70+DICIEMBRE!O70</f>
        <v>44656</v>
      </c>
      <c r="P68" s="14">
        <f>OCTUBRE!P70+NOVIEMBRE!P70+DICIEMBRE!P70</f>
        <v>4897</v>
      </c>
      <c r="Q68" s="14">
        <f>OCTUBRE!M70+NOVIEMBRE!M70+DICIEMBRE!M70</f>
        <v>97899</v>
      </c>
      <c r="R68" s="14">
        <f>OCTUBRE!Q70+NOVIEMBRE!Q70</f>
        <v>22515</v>
      </c>
      <c r="S68" s="14">
        <v>1317394.5530176631</v>
      </c>
      <c r="T68" s="14">
        <v>1675127.8123126738</v>
      </c>
      <c r="U68" s="14">
        <f t="shared" si="0"/>
        <v>7366238.3653303366</v>
      </c>
      <c r="V68" s="44"/>
    </row>
    <row r="69" spans="1:22" ht="15" customHeight="1">
      <c r="A69" s="12">
        <v>64</v>
      </c>
      <c r="B69" s="13" t="s">
        <v>79</v>
      </c>
      <c r="C69" s="14">
        <f>OCTUBRE!C71+NOVIEMBRE!C71+DICIEMBRE!C71</f>
        <v>1799035</v>
      </c>
      <c r="D69" s="14">
        <f>OCTUBRE!R71+NOVIEMBRE!R71</f>
        <v>-20494</v>
      </c>
      <c r="E69" s="14">
        <f>OCTUBRE!D71+NOVIEMBRE!D71+DICIEMBRE!D71</f>
        <v>165731</v>
      </c>
      <c r="F69" s="14">
        <f>OCTUBRE!E71+NOVIEMBRE!E71+DICIEMBRE!E71</f>
        <v>698002</v>
      </c>
      <c r="G69" s="14">
        <f>OCTUBRE!F71+NOVIEMBRE!F71+DICIEMBRE!F71</f>
        <v>46267</v>
      </c>
      <c r="H69" s="14">
        <f>OCTUBRE!G71+NOVIEMBRE!G71+DICIEMBRE!G71</f>
        <v>63986</v>
      </c>
      <c r="I69" s="14">
        <f>OCTUBRE!L71+NOVIEMBRE!L71+DICIEMBRE!L71</f>
        <v>0</v>
      </c>
      <c r="J69" s="14">
        <f>OCTUBRE!H71+NOVIEMBRE!H71+DICIEMBRE!H71</f>
        <v>37000</v>
      </c>
      <c r="K69" s="14">
        <f>OCTUBRE!I71+NOVIEMBRE!I71+DICIEMBRE!I71</f>
        <v>202250</v>
      </c>
      <c r="L69" s="14">
        <f>OCTUBRE!J71+NOVIEMBRE!J71+DICIEMBRE!J71</f>
        <v>-8748</v>
      </c>
      <c r="M69" s="14">
        <f>OCTUBRE!N71+NOVIEMBRE!N71+DICIEMBRE!N71</f>
        <v>53629</v>
      </c>
      <c r="N69" s="14">
        <f>OCTUBRE!K71+NOVIEMBRE!K71+DICIEMBRE!K71</f>
        <v>6486</v>
      </c>
      <c r="O69" s="14">
        <f>OCTUBRE!O71+NOVIEMBRE!O71+DICIEMBRE!O71</f>
        <v>32404</v>
      </c>
      <c r="P69" s="14">
        <f>OCTUBRE!P71+NOVIEMBRE!P71+DICIEMBRE!P71</f>
        <v>3553</v>
      </c>
      <c r="Q69" s="14">
        <f>OCTUBRE!M71+NOVIEMBRE!M71+DICIEMBRE!M71</f>
        <v>29486</v>
      </c>
      <c r="R69" s="14">
        <f>OCTUBRE!Q71+NOVIEMBRE!Q71</f>
        <v>16337</v>
      </c>
      <c r="S69" s="14">
        <v>822848.32298420125</v>
      </c>
      <c r="T69" s="14">
        <v>506020.77601560258</v>
      </c>
      <c r="U69" s="14">
        <f t="shared" si="0"/>
        <v>4453793.0989998039</v>
      </c>
      <c r="V69" s="44"/>
    </row>
    <row r="70" spans="1:22" ht="15" customHeight="1">
      <c r="A70" s="12">
        <v>65</v>
      </c>
      <c r="B70" s="13" t="s">
        <v>80</v>
      </c>
      <c r="C70" s="14">
        <f>OCTUBRE!C72+NOVIEMBRE!C72+DICIEMBRE!C72</f>
        <v>1868865</v>
      </c>
      <c r="D70" s="14">
        <f>OCTUBRE!R72+NOVIEMBRE!R72</f>
        <v>-20709</v>
      </c>
      <c r="E70" s="14">
        <f>OCTUBRE!D72+NOVIEMBRE!D72+DICIEMBRE!D72</f>
        <v>172164</v>
      </c>
      <c r="F70" s="14">
        <f>OCTUBRE!E72+NOVIEMBRE!E72+DICIEMBRE!E72</f>
        <v>725095</v>
      </c>
      <c r="G70" s="14">
        <f>OCTUBRE!F72+NOVIEMBRE!F72+DICIEMBRE!F72</f>
        <v>48064</v>
      </c>
      <c r="H70" s="14">
        <f>OCTUBRE!G72+NOVIEMBRE!G72+DICIEMBRE!G72</f>
        <v>0</v>
      </c>
      <c r="I70" s="14">
        <f>OCTUBRE!L72+NOVIEMBRE!L72+DICIEMBRE!L72</f>
        <v>60065</v>
      </c>
      <c r="J70" s="14">
        <f>OCTUBRE!H72+NOVIEMBRE!H72+DICIEMBRE!H72</f>
        <v>38437</v>
      </c>
      <c r="K70" s="14">
        <f>OCTUBRE!I72+NOVIEMBRE!I72+DICIEMBRE!I72</f>
        <v>210101</v>
      </c>
      <c r="L70" s="14">
        <f>OCTUBRE!J72+NOVIEMBRE!J72+DICIEMBRE!J72</f>
        <v>-9088</v>
      </c>
      <c r="M70" s="14">
        <f>OCTUBRE!N72+NOVIEMBRE!N72+DICIEMBRE!N72</f>
        <v>55711</v>
      </c>
      <c r="N70" s="14">
        <f>OCTUBRE!K72+NOVIEMBRE!K72+DICIEMBRE!K72</f>
        <v>6738</v>
      </c>
      <c r="O70" s="14">
        <f>OCTUBRE!O72+NOVIEMBRE!O72+DICIEMBRE!O72</f>
        <v>33661</v>
      </c>
      <c r="P70" s="14">
        <f>OCTUBRE!P72+NOVIEMBRE!P72+DICIEMBRE!P72</f>
        <v>3692</v>
      </c>
      <c r="Q70" s="14">
        <f>OCTUBRE!M72+NOVIEMBRE!M72+DICIEMBRE!M72</f>
        <v>33778</v>
      </c>
      <c r="R70" s="14">
        <f>OCTUBRE!Q72+NOVIEMBRE!Q72</f>
        <v>16971</v>
      </c>
      <c r="S70" s="14">
        <v>381430.37411298504</v>
      </c>
      <c r="T70" s="14">
        <v>630068.05620284902</v>
      </c>
      <c r="U70" s="14">
        <f t="shared" si="0"/>
        <v>4255043.4303158345</v>
      </c>
      <c r="V70" s="44"/>
    </row>
    <row r="71" spans="1:22" ht="15" customHeight="1">
      <c r="A71" s="12">
        <v>66</v>
      </c>
      <c r="B71" s="13" t="s">
        <v>81</v>
      </c>
      <c r="C71" s="14">
        <f>OCTUBRE!C73+NOVIEMBRE!C73+DICIEMBRE!C73</f>
        <v>2248509</v>
      </c>
      <c r="D71" s="14">
        <f>OCTUBRE!R73+NOVIEMBRE!R73</f>
        <v>-25696</v>
      </c>
      <c r="E71" s="14">
        <f>OCTUBRE!D73+NOVIEMBRE!D73+DICIEMBRE!D73</f>
        <v>207138</v>
      </c>
      <c r="F71" s="14">
        <f>OCTUBRE!E73+NOVIEMBRE!E73+DICIEMBRE!E73</f>
        <v>872392</v>
      </c>
      <c r="G71" s="14">
        <f>OCTUBRE!F73+NOVIEMBRE!F73+DICIEMBRE!F73</f>
        <v>57826</v>
      </c>
      <c r="H71" s="14">
        <f>OCTUBRE!G73+NOVIEMBRE!G73+DICIEMBRE!G73</f>
        <v>87278</v>
      </c>
      <c r="I71" s="14">
        <f>OCTUBRE!L73+NOVIEMBRE!L73+DICIEMBRE!L73</f>
        <v>-43</v>
      </c>
      <c r="J71" s="14">
        <f>OCTUBRE!H73+NOVIEMBRE!H73+DICIEMBRE!H73</f>
        <v>46245</v>
      </c>
      <c r="K71" s="14">
        <f>OCTUBRE!I73+NOVIEMBRE!I73+DICIEMBRE!I73</f>
        <v>252781</v>
      </c>
      <c r="L71" s="14">
        <f>OCTUBRE!J73+NOVIEMBRE!J73+DICIEMBRE!J73</f>
        <v>-10934</v>
      </c>
      <c r="M71" s="14">
        <f>OCTUBRE!N73+NOVIEMBRE!N73+DICIEMBRE!N73</f>
        <v>67029</v>
      </c>
      <c r="N71" s="14">
        <f>OCTUBRE!K73+NOVIEMBRE!K73+DICIEMBRE!K73</f>
        <v>8109</v>
      </c>
      <c r="O71" s="14">
        <f>OCTUBRE!O73+NOVIEMBRE!O73+DICIEMBRE!O73</f>
        <v>40500</v>
      </c>
      <c r="P71" s="14">
        <f>OCTUBRE!P73+NOVIEMBRE!P73+DICIEMBRE!P73</f>
        <v>4441</v>
      </c>
      <c r="Q71" s="14">
        <f>OCTUBRE!M73+NOVIEMBRE!M73+DICIEMBRE!M73</f>
        <v>78703</v>
      </c>
      <c r="R71" s="14">
        <f>OCTUBRE!Q73+NOVIEMBRE!Q73</f>
        <v>20419</v>
      </c>
      <c r="S71" s="14">
        <v>2076730.1495387796</v>
      </c>
      <c r="T71" s="14">
        <v>1255377.7947006719</v>
      </c>
      <c r="U71" s="14">
        <f t="shared" ref="U71:U111" si="1">SUM(C71:T71)</f>
        <v>7286804.9442394515</v>
      </c>
      <c r="V71" s="44"/>
    </row>
    <row r="72" spans="1:22" ht="15" customHeight="1">
      <c r="A72" s="12">
        <v>67</v>
      </c>
      <c r="B72" s="13" t="s">
        <v>82</v>
      </c>
      <c r="C72" s="14">
        <f>OCTUBRE!C74+NOVIEMBRE!C74+DICIEMBRE!C74</f>
        <v>3225161</v>
      </c>
      <c r="D72" s="14">
        <f>OCTUBRE!R74+NOVIEMBRE!R74</f>
        <v>-36251</v>
      </c>
      <c r="E72" s="14">
        <f>OCTUBRE!D74+NOVIEMBRE!D74+DICIEMBRE!D74</f>
        <v>297109</v>
      </c>
      <c r="F72" s="14">
        <f>OCTUBRE!E74+NOVIEMBRE!E74+DICIEMBRE!E74</f>
        <v>1251320</v>
      </c>
      <c r="G72" s="14">
        <f>OCTUBRE!F74+NOVIEMBRE!F74+DICIEMBRE!F74</f>
        <v>82944</v>
      </c>
      <c r="H72" s="14">
        <f>OCTUBRE!G74+NOVIEMBRE!G74+DICIEMBRE!G74</f>
        <v>0</v>
      </c>
      <c r="I72" s="14">
        <f>OCTUBRE!L74+NOVIEMBRE!L74+DICIEMBRE!L74</f>
        <v>0</v>
      </c>
      <c r="J72" s="14">
        <f>OCTUBRE!H74+NOVIEMBRE!H74+DICIEMBRE!H74</f>
        <v>66331</v>
      </c>
      <c r="K72" s="14">
        <f>OCTUBRE!I74+NOVIEMBRE!I74+DICIEMBRE!I74</f>
        <v>362578</v>
      </c>
      <c r="L72" s="14">
        <f>OCTUBRE!J74+NOVIEMBRE!J74+DICIEMBRE!J74</f>
        <v>-15683</v>
      </c>
      <c r="M72" s="14">
        <f>OCTUBRE!N74+NOVIEMBRE!N74+DICIEMBRE!N74</f>
        <v>96143</v>
      </c>
      <c r="N72" s="14">
        <f>OCTUBRE!K74+NOVIEMBRE!K74+DICIEMBRE!K74</f>
        <v>11631</v>
      </c>
      <c r="O72" s="14">
        <f>OCTUBRE!O74+NOVIEMBRE!O74+DICIEMBRE!O74</f>
        <v>58090</v>
      </c>
      <c r="P72" s="14">
        <f>OCTUBRE!P74+NOVIEMBRE!P74+DICIEMBRE!P74</f>
        <v>6370</v>
      </c>
      <c r="Q72" s="14">
        <f>OCTUBRE!M74+NOVIEMBRE!M74+DICIEMBRE!M74</f>
        <v>163394</v>
      </c>
      <c r="R72" s="14">
        <f>OCTUBRE!Q74+NOVIEMBRE!Q74</f>
        <v>29289</v>
      </c>
      <c r="S72" s="14">
        <v>2500860.3566626417</v>
      </c>
      <c r="T72" s="14">
        <v>2990596.6180393021</v>
      </c>
      <c r="U72" s="14">
        <f t="shared" si="1"/>
        <v>11089882.974701945</v>
      </c>
      <c r="V72" s="44"/>
    </row>
    <row r="73" spans="1:22" ht="15" customHeight="1">
      <c r="A73" s="12">
        <v>68</v>
      </c>
      <c r="B73" s="13" t="s">
        <v>83</v>
      </c>
      <c r="C73" s="14">
        <f>OCTUBRE!C75+NOVIEMBRE!C75+DICIEMBRE!C75</f>
        <v>2137370</v>
      </c>
      <c r="D73" s="14">
        <f>OCTUBRE!R75+NOVIEMBRE!R75</f>
        <v>-23524</v>
      </c>
      <c r="E73" s="14">
        <f>OCTUBRE!D75+NOVIEMBRE!D75+DICIEMBRE!D75</f>
        <v>196899</v>
      </c>
      <c r="F73" s="14">
        <f>OCTUBRE!E75+NOVIEMBRE!E75+DICIEMBRE!E75</f>
        <v>829272</v>
      </c>
      <c r="G73" s="14">
        <f>OCTUBRE!F75+NOVIEMBRE!F75+DICIEMBRE!F75</f>
        <v>54968</v>
      </c>
      <c r="H73" s="14">
        <f>OCTUBRE!G75+NOVIEMBRE!G75+DICIEMBRE!G75</f>
        <v>0</v>
      </c>
      <c r="I73" s="14">
        <f>OCTUBRE!L75+NOVIEMBRE!L75+DICIEMBRE!L75</f>
        <v>-330</v>
      </c>
      <c r="J73" s="14">
        <f>OCTUBRE!H75+NOVIEMBRE!H75+DICIEMBRE!H75</f>
        <v>43959</v>
      </c>
      <c r="K73" s="14">
        <f>OCTUBRE!I75+NOVIEMBRE!I75+DICIEMBRE!I75</f>
        <v>240287</v>
      </c>
      <c r="L73" s="14">
        <f>OCTUBRE!J75+NOVIEMBRE!J75+DICIEMBRE!J75</f>
        <v>-10393</v>
      </c>
      <c r="M73" s="14">
        <f>OCTUBRE!N75+NOVIEMBRE!N75+DICIEMBRE!N75</f>
        <v>63717</v>
      </c>
      <c r="N73" s="14">
        <f>OCTUBRE!K75+NOVIEMBRE!K75+DICIEMBRE!K75</f>
        <v>7707</v>
      </c>
      <c r="O73" s="14">
        <f>OCTUBRE!O75+NOVIEMBRE!O75+DICIEMBRE!O75</f>
        <v>38498</v>
      </c>
      <c r="P73" s="14">
        <f>OCTUBRE!P75+NOVIEMBRE!P75+DICIEMBRE!P75</f>
        <v>4222</v>
      </c>
      <c r="Q73" s="14">
        <f>OCTUBRE!M75+NOVIEMBRE!M75+DICIEMBRE!M75</f>
        <v>54544</v>
      </c>
      <c r="R73" s="14">
        <f>OCTUBRE!Q75+NOVIEMBRE!Q75</f>
        <v>19410</v>
      </c>
      <c r="S73" s="14">
        <v>1237245.1121705933</v>
      </c>
      <c r="T73" s="14">
        <v>953729.66014463373</v>
      </c>
      <c r="U73" s="14">
        <f t="shared" si="1"/>
        <v>5847580.7723152274</v>
      </c>
      <c r="V73" s="44"/>
    </row>
    <row r="74" spans="1:22" ht="15" customHeight="1">
      <c r="A74" s="12">
        <v>69</v>
      </c>
      <c r="B74" s="13" t="s">
        <v>84</v>
      </c>
      <c r="C74" s="14">
        <f>OCTUBRE!C76+NOVIEMBRE!C76+DICIEMBRE!C76</f>
        <v>3065348</v>
      </c>
      <c r="D74" s="14">
        <f>OCTUBRE!R76+NOVIEMBRE!R76</f>
        <v>-35533</v>
      </c>
      <c r="E74" s="14">
        <f>OCTUBRE!D76+NOVIEMBRE!D76+DICIEMBRE!D76</f>
        <v>282388</v>
      </c>
      <c r="F74" s="14">
        <f>OCTUBRE!E76+NOVIEMBRE!E76+DICIEMBRE!E76</f>
        <v>1189315</v>
      </c>
      <c r="G74" s="14">
        <f>OCTUBRE!F76+NOVIEMBRE!F76+DICIEMBRE!F76</f>
        <v>78833</v>
      </c>
      <c r="H74" s="14">
        <f>OCTUBRE!G76+NOVIEMBRE!G76+DICIEMBRE!G76</f>
        <v>126504</v>
      </c>
      <c r="I74" s="14">
        <f>OCTUBRE!L76+NOVIEMBRE!L76+DICIEMBRE!L76</f>
        <v>0</v>
      </c>
      <c r="J74" s="14">
        <f>OCTUBRE!H76+NOVIEMBRE!H76+DICIEMBRE!H76</f>
        <v>63045</v>
      </c>
      <c r="K74" s="14">
        <f>OCTUBRE!I76+NOVIEMBRE!I76+DICIEMBRE!I76</f>
        <v>344610</v>
      </c>
      <c r="L74" s="14">
        <f>OCTUBRE!J76+NOVIEMBRE!J76+DICIEMBRE!J76</f>
        <v>-14906</v>
      </c>
      <c r="M74" s="14">
        <f>OCTUBRE!N76+NOVIEMBRE!N76+DICIEMBRE!N76</f>
        <v>91379</v>
      </c>
      <c r="N74" s="14">
        <f>OCTUBRE!K76+NOVIEMBRE!K76+DICIEMBRE!K76</f>
        <v>11052</v>
      </c>
      <c r="O74" s="14">
        <f>OCTUBRE!O76+NOVIEMBRE!O76+DICIEMBRE!O76</f>
        <v>55212</v>
      </c>
      <c r="P74" s="14">
        <f>OCTUBRE!P76+NOVIEMBRE!P76+DICIEMBRE!P76</f>
        <v>6055</v>
      </c>
      <c r="Q74" s="14">
        <f>OCTUBRE!M76+NOVIEMBRE!M76+DICIEMBRE!M76</f>
        <v>165571</v>
      </c>
      <c r="R74" s="14">
        <f>OCTUBRE!Q76+NOVIEMBRE!Q76</f>
        <v>27837</v>
      </c>
      <c r="S74" s="14">
        <v>5510345.547104395</v>
      </c>
      <c r="T74" s="14">
        <v>2667535.0538106458</v>
      </c>
      <c r="U74" s="14">
        <f t="shared" si="1"/>
        <v>13634590.600915041</v>
      </c>
      <c r="V74" s="44"/>
    </row>
    <row r="75" spans="1:22" ht="15" customHeight="1">
      <c r="A75" s="12">
        <v>70</v>
      </c>
      <c r="B75" s="13" t="s">
        <v>85</v>
      </c>
      <c r="C75" s="14">
        <f>OCTUBRE!C77+NOVIEMBRE!C77+DICIEMBRE!C77</f>
        <v>2196948</v>
      </c>
      <c r="D75" s="14">
        <f>OCTUBRE!R77+NOVIEMBRE!R77</f>
        <v>-25251</v>
      </c>
      <c r="E75" s="14">
        <f>OCTUBRE!D77+NOVIEMBRE!D77+DICIEMBRE!D77</f>
        <v>202388</v>
      </c>
      <c r="F75" s="14">
        <f>OCTUBRE!E77+NOVIEMBRE!E77+DICIEMBRE!E77</f>
        <v>852387</v>
      </c>
      <c r="G75" s="14">
        <f>OCTUBRE!F77+NOVIEMBRE!F77+DICIEMBRE!F77</f>
        <v>56500</v>
      </c>
      <c r="H75" s="14">
        <f>OCTUBRE!G77+NOVIEMBRE!G77+DICIEMBRE!G77</f>
        <v>85102</v>
      </c>
      <c r="I75" s="14">
        <f>OCTUBRE!L77+NOVIEMBRE!L77+DICIEMBRE!L77</f>
        <v>0</v>
      </c>
      <c r="J75" s="14">
        <f>OCTUBRE!H77+NOVIEMBRE!H77+DICIEMBRE!H77</f>
        <v>45184</v>
      </c>
      <c r="K75" s="14">
        <f>OCTUBRE!I77+NOVIEMBRE!I77+DICIEMBRE!I77</f>
        <v>246984</v>
      </c>
      <c r="L75" s="14">
        <f>OCTUBRE!J77+NOVIEMBRE!J77+DICIEMBRE!J77</f>
        <v>-10683</v>
      </c>
      <c r="M75" s="14">
        <f>OCTUBRE!N77+NOVIEMBRE!N77+DICIEMBRE!N77</f>
        <v>65492</v>
      </c>
      <c r="N75" s="14">
        <f>OCTUBRE!K77+NOVIEMBRE!K77+DICIEMBRE!K77</f>
        <v>7923</v>
      </c>
      <c r="O75" s="14">
        <f>OCTUBRE!O77+NOVIEMBRE!O77+DICIEMBRE!O77</f>
        <v>39571</v>
      </c>
      <c r="P75" s="14">
        <f>OCTUBRE!P77+NOVIEMBRE!P77+DICIEMBRE!P77</f>
        <v>4340</v>
      </c>
      <c r="Q75" s="14">
        <f>OCTUBRE!M77+NOVIEMBRE!M77+DICIEMBRE!M77</f>
        <v>66917</v>
      </c>
      <c r="R75" s="14">
        <f>OCTUBRE!Q77+NOVIEMBRE!Q77</f>
        <v>19951</v>
      </c>
      <c r="S75" s="14">
        <v>1486235.8009361974</v>
      </c>
      <c r="T75" s="14">
        <v>1181303.8504162009</v>
      </c>
      <c r="U75" s="14">
        <f t="shared" si="1"/>
        <v>6521292.651352399</v>
      </c>
      <c r="V75" s="44"/>
    </row>
    <row r="76" spans="1:22" ht="15" customHeight="1">
      <c r="A76" s="12">
        <v>71</v>
      </c>
      <c r="B76" s="13" t="s">
        <v>86</v>
      </c>
      <c r="C76" s="14">
        <f>OCTUBRE!C78+NOVIEMBRE!C78+DICIEMBRE!C78</f>
        <v>1845347</v>
      </c>
      <c r="D76" s="14">
        <f>OCTUBRE!R78+NOVIEMBRE!R78</f>
        <v>-20844</v>
      </c>
      <c r="E76" s="14">
        <f>OCTUBRE!D78+NOVIEMBRE!D78+DICIEMBRE!D78</f>
        <v>169998</v>
      </c>
      <c r="F76" s="14">
        <f>OCTUBRE!E78+NOVIEMBRE!E78+DICIEMBRE!E78</f>
        <v>715970</v>
      </c>
      <c r="G76" s="14">
        <f>OCTUBRE!F78+NOVIEMBRE!F78+DICIEMBRE!F78</f>
        <v>47459</v>
      </c>
      <c r="H76" s="14">
        <f>OCTUBRE!G78+NOVIEMBRE!G78+DICIEMBRE!G78</f>
        <v>66310</v>
      </c>
      <c r="I76" s="14">
        <f>OCTUBRE!L78+NOVIEMBRE!L78+DICIEMBRE!L78</f>
        <v>0</v>
      </c>
      <c r="J76" s="14">
        <f>OCTUBRE!H78+NOVIEMBRE!H78+DICIEMBRE!H78</f>
        <v>37953</v>
      </c>
      <c r="K76" s="14">
        <f>OCTUBRE!I78+NOVIEMBRE!I78+DICIEMBRE!I78</f>
        <v>207456</v>
      </c>
      <c r="L76" s="14">
        <f>OCTUBRE!J78+NOVIEMBRE!J78+DICIEMBRE!J78</f>
        <v>-8973</v>
      </c>
      <c r="M76" s="14">
        <f>OCTUBRE!N78+NOVIEMBRE!N78+DICIEMBRE!N78</f>
        <v>55010</v>
      </c>
      <c r="N76" s="14">
        <f>OCTUBRE!K78+NOVIEMBRE!K78+DICIEMBRE!K78</f>
        <v>6654</v>
      </c>
      <c r="O76" s="14">
        <f>OCTUBRE!O78+NOVIEMBRE!O78+DICIEMBRE!O78</f>
        <v>33238</v>
      </c>
      <c r="P76" s="14">
        <f>OCTUBRE!P78+NOVIEMBRE!P78+DICIEMBRE!P78</f>
        <v>3645</v>
      </c>
      <c r="Q76" s="14">
        <f>OCTUBRE!M78+NOVIEMBRE!M78+DICIEMBRE!M78</f>
        <v>36033</v>
      </c>
      <c r="R76" s="14">
        <f>OCTUBRE!Q78+NOVIEMBRE!Q78</f>
        <v>16758</v>
      </c>
      <c r="S76" s="14">
        <v>1031755.2911803095</v>
      </c>
      <c r="T76" s="14">
        <v>579794.70044350938</v>
      </c>
      <c r="U76" s="14">
        <f t="shared" si="1"/>
        <v>4823563.9916238189</v>
      </c>
      <c r="V76" s="44"/>
    </row>
    <row r="77" spans="1:22" ht="15" customHeight="1">
      <c r="A77" s="12">
        <v>72</v>
      </c>
      <c r="B77" s="13" t="s">
        <v>87</v>
      </c>
      <c r="C77" s="14">
        <f>OCTUBRE!C79+NOVIEMBRE!C79+DICIEMBRE!C79</f>
        <v>1824848</v>
      </c>
      <c r="D77" s="14">
        <f>OCTUBRE!R79+NOVIEMBRE!R79</f>
        <v>-20742</v>
      </c>
      <c r="E77" s="14">
        <f>OCTUBRE!D79+NOVIEMBRE!D79+DICIEMBRE!D79</f>
        <v>168110</v>
      </c>
      <c r="F77" s="14">
        <f>OCTUBRE!E79+NOVIEMBRE!E79+DICIEMBRE!E79</f>
        <v>708018</v>
      </c>
      <c r="G77" s="14">
        <f>OCTUBRE!F79+NOVIEMBRE!F79+DICIEMBRE!F79</f>
        <v>46931</v>
      </c>
      <c r="H77" s="14">
        <f>OCTUBRE!G79+NOVIEMBRE!G79+DICIEMBRE!G79</f>
        <v>65531</v>
      </c>
      <c r="I77" s="14">
        <f>OCTUBRE!L79+NOVIEMBRE!L79+DICIEMBRE!L79</f>
        <v>0</v>
      </c>
      <c r="J77" s="14">
        <f>OCTUBRE!H79+NOVIEMBRE!H79+DICIEMBRE!H79</f>
        <v>37531</v>
      </c>
      <c r="K77" s="14">
        <f>OCTUBRE!I79+NOVIEMBRE!I79+DICIEMBRE!I79</f>
        <v>205152</v>
      </c>
      <c r="L77" s="14">
        <f>OCTUBRE!J79+NOVIEMBRE!J79+DICIEMBRE!J79</f>
        <v>-8873</v>
      </c>
      <c r="M77" s="14">
        <f>OCTUBRE!N79+NOVIEMBRE!N79+DICIEMBRE!N79</f>
        <v>54399</v>
      </c>
      <c r="N77" s="14">
        <f>OCTUBRE!K79+NOVIEMBRE!K79+DICIEMBRE!K79</f>
        <v>6579</v>
      </c>
      <c r="O77" s="14">
        <f>OCTUBRE!O79+NOVIEMBRE!O79+DICIEMBRE!O79</f>
        <v>32868</v>
      </c>
      <c r="P77" s="14">
        <f>OCTUBRE!P79+NOVIEMBRE!P79+DICIEMBRE!P79</f>
        <v>3605</v>
      </c>
      <c r="Q77" s="14">
        <f>OCTUBRE!M79+NOVIEMBRE!M79+DICIEMBRE!M79</f>
        <v>30276</v>
      </c>
      <c r="R77" s="14">
        <f>OCTUBRE!Q79+NOVIEMBRE!Q79</f>
        <v>16572</v>
      </c>
      <c r="S77" s="14">
        <v>997448.81844377529</v>
      </c>
      <c r="T77" s="14">
        <v>552428.8736396085</v>
      </c>
      <c r="U77" s="14">
        <f t="shared" si="1"/>
        <v>4720682.6920833839</v>
      </c>
      <c r="V77" s="44"/>
    </row>
    <row r="78" spans="1:22" ht="15" customHeight="1">
      <c r="A78" s="12">
        <v>73</v>
      </c>
      <c r="B78" s="13" t="s">
        <v>88</v>
      </c>
      <c r="C78" s="14">
        <f>OCTUBRE!C80+NOVIEMBRE!C80+DICIEMBRE!C80</f>
        <v>2538008</v>
      </c>
      <c r="D78" s="14">
        <f>OCTUBRE!R80+NOVIEMBRE!R80</f>
        <v>-28630</v>
      </c>
      <c r="E78" s="14">
        <f>OCTUBRE!D80+NOVIEMBRE!D80+DICIEMBRE!D80</f>
        <v>233807</v>
      </c>
      <c r="F78" s="14">
        <f>OCTUBRE!E80+NOVIEMBRE!E80+DICIEMBRE!E80</f>
        <v>984714</v>
      </c>
      <c r="G78" s="14">
        <f>OCTUBRE!F80+NOVIEMBRE!F80+DICIEMBRE!F80</f>
        <v>65272</v>
      </c>
      <c r="H78" s="14">
        <f>OCTUBRE!G80+NOVIEMBRE!G80+DICIEMBRE!G80</f>
        <v>100161</v>
      </c>
      <c r="I78" s="14">
        <f>OCTUBRE!L80+NOVIEMBRE!L80+DICIEMBRE!L80</f>
        <v>0</v>
      </c>
      <c r="J78" s="14">
        <f>OCTUBRE!H80+NOVIEMBRE!H80+DICIEMBRE!H80</f>
        <v>52198</v>
      </c>
      <c r="K78" s="14">
        <f>OCTUBRE!I80+NOVIEMBRE!I80+DICIEMBRE!I80</f>
        <v>285326</v>
      </c>
      <c r="L78" s="14">
        <f>OCTUBRE!J80+NOVIEMBRE!J80+DICIEMBRE!J80</f>
        <v>-12341</v>
      </c>
      <c r="M78" s="14">
        <f>OCTUBRE!N80+NOVIEMBRE!N80+DICIEMBRE!N80</f>
        <v>75658</v>
      </c>
      <c r="N78" s="14">
        <f>OCTUBRE!K80+NOVIEMBRE!K80+DICIEMBRE!K80</f>
        <v>9153</v>
      </c>
      <c r="O78" s="14">
        <f>OCTUBRE!O80+NOVIEMBRE!O80+DICIEMBRE!O80</f>
        <v>45714</v>
      </c>
      <c r="P78" s="14">
        <f>OCTUBRE!P80+NOVIEMBRE!P80+DICIEMBRE!P80</f>
        <v>5013</v>
      </c>
      <c r="Q78" s="14">
        <f>OCTUBRE!M80+NOVIEMBRE!M80+DICIEMBRE!M80</f>
        <v>118830</v>
      </c>
      <c r="R78" s="14">
        <f>OCTUBRE!Q80+NOVIEMBRE!Q80</f>
        <v>23048</v>
      </c>
      <c r="S78" s="14">
        <v>5388244.3057012763</v>
      </c>
      <c r="T78" s="14">
        <v>1741463.240326477</v>
      </c>
      <c r="U78" s="14">
        <f t="shared" si="1"/>
        <v>11625638.546027754</v>
      </c>
      <c r="V78" s="44"/>
    </row>
    <row r="79" spans="1:22" ht="15" customHeight="1">
      <c r="A79" s="12">
        <v>74</v>
      </c>
      <c r="B79" s="13" t="s">
        <v>89</v>
      </c>
      <c r="C79" s="14">
        <f>OCTUBRE!C81+NOVIEMBRE!C81+DICIEMBRE!C81</f>
        <v>2159304</v>
      </c>
      <c r="D79" s="14">
        <f>OCTUBRE!R81+NOVIEMBRE!R81</f>
        <v>-24091</v>
      </c>
      <c r="E79" s="14">
        <f>OCTUBRE!D81+NOVIEMBRE!D81+DICIEMBRE!D81</f>
        <v>198920</v>
      </c>
      <c r="F79" s="14">
        <f>OCTUBRE!E81+NOVIEMBRE!E81+DICIEMBRE!E81</f>
        <v>837781</v>
      </c>
      <c r="G79" s="14">
        <f>OCTUBRE!F81+NOVIEMBRE!F81+DICIEMBRE!F81</f>
        <v>55533</v>
      </c>
      <c r="H79" s="14">
        <f>OCTUBRE!G81+NOVIEMBRE!G81+DICIEMBRE!G81</f>
        <v>0</v>
      </c>
      <c r="I79" s="14">
        <f>OCTUBRE!L81+NOVIEMBRE!L81+DICIEMBRE!L81</f>
        <v>0</v>
      </c>
      <c r="J79" s="14">
        <f>OCTUBRE!H81+NOVIEMBRE!H81+DICIEMBRE!H81</f>
        <v>44410</v>
      </c>
      <c r="K79" s="14">
        <f>OCTUBRE!I81+NOVIEMBRE!I81+DICIEMBRE!I81</f>
        <v>242751</v>
      </c>
      <c r="L79" s="14">
        <f>OCTUBRE!J81+NOVIEMBRE!J81+DICIEMBRE!J81</f>
        <v>-10500</v>
      </c>
      <c r="M79" s="14">
        <f>OCTUBRE!N81+NOVIEMBRE!N81+DICIEMBRE!N81</f>
        <v>64369</v>
      </c>
      <c r="N79" s="14">
        <f>OCTUBRE!K81+NOVIEMBRE!K81+DICIEMBRE!K81</f>
        <v>7785</v>
      </c>
      <c r="O79" s="14">
        <f>OCTUBRE!O81+NOVIEMBRE!O81+DICIEMBRE!O81</f>
        <v>38893</v>
      </c>
      <c r="P79" s="14">
        <f>OCTUBRE!P81+NOVIEMBRE!P81+DICIEMBRE!P81</f>
        <v>4265</v>
      </c>
      <c r="Q79" s="14">
        <f>OCTUBRE!M81+NOVIEMBRE!M81+DICIEMBRE!M81</f>
        <v>66516</v>
      </c>
      <c r="R79" s="14">
        <f>OCTUBRE!Q81+NOVIEMBRE!Q81</f>
        <v>19609</v>
      </c>
      <c r="S79" s="14">
        <v>1509047.7803078387</v>
      </c>
      <c r="T79" s="14">
        <v>1122698.9386730653</v>
      </c>
      <c r="U79" s="14">
        <f t="shared" si="1"/>
        <v>6337291.7189809037</v>
      </c>
      <c r="V79" s="44"/>
    </row>
    <row r="80" spans="1:22" ht="15" customHeight="1">
      <c r="A80" s="12">
        <v>75</v>
      </c>
      <c r="B80" s="13" t="s">
        <v>90</v>
      </c>
      <c r="C80" s="14">
        <f>OCTUBRE!C82+NOVIEMBRE!C82+DICIEMBRE!C82</f>
        <v>2718979</v>
      </c>
      <c r="D80" s="14">
        <f>OCTUBRE!R82+NOVIEMBRE!R82</f>
        <v>-31099</v>
      </c>
      <c r="E80" s="14">
        <f>OCTUBRE!D82+NOVIEMBRE!D82+DICIEMBRE!D82</f>
        <v>250479</v>
      </c>
      <c r="F80" s="14">
        <f>OCTUBRE!E82+NOVIEMBRE!E82+DICIEMBRE!E82</f>
        <v>1054928</v>
      </c>
      <c r="G80" s="14">
        <f>OCTUBRE!F82+NOVIEMBRE!F82+DICIEMBRE!F82</f>
        <v>69926</v>
      </c>
      <c r="H80" s="14">
        <f>OCTUBRE!G82+NOVIEMBRE!G82+DICIEMBRE!G82</f>
        <v>109240</v>
      </c>
      <c r="I80" s="14">
        <f>OCTUBRE!L82+NOVIEMBRE!L82+DICIEMBRE!L82</f>
        <v>0</v>
      </c>
      <c r="J80" s="14">
        <f>OCTUBRE!H82+NOVIEMBRE!H82+DICIEMBRE!H82</f>
        <v>55921</v>
      </c>
      <c r="K80" s="14">
        <f>OCTUBRE!I82+NOVIEMBRE!I82+DICIEMBRE!I82</f>
        <v>305671</v>
      </c>
      <c r="L80" s="14">
        <f>OCTUBRE!J82+NOVIEMBRE!J82+DICIEMBRE!J82</f>
        <v>-13221</v>
      </c>
      <c r="M80" s="14">
        <f>OCTUBRE!N82+NOVIEMBRE!N82+DICIEMBRE!N82</f>
        <v>81054</v>
      </c>
      <c r="N80" s="14">
        <f>OCTUBRE!K82+NOVIEMBRE!K82+DICIEMBRE!K82</f>
        <v>9804</v>
      </c>
      <c r="O80" s="14">
        <f>OCTUBRE!O82+NOVIEMBRE!O82+DICIEMBRE!O82</f>
        <v>48974</v>
      </c>
      <c r="P80" s="14">
        <f>OCTUBRE!P82+NOVIEMBRE!P82+DICIEMBRE!P82</f>
        <v>5371</v>
      </c>
      <c r="Q80" s="14">
        <f>OCTUBRE!M82+NOVIEMBRE!M82+DICIEMBRE!M82</f>
        <v>134832</v>
      </c>
      <c r="R80" s="14">
        <f>OCTUBRE!Q82+NOVIEMBRE!Q82</f>
        <v>24692</v>
      </c>
      <c r="S80" s="14">
        <v>4007173.0191113753</v>
      </c>
      <c r="T80" s="14">
        <v>2058880.4272804148</v>
      </c>
      <c r="U80" s="14">
        <f t="shared" si="1"/>
        <v>10891604.446391791</v>
      </c>
      <c r="V80" s="44"/>
    </row>
    <row r="81" spans="1:22" ht="15" customHeight="1">
      <c r="A81" s="12">
        <v>76</v>
      </c>
      <c r="B81" s="13" t="s">
        <v>91</v>
      </c>
      <c r="C81" s="14">
        <f>OCTUBRE!C83+NOVIEMBRE!C83+DICIEMBRE!C83</f>
        <v>4614009</v>
      </c>
      <c r="D81" s="14">
        <f>OCTUBRE!R83+NOVIEMBRE!R83</f>
        <v>-53731</v>
      </c>
      <c r="E81" s="14">
        <f>OCTUBRE!D83+NOVIEMBRE!D83+DICIEMBRE!D83</f>
        <v>425054</v>
      </c>
      <c r="F81" s="14">
        <f>OCTUBRE!E83+NOVIEMBRE!E83+DICIEMBRE!E83</f>
        <v>1790176</v>
      </c>
      <c r="G81" s="14">
        <f>OCTUBRE!F83+NOVIEMBRE!F83+DICIEMBRE!F83</f>
        <v>118661</v>
      </c>
      <c r="H81" s="14">
        <f>OCTUBRE!G83+NOVIEMBRE!G83+DICIEMBRE!G83</f>
        <v>203478</v>
      </c>
      <c r="I81" s="14">
        <f>OCTUBRE!L83+NOVIEMBRE!L83+DICIEMBRE!L83</f>
        <v>-640</v>
      </c>
      <c r="J81" s="14">
        <f>OCTUBRE!H83+NOVIEMBRE!H83+DICIEMBRE!H83</f>
        <v>94895</v>
      </c>
      <c r="K81" s="14">
        <f>OCTUBRE!I83+NOVIEMBRE!I83+DICIEMBRE!I83</f>
        <v>518713</v>
      </c>
      <c r="L81" s="14">
        <f>OCTUBRE!J83+NOVIEMBRE!J83+DICIEMBRE!J83</f>
        <v>-22436</v>
      </c>
      <c r="M81" s="14">
        <f>OCTUBRE!N83+NOVIEMBRE!N83+DICIEMBRE!N83</f>
        <v>137545</v>
      </c>
      <c r="N81" s="14">
        <f>OCTUBRE!K83+NOVIEMBRE!K83+DICIEMBRE!K83</f>
        <v>16638</v>
      </c>
      <c r="O81" s="14">
        <f>OCTUBRE!O83+NOVIEMBRE!O83+DICIEMBRE!O83</f>
        <v>83106</v>
      </c>
      <c r="P81" s="14">
        <f>OCTUBRE!P83+NOVIEMBRE!P83+DICIEMBRE!P83</f>
        <v>9113</v>
      </c>
      <c r="Q81" s="14">
        <f>OCTUBRE!M83+NOVIEMBRE!M83+DICIEMBRE!M83</f>
        <v>321272</v>
      </c>
      <c r="R81" s="14">
        <f>OCTUBRE!Q83+NOVIEMBRE!Q83</f>
        <v>41901</v>
      </c>
      <c r="S81" s="14">
        <v>3915664.0910040108</v>
      </c>
      <c r="T81" s="14">
        <v>5336549.2069041124</v>
      </c>
      <c r="U81" s="14">
        <f t="shared" si="1"/>
        <v>17549967.297908124</v>
      </c>
      <c r="V81" s="44"/>
    </row>
    <row r="82" spans="1:22" ht="27">
      <c r="A82" s="12">
        <v>77</v>
      </c>
      <c r="B82" s="13" t="s">
        <v>92</v>
      </c>
      <c r="C82" s="14">
        <f>OCTUBRE!C84+NOVIEMBRE!C84+DICIEMBRE!C84</f>
        <v>1976389</v>
      </c>
      <c r="D82" s="14">
        <f>OCTUBRE!R84+NOVIEMBRE!R84</f>
        <v>-22017</v>
      </c>
      <c r="E82" s="14">
        <f>OCTUBRE!D84+NOVIEMBRE!D84+DICIEMBRE!D84</f>
        <v>182070</v>
      </c>
      <c r="F82" s="14">
        <f>OCTUBRE!E84+NOVIEMBRE!E84+DICIEMBRE!E84</f>
        <v>766813</v>
      </c>
      <c r="G82" s="14">
        <f>OCTUBRE!F84+NOVIEMBRE!F84+DICIEMBRE!F84</f>
        <v>50828</v>
      </c>
      <c r="H82" s="14">
        <f>OCTUBRE!G84+NOVIEMBRE!G84+DICIEMBRE!G84</f>
        <v>0</v>
      </c>
      <c r="I82" s="14">
        <f>OCTUBRE!L84+NOVIEMBRE!L84+DICIEMBRE!L84</f>
        <v>0</v>
      </c>
      <c r="J82" s="14">
        <f>OCTUBRE!H84+NOVIEMBRE!H84+DICIEMBRE!H84</f>
        <v>40648</v>
      </c>
      <c r="K82" s="14">
        <f>OCTUBRE!I84+NOVIEMBRE!I84+DICIEMBRE!I84</f>
        <v>222188</v>
      </c>
      <c r="L82" s="14">
        <f>OCTUBRE!J84+NOVIEMBRE!J84+DICIEMBRE!J84</f>
        <v>-9610</v>
      </c>
      <c r="M82" s="14">
        <f>OCTUBRE!N84+NOVIEMBRE!N84+DICIEMBRE!N84</f>
        <v>58916</v>
      </c>
      <c r="N82" s="14">
        <f>OCTUBRE!K84+NOVIEMBRE!K84+DICIEMBRE!K84</f>
        <v>7128</v>
      </c>
      <c r="O82" s="14">
        <f>OCTUBRE!O84+NOVIEMBRE!O84+DICIEMBRE!O84</f>
        <v>35597</v>
      </c>
      <c r="P82" s="14">
        <f>OCTUBRE!P84+NOVIEMBRE!P84+DICIEMBRE!P84</f>
        <v>3904</v>
      </c>
      <c r="Q82" s="14">
        <f>OCTUBRE!M84+NOVIEMBRE!M84+DICIEMBRE!M84</f>
        <v>52250</v>
      </c>
      <c r="R82" s="14">
        <f>OCTUBRE!Q84+NOVIEMBRE!Q84</f>
        <v>17948</v>
      </c>
      <c r="S82" s="14">
        <v>1777851.3192525473</v>
      </c>
      <c r="T82" s="14">
        <v>798143.27516158833</v>
      </c>
      <c r="U82" s="14">
        <f t="shared" si="1"/>
        <v>5959046.5944141354</v>
      </c>
      <c r="V82" s="44"/>
    </row>
    <row r="83" spans="1:22" ht="15" customHeight="1">
      <c r="A83" s="12">
        <v>78</v>
      </c>
      <c r="B83" s="13" t="s">
        <v>93</v>
      </c>
      <c r="C83" s="14">
        <f>OCTUBRE!C85+NOVIEMBRE!C85+DICIEMBRE!C85</f>
        <v>2157597</v>
      </c>
      <c r="D83" s="14">
        <f>OCTUBRE!R85+NOVIEMBRE!R85</f>
        <v>-24810</v>
      </c>
      <c r="E83" s="14">
        <f>OCTUBRE!D85+NOVIEMBRE!D85+DICIEMBRE!D85</f>
        <v>198763</v>
      </c>
      <c r="F83" s="14">
        <f>OCTUBRE!E85+NOVIEMBRE!E85+DICIEMBRE!E85</f>
        <v>837120</v>
      </c>
      <c r="G83" s="14">
        <f>OCTUBRE!F85+NOVIEMBRE!F85+DICIEMBRE!F85</f>
        <v>55489</v>
      </c>
      <c r="H83" s="14">
        <f>OCTUBRE!G85+NOVIEMBRE!G85+DICIEMBRE!G85</f>
        <v>81977</v>
      </c>
      <c r="I83" s="14">
        <f>OCTUBRE!L85+NOVIEMBRE!L85+DICIEMBRE!L85</f>
        <v>0</v>
      </c>
      <c r="J83" s="14">
        <f>OCTUBRE!H85+NOVIEMBRE!H85+DICIEMBRE!H85</f>
        <v>44375</v>
      </c>
      <c r="K83" s="14">
        <f>OCTUBRE!I85+NOVIEMBRE!I85+DICIEMBRE!I85</f>
        <v>242561</v>
      </c>
      <c r="L83" s="14">
        <f>OCTUBRE!J85+NOVIEMBRE!J85+DICIEMBRE!J85</f>
        <v>-10492</v>
      </c>
      <c r="M83" s="14">
        <f>OCTUBRE!N85+NOVIEMBRE!N85+DICIEMBRE!N85</f>
        <v>64319</v>
      </c>
      <c r="N83" s="14">
        <f>OCTUBRE!K85+NOVIEMBRE!K85+DICIEMBRE!K85</f>
        <v>7779</v>
      </c>
      <c r="O83" s="14">
        <f>OCTUBRE!O85+NOVIEMBRE!O85+DICIEMBRE!O85</f>
        <v>38862</v>
      </c>
      <c r="P83" s="14">
        <f>OCTUBRE!P85+NOVIEMBRE!P85+DICIEMBRE!P85</f>
        <v>4262</v>
      </c>
      <c r="Q83" s="14">
        <f>OCTUBRE!M85+NOVIEMBRE!M85+DICIEMBRE!M85</f>
        <v>67838</v>
      </c>
      <c r="R83" s="14">
        <f>OCTUBRE!Q85+NOVIEMBRE!Q85</f>
        <v>19594</v>
      </c>
      <c r="S83" s="14">
        <v>1511900.9026831444</v>
      </c>
      <c r="T83" s="14">
        <v>1114667.4025458335</v>
      </c>
      <c r="U83" s="14">
        <f t="shared" si="1"/>
        <v>6411802.3052289784</v>
      </c>
      <c r="V83" s="44"/>
    </row>
    <row r="84" spans="1:22" ht="15" customHeight="1">
      <c r="A84" s="12">
        <v>79</v>
      </c>
      <c r="B84" s="13" t="s">
        <v>94</v>
      </c>
      <c r="C84" s="14">
        <f>OCTUBRE!C86+NOVIEMBRE!C86+DICIEMBRE!C86</f>
        <v>9314575</v>
      </c>
      <c r="D84" s="14">
        <f>OCTUBRE!R86+NOVIEMBRE!R86</f>
        <v>-107558</v>
      </c>
      <c r="E84" s="14">
        <f>OCTUBRE!D86+NOVIEMBRE!D86+DICIEMBRE!D86</f>
        <v>858081</v>
      </c>
      <c r="F84" s="14">
        <f>OCTUBRE!E86+NOVIEMBRE!E86+DICIEMBRE!E86</f>
        <v>3613933</v>
      </c>
      <c r="G84" s="14">
        <f>OCTUBRE!F86+NOVIEMBRE!F86+DICIEMBRE!F86</f>
        <v>239549</v>
      </c>
      <c r="H84" s="14">
        <f>OCTUBRE!G86+NOVIEMBRE!G86+DICIEMBRE!G86</f>
        <v>442033</v>
      </c>
      <c r="I84" s="14">
        <f>OCTUBRE!L86+NOVIEMBRE!L86+DICIEMBRE!L86</f>
        <v>-9657</v>
      </c>
      <c r="J84" s="14">
        <f>OCTUBRE!H86+NOVIEMBRE!H86+DICIEMBRE!H86</f>
        <v>191571</v>
      </c>
      <c r="K84" s="14">
        <f>OCTUBRE!I86+NOVIEMBRE!I86+DICIEMBRE!I86</f>
        <v>1047157</v>
      </c>
      <c r="L84" s="14">
        <f>OCTUBRE!J86+NOVIEMBRE!J86+DICIEMBRE!J86</f>
        <v>-45293</v>
      </c>
      <c r="M84" s="14">
        <f>OCTUBRE!N86+NOVIEMBRE!N86+DICIEMBRE!N86</f>
        <v>277671</v>
      </c>
      <c r="N84" s="14">
        <f>OCTUBRE!K86+NOVIEMBRE!K86+DICIEMBRE!K86</f>
        <v>33588</v>
      </c>
      <c r="O84" s="14">
        <f>OCTUBRE!O86+NOVIEMBRE!O86+DICIEMBRE!O86</f>
        <v>167770</v>
      </c>
      <c r="P84" s="14">
        <f>OCTUBRE!P86+NOVIEMBRE!P86+DICIEMBRE!P86</f>
        <v>18399</v>
      </c>
      <c r="Q84" s="14">
        <f>OCTUBRE!M86+NOVIEMBRE!M86+DICIEMBRE!M86</f>
        <v>782475</v>
      </c>
      <c r="R84" s="14">
        <f>OCTUBRE!Q86+NOVIEMBRE!Q86</f>
        <v>84587</v>
      </c>
      <c r="S84" s="14">
        <v>18590436.046812166</v>
      </c>
      <c r="T84" s="14">
        <v>13405189.776493289</v>
      </c>
      <c r="U84" s="14">
        <f t="shared" si="1"/>
        <v>48904506.82330545</v>
      </c>
      <c r="V84" s="44"/>
    </row>
    <row r="85" spans="1:22" ht="15" customHeight="1">
      <c r="A85" s="12">
        <v>80</v>
      </c>
      <c r="B85" s="13" t="s">
        <v>95</v>
      </c>
      <c r="C85" s="14">
        <f>OCTUBRE!C87+NOVIEMBRE!C87+DICIEMBRE!C87</f>
        <v>3402023</v>
      </c>
      <c r="D85" s="14">
        <f>OCTUBRE!R87+NOVIEMBRE!R87</f>
        <v>-38952</v>
      </c>
      <c r="E85" s="14">
        <f>OCTUBRE!D87+NOVIEMBRE!D87+DICIEMBRE!D87</f>
        <v>313402</v>
      </c>
      <c r="F85" s="14">
        <f>OCTUBRE!E87+NOVIEMBRE!E87+DICIEMBRE!E87</f>
        <v>1319940</v>
      </c>
      <c r="G85" s="14">
        <f>OCTUBRE!F87+NOVIEMBRE!F87+DICIEMBRE!F87</f>
        <v>87493</v>
      </c>
      <c r="H85" s="14">
        <f>OCTUBRE!G87+NOVIEMBRE!G87+DICIEMBRE!G87</f>
        <v>143380</v>
      </c>
      <c r="I85" s="14">
        <f>OCTUBRE!L87+NOVIEMBRE!L87+DICIEMBRE!L87</f>
        <v>0</v>
      </c>
      <c r="J85" s="14">
        <f>OCTUBRE!H87+NOVIEMBRE!H87+DICIEMBRE!H87</f>
        <v>69969</v>
      </c>
      <c r="K85" s="14">
        <f>OCTUBRE!I87+NOVIEMBRE!I87+DICIEMBRE!I87</f>
        <v>382459</v>
      </c>
      <c r="L85" s="14">
        <f>OCTUBRE!J87+NOVIEMBRE!J87+DICIEMBRE!J87</f>
        <v>-16542</v>
      </c>
      <c r="M85" s="14">
        <f>OCTUBRE!N87+NOVIEMBRE!N87+DICIEMBRE!N87</f>
        <v>101416</v>
      </c>
      <c r="N85" s="14">
        <f>OCTUBRE!K87+NOVIEMBRE!K87+DICIEMBRE!K87</f>
        <v>12267</v>
      </c>
      <c r="O85" s="14">
        <f>OCTUBRE!O87+NOVIEMBRE!O87+DICIEMBRE!O87</f>
        <v>61276</v>
      </c>
      <c r="P85" s="14">
        <f>OCTUBRE!P87+NOVIEMBRE!P87+DICIEMBRE!P87</f>
        <v>6720</v>
      </c>
      <c r="Q85" s="14">
        <f>OCTUBRE!M87+NOVIEMBRE!M87+DICIEMBRE!M87</f>
        <v>188751</v>
      </c>
      <c r="R85" s="14">
        <f>OCTUBRE!Q87+NOVIEMBRE!Q87</f>
        <v>30895</v>
      </c>
      <c r="S85" s="14">
        <v>3461825.6086715935</v>
      </c>
      <c r="T85" s="14">
        <v>3278260.8193368255</v>
      </c>
      <c r="U85" s="14">
        <f t="shared" si="1"/>
        <v>12804583.42800842</v>
      </c>
      <c r="V85" s="44"/>
    </row>
    <row r="86" spans="1:22" ht="15" customHeight="1">
      <c r="A86" s="12">
        <v>81</v>
      </c>
      <c r="B86" s="13" t="s">
        <v>96</v>
      </c>
      <c r="C86" s="14">
        <f>OCTUBRE!C88+NOVIEMBRE!C88+DICIEMBRE!C88</f>
        <v>2093224</v>
      </c>
      <c r="D86" s="14">
        <f>OCTUBRE!R88+NOVIEMBRE!R88</f>
        <v>-23889</v>
      </c>
      <c r="E86" s="14">
        <f>OCTUBRE!D88+NOVIEMBRE!D88+DICIEMBRE!D88</f>
        <v>192833</v>
      </c>
      <c r="F86" s="14">
        <f>OCTUBRE!E88+NOVIEMBRE!E88+DICIEMBRE!E88</f>
        <v>812143</v>
      </c>
      <c r="G86" s="14">
        <f>OCTUBRE!F88+NOVIEMBRE!F88+DICIEMBRE!F88</f>
        <v>53834</v>
      </c>
      <c r="H86" s="14">
        <f>OCTUBRE!G88+NOVIEMBRE!G88+DICIEMBRE!G88</f>
        <v>78442</v>
      </c>
      <c r="I86" s="14">
        <f>OCTUBRE!L88+NOVIEMBRE!L88+DICIEMBRE!L88</f>
        <v>56601</v>
      </c>
      <c r="J86" s="14">
        <f>OCTUBRE!H88+NOVIEMBRE!H88+DICIEMBRE!H88</f>
        <v>43050</v>
      </c>
      <c r="K86" s="14">
        <f>OCTUBRE!I88+NOVIEMBRE!I88+DICIEMBRE!I88</f>
        <v>235322</v>
      </c>
      <c r="L86" s="14">
        <f>OCTUBRE!J88+NOVIEMBRE!J88+DICIEMBRE!J88</f>
        <v>-10179</v>
      </c>
      <c r="M86" s="14">
        <f>OCTUBRE!N88+NOVIEMBRE!N88+DICIEMBRE!N88</f>
        <v>62400</v>
      </c>
      <c r="N86" s="14">
        <f>OCTUBRE!K88+NOVIEMBRE!K88+DICIEMBRE!K88</f>
        <v>7548</v>
      </c>
      <c r="O86" s="14">
        <f>OCTUBRE!O88+NOVIEMBRE!O88+DICIEMBRE!O88</f>
        <v>37702</v>
      </c>
      <c r="P86" s="14">
        <f>OCTUBRE!P88+NOVIEMBRE!P88+DICIEMBRE!P88</f>
        <v>4135</v>
      </c>
      <c r="Q86" s="14">
        <f>OCTUBRE!M88+NOVIEMBRE!M88+DICIEMBRE!M88</f>
        <v>64743</v>
      </c>
      <c r="R86" s="14">
        <f>OCTUBRE!Q88+NOVIEMBRE!Q88</f>
        <v>19009</v>
      </c>
      <c r="S86" s="14">
        <v>2637466.2207863233</v>
      </c>
      <c r="T86" s="14">
        <v>998059.61877269053</v>
      </c>
      <c r="U86" s="14">
        <f t="shared" si="1"/>
        <v>7362443.839559014</v>
      </c>
      <c r="V86" s="44"/>
    </row>
    <row r="87" spans="1:22" ht="27">
      <c r="A87" s="12">
        <v>82</v>
      </c>
      <c r="B87" s="13" t="s">
        <v>97</v>
      </c>
      <c r="C87" s="14">
        <f>OCTUBRE!C89+NOVIEMBRE!C89+DICIEMBRE!C89</f>
        <v>2108528</v>
      </c>
      <c r="D87" s="14">
        <f>OCTUBRE!R89+NOVIEMBRE!R89</f>
        <v>-24362</v>
      </c>
      <c r="E87" s="14">
        <f>OCTUBRE!D89+NOVIEMBRE!D89+DICIEMBRE!D89</f>
        <v>194243</v>
      </c>
      <c r="F87" s="14">
        <f>OCTUBRE!E89+NOVIEMBRE!E89+DICIEMBRE!E89</f>
        <v>818081</v>
      </c>
      <c r="G87" s="14">
        <f>OCTUBRE!F89+NOVIEMBRE!F89+DICIEMBRE!F89</f>
        <v>54227</v>
      </c>
      <c r="H87" s="14">
        <f>OCTUBRE!G89+NOVIEMBRE!G89+DICIEMBRE!G89</f>
        <v>79722</v>
      </c>
      <c r="I87" s="14">
        <f>OCTUBRE!L89+NOVIEMBRE!L89+DICIEMBRE!L89</f>
        <v>0</v>
      </c>
      <c r="J87" s="14">
        <f>OCTUBRE!H89+NOVIEMBRE!H89+DICIEMBRE!H89</f>
        <v>43366</v>
      </c>
      <c r="K87" s="14">
        <f>OCTUBRE!I89+NOVIEMBRE!I89+DICIEMBRE!I89</f>
        <v>237043</v>
      </c>
      <c r="L87" s="14">
        <f>OCTUBRE!J89+NOVIEMBRE!J89+DICIEMBRE!J89</f>
        <v>-10253</v>
      </c>
      <c r="M87" s="14">
        <f>OCTUBRE!N89+NOVIEMBRE!N89+DICIEMBRE!N89</f>
        <v>62857</v>
      </c>
      <c r="N87" s="14">
        <f>OCTUBRE!K89+NOVIEMBRE!K89+DICIEMBRE!K89</f>
        <v>7602</v>
      </c>
      <c r="O87" s="14">
        <f>OCTUBRE!O89+NOVIEMBRE!O89+DICIEMBRE!O89</f>
        <v>37978</v>
      </c>
      <c r="P87" s="14">
        <f>OCTUBRE!P89+NOVIEMBRE!P89+DICIEMBRE!P89</f>
        <v>4164</v>
      </c>
      <c r="Q87" s="14">
        <f>OCTUBRE!M89+NOVIEMBRE!M89+DICIEMBRE!M89</f>
        <v>57258</v>
      </c>
      <c r="R87" s="14">
        <f>OCTUBRE!Q89+NOVIEMBRE!Q89</f>
        <v>19148</v>
      </c>
      <c r="S87" s="14">
        <v>1143837.1024367621</v>
      </c>
      <c r="T87" s="14">
        <v>1044759.7362532606</v>
      </c>
      <c r="U87" s="14">
        <f t="shared" si="1"/>
        <v>5878198.8386900229</v>
      </c>
      <c r="V87" s="44"/>
    </row>
    <row r="88" spans="1:22" ht="27">
      <c r="A88" s="12">
        <v>83</v>
      </c>
      <c r="B88" s="13" t="s">
        <v>98</v>
      </c>
      <c r="C88" s="14">
        <f>OCTUBRE!C90+NOVIEMBRE!C90+DICIEMBRE!C90</f>
        <v>1912829</v>
      </c>
      <c r="D88" s="14">
        <f>OCTUBRE!R90+NOVIEMBRE!R90</f>
        <v>-21225</v>
      </c>
      <c r="E88" s="14">
        <f>OCTUBRE!D90+NOVIEMBRE!D90+DICIEMBRE!D90</f>
        <v>176214</v>
      </c>
      <c r="F88" s="14">
        <f>OCTUBRE!E90+NOVIEMBRE!E90+DICIEMBRE!E90</f>
        <v>742153</v>
      </c>
      <c r="G88" s="14">
        <f>OCTUBRE!F90+NOVIEMBRE!F90+DICIEMBRE!F90</f>
        <v>49194</v>
      </c>
      <c r="H88" s="14">
        <f>OCTUBRE!G90+NOVIEMBRE!G90+DICIEMBRE!G90</f>
        <v>0</v>
      </c>
      <c r="I88" s="14">
        <f>OCTUBRE!L90+NOVIEMBRE!L90+DICIEMBRE!L90</f>
        <v>0</v>
      </c>
      <c r="J88" s="14">
        <f>OCTUBRE!H90+NOVIEMBRE!H90+DICIEMBRE!H90</f>
        <v>39340</v>
      </c>
      <c r="K88" s="14">
        <f>OCTUBRE!I90+NOVIEMBRE!I90+DICIEMBRE!I90</f>
        <v>215043</v>
      </c>
      <c r="L88" s="14">
        <f>OCTUBRE!J90+NOVIEMBRE!J90+DICIEMBRE!J90</f>
        <v>-9302</v>
      </c>
      <c r="M88" s="14">
        <f>OCTUBRE!N90+NOVIEMBRE!N90+DICIEMBRE!N90</f>
        <v>57022</v>
      </c>
      <c r="N88" s="14">
        <f>OCTUBRE!K90+NOVIEMBRE!K90+DICIEMBRE!K90</f>
        <v>6897</v>
      </c>
      <c r="O88" s="14">
        <f>OCTUBRE!O90+NOVIEMBRE!O90+DICIEMBRE!O90</f>
        <v>34453</v>
      </c>
      <c r="P88" s="14">
        <f>OCTUBRE!P90+NOVIEMBRE!P90+DICIEMBRE!P90</f>
        <v>3779</v>
      </c>
      <c r="Q88" s="14">
        <f>OCTUBRE!M90+NOVIEMBRE!M90+DICIEMBRE!M90</f>
        <v>31352</v>
      </c>
      <c r="R88" s="14">
        <f>OCTUBRE!Q90+NOVIEMBRE!Q90</f>
        <v>17371</v>
      </c>
      <c r="S88" s="14">
        <v>432088.54855208122</v>
      </c>
      <c r="T88" s="14">
        <v>569677.02532032854</v>
      </c>
      <c r="U88" s="14">
        <f t="shared" si="1"/>
        <v>4256885.5738724098</v>
      </c>
      <c r="V88" s="44"/>
    </row>
    <row r="89" spans="1:22" ht="15" customHeight="1">
      <c r="A89" s="12">
        <v>84</v>
      </c>
      <c r="B89" s="13" t="s">
        <v>99</v>
      </c>
      <c r="C89" s="14">
        <f>OCTUBRE!C91+NOVIEMBRE!C91+DICIEMBRE!C91</f>
        <v>2723255</v>
      </c>
      <c r="D89" s="14">
        <f>OCTUBRE!R91+NOVIEMBRE!R91</f>
        <v>-31665</v>
      </c>
      <c r="E89" s="14">
        <f>OCTUBRE!D91+NOVIEMBRE!D91+DICIEMBRE!D91</f>
        <v>250873</v>
      </c>
      <c r="F89" s="14">
        <f>OCTUBRE!E91+NOVIEMBRE!E91+DICIEMBRE!E91</f>
        <v>1056587</v>
      </c>
      <c r="G89" s="14">
        <f>OCTUBRE!F91+NOVIEMBRE!F91+DICIEMBRE!F91</f>
        <v>70036</v>
      </c>
      <c r="H89" s="14">
        <f>OCTUBRE!G91+NOVIEMBRE!G91+DICIEMBRE!G91</f>
        <v>109841</v>
      </c>
      <c r="I89" s="14">
        <f>OCTUBRE!L91+NOVIEMBRE!L91+DICIEMBRE!L91</f>
        <v>0</v>
      </c>
      <c r="J89" s="14">
        <f>OCTUBRE!H91+NOVIEMBRE!H91+DICIEMBRE!H91</f>
        <v>56008</v>
      </c>
      <c r="K89" s="14">
        <f>OCTUBRE!I91+NOVIEMBRE!I91+DICIEMBRE!I91</f>
        <v>306153</v>
      </c>
      <c r="L89" s="14">
        <f>OCTUBRE!J91+NOVIEMBRE!J91+DICIEMBRE!J91</f>
        <v>-13242</v>
      </c>
      <c r="M89" s="14">
        <f>OCTUBRE!N91+NOVIEMBRE!N91+DICIEMBRE!N91</f>
        <v>81182</v>
      </c>
      <c r="N89" s="14">
        <f>OCTUBRE!K91+NOVIEMBRE!K91+DICIEMBRE!K91</f>
        <v>9819</v>
      </c>
      <c r="O89" s="14">
        <f>OCTUBRE!O91+NOVIEMBRE!O91+DICIEMBRE!O91</f>
        <v>49050</v>
      </c>
      <c r="P89" s="14">
        <f>OCTUBRE!P91+NOVIEMBRE!P91+DICIEMBRE!P91</f>
        <v>5379</v>
      </c>
      <c r="Q89" s="14">
        <f>OCTUBRE!M91+NOVIEMBRE!M91+DICIEMBRE!M91</f>
        <v>124567</v>
      </c>
      <c r="R89" s="14">
        <f>OCTUBRE!Q91+NOVIEMBRE!Q91</f>
        <v>24730</v>
      </c>
      <c r="S89" s="14">
        <v>3346678.6656639962</v>
      </c>
      <c r="T89" s="14">
        <v>2093392.7306418549</v>
      </c>
      <c r="U89" s="14">
        <f t="shared" si="1"/>
        <v>10262644.396305852</v>
      </c>
      <c r="V89" s="44"/>
    </row>
    <row r="90" spans="1:22" ht="15" customHeight="1">
      <c r="A90" s="12">
        <v>85</v>
      </c>
      <c r="B90" s="13" t="s">
        <v>100</v>
      </c>
      <c r="C90" s="14">
        <f>OCTUBRE!C92+NOVIEMBRE!C92+DICIEMBRE!C92</f>
        <v>4414046</v>
      </c>
      <c r="D90" s="14">
        <f>OCTUBRE!R92+NOVIEMBRE!R92</f>
        <v>-50662</v>
      </c>
      <c r="E90" s="14">
        <f>OCTUBRE!D92+NOVIEMBRE!D92+DICIEMBRE!D92</f>
        <v>406632</v>
      </c>
      <c r="F90" s="14">
        <f>OCTUBRE!E92+NOVIEMBRE!E92+DICIEMBRE!E92</f>
        <v>1712592</v>
      </c>
      <c r="G90" s="14">
        <f>OCTUBRE!F92+NOVIEMBRE!F92+DICIEMBRE!F92</f>
        <v>113519</v>
      </c>
      <c r="H90" s="14">
        <f>OCTUBRE!G92+NOVIEMBRE!G92+DICIEMBRE!G92</f>
        <v>193163</v>
      </c>
      <c r="I90" s="14">
        <f>OCTUBRE!L92+NOVIEMBRE!L92+DICIEMBRE!L92</f>
        <v>0</v>
      </c>
      <c r="J90" s="14">
        <f>OCTUBRE!H92+NOVIEMBRE!H92+DICIEMBRE!H92</f>
        <v>90783</v>
      </c>
      <c r="K90" s="14">
        <f>OCTUBRE!I92+NOVIEMBRE!I92+DICIEMBRE!I92</f>
        <v>496234</v>
      </c>
      <c r="L90" s="14">
        <f>OCTUBRE!J92+NOVIEMBRE!J92+DICIEMBRE!J92</f>
        <v>-21464</v>
      </c>
      <c r="M90" s="14">
        <f>OCTUBRE!N92+NOVIEMBRE!N92+DICIEMBRE!N92</f>
        <v>131584</v>
      </c>
      <c r="N90" s="14">
        <f>OCTUBRE!K92+NOVIEMBRE!K92+DICIEMBRE!K92</f>
        <v>15918</v>
      </c>
      <c r="O90" s="14">
        <f>OCTUBRE!O92+NOVIEMBRE!O92+DICIEMBRE!O92</f>
        <v>79504</v>
      </c>
      <c r="P90" s="14">
        <f>OCTUBRE!P92+NOVIEMBRE!P92+DICIEMBRE!P92</f>
        <v>8719</v>
      </c>
      <c r="Q90" s="14">
        <f>OCTUBRE!M92+NOVIEMBRE!M92+DICIEMBRE!M92</f>
        <v>312691</v>
      </c>
      <c r="R90" s="14">
        <f>OCTUBRE!Q92+NOVIEMBRE!Q92</f>
        <v>40085</v>
      </c>
      <c r="S90" s="14">
        <v>8320711.1900178371</v>
      </c>
      <c r="T90" s="14">
        <v>4962020.2074898593</v>
      </c>
      <c r="U90" s="14">
        <f t="shared" si="1"/>
        <v>21226075.397507697</v>
      </c>
      <c r="V90" s="44"/>
    </row>
    <row r="91" spans="1:22" ht="15" customHeight="1">
      <c r="A91" s="12">
        <v>86</v>
      </c>
      <c r="B91" s="13" t="s">
        <v>101</v>
      </c>
      <c r="C91" s="14">
        <f>OCTUBRE!C93+NOVIEMBRE!C93+DICIEMBRE!C93</f>
        <v>1880393</v>
      </c>
      <c r="D91" s="14">
        <f>OCTUBRE!R93+NOVIEMBRE!R93</f>
        <v>-21471</v>
      </c>
      <c r="E91" s="14">
        <f>OCTUBRE!D93+NOVIEMBRE!D93+DICIEMBRE!D93</f>
        <v>173226</v>
      </c>
      <c r="F91" s="14">
        <f>OCTUBRE!E93+NOVIEMBRE!E93+DICIEMBRE!E93</f>
        <v>729567</v>
      </c>
      <c r="G91" s="14">
        <f>OCTUBRE!F93+NOVIEMBRE!F93+DICIEMBRE!F93</f>
        <v>48360</v>
      </c>
      <c r="H91" s="14">
        <f>OCTUBRE!G93+NOVIEMBRE!G93+DICIEMBRE!G93</f>
        <v>68010</v>
      </c>
      <c r="I91" s="14">
        <f>OCTUBRE!L93+NOVIEMBRE!L93+DICIEMBRE!L93</f>
        <v>0</v>
      </c>
      <c r="J91" s="14">
        <f>OCTUBRE!H93+NOVIEMBRE!H93+DICIEMBRE!H93</f>
        <v>38674</v>
      </c>
      <c r="K91" s="14">
        <f>OCTUBRE!I93+NOVIEMBRE!I93+DICIEMBRE!I93</f>
        <v>211397</v>
      </c>
      <c r="L91" s="14">
        <f>OCTUBRE!J93+NOVIEMBRE!J93+DICIEMBRE!J93</f>
        <v>-9144</v>
      </c>
      <c r="M91" s="14">
        <f>OCTUBRE!N93+NOVIEMBRE!N93+DICIEMBRE!N93</f>
        <v>56056</v>
      </c>
      <c r="N91" s="14">
        <f>OCTUBRE!K93+NOVIEMBRE!K93+DICIEMBRE!K93</f>
        <v>6780</v>
      </c>
      <c r="O91" s="14">
        <f>OCTUBRE!O93+NOVIEMBRE!O93+DICIEMBRE!O93</f>
        <v>33869</v>
      </c>
      <c r="P91" s="14">
        <f>OCTUBRE!P93+NOVIEMBRE!P93+DICIEMBRE!P93</f>
        <v>3714</v>
      </c>
      <c r="Q91" s="14">
        <f>OCTUBRE!M93+NOVIEMBRE!M93+DICIEMBRE!M93</f>
        <v>41612</v>
      </c>
      <c r="R91" s="14">
        <f>OCTUBRE!Q93+NOVIEMBRE!Q93</f>
        <v>17076</v>
      </c>
      <c r="S91" s="14">
        <v>1039660.6305049752</v>
      </c>
      <c r="T91" s="14">
        <v>634534.35405131115</v>
      </c>
      <c r="U91" s="14">
        <f t="shared" si="1"/>
        <v>4952313.9845562866</v>
      </c>
      <c r="V91" s="44"/>
    </row>
    <row r="92" spans="1:22" ht="15" customHeight="1">
      <c r="A92" s="12">
        <v>87</v>
      </c>
      <c r="B92" s="13" t="s">
        <v>102</v>
      </c>
      <c r="C92" s="14">
        <f>OCTUBRE!C94+NOVIEMBRE!C94+DICIEMBRE!C94</f>
        <v>2469424</v>
      </c>
      <c r="D92" s="14">
        <f>OCTUBRE!R94+NOVIEMBRE!R94</f>
        <v>-28166</v>
      </c>
      <c r="E92" s="14">
        <f>OCTUBRE!D94+NOVIEMBRE!D94+DICIEMBRE!D94</f>
        <v>227489</v>
      </c>
      <c r="F92" s="14">
        <f>OCTUBRE!E94+NOVIEMBRE!E94+DICIEMBRE!E94</f>
        <v>958103</v>
      </c>
      <c r="G92" s="14">
        <f>OCTUBRE!F94+NOVIEMBRE!F94+DICIEMBRE!F94</f>
        <v>63508</v>
      </c>
      <c r="H92" s="14">
        <f>OCTUBRE!G94+NOVIEMBRE!G94+DICIEMBRE!G94</f>
        <v>98217</v>
      </c>
      <c r="I92" s="14">
        <f>OCTUBRE!L94+NOVIEMBRE!L94+DICIEMBRE!L94</f>
        <v>0</v>
      </c>
      <c r="J92" s="14">
        <f>OCTUBRE!H94+NOVIEMBRE!H94+DICIEMBRE!H94</f>
        <v>50788</v>
      </c>
      <c r="K92" s="14">
        <f>OCTUBRE!I94+NOVIEMBRE!I94+DICIEMBRE!I94</f>
        <v>277616</v>
      </c>
      <c r="L92" s="14">
        <f>OCTUBRE!J94+NOVIEMBRE!J94+DICIEMBRE!J94</f>
        <v>-12008</v>
      </c>
      <c r="M92" s="14">
        <f>OCTUBRE!N94+NOVIEMBRE!N94+DICIEMBRE!N94</f>
        <v>73615</v>
      </c>
      <c r="N92" s="14">
        <f>OCTUBRE!K94+NOVIEMBRE!K94+DICIEMBRE!K94</f>
        <v>8904</v>
      </c>
      <c r="O92" s="14">
        <f>OCTUBRE!O94+NOVIEMBRE!O94+DICIEMBRE!O94</f>
        <v>44479</v>
      </c>
      <c r="P92" s="14">
        <f>OCTUBRE!P94+NOVIEMBRE!P94+DICIEMBRE!P94</f>
        <v>4877</v>
      </c>
      <c r="Q92" s="14">
        <f>OCTUBRE!M94+NOVIEMBRE!M94+DICIEMBRE!M94</f>
        <v>104671</v>
      </c>
      <c r="R92" s="14">
        <f>OCTUBRE!Q94+NOVIEMBRE!Q94</f>
        <v>22425</v>
      </c>
      <c r="S92" s="14">
        <v>1804580.4667453463</v>
      </c>
      <c r="T92" s="14">
        <v>1625447.4962664624</v>
      </c>
      <c r="U92" s="14">
        <f t="shared" si="1"/>
        <v>7793969.9630118087</v>
      </c>
      <c r="V92" s="44"/>
    </row>
    <row r="93" spans="1:22" ht="15" customHeight="1">
      <c r="A93" s="12">
        <v>88</v>
      </c>
      <c r="B93" s="13" t="s">
        <v>103</v>
      </c>
      <c r="C93" s="14">
        <f>OCTUBRE!C95+NOVIEMBRE!C95+DICIEMBRE!C95</f>
        <v>1839000</v>
      </c>
      <c r="D93" s="14">
        <f>OCTUBRE!R95+NOVIEMBRE!R95</f>
        <v>-20979</v>
      </c>
      <c r="E93" s="14">
        <f>OCTUBRE!D95+NOVIEMBRE!D95+DICIEMBRE!D95</f>
        <v>169413</v>
      </c>
      <c r="F93" s="14">
        <f>OCTUBRE!E95+NOVIEMBRE!E95+DICIEMBRE!E95</f>
        <v>713508</v>
      </c>
      <c r="G93" s="14">
        <f>OCTUBRE!F95+NOVIEMBRE!F95+DICIEMBRE!F95</f>
        <v>47295</v>
      </c>
      <c r="H93" s="14">
        <f>OCTUBRE!G95+NOVIEMBRE!G95+DICIEMBRE!G95</f>
        <v>65997</v>
      </c>
      <c r="I93" s="14">
        <f>OCTUBRE!L95+NOVIEMBRE!L95+DICIEMBRE!L95</f>
        <v>0</v>
      </c>
      <c r="J93" s="14">
        <f>OCTUBRE!H95+NOVIEMBRE!H95+DICIEMBRE!H95</f>
        <v>37823</v>
      </c>
      <c r="K93" s="14">
        <f>OCTUBRE!I95+NOVIEMBRE!I95+DICIEMBRE!I95</f>
        <v>206743</v>
      </c>
      <c r="L93" s="14">
        <f>OCTUBRE!J95+NOVIEMBRE!J95+DICIEMBRE!J95</f>
        <v>-8943</v>
      </c>
      <c r="M93" s="14">
        <f>OCTUBRE!N95+NOVIEMBRE!N95+DICIEMBRE!N95</f>
        <v>54821</v>
      </c>
      <c r="N93" s="14">
        <f>OCTUBRE!K95+NOVIEMBRE!K95+DICIEMBRE!K95</f>
        <v>6630</v>
      </c>
      <c r="O93" s="14">
        <f>OCTUBRE!O95+NOVIEMBRE!O95+DICIEMBRE!O95</f>
        <v>33123</v>
      </c>
      <c r="P93" s="14">
        <f>OCTUBRE!P95+NOVIEMBRE!P95+DICIEMBRE!P95</f>
        <v>3632</v>
      </c>
      <c r="Q93" s="14">
        <f>OCTUBRE!M95+NOVIEMBRE!M95+DICIEMBRE!M95</f>
        <v>34911</v>
      </c>
      <c r="R93" s="14">
        <f>OCTUBRE!Q95+NOVIEMBRE!Q95</f>
        <v>16700</v>
      </c>
      <c r="S93" s="14">
        <v>1159335.7678981</v>
      </c>
      <c r="T93" s="14">
        <v>570278.06503345689</v>
      </c>
      <c r="U93" s="14">
        <f t="shared" si="1"/>
        <v>4929287.8329315567</v>
      </c>
      <c r="V93" s="44"/>
    </row>
    <row r="94" spans="1:22" ht="15" customHeight="1">
      <c r="A94" s="12">
        <v>89</v>
      </c>
      <c r="B94" s="13" t="s">
        <v>104</v>
      </c>
      <c r="C94" s="14">
        <f>OCTUBRE!C96+NOVIEMBRE!C96+DICIEMBRE!C96</f>
        <v>8475181</v>
      </c>
      <c r="D94" s="14">
        <f>OCTUBRE!R96+NOVIEMBRE!R96</f>
        <v>-99796</v>
      </c>
      <c r="E94" s="14">
        <f>OCTUBRE!D96+NOVIEMBRE!D96+DICIEMBRE!D96</f>
        <v>780754</v>
      </c>
      <c r="F94" s="14">
        <f>OCTUBRE!E96+NOVIEMBRE!E96+DICIEMBRE!E96</f>
        <v>3288259</v>
      </c>
      <c r="G94" s="14">
        <f>OCTUBRE!F96+NOVIEMBRE!F96+DICIEMBRE!F96</f>
        <v>217962</v>
      </c>
      <c r="H94" s="14">
        <f>OCTUBRE!G96+NOVIEMBRE!G96+DICIEMBRE!G96</f>
        <v>406257</v>
      </c>
      <c r="I94" s="14">
        <f>OCTUBRE!L96+NOVIEMBRE!L96+DICIEMBRE!L96</f>
        <v>-28241</v>
      </c>
      <c r="J94" s="14">
        <f>OCTUBRE!H96+NOVIEMBRE!H96+DICIEMBRE!H96</f>
        <v>174307</v>
      </c>
      <c r="K94" s="14">
        <f>OCTUBRE!I96+NOVIEMBRE!I96+DICIEMBRE!I96</f>
        <v>952792</v>
      </c>
      <c r="L94" s="14">
        <f>OCTUBRE!J96+NOVIEMBRE!J96+DICIEMBRE!J96</f>
        <v>-41211</v>
      </c>
      <c r="M94" s="14">
        <f>OCTUBRE!N96+NOVIEMBRE!N96+DICIEMBRE!N96</f>
        <v>252648</v>
      </c>
      <c r="N94" s="14">
        <f>OCTUBRE!K96+NOVIEMBRE!K96+DICIEMBRE!K96</f>
        <v>30561</v>
      </c>
      <c r="O94" s="14">
        <f>OCTUBRE!O96+NOVIEMBRE!O96+DICIEMBRE!O96</f>
        <v>152651</v>
      </c>
      <c r="P94" s="14">
        <f>OCTUBRE!P96+NOVIEMBRE!P96+DICIEMBRE!P96</f>
        <v>16741</v>
      </c>
      <c r="Q94" s="14">
        <f>OCTUBRE!M96+NOVIEMBRE!M96+DICIEMBRE!M96</f>
        <v>642315</v>
      </c>
      <c r="R94" s="14">
        <f>OCTUBRE!Q96+NOVIEMBRE!Q96</f>
        <v>76965</v>
      </c>
      <c r="S94" s="14">
        <v>9043066.1990771797</v>
      </c>
      <c r="T94" s="14">
        <v>12046578.09156486</v>
      </c>
      <c r="U94" s="14">
        <f t="shared" si="1"/>
        <v>36387789.290642038</v>
      </c>
      <c r="V94" s="44"/>
    </row>
    <row r="95" spans="1:22" ht="15" customHeight="1">
      <c r="A95" s="12">
        <v>90</v>
      </c>
      <c r="B95" s="13" t="s">
        <v>105</v>
      </c>
      <c r="C95" s="14">
        <f>OCTUBRE!C97+NOVIEMBRE!C97+DICIEMBRE!C97</f>
        <v>2812669</v>
      </c>
      <c r="D95" s="14">
        <f>OCTUBRE!R97+NOVIEMBRE!R97</f>
        <v>-32467</v>
      </c>
      <c r="E95" s="14">
        <f>OCTUBRE!D97+NOVIEMBRE!D97+DICIEMBRE!D97</f>
        <v>259110</v>
      </c>
      <c r="F95" s="14">
        <f>OCTUBRE!E97+NOVIEMBRE!E97+DICIEMBRE!E97</f>
        <v>1091278</v>
      </c>
      <c r="G95" s="14">
        <f>OCTUBRE!F97+NOVIEMBRE!F97+DICIEMBRE!F97</f>
        <v>72335</v>
      </c>
      <c r="H95" s="14">
        <f>OCTUBRE!G97+NOVIEMBRE!G97+DICIEMBRE!G97</f>
        <v>113995</v>
      </c>
      <c r="I95" s="14">
        <f>OCTUBRE!L97+NOVIEMBRE!L97+DICIEMBRE!L97</f>
        <v>0</v>
      </c>
      <c r="J95" s="14">
        <f>OCTUBRE!H97+NOVIEMBRE!H97+DICIEMBRE!H97</f>
        <v>57848</v>
      </c>
      <c r="K95" s="14">
        <f>OCTUBRE!I97+NOVIEMBRE!I97+DICIEMBRE!I97</f>
        <v>316205</v>
      </c>
      <c r="L95" s="14">
        <f>OCTUBRE!J97+NOVIEMBRE!J97+DICIEMBRE!J97</f>
        <v>-13677</v>
      </c>
      <c r="M95" s="14">
        <f>OCTUBRE!N97+NOVIEMBRE!N97+DICIEMBRE!N97</f>
        <v>83846</v>
      </c>
      <c r="N95" s="14">
        <f>OCTUBRE!K97+NOVIEMBRE!K97+DICIEMBRE!K97</f>
        <v>10143</v>
      </c>
      <c r="O95" s="14">
        <f>OCTUBRE!O97+NOVIEMBRE!O97+DICIEMBRE!O97</f>
        <v>50661</v>
      </c>
      <c r="P95" s="14">
        <f>OCTUBRE!P97+NOVIEMBRE!P97+DICIEMBRE!P97</f>
        <v>5555</v>
      </c>
      <c r="Q95" s="14">
        <f>OCTUBRE!M97+NOVIEMBRE!M97+DICIEMBRE!M97</f>
        <v>139965</v>
      </c>
      <c r="R95" s="14">
        <f>OCTUBRE!Q97+NOVIEMBRE!Q97</f>
        <v>25543</v>
      </c>
      <c r="S95" s="14">
        <v>2255356.8176271264</v>
      </c>
      <c r="T95" s="14">
        <v>2232014.9838007442</v>
      </c>
      <c r="U95" s="14">
        <f t="shared" si="1"/>
        <v>9480380.801427871</v>
      </c>
      <c r="V95" s="44"/>
    </row>
    <row r="96" spans="1:22" ht="15" customHeight="1">
      <c r="A96" s="12">
        <v>91</v>
      </c>
      <c r="B96" s="13" t="s">
        <v>106</v>
      </c>
      <c r="C96" s="14">
        <f>OCTUBRE!C98+NOVIEMBRE!C98+DICIEMBRE!C98</f>
        <v>3706616</v>
      </c>
      <c r="D96" s="14">
        <f>OCTUBRE!R98+NOVIEMBRE!R98</f>
        <v>-41465</v>
      </c>
      <c r="E96" s="14">
        <f>OCTUBRE!D98+NOVIEMBRE!D98+DICIEMBRE!D98</f>
        <v>341462</v>
      </c>
      <c r="F96" s="14">
        <f>OCTUBRE!E98+NOVIEMBRE!E98+DICIEMBRE!E98</f>
        <v>1438119</v>
      </c>
      <c r="G96" s="14">
        <f>OCTUBRE!F98+NOVIEMBRE!F98+DICIEMBRE!F98</f>
        <v>95326</v>
      </c>
      <c r="H96" s="14">
        <f>OCTUBRE!G98+NOVIEMBRE!G98+DICIEMBRE!G98</f>
        <v>0</v>
      </c>
      <c r="I96" s="14">
        <f>OCTUBRE!L98+NOVIEMBRE!L98+DICIEMBRE!L98</f>
        <v>0</v>
      </c>
      <c r="J96" s="14">
        <f>OCTUBRE!H98+NOVIEMBRE!H98+DICIEMBRE!H98</f>
        <v>76233</v>
      </c>
      <c r="K96" s="14">
        <f>OCTUBRE!I98+NOVIEMBRE!I98+DICIEMBRE!I98</f>
        <v>416704</v>
      </c>
      <c r="L96" s="14">
        <f>OCTUBRE!J98+NOVIEMBRE!J98+DICIEMBRE!J98</f>
        <v>-18024</v>
      </c>
      <c r="M96" s="14">
        <f>OCTUBRE!N98+NOVIEMBRE!N98+DICIEMBRE!N98</f>
        <v>110496</v>
      </c>
      <c r="N96" s="14">
        <f>OCTUBRE!K98+NOVIEMBRE!K98+DICIEMBRE!K98</f>
        <v>13365</v>
      </c>
      <c r="O96" s="14">
        <f>OCTUBRE!O98+NOVIEMBRE!O98+DICIEMBRE!O98</f>
        <v>66762</v>
      </c>
      <c r="P96" s="14">
        <f>OCTUBRE!P98+NOVIEMBRE!P98+DICIEMBRE!P98</f>
        <v>7322</v>
      </c>
      <c r="Q96" s="14">
        <f>OCTUBRE!M98+NOVIEMBRE!M98+DICIEMBRE!M98</f>
        <v>223479</v>
      </c>
      <c r="R96" s="14">
        <f>OCTUBRE!Q98+NOVIEMBRE!Q98</f>
        <v>33660</v>
      </c>
      <c r="S96" s="14">
        <v>5962317.9492613683</v>
      </c>
      <c r="T96" s="14">
        <v>3778037.1783645814</v>
      </c>
      <c r="U96" s="14">
        <f t="shared" si="1"/>
        <v>16210410.12762595</v>
      </c>
      <c r="V96" s="44"/>
    </row>
    <row r="97" spans="1:22" ht="15" customHeight="1">
      <c r="A97" s="12">
        <v>92</v>
      </c>
      <c r="B97" s="13" t="s">
        <v>107</v>
      </c>
      <c r="C97" s="14">
        <f>OCTUBRE!C99+NOVIEMBRE!C99+DICIEMBRE!C99</f>
        <v>2900370</v>
      </c>
      <c r="D97" s="14">
        <f>OCTUBRE!R99+NOVIEMBRE!R99</f>
        <v>-32981</v>
      </c>
      <c r="E97" s="14">
        <f>OCTUBRE!D99+NOVIEMBRE!D99+DICIEMBRE!D99</f>
        <v>267189</v>
      </c>
      <c r="F97" s="14">
        <f>OCTUBRE!E99+NOVIEMBRE!E99+DICIEMBRE!E99</f>
        <v>1125306</v>
      </c>
      <c r="G97" s="14">
        <f>OCTUBRE!F99+NOVIEMBRE!F99+DICIEMBRE!F99</f>
        <v>74591</v>
      </c>
      <c r="H97" s="14">
        <f>OCTUBRE!G99+NOVIEMBRE!G99+DICIEMBRE!G99</f>
        <v>117924</v>
      </c>
      <c r="I97" s="14">
        <f>OCTUBRE!L99+NOVIEMBRE!L99+DICIEMBRE!L99</f>
        <v>0</v>
      </c>
      <c r="J97" s="14">
        <f>OCTUBRE!H99+NOVIEMBRE!H99+DICIEMBRE!H99</f>
        <v>59651</v>
      </c>
      <c r="K97" s="14">
        <f>OCTUBRE!I99+NOVIEMBRE!I99+DICIEMBRE!I99</f>
        <v>326064</v>
      </c>
      <c r="L97" s="14">
        <f>OCTUBRE!J99+NOVIEMBRE!J99+DICIEMBRE!J99</f>
        <v>-14104</v>
      </c>
      <c r="M97" s="14">
        <f>OCTUBRE!N99+NOVIEMBRE!N99+DICIEMBRE!N99</f>
        <v>86461</v>
      </c>
      <c r="N97" s="14">
        <f>OCTUBRE!K99+NOVIEMBRE!K99+DICIEMBRE!K99</f>
        <v>10458</v>
      </c>
      <c r="O97" s="14">
        <f>OCTUBRE!O99+NOVIEMBRE!O99+DICIEMBRE!O99</f>
        <v>52241</v>
      </c>
      <c r="P97" s="14">
        <f>OCTUBRE!P99+NOVIEMBRE!P99+DICIEMBRE!P99</f>
        <v>5729</v>
      </c>
      <c r="Q97" s="14">
        <f>OCTUBRE!M99+NOVIEMBRE!M99+DICIEMBRE!M99</f>
        <v>162774</v>
      </c>
      <c r="R97" s="14">
        <f>OCTUBRE!Q99+NOVIEMBRE!Q99</f>
        <v>26339</v>
      </c>
      <c r="S97" s="14">
        <v>6658638.8407670613</v>
      </c>
      <c r="T97" s="14">
        <v>2346544.6285779383</v>
      </c>
      <c r="U97" s="14">
        <f t="shared" si="1"/>
        <v>14173195.469345</v>
      </c>
      <c r="V97" s="44"/>
    </row>
    <row r="98" spans="1:22" ht="15" customHeight="1">
      <c r="A98" s="12">
        <v>93</v>
      </c>
      <c r="B98" s="13" t="s">
        <v>108</v>
      </c>
      <c r="C98" s="14">
        <f>OCTUBRE!C100+NOVIEMBRE!C100+DICIEMBRE!C100</f>
        <v>4634820</v>
      </c>
      <c r="D98" s="14">
        <f>OCTUBRE!R100+NOVIEMBRE!R100</f>
        <v>-52228</v>
      </c>
      <c r="E98" s="14">
        <f>OCTUBRE!D100+NOVIEMBRE!D100+DICIEMBRE!D100</f>
        <v>426971</v>
      </c>
      <c r="F98" s="14">
        <f>OCTUBRE!E100+NOVIEMBRE!E100+DICIEMBRE!E100</f>
        <v>1798250</v>
      </c>
      <c r="G98" s="14">
        <f>OCTUBRE!F100+NOVIEMBRE!F100+DICIEMBRE!F100</f>
        <v>119197</v>
      </c>
      <c r="H98" s="14">
        <f>OCTUBRE!G100+NOVIEMBRE!G100+DICIEMBRE!G100</f>
        <v>0</v>
      </c>
      <c r="I98" s="14">
        <f>OCTUBRE!L100+NOVIEMBRE!L100+DICIEMBRE!L100</f>
        <v>0</v>
      </c>
      <c r="J98" s="14">
        <f>OCTUBRE!H100+NOVIEMBRE!H100+DICIEMBRE!H100</f>
        <v>95323</v>
      </c>
      <c r="K98" s="14">
        <f>OCTUBRE!I100+NOVIEMBRE!I100+DICIEMBRE!I100</f>
        <v>521053</v>
      </c>
      <c r="L98" s="14">
        <f>OCTUBRE!J100+NOVIEMBRE!J100+DICIEMBRE!J100</f>
        <v>-22538</v>
      </c>
      <c r="M98" s="14">
        <f>OCTUBRE!N100+NOVIEMBRE!N100+DICIEMBRE!N100</f>
        <v>138165</v>
      </c>
      <c r="N98" s="14">
        <f>OCTUBRE!K100+NOVIEMBRE!K100+DICIEMBRE!K100</f>
        <v>16713</v>
      </c>
      <c r="O98" s="14">
        <f>OCTUBRE!O100+NOVIEMBRE!O100+DICIEMBRE!O100</f>
        <v>83481</v>
      </c>
      <c r="P98" s="14">
        <f>OCTUBRE!P100+NOVIEMBRE!P100+DICIEMBRE!P100</f>
        <v>9155</v>
      </c>
      <c r="Q98" s="14">
        <f>OCTUBRE!M100+NOVIEMBRE!M100+DICIEMBRE!M100</f>
        <v>282272</v>
      </c>
      <c r="R98" s="14">
        <f>OCTUBRE!Q100+NOVIEMBRE!Q100</f>
        <v>42090</v>
      </c>
      <c r="S98" s="14">
        <v>2016782.5760856103</v>
      </c>
      <c r="T98" s="14">
        <v>5479637.7579114633</v>
      </c>
      <c r="U98" s="14">
        <f t="shared" si="1"/>
        <v>15589144.333997075</v>
      </c>
      <c r="V98" s="44"/>
    </row>
    <row r="99" spans="1:22" ht="15" customHeight="1">
      <c r="A99" s="12">
        <v>94</v>
      </c>
      <c r="B99" s="13" t="s">
        <v>174</v>
      </c>
      <c r="C99" s="14">
        <f>OCTUBRE!C101+NOVIEMBRE!C101+DICIEMBRE!C101</f>
        <v>2461044</v>
      </c>
      <c r="D99" s="14">
        <f>OCTUBRE!R101+NOVIEMBRE!R101</f>
        <v>-27131</v>
      </c>
      <c r="E99" s="14">
        <f>OCTUBRE!D101+NOVIEMBRE!D101+DICIEMBRE!D101</f>
        <v>226718</v>
      </c>
      <c r="F99" s="14">
        <f>OCTUBRE!E101+NOVIEMBRE!E101+DICIEMBRE!E101</f>
        <v>954853</v>
      </c>
      <c r="G99" s="14">
        <f>OCTUBRE!F101+NOVIEMBRE!F101+DICIEMBRE!F101</f>
        <v>63293</v>
      </c>
      <c r="H99" s="14">
        <f>OCTUBRE!G101+NOVIEMBRE!G101+DICIEMBRE!G101</f>
        <v>0</v>
      </c>
      <c r="I99" s="14">
        <f>OCTUBRE!L101+NOVIEMBRE!L101+DICIEMBRE!L101</f>
        <v>0</v>
      </c>
      <c r="J99" s="14">
        <f>OCTUBRE!H101+NOVIEMBRE!H101+DICIEMBRE!H101</f>
        <v>50615</v>
      </c>
      <c r="K99" s="14">
        <f>OCTUBRE!I101+NOVIEMBRE!I101+DICIEMBRE!I101</f>
        <v>276674</v>
      </c>
      <c r="L99" s="14">
        <f>OCTUBRE!J101+NOVIEMBRE!J101+DICIEMBRE!J101</f>
        <v>-11967</v>
      </c>
      <c r="M99" s="14">
        <f>OCTUBRE!N101+NOVIEMBRE!N101+DICIEMBRE!N101</f>
        <v>73364</v>
      </c>
      <c r="N99" s="14">
        <f>OCTUBRE!K101+NOVIEMBRE!K101+DICIEMBRE!K101</f>
        <v>8874</v>
      </c>
      <c r="O99" s="14">
        <f>OCTUBRE!O101+NOVIEMBRE!O101+DICIEMBRE!O101</f>
        <v>44327</v>
      </c>
      <c r="P99" s="14">
        <f>OCTUBRE!P101+NOVIEMBRE!P101+DICIEMBRE!P101</f>
        <v>4862</v>
      </c>
      <c r="Q99" s="14">
        <f>OCTUBRE!M101+NOVIEMBRE!M101+DICIEMBRE!M101</f>
        <v>106602</v>
      </c>
      <c r="R99" s="14">
        <f>OCTUBRE!Q101+NOVIEMBRE!Q101</f>
        <v>22350</v>
      </c>
      <c r="S99" s="14">
        <v>3898752.365123461</v>
      </c>
      <c r="T99" s="14">
        <v>1619495.0991351795</v>
      </c>
      <c r="U99" s="14">
        <f t="shared" si="1"/>
        <v>9772725.464258641</v>
      </c>
      <c r="V99" s="44"/>
    </row>
    <row r="100" spans="1:22" ht="15" customHeight="1">
      <c r="A100" s="12">
        <v>95</v>
      </c>
      <c r="B100" s="13" t="s">
        <v>109</v>
      </c>
      <c r="C100" s="14">
        <f>OCTUBRE!C102+NOVIEMBRE!C102+DICIEMBRE!C102</f>
        <v>2485184</v>
      </c>
      <c r="D100" s="14">
        <f>OCTUBRE!R102+NOVIEMBRE!R102</f>
        <v>-28466</v>
      </c>
      <c r="E100" s="14">
        <f>OCTUBRE!D102+NOVIEMBRE!D102+DICIEMBRE!D102</f>
        <v>228941</v>
      </c>
      <c r="F100" s="14">
        <f>OCTUBRE!E102+NOVIEMBRE!E102+DICIEMBRE!E102</f>
        <v>964219</v>
      </c>
      <c r="G100" s="14">
        <f>OCTUBRE!F102+NOVIEMBRE!F102+DICIEMBRE!F102</f>
        <v>63913</v>
      </c>
      <c r="H100" s="14">
        <f>OCTUBRE!G102+NOVIEMBRE!G102+DICIEMBRE!G102</f>
        <v>98739</v>
      </c>
      <c r="I100" s="14">
        <f>OCTUBRE!L102+NOVIEMBRE!L102+DICIEMBRE!L102</f>
        <v>0</v>
      </c>
      <c r="J100" s="14">
        <f>OCTUBRE!H102+NOVIEMBRE!H102+DICIEMBRE!H102</f>
        <v>51112</v>
      </c>
      <c r="K100" s="14">
        <f>OCTUBRE!I102+NOVIEMBRE!I102+DICIEMBRE!I102</f>
        <v>279387</v>
      </c>
      <c r="L100" s="14">
        <f>OCTUBRE!J102+NOVIEMBRE!J102+DICIEMBRE!J102</f>
        <v>-12085</v>
      </c>
      <c r="M100" s="14">
        <f>OCTUBRE!N102+NOVIEMBRE!N102+DICIEMBRE!N102</f>
        <v>74084</v>
      </c>
      <c r="N100" s="14">
        <f>OCTUBRE!K102+NOVIEMBRE!K102+DICIEMBRE!K102</f>
        <v>8961</v>
      </c>
      <c r="O100" s="14">
        <f>OCTUBRE!O102+NOVIEMBRE!O102+DICIEMBRE!O102</f>
        <v>44761</v>
      </c>
      <c r="P100" s="14">
        <f>OCTUBRE!P102+NOVIEMBRE!P102+DICIEMBRE!P102</f>
        <v>4909</v>
      </c>
      <c r="Q100" s="14">
        <f>OCTUBRE!M102+NOVIEMBRE!M102+DICIEMBRE!M102</f>
        <v>94189</v>
      </c>
      <c r="R100" s="14">
        <f>OCTUBRE!Q102+NOVIEMBRE!Q102</f>
        <v>22569</v>
      </c>
      <c r="S100" s="14">
        <v>1143333.0807315228</v>
      </c>
      <c r="T100" s="14">
        <v>1692675.9838499581</v>
      </c>
      <c r="U100" s="14">
        <f t="shared" si="1"/>
        <v>7216426.0645814799</v>
      </c>
      <c r="V100" s="44"/>
    </row>
    <row r="101" spans="1:22" ht="15" customHeight="1">
      <c r="A101" s="12">
        <v>96</v>
      </c>
      <c r="B101" s="13" t="s">
        <v>110</v>
      </c>
      <c r="C101" s="14">
        <f>OCTUBRE!C103+NOVIEMBRE!C103+DICIEMBRE!C103</f>
        <v>15772226</v>
      </c>
      <c r="D101" s="14">
        <f>OCTUBRE!R103+NOVIEMBRE!R103</f>
        <v>-184422</v>
      </c>
      <c r="E101" s="14">
        <f>OCTUBRE!D103+NOVIEMBRE!D103+DICIEMBRE!D103</f>
        <v>1452975</v>
      </c>
      <c r="F101" s="14">
        <f>OCTUBRE!E103+NOVIEMBRE!E103+DICIEMBRE!E103</f>
        <v>6119417</v>
      </c>
      <c r="G101" s="14">
        <f>OCTUBRE!F103+NOVIEMBRE!F103+DICIEMBRE!F103</f>
        <v>405625</v>
      </c>
      <c r="H101" s="14">
        <f>OCTUBRE!G103+NOVIEMBRE!G103+DICIEMBRE!G103</f>
        <v>804606</v>
      </c>
      <c r="I101" s="14">
        <f>OCTUBRE!L103+NOVIEMBRE!L103+DICIEMBRE!L103</f>
        <v>0</v>
      </c>
      <c r="J101" s="14">
        <f>OCTUBRE!H103+NOVIEMBRE!H103+DICIEMBRE!H103</f>
        <v>324383</v>
      </c>
      <c r="K101" s="14">
        <f>OCTUBRE!I103+NOVIEMBRE!I103+DICIEMBRE!I103</f>
        <v>1773136</v>
      </c>
      <c r="L101" s="14">
        <f>OCTUBRE!J103+NOVIEMBRE!J103+DICIEMBRE!J103</f>
        <v>-76694</v>
      </c>
      <c r="M101" s="14">
        <f>OCTUBRE!N103+NOVIEMBRE!N103+DICIEMBRE!N103</f>
        <v>470176</v>
      </c>
      <c r="N101" s="14">
        <f>OCTUBRE!K103+NOVIEMBRE!K103+DICIEMBRE!K103</f>
        <v>56874</v>
      </c>
      <c r="O101" s="14">
        <f>OCTUBRE!O103+NOVIEMBRE!O103+DICIEMBRE!O103</f>
        <v>284084</v>
      </c>
      <c r="P101" s="14">
        <f>OCTUBRE!P103+NOVIEMBRE!P103+DICIEMBRE!P103</f>
        <v>31154</v>
      </c>
      <c r="Q101" s="14">
        <f>OCTUBRE!M103+NOVIEMBRE!M103+DICIEMBRE!M103</f>
        <v>1421554</v>
      </c>
      <c r="R101" s="14">
        <f>OCTUBRE!Q103+NOVIEMBRE!Q103</f>
        <v>143231</v>
      </c>
      <c r="S101" s="14">
        <v>28241975.366624903</v>
      </c>
      <c r="T101" s="14">
        <v>23998560.868742324</v>
      </c>
      <c r="U101" s="14">
        <f t="shared" si="1"/>
        <v>81038861.235367239</v>
      </c>
      <c r="V101" s="44"/>
    </row>
    <row r="102" spans="1:22" ht="15" customHeight="1">
      <c r="A102" s="12">
        <v>97</v>
      </c>
      <c r="B102" s="13" t="s">
        <v>111</v>
      </c>
      <c r="C102" s="14">
        <f>OCTUBRE!C104+NOVIEMBRE!C104+DICIEMBRE!C104</f>
        <v>2149090</v>
      </c>
      <c r="D102" s="14">
        <f>OCTUBRE!R104+NOVIEMBRE!R104</f>
        <v>-24539</v>
      </c>
      <c r="E102" s="14">
        <f>OCTUBRE!D104+NOVIEMBRE!D104+DICIEMBRE!D104</f>
        <v>197979</v>
      </c>
      <c r="F102" s="14">
        <f>OCTUBRE!E104+NOVIEMBRE!E104+DICIEMBRE!E104</f>
        <v>833819</v>
      </c>
      <c r="G102" s="14">
        <f>OCTUBRE!F104+NOVIEMBRE!F104+DICIEMBRE!F104</f>
        <v>55270</v>
      </c>
      <c r="H102" s="14">
        <f>OCTUBRE!G104+NOVIEMBRE!G104+DICIEMBRE!G104</f>
        <v>81276</v>
      </c>
      <c r="I102" s="14">
        <f>OCTUBRE!L104+NOVIEMBRE!L104+DICIEMBRE!L104</f>
        <v>0</v>
      </c>
      <c r="J102" s="14">
        <f>OCTUBRE!H104+NOVIEMBRE!H104+DICIEMBRE!H104</f>
        <v>44200</v>
      </c>
      <c r="K102" s="14">
        <f>OCTUBRE!I104+NOVIEMBRE!I104+DICIEMBRE!I104</f>
        <v>241604</v>
      </c>
      <c r="L102" s="14">
        <f>OCTUBRE!J104+NOVIEMBRE!J104+DICIEMBRE!J104</f>
        <v>-10450</v>
      </c>
      <c r="M102" s="14">
        <f>OCTUBRE!N104+NOVIEMBRE!N104+DICIEMBRE!N104</f>
        <v>64065</v>
      </c>
      <c r="N102" s="14">
        <f>OCTUBRE!K104+NOVIEMBRE!K104+DICIEMBRE!K104</f>
        <v>7749</v>
      </c>
      <c r="O102" s="14">
        <f>OCTUBRE!O104+NOVIEMBRE!O104+DICIEMBRE!O104</f>
        <v>38709</v>
      </c>
      <c r="P102" s="14">
        <f>OCTUBRE!P104+NOVIEMBRE!P104+DICIEMBRE!P104</f>
        <v>4245</v>
      </c>
      <c r="Q102" s="14">
        <f>OCTUBRE!M104+NOVIEMBRE!M104+DICIEMBRE!M104</f>
        <v>69577</v>
      </c>
      <c r="R102" s="14">
        <f>OCTUBRE!Q104+NOVIEMBRE!Q104</f>
        <v>19517</v>
      </c>
      <c r="S102" s="14">
        <v>2672128.7087371312</v>
      </c>
      <c r="T102" s="14">
        <v>1095926.1515822927</v>
      </c>
      <c r="U102" s="14">
        <f t="shared" si="1"/>
        <v>7540165.8603194244</v>
      </c>
      <c r="V102" s="44"/>
    </row>
    <row r="103" spans="1:22" ht="15" customHeight="1">
      <c r="A103" s="12">
        <v>98</v>
      </c>
      <c r="B103" s="13" t="s">
        <v>112</v>
      </c>
      <c r="C103" s="14">
        <f>OCTUBRE!C105+NOVIEMBRE!C105+DICIEMBRE!C105</f>
        <v>4156110</v>
      </c>
      <c r="D103" s="14">
        <f>OCTUBRE!R105+NOVIEMBRE!R105</f>
        <v>-48114</v>
      </c>
      <c r="E103" s="14">
        <f>OCTUBRE!D105+NOVIEMBRE!D105+DICIEMBRE!D105</f>
        <v>382871</v>
      </c>
      <c r="F103" s="14">
        <f>OCTUBRE!E105+NOVIEMBRE!E105+DICIEMBRE!E105</f>
        <v>1612516</v>
      </c>
      <c r="G103" s="14">
        <f>OCTUBRE!F105+NOVIEMBRE!F105+DICIEMBRE!F105</f>
        <v>106886</v>
      </c>
      <c r="H103" s="14">
        <f>OCTUBRE!G105+NOVIEMBRE!G105+DICIEMBRE!G105</f>
        <v>180460</v>
      </c>
      <c r="I103" s="14">
        <f>OCTUBRE!L105+NOVIEMBRE!L105+DICIEMBRE!L105</f>
        <v>295146</v>
      </c>
      <c r="J103" s="14">
        <f>OCTUBRE!H105+NOVIEMBRE!H105+DICIEMBRE!H105</f>
        <v>85478</v>
      </c>
      <c r="K103" s="14">
        <f>OCTUBRE!I105+NOVIEMBRE!I105+DICIEMBRE!I105</f>
        <v>467236</v>
      </c>
      <c r="L103" s="14">
        <f>OCTUBRE!J105+NOVIEMBRE!J105+DICIEMBRE!J105</f>
        <v>-20210</v>
      </c>
      <c r="M103" s="14">
        <f>OCTUBRE!N105+NOVIEMBRE!N105+DICIEMBRE!N105</f>
        <v>123895</v>
      </c>
      <c r="N103" s="14">
        <f>OCTUBRE!K105+NOVIEMBRE!K105+DICIEMBRE!K105</f>
        <v>14988</v>
      </c>
      <c r="O103" s="14">
        <f>OCTUBRE!O105+NOVIEMBRE!O105+DICIEMBRE!O105</f>
        <v>74858</v>
      </c>
      <c r="P103" s="14">
        <f>OCTUBRE!P105+NOVIEMBRE!P105+DICIEMBRE!P105</f>
        <v>8209</v>
      </c>
      <c r="Q103" s="14">
        <f>OCTUBRE!M105+NOVIEMBRE!M105+DICIEMBRE!M105</f>
        <v>270539</v>
      </c>
      <c r="R103" s="14">
        <f>OCTUBRE!Q105+NOVIEMBRE!Q105</f>
        <v>37743</v>
      </c>
      <c r="S103" s="14">
        <v>8136362.2763546295</v>
      </c>
      <c r="T103" s="14">
        <v>4565177.7188332966</v>
      </c>
      <c r="U103" s="14">
        <f t="shared" si="1"/>
        <v>20450150.995187927</v>
      </c>
      <c r="V103" s="44"/>
    </row>
    <row r="104" spans="1:22" ht="15" customHeight="1">
      <c r="A104" s="12">
        <v>99</v>
      </c>
      <c r="B104" s="13" t="s">
        <v>113</v>
      </c>
      <c r="C104" s="14">
        <f>OCTUBRE!C106+NOVIEMBRE!C106+DICIEMBRE!C106</f>
        <v>2244294</v>
      </c>
      <c r="D104" s="14">
        <f>OCTUBRE!R106+NOVIEMBRE!R106</f>
        <v>-25677</v>
      </c>
      <c r="E104" s="14">
        <f>OCTUBRE!D106+NOVIEMBRE!D106+DICIEMBRE!D106</f>
        <v>206749</v>
      </c>
      <c r="F104" s="14">
        <f>OCTUBRE!E106+NOVIEMBRE!E106+DICIEMBRE!E106</f>
        <v>870756</v>
      </c>
      <c r="G104" s="14">
        <f>OCTUBRE!F106+NOVIEMBRE!F106+DICIEMBRE!F106</f>
        <v>57718</v>
      </c>
      <c r="H104" s="14">
        <f>OCTUBRE!G106+NOVIEMBRE!G106+DICIEMBRE!G106</f>
        <v>85812</v>
      </c>
      <c r="I104" s="14">
        <f>OCTUBRE!L106+NOVIEMBRE!L106+DICIEMBRE!L106</f>
        <v>0</v>
      </c>
      <c r="J104" s="14">
        <f>OCTUBRE!H106+NOVIEMBRE!H106+DICIEMBRE!H106</f>
        <v>46157</v>
      </c>
      <c r="K104" s="14">
        <f>OCTUBRE!I106+NOVIEMBRE!I106+DICIEMBRE!I106</f>
        <v>252307</v>
      </c>
      <c r="L104" s="14">
        <f>OCTUBRE!J106+NOVIEMBRE!J106+DICIEMBRE!J106</f>
        <v>-10913</v>
      </c>
      <c r="M104" s="14">
        <f>OCTUBRE!N106+NOVIEMBRE!N106+DICIEMBRE!N106</f>
        <v>66903</v>
      </c>
      <c r="N104" s="14">
        <f>OCTUBRE!K106+NOVIEMBRE!K106+DICIEMBRE!K106</f>
        <v>8094</v>
      </c>
      <c r="O104" s="14">
        <f>OCTUBRE!O106+NOVIEMBRE!O106+DICIEMBRE!O106</f>
        <v>40423</v>
      </c>
      <c r="P104" s="14">
        <f>OCTUBRE!P106+NOVIEMBRE!P106+DICIEMBRE!P106</f>
        <v>4433</v>
      </c>
      <c r="Q104" s="14">
        <f>OCTUBRE!M106+NOVIEMBRE!M106+DICIEMBRE!M106</f>
        <v>84394</v>
      </c>
      <c r="R104" s="14">
        <f>OCTUBRE!Q106+NOVIEMBRE!Q106</f>
        <v>20381</v>
      </c>
      <c r="S104" s="14">
        <v>3232981.7847670401</v>
      </c>
      <c r="T104" s="14">
        <v>1246754.2188603119</v>
      </c>
      <c r="U104" s="14">
        <f t="shared" si="1"/>
        <v>8431567.0036273524</v>
      </c>
      <c r="V104" s="44"/>
    </row>
    <row r="105" spans="1:22" ht="15" customHeight="1">
      <c r="A105" s="12">
        <v>100</v>
      </c>
      <c r="B105" s="13" t="s">
        <v>114</v>
      </c>
      <c r="C105" s="14">
        <f>OCTUBRE!C107+NOVIEMBRE!C107+DICIEMBRE!C107</f>
        <v>2210785</v>
      </c>
      <c r="D105" s="14">
        <f>OCTUBRE!R107+NOVIEMBRE!R107</f>
        <v>-24526</v>
      </c>
      <c r="E105" s="14">
        <f>OCTUBRE!D107+NOVIEMBRE!D107+DICIEMBRE!D107</f>
        <v>203663</v>
      </c>
      <c r="F105" s="14">
        <f>OCTUBRE!E107+NOVIEMBRE!E107+DICIEMBRE!E107</f>
        <v>857757</v>
      </c>
      <c r="G105" s="14">
        <f>OCTUBRE!F107+NOVIEMBRE!F107+DICIEMBRE!F107</f>
        <v>56856</v>
      </c>
      <c r="H105" s="14">
        <f>OCTUBRE!G107+NOVIEMBRE!G107+DICIEMBRE!G107</f>
        <v>0</v>
      </c>
      <c r="I105" s="14">
        <f>OCTUBRE!L107+NOVIEMBRE!L107+DICIEMBRE!L107</f>
        <v>19125</v>
      </c>
      <c r="J105" s="14">
        <f>OCTUBRE!H107+NOVIEMBRE!H107+DICIEMBRE!H107</f>
        <v>45468</v>
      </c>
      <c r="K105" s="14">
        <f>OCTUBRE!I107+NOVIEMBRE!I107+DICIEMBRE!I107</f>
        <v>248540</v>
      </c>
      <c r="L105" s="14">
        <f>OCTUBRE!J107+NOVIEMBRE!J107+DICIEMBRE!J107</f>
        <v>-10750</v>
      </c>
      <c r="M105" s="14">
        <f>OCTUBRE!N107+NOVIEMBRE!N107+DICIEMBRE!N107</f>
        <v>65904</v>
      </c>
      <c r="N105" s="14">
        <f>OCTUBRE!K107+NOVIEMBRE!K107+DICIEMBRE!K107</f>
        <v>7971</v>
      </c>
      <c r="O105" s="14">
        <f>OCTUBRE!O107+NOVIEMBRE!O107+DICIEMBRE!O107</f>
        <v>39819</v>
      </c>
      <c r="P105" s="14">
        <f>OCTUBRE!P107+NOVIEMBRE!P107+DICIEMBRE!P107</f>
        <v>4367</v>
      </c>
      <c r="Q105" s="14">
        <f>OCTUBRE!M107+NOVIEMBRE!M107+DICIEMBRE!M107</f>
        <v>68720</v>
      </c>
      <c r="R105" s="14">
        <f>OCTUBRE!Q107+NOVIEMBRE!Q107</f>
        <v>20076</v>
      </c>
      <c r="S105" s="14">
        <v>1181266.7091396118</v>
      </c>
      <c r="T105" s="14">
        <v>1204511.3992282038</v>
      </c>
      <c r="U105" s="14">
        <f t="shared" si="1"/>
        <v>6199553.1083678156</v>
      </c>
      <c r="V105" s="44"/>
    </row>
    <row r="106" spans="1:22" ht="15" customHeight="1">
      <c r="A106" s="12">
        <v>101</v>
      </c>
      <c r="B106" s="13" t="s">
        <v>115</v>
      </c>
      <c r="C106" s="14">
        <f>OCTUBRE!C108+NOVIEMBRE!C108+DICIEMBRE!C108</f>
        <v>13831148</v>
      </c>
      <c r="D106" s="14">
        <f>OCTUBRE!R108+NOVIEMBRE!R108</f>
        <v>-152476</v>
      </c>
      <c r="E106" s="14">
        <f>OCTUBRE!D108+NOVIEMBRE!D108+DICIEMBRE!D108</f>
        <v>1274159</v>
      </c>
      <c r="F106" s="14">
        <f>OCTUBRE!E108+NOVIEMBRE!E108+DICIEMBRE!E108</f>
        <v>5366304</v>
      </c>
      <c r="G106" s="14">
        <f>OCTUBRE!F108+NOVIEMBRE!F108+DICIEMBRE!F108</f>
        <v>355705</v>
      </c>
      <c r="H106" s="14">
        <f>OCTUBRE!G108+NOVIEMBRE!G108+DICIEMBRE!G108</f>
        <v>754630</v>
      </c>
      <c r="I106" s="14">
        <f>OCTUBRE!L108+NOVIEMBRE!L108+DICIEMBRE!L108</f>
        <v>2288461</v>
      </c>
      <c r="J106" s="14">
        <f>OCTUBRE!H108+NOVIEMBRE!H108+DICIEMBRE!H108</f>
        <v>284462</v>
      </c>
      <c r="K106" s="14">
        <f>OCTUBRE!I108+NOVIEMBRE!I108+DICIEMBRE!I108</f>
        <v>1554918</v>
      </c>
      <c r="L106" s="14">
        <f>OCTUBRE!J108+NOVIEMBRE!J108+DICIEMBRE!J108</f>
        <v>-67256</v>
      </c>
      <c r="M106" s="14">
        <f>OCTUBRE!N108+NOVIEMBRE!N108+DICIEMBRE!N108</f>
        <v>412311</v>
      </c>
      <c r="N106" s="14">
        <f>OCTUBRE!K108+NOVIEMBRE!K108+DICIEMBRE!K108</f>
        <v>49875</v>
      </c>
      <c r="O106" s="14">
        <f>OCTUBRE!O108+NOVIEMBRE!O108+DICIEMBRE!O108</f>
        <v>249121</v>
      </c>
      <c r="P106" s="14">
        <f>OCTUBRE!P108+NOVIEMBRE!P108+DICIEMBRE!P108</f>
        <v>27320</v>
      </c>
      <c r="Q106" s="14">
        <f>OCTUBRE!M108+NOVIEMBRE!M108+DICIEMBRE!M108</f>
        <v>1044847</v>
      </c>
      <c r="R106" s="14">
        <f>OCTUBRE!Q108+NOVIEMBRE!Q108</f>
        <v>125603</v>
      </c>
      <c r="S106" s="14">
        <v>5954544.6158094807</v>
      </c>
      <c r="T106" s="14">
        <v>20570074.021840606</v>
      </c>
      <c r="U106" s="14">
        <f t="shared" si="1"/>
        <v>53923750.637650087</v>
      </c>
      <c r="V106" s="44"/>
    </row>
    <row r="107" spans="1:22" ht="15" customHeight="1">
      <c r="A107" s="12">
        <v>102</v>
      </c>
      <c r="B107" s="13" t="s">
        <v>116</v>
      </c>
      <c r="C107" s="14">
        <f>OCTUBRE!C109+NOVIEMBRE!C109+DICIEMBRE!C109</f>
        <v>16849918</v>
      </c>
      <c r="D107" s="14">
        <f>OCTUBRE!R109+NOVIEMBRE!R109</f>
        <v>-196272</v>
      </c>
      <c r="E107" s="14">
        <f>OCTUBRE!D109+NOVIEMBRE!D109+DICIEMBRE!D109</f>
        <v>1552254</v>
      </c>
      <c r="F107" s="14">
        <f>OCTUBRE!E109+NOVIEMBRE!E109+DICIEMBRE!E109</f>
        <v>6537548</v>
      </c>
      <c r="G107" s="14">
        <f>OCTUBRE!F109+NOVIEMBRE!F109+DICIEMBRE!F109</f>
        <v>433341</v>
      </c>
      <c r="H107" s="14">
        <f>OCTUBRE!G109+NOVIEMBRE!G109+DICIEMBRE!G109</f>
        <v>909249</v>
      </c>
      <c r="I107" s="14">
        <f>OCTUBRE!L109+NOVIEMBRE!L109+DICIEMBRE!L109</f>
        <v>2618061</v>
      </c>
      <c r="J107" s="14">
        <f>OCTUBRE!H109+NOVIEMBRE!H109+DICIEMBRE!H109</f>
        <v>346548</v>
      </c>
      <c r="K107" s="14">
        <f>OCTUBRE!I109+NOVIEMBRE!I109+DICIEMBRE!I109</f>
        <v>1894292</v>
      </c>
      <c r="L107" s="14">
        <f>OCTUBRE!J109+NOVIEMBRE!J109+DICIEMBRE!J109</f>
        <v>-81935</v>
      </c>
      <c r="M107" s="14">
        <f>OCTUBRE!N109+NOVIEMBRE!N109+DICIEMBRE!N109</f>
        <v>502301</v>
      </c>
      <c r="N107" s="14">
        <f>OCTUBRE!K109+NOVIEMBRE!K109+DICIEMBRE!K109</f>
        <v>60759</v>
      </c>
      <c r="O107" s="14">
        <f>OCTUBRE!O109+NOVIEMBRE!O109+DICIEMBRE!O109</f>
        <v>303494</v>
      </c>
      <c r="P107" s="14">
        <f>OCTUBRE!P109+NOVIEMBRE!P109+DICIEMBRE!P109</f>
        <v>33282</v>
      </c>
      <c r="Q107" s="14">
        <f>OCTUBRE!M109+NOVIEMBRE!M109+DICIEMBRE!M109</f>
        <v>1442491</v>
      </c>
      <c r="R107" s="14">
        <f>OCTUBRE!Q109+NOVIEMBRE!Q109</f>
        <v>153018</v>
      </c>
      <c r="S107" s="14">
        <v>25697066.119142294</v>
      </c>
      <c r="T107" s="14">
        <v>25422915.941971425</v>
      </c>
      <c r="U107" s="14">
        <f t="shared" si="1"/>
        <v>84478331.061113715</v>
      </c>
      <c r="V107" s="44"/>
    </row>
    <row r="108" spans="1:22" ht="15" customHeight="1">
      <c r="A108" s="12">
        <v>103</v>
      </c>
      <c r="B108" s="13" t="s">
        <v>117</v>
      </c>
      <c r="C108" s="14">
        <f>OCTUBRE!C110+NOVIEMBRE!C110+DICIEMBRE!C110</f>
        <v>2108421</v>
      </c>
      <c r="D108" s="14">
        <f>OCTUBRE!R110+NOVIEMBRE!R110</f>
        <v>-24206</v>
      </c>
      <c r="E108" s="14">
        <f>OCTUBRE!D110+NOVIEMBRE!D110+DICIEMBRE!D110</f>
        <v>194232</v>
      </c>
      <c r="F108" s="14">
        <f>OCTUBRE!E110+NOVIEMBRE!E110+DICIEMBRE!E110</f>
        <v>818039</v>
      </c>
      <c r="G108" s="14">
        <f>OCTUBRE!F110+NOVIEMBRE!F110+DICIEMBRE!F110</f>
        <v>54224</v>
      </c>
      <c r="H108" s="14">
        <f>OCTUBRE!G110+NOVIEMBRE!G110+DICIEMBRE!G110</f>
        <v>79226</v>
      </c>
      <c r="I108" s="14">
        <f>OCTUBRE!L110+NOVIEMBRE!L110+DICIEMBRE!L110</f>
        <v>0</v>
      </c>
      <c r="J108" s="14">
        <f>OCTUBRE!H110+NOVIEMBRE!H110+DICIEMBRE!H110</f>
        <v>43363</v>
      </c>
      <c r="K108" s="14">
        <f>OCTUBRE!I110+NOVIEMBRE!I110+DICIEMBRE!I110</f>
        <v>237032</v>
      </c>
      <c r="L108" s="14">
        <f>OCTUBRE!J110+NOVIEMBRE!J110+DICIEMBRE!J110</f>
        <v>-10253</v>
      </c>
      <c r="M108" s="14">
        <f>OCTUBRE!N110+NOVIEMBRE!N110+DICIEMBRE!N110</f>
        <v>62853</v>
      </c>
      <c r="N108" s="14">
        <f>OCTUBRE!K110+NOVIEMBRE!K110+DICIEMBRE!K110</f>
        <v>7602</v>
      </c>
      <c r="O108" s="14">
        <f>OCTUBRE!O110+NOVIEMBRE!O110+DICIEMBRE!O110</f>
        <v>37977</v>
      </c>
      <c r="P108" s="14">
        <f>OCTUBRE!P110+NOVIEMBRE!P110+DICIEMBRE!P110</f>
        <v>4164</v>
      </c>
      <c r="Q108" s="14">
        <f>OCTUBRE!M110+NOVIEMBRE!M110+DICIEMBRE!M110</f>
        <v>65358</v>
      </c>
      <c r="R108" s="14">
        <f>OCTUBRE!Q110+NOVIEMBRE!Q110</f>
        <v>19147</v>
      </c>
      <c r="S108" s="14">
        <v>1530235.68975564</v>
      </c>
      <c r="T108" s="14">
        <v>1026610.525002848</v>
      </c>
      <c r="U108" s="14">
        <f t="shared" si="1"/>
        <v>6254025.2147584883</v>
      </c>
      <c r="V108" s="44"/>
    </row>
    <row r="109" spans="1:22" ht="15" customHeight="1">
      <c r="A109" s="12">
        <v>104</v>
      </c>
      <c r="B109" s="13" t="s">
        <v>118</v>
      </c>
      <c r="C109" s="14">
        <f>OCTUBRE!C111+NOVIEMBRE!C111+DICIEMBRE!C111</f>
        <v>4392614</v>
      </c>
      <c r="D109" s="14">
        <f>OCTUBRE!R111+NOVIEMBRE!R111</f>
        <v>-50309</v>
      </c>
      <c r="E109" s="14">
        <f>OCTUBRE!D111+NOVIEMBRE!D111+DICIEMBRE!D111</f>
        <v>404659</v>
      </c>
      <c r="F109" s="14">
        <f>OCTUBRE!E111+NOVIEMBRE!E111+DICIEMBRE!E111</f>
        <v>1704276</v>
      </c>
      <c r="G109" s="14">
        <f>OCTUBRE!F111+NOVIEMBRE!F111+DICIEMBRE!F111</f>
        <v>112968</v>
      </c>
      <c r="H109" s="14">
        <f>OCTUBRE!G111+NOVIEMBRE!G111+DICIEMBRE!G111</f>
        <v>191551</v>
      </c>
      <c r="I109" s="14">
        <f>OCTUBRE!L111+NOVIEMBRE!L111+DICIEMBRE!L111</f>
        <v>0</v>
      </c>
      <c r="J109" s="14">
        <f>OCTUBRE!H111+NOVIEMBRE!H111+DICIEMBRE!H111</f>
        <v>90342</v>
      </c>
      <c r="K109" s="14">
        <f>OCTUBRE!I111+NOVIEMBRE!I111+DICIEMBRE!I111</f>
        <v>493825</v>
      </c>
      <c r="L109" s="14">
        <f>OCTUBRE!J111+NOVIEMBRE!J111+DICIEMBRE!J111</f>
        <v>-21360</v>
      </c>
      <c r="M109" s="14">
        <f>OCTUBRE!N111+NOVIEMBRE!N111+DICIEMBRE!N111</f>
        <v>130945</v>
      </c>
      <c r="N109" s="14">
        <f>OCTUBRE!K111+NOVIEMBRE!K111+DICIEMBRE!K111</f>
        <v>15840</v>
      </c>
      <c r="O109" s="14">
        <f>OCTUBRE!O111+NOVIEMBRE!O111+DICIEMBRE!O111</f>
        <v>79118</v>
      </c>
      <c r="P109" s="14">
        <f>OCTUBRE!P111+NOVIEMBRE!P111+DICIEMBRE!P111</f>
        <v>8677</v>
      </c>
      <c r="Q109" s="14">
        <f>OCTUBRE!M111+NOVIEMBRE!M111+DICIEMBRE!M111</f>
        <v>333176</v>
      </c>
      <c r="R109" s="14">
        <f>OCTUBRE!Q111+NOVIEMBRE!Q111</f>
        <v>39890</v>
      </c>
      <c r="S109" s="14">
        <v>11837790.170630749</v>
      </c>
      <c r="T109" s="14">
        <v>4863853.6548236934</v>
      </c>
      <c r="U109" s="14">
        <f t="shared" si="1"/>
        <v>24627855.825454444</v>
      </c>
      <c r="V109" s="44"/>
    </row>
    <row r="110" spans="1:22" ht="15" customHeight="1">
      <c r="A110" s="12">
        <v>105</v>
      </c>
      <c r="B110" s="13" t="s">
        <v>119</v>
      </c>
      <c r="C110" s="14">
        <f>OCTUBRE!C112+NOVIEMBRE!C112+DICIEMBRE!C112</f>
        <v>2073961</v>
      </c>
      <c r="D110" s="14">
        <f>OCTUBRE!R112+NOVIEMBRE!R112</f>
        <v>-23083</v>
      </c>
      <c r="E110" s="14">
        <f>OCTUBRE!D112+NOVIEMBRE!D112+DICIEMBRE!D112</f>
        <v>191058</v>
      </c>
      <c r="F110" s="14">
        <f>OCTUBRE!E112+NOVIEMBRE!E112+DICIEMBRE!E112</f>
        <v>804671</v>
      </c>
      <c r="G110" s="14">
        <f>OCTUBRE!F112+NOVIEMBRE!F112+DICIEMBRE!F112</f>
        <v>53338</v>
      </c>
      <c r="H110" s="14">
        <f>OCTUBRE!G112+NOVIEMBRE!G112+DICIEMBRE!G112</f>
        <v>0</v>
      </c>
      <c r="I110" s="14">
        <f>OCTUBRE!L112+NOVIEMBRE!L112+DICIEMBRE!L112</f>
        <v>0</v>
      </c>
      <c r="J110" s="14">
        <f>OCTUBRE!H112+NOVIEMBRE!H112+DICIEMBRE!H112</f>
        <v>42654</v>
      </c>
      <c r="K110" s="14">
        <f>OCTUBRE!I112+NOVIEMBRE!I112+DICIEMBRE!I112</f>
        <v>233158</v>
      </c>
      <c r="L110" s="14">
        <f>OCTUBRE!J112+NOVIEMBRE!J112+DICIEMBRE!J112</f>
        <v>-10085</v>
      </c>
      <c r="M110" s="14">
        <f>OCTUBRE!N112+NOVIEMBRE!N112+DICIEMBRE!N112</f>
        <v>61826</v>
      </c>
      <c r="N110" s="14">
        <f>OCTUBRE!K112+NOVIEMBRE!K112+DICIEMBRE!K112</f>
        <v>7479</v>
      </c>
      <c r="O110" s="14">
        <f>OCTUBRE!O112+NOVIEMBRE!O112+DICIEMBRE!O112</f>
        <v>37356</v>
      </c>
      <c r="P110" s="14">
        <f>OCTUBRE!P112+NOVIEMBRE!P112+DICIEMBRE!P112</f>
        <v>4096</v>
      </c>
      <c r="Q110" s="14">
        <f>OCTUBRE!M112+NOVIEMBRE!M112+DICIEMBRE!M112</f>
        <v>52706</v>
      </c>
      <c r="R110" s="14">
        <f>OCTUBRE!Q112+NOVIEMBRE!Q112</f>
        <v>18834</v>
      </c>
      <c r="S110" s="14">
        <v>882716.89314895822</v>
      </c>
      <c r="T110" s="14">
        <v>979609.3876657139</v>
      </c>
      <c r="U110" s="14">
        <f t="shared" si="1"/>
        <v>5410295.2808146728</v>
      </c>
      <c r="V110" s="44"/>
    </row>
    <row r="111" spans="1:22" ht="15" customHeight="1">
      <c r="A111" s="12">
        <v>106</v>
      </c>
      <c r="B111" s="13" t="s">
        <v>120</v>
      </c>
      <c r="C111" s="14">
        <f>OCTUBRE!C113+NOVIEMBRE!C113+DICIEMBRE!C113</f>
        <v>1896245</v>
      </c>
      <c r="D111" s="14">
        <f>OCTUBRE!R113+NOVIEMBRE!R113</f>
        <v>-21730</v>
      </c>
      <c r="E111" s="14">
        <f>OCTUBRE!D113+NOVIEMBRE!D113+DICIEMBRE!D113</f>
        <v>174689</v>
      </c>
      <c r="F111" s="14">
        <f>OCTUBRE!E113+NOVIEMBRE!E113+DICIEMBRE!E113</f>
        <v>735719</v>
      </c>
      <c r="G111" s="14">
        <f>OCTUBRE!F113+NOVIEMBRE!F113+DICIEMBRE!F113</f>
        <v>48769</v>
      </c>
      <c r="H111" s="14">
        <f>OCTUBRE!G113+NOVIEMBRE!G113+DICIEMBRE!G113</f>
        <v>70273</v>
      </c>
      <c r="I111" s="14">
        <f>OCTUBRE!L113+NOVIEMBRE!L113+DICIEMBRE!L113</f>
        <v>-216</v>
      </c>
      <c r="J111" s="14">
        <f>OCTUBRE!H113+NOVIEMBRE!H113+DICIEMBRE!H113</f>
        <v>39000</v>
      </c>
      <c r="K111" s="14">
        <f>OCTUBRE!I113+NOVIEMBRE!I113+DICIEMBRE!I113</f>
        <v>213181</v>
      </c>
      <c r="L111" s="14">
        <f>OCTUBRE!J113+NOVIEMBRE!J113+DICIEMBRE!J113</f>
        <v>-9221</v>
      </c>
      <c r="M111" s="14">
        <f>OCTUBRE!N113+NOVIEMBRE!N113+DICIEMBRE!N113</f>
        <v>56530</v>
      </c>
      <c r="N111" s="14">
        <f>OCTUBRE!K113+NOVIEMBRE!K113+DICIEMBRE!K113</f>
        <v>6840</v>
      </c>
      <c r="O111" s="14">
        <f>OCTUBRE!O113+NOVIEMBRE!O113+DICIEMBRE!O113</f>
        <v>34156</v>
      </c>
      <c r="P111" s="14">
        <f>OCTUBRE!P113+NOVIEMBRE!P113+DICIEMBRE!P113</f>
        <v>3747</v>
      </c>
      <c r="Q111" s="14">
        <f>OCTUBRE!M113+NOVIEMBRE!M113+DICIEMBRE!M113</f>
        <v>37627</v>
      </c>
      <c r="R111" s="14">
        <f>OCTUBRE!Q113+NOVIEMBRE!Q113</f>
        <v>17221</v>
      </c>
      <c r="S111" s="14">
        <v>995528.73588144174</v>
      </c>
      <c r="T111" s="14">
        <v>658927.98228957062</v>
      </c>
      <c r="U111" s="14">
        <f t="shared" si="1"/>
        <v>4957286.7181710126</v>
      </c>
      <c r="V111" s="44"/>
    </row>
    <row r="112" spans="1:22" ht="15" customHeight="1">
      <c r="C112" s="14"/>
      <c r="D112" s="41"/>
      <c r="E112" s="41"/>
      <c r="F112" s="41"/>
      <c r="G112" s="41"/>
      <c r="H112" s="41"/>
      <c r="I112" s="41"/>
      <c r="J112" s="41"/>
      <c r="K112" s="41"/>
      <c r="L112" s="41"/>
      <c r="M112" s="41"/>
      <c r="N112" s="41"/>
      <c r="O112" s="41"/>
      <c r="P112" s="41"/>
      <c r="Q112" s="41"/>
      <c r="R112" s="41"/>
      <c r="S112" s="42"/>
      <c r="T112" s="42"/>
      <c r="U112" s="41"/>
    </row>
    <row r="113" spans="1:22" ht="15" customHeight="1">
      <c r="A113" s="59" t="s">
        <v>121</v>
      </c>
      <c r="B113" s="59"/>
      <c r="C113" s="16">
        <f>SUM(C6:C111)</f>
        <v>591319279</v>
      </c>
      <c r="D113" s="16">
        <f>SUM(D6:D112)</f>
        <v>-6649989</v>
      </c>
      <c r="E113" s="16">
        <f>SUM(E6:E111)</f>
        <v>54473744</v>
      </c>
      <c r="F113" s="16">
        <f>SUM(F6:F111)</f>
        <v>229424146</v>
      </c>
      <c r="G113" s="16">
        <f>SUM(G6:G111)</f>
        <v>15207374</v>
      </c>
      <c r="H113" s="16">
        <f t="shared" ref="H113:T113" si="2">SUM(H6:H111)</f>
        <v>14677664</v>
      </c>
      <c r="I113" s="16">
        <f>SUM(I6:I111)</f>
        <v>32495870</v>
      </c>
      <c r="J113" s="16">
        <f t="shared" si="2"/>
        <v>12161509</v>
      </c>
      <c r="K113" s="16">
        <f t="shared" si="2"/>
        <v>66476966</v>
      </c>
      <c r="L113" s="16">
        <f>SUM(L6:L111)</f>
        <v>-2875360</v>
      </c>
      <c r="M113" s="16">
        <f t="shared" si="2"/>
        <v>17627423</v>
      </c>
      <c r="N113" s="16">
        <f t="shared" si="2"/>
        <v>2132217</v>
      </c>
      <c r="O113" s="16">
        <f t="shared" si="2"/>
        <v>10650612</v>
      </c>
      <c r="P113" s="16">
        <f t="shared" si="2"/>
        <v>1168017</v>
      </c>
      <c r="Q113" s="16">
        <f t="shared" si="2"/>
        <v>35645603</v>
      </c>
      <c r="R113" s="16">
        <f t="shared" si="2"/>
        <v>5369895</v>
      </c>
      <c r="S113" s="16">
        <f t="shared" si="2"/>
        <v>476274795.44001615</v>
      </c>
      <c r="T113" s="16">
        <f t="shared" si="2"/>
        <v>690428155.05999982</v>
      </c>
      <c r="U113" s="16">
        <f>SUM(U6:U111)</f>
        <v>2246007920.5000153</v>
      </c>
      <c r="V113" s="44"/>
    </row>
    <row r="114" spans="1:22" ht="15" customHeight="1">
      <c r="B114" s="57" t="s">
        <v>122</v>
      </c>
      <c r="C114" s="57"/>
      <c r="D114" s="57"/>
      <c r="E114" s="57"/>
      <c r="F114" s="57"/>
      <c r="G114" s="57"/>
      <c r="H114" s="57"/>
      <c r="I114" s="57"/>
      <c r="J114" s="57"/>
      <c r="K114" s="57"/>
      <c r="L114" s="57"/>
      <c r="M114" s="57"/>
      <c r="N114" s="57"/>
      <c r="O114" s="57"/>
      <c r="P114" s="57"/>
      <c r="Q114" s="57"/>
      <c r="R114" s="57"/>
      <c r="S114" s="57"/>
      <c r="T114" s="57"/>
      <c r="U114" s="57"/>
    </row>
    <row r="115" spans="1:22">
      <c r="B115" s="57"/>
      <c r="C115" s="57"/>
      <c r="D115" s="57"/>
      <c r="E115" s="57"/>
      <c r="F115" s="57"/>
      <c r="G115" s="57"/>
      <c r="H115" s="57"/>
      <c r="I115" s="57"/>
      <c r="J115" s="57"/>
      <c r="K115" s="57"/>
      <c r="L115" s="57"/>
      <c r="M115" s="57"/>
      <c r="N115" s="57"/>
      <c r="O115" s="57"/>
      <c r="P115" s="57"/>
      <c r="Q115" s="57"/>
      <c r="R115" s="57"/>
      <c r="S115" s="57"/>
      <c r="T115" s="57"/>
      <c r="U115" s="57"/>
    </row>
  </sheetData>
  <mergeCells count="6">
    <mergeCell ref="A1:U1"/>
    <mergeCell ref="B114:U115"/>
    <mergeCell ref="A5:B5"/>
    <mergeCell ref="A113:B113"/>
    <mergeCell ref="A2:U2"/>
    <mergeCell ref="A3:U3"/>
  </mergeCells>
  <pageMargins left="0.9055118110236221" right="0.70866141732283472" top="0.15748031496062992" bottom="0.19685039370078741" header="0.31496062992125984" footer="0.31496062992125984"/>
  <pageSetup paperSize="5" scale="4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3"/>
  <sheetViews>
    <sheetView showGridLines="0" workbookViewId="0"/>
  </sheetViews>
  <sheetFormatPr baseColWidth="10" defaultColWidth="11.42578125" defaultRowHeight="15"/>
  <cols>
    <col min="1" max="1" width="82.5703125" customWidth="1"/>
    <col min="2" max="2" width="24.28515625" customWidth="1"/>
    <col min="3" max="4" width="0" hidden="1" customWidth="1"/>
    <col min="5" max="5" width="15.42578125" hidden="1" customWidth="1"/>
  </cols>
  <sheetData>
    <row r="1" spans="1:2" ht="24.95" customHeight="1">
      <c r="A1" s="45" t="s">
        <v>123</v>
      </c>
      <c r="B1" s="46"/>
    </row>
    <row r="2" spans="1:2" ht="24.95" customHeight="1">
      <c r="A2" s="47" t="s">
        <v>124</v>
      </c>
      <c r="B2" s="48"/>
    </row>
    <row r="3" spans="1:2">
      <c r="A3" s="49"/>
      <c r="B3" s="50"/>
    </row>
    <row r="4" spans="1:2" ht="7.5" customHeight="1">
      <c r="A4" s="49"/>
      <c r="B4" s="50"/>
    </row>
    <row r="5" spans="1:2" ht="7.5" customHeight="1">
      <c r="A5" s="51"/>
      <c r="B5" s="52"/>
    </row>
    <row r="6" spans="1:2" ht="13.5" customHeight="1">
      <c r="A6" s="53"/>
      <c r="B6" s="54"/>
    </row>
    <row r="7" spans="1:2" ht="13.5" customHeight="1">
      <c r="A7" s="53"/>
      <c r="B7" s="54"/>
    </row>
    <row r="8" spans="1:2" ht="13.5" customHeight="1">
      <c r="A8" s="53"/>
      <c r="B8" s="54"/>
    </row>
    <row r="9" spans="1:2" ht="13.5" customHeight="1">
      <c r="A9" s="53"/>
      <c r="B9" s="54"/>
    </row>
    <row r="10" spans="1:2" ht="13.5" customHeight="1">
      <c r="A10" s="53"/>
      <c r="B10" s="54"/>
    </row>
    <row r="11" spans="1:2" ht="13.5" customHeight="1">
      <c r="A11" s="53"/>
      <c r="B11" s="54"/>
    </row>
    <row r="12" spans="1:2" ht="13.5" customHeight="1">
      <c r="A12" s="55"/>
      <c r="B12" s="54"/>
    </row>
    <row r="13" spans="1:2" ht="13.5" customHeight="1">
      <c r="A13" s="55"/>
      <c r="B13" s="54"/>
    </row>
    <row r="14" spans="1:2" ht="13.5" customHeight="1" thickBot="1">
      <c r="A14" s="55"/>
      <c r="B14" s="54"/>
    </row>
    <row r="15" spans="1:2" ht="24.95" customHeight="1" thickBot="1">
      <c r="A15" s="25" t="s">
        <v>125</v>
      </c>
      <c r="B15" s="25" t="s">
        <v>126</v>
      </c>
    </row>
    <row r="16" spans="1:2" ht="15.95" customHeight="1">
      <c r="A16" s="3"/>
      <c r="B16" s="4"/>
    </row>
    <row r="17" spans="1:5" ht="15.95" customHeight="1">
      <c r="A17" s="18" t="s">
        <v>127</v>
      </c>
      <c r="B17" s="19">
        <f>'ACUMULADO AL 4° TRIMESTRE'!C113</f>
        <v>591319279</v>
      </c>
      <c r="C17" s="5" t="s">
        <v>128</v>
      </c>
      <c r="D17">
        <v>681167164.9999994</v>
      </c>
      <c r="E17" s="6">
        <f>B17-D17</f>
        <v>-89847885.999999404</v>
      </c>
    </row>
    <row r="18" spans="1:5" ht="15.95" customHeight="1">
      <c r="A18" s="18" t="s">
        <v>179</v>
      </c>
      <c r="B18" s="19">
        <f>'ACUMULADO AL 4° TRIMESTRE'!E113</f>
        <v>54473744</v>
      </c>
      <c r="C18" s="5"/>
      <c r="E18" s="6"/>
    </row>
    <row r="19" spans="1:5" ht="15.95" customHeight="1">
      <c r="A19" s="18" t="s">
        <v>129</v>
      </c>
      <c r="B19" s="19">
        <f>'ACUMULADO AL 4° TRIMESTRE'!D113</f>
        <v>-6649989</v>
      </c>
      <c r="C19" s="5"/>
      <c r="E19" s="6"/>
    </row>
    <row r="20" spans="1:5" ht="15.95" customHeight="1">
      <c r="A20" s="20" t="s">
        <v>130</v>
      </c>
      <c r="B20" s="19">
        <f>'ACUMULADO AL 4° TRIMESTRE'!F113</f>
        <v>229424146</v>
      </c>
      <c r="C20" s="5" t="s">
        <v>131</v>
      </c>
      <c r="D20">
        <v>249336857.00000018</v>
      </c>
      <c r="E20" s="6">
        <f t="shared" ref="E20:E33" si="0">B20-D20</f>
        <v>-19912711.000000179</v>
      </c>
    </row>
    <row r="21" spans="1:5" ht="15.95" customHeight="1">
      <c r="A21" s="20" t="s">
        <v>180</v>
      </c>
      <c r="B21" s="19">
        <f>'ACUMULADO AL 4° TRIMESTRE'!G113</f>
        <v>15207374</v>
      </c>
      <c r="C21" s="5"/>
      <c r="E21" s="6"/>
    </row>
    <row r="22" spans="1:5" ht="15.95" customHeight="1">
      <c r="A22" s="20" t="s">
        <v>132</v>
      </c>
      <c r="B22" s="19">
        <f>'ACUMULADO AL 4° TRIMESTRE'!H113</f>
        <v>14677664</v>
      </c>
      <c r="C22" s="5" t="s">
        <v>133</v>
      </c>
      <c r="D22">
        <v>27263934.000000007</v>
      </c>
      <c r="E22" s="6">
        <f t="shared" si="0"/>
        <v>-12586270.000000007</v>
      </c>
    </row>
    <row r="23" spans="1:5" ht="15.95" customHeight="1">
      <c r="A23" s="20" t="s">
        <v>134</v>
      </c>
      <c r="B23" s="19">
        <f>'ACUMULADO AL 4° TRIMESTRE'!I113</f>
        <v>32495870</v>
      </c>
      <c r="C23" s="5" t="s">
        <v>135</v>
      </c>
      <c r="D23">
        <v>22952857</v>
      </c>
      <c r="E23" s="6">
        <f t="shared" si="0"/>
        <v>9543013</v>
      </c>
    </row>
    <row r="24" spans="1:5" ht="15.95" customHeight="1">
      <c r="A24" s="20" t="s">
        <v>136</v>
      </c>
      <c r="B24" s="19">
        <f>'ACUMULADO AL 4° TRIMESTRE'!J113</f>
        <v>12161509</v>
      </c>
      <c r="C24" s="5" t="s">
        <v>137</v>
      </c>
      <c r="D24">
        <v>15325145.200000007</v>
      </c>
      <c r="E24" s="6">
        <f t="shared" si="0"/>
        <v>-3163636.2000000067</v>
      </c>
    </row>
    <row r="25" spans="1:5" ht="15.95" customHeight="1">
      <c r="A25" s="18" t="s">
        <v>138</v>
      </c>
      <c r="B25" s="19">
        <f>'ACUMULADO AL 4° TRIMESTRE'!K113</f>
        <v>66476966</v>
      </c>
      <c r="C25" s="5" t="s">
        <v>139</v>
      </c>
      <c r="D25">
        <v>55082446.799999982</v>
      </c>
      <c r="E25" s="6">
        <f t="shared" si="0"/>
        <v>11394519.200000018</v>
      </c>
    </row>
    <row r="26" spans="1:5" ht="15.95" customHeight="1">
      <c r="A26" s="18" t="s">
        <v>181</v>
      </c>
      <c r="B26" s="19">
        <f>'ACUMULADO AL 4° TRIMESTRE'!L113</f>
        <v>-2875360</v>
      </c>
      <c r="C26" s="5"/>
      <c r="E26" s="6"/>
    </row>
    <row r="27" spans="1:5" ht="15.95" customHeight="1">
      <c r="A27" s="21" t="s">
        <v>140</v>
      </c>
      <c r="B27" s="19">
        <f>'ACUMULADO AL 4° TRIMESTRE'!M113</f>
        <v>17627423</v>
      </c>
      <c r="C27" s="5" t="s">
        <v>141</v>
      </c>
      <c r="D27">
        <v>13369313.199999997</v>
      </c>
      <c r="E27" s="6">
        <f t="shared" si="0"/>
        <v>4258109.8000000026</v>
      </c>
    </row>
    <row r="28" spans="1:5" ht="17.25" customHeight="1">
      <c r="A28" s="18" t="s">
        <v>142</v>
      </c>
      <c r="B28" s="19">
        <f>'ACUMULADO AL 4° TRIMESTRE'!N113</f>
        <v>2132217</v>
      </c>
      <c r="C28" s="5" t="s">
        <v>143</v>
      </c>
      <c r="D28">
        <v>1937926.9999999995</v>
      </c>
      <c r="E28" s="6">
        <f t="shared" si="0"/>
        <v>194290.00000000047</v>
      </c>
    </row>
    <row r="29" spans="1:5" ht="15.95" customHeight="1">
      <c r="A29" s="21" t="s">
        <v>182</v>
      </c>
      <c r="B29" s="19">
        <f>'ACUMULADO AL 4° TRIMESTRE'!O113</f>
        <v>10650612</v>
      </c>
      <c r="C29" s="5" t="s">
        <v>10</v>
      </c>
      <c r="D29">
        <v>13112414.160000013</v>
      </c>
      <c r="E29" s="6">
        <f t="shared" si="0"/>
        <v>-2461802.1600000132</v>
      </c>
    </row>
    <row r="30" spans="1:5" ht="15.95" customHeight="1">
      <c r="A30" s="21" t="s">
        <v>183</v>
      </c>
      <c r="B30" s="19">
        <f>'ACUMULADO AL 4° TRIMESTRE'!P113</f>
        <v>1168017</v>
      </c>
      <c r="C30" s="5" t="s">
        <v>144</v>
      </c>
      <c r="D30">
        <v>1819121.1999999997</v>
      </c>
      <c r="E30" s="6">
        <f t="shared" si="0"/>
        <v>-651104.19999999972</v>
      </c>
    </row>
    <row r="31" spans="1:5" ht="15.95" customHeight="1">
      <c r="A31" s="21" t="s">
        <v>184</v>
      </c>
      <c r="B31" s="19">
        <f>'ACUMULADO AL 4° TRIMESTRE'!Q113</f>
        <v>35645603</v>
      </c>
      <c r="C31" s="5" t="s">
        <v>145</v>
      </c>
      <c r="D31">
        <v>29235043.996534899</v>
      </c>
      <c r="E31" s="6">
        <f t="shared" si="0"/>
        <v>6410559.0034651011</v>
      </c>
    </row>
    <row r="32" spans="1:5" ht="15.95" customHeight="1">
      <c r="A32" s="21" t="s">
        <v>146</v>
      </c>
      <c r="B32" s="19">
        <f>'ACUMULADO AL 4° TRIMESTRE'!R113</f>
        <v>5369895</v>
      </c>
      <c r="C32" s="5" t="s">
        <v>147</v>
      </c>
      <c r="D32">
        <v>8572392.4000000153</v>
      </c>
      <c r="E32" s="6">
        <f t="shared" si="0"/>
        <v>-3202497.4000000153</v>
      </c>
    </row>
    <row r="33" spans="1:5" ht="15.95" customHeight="1" thickBot="1">
      <c r="A33" s="22"/>
      <c r="B33" s="23"/>
      <c r="C33" s="5" t="s">
        <v>148</v>
      </c>
      <c r="D33">
        <v>-4085349.5100000007</v>
      </c>
      <c r="E33" s="6">
        <f t="shared" si="0"/>
        <v>4085349.5100000007</v>
      </c>
    </row>
    <row r="34" spans="1:5" ht="24" customHeight="1" thickBot="1">
      <c r="A34" s="35" t="s">
        <v>149</v>
      </c>
      <c r="B34" s="24">
        <f>SUM(B17:B33)</f>
        <v>1079304970</v>
      </c>
    </row>
    <row r="35" spans="1:5" ht="15.95" customHeight="1">
      <c r="A35" s="7"/>
      <c r="B35" s="8"/>
    </row>
    <row r="36" spans="1:5" ht="15.95" customHeight="1">
      <c r="A36" s="3"/>
      <c r="B36" s="9"/>
    </row>
    <row r="37" spans="1:5" ht="15.95" customHeight="1">
      <c r="A37" s="3"/>
      <c r="B37" s="9"/>
    </row>
    <row r="38" spans="1:5" ht="15.95" customHeight="1">
      <c r="A38" s="3"/>
      <c r="B38" s="9"/>
    </row>
    <row r="39" spans="1:5" ht="15.95" customHeight="1">
      <c r="A39" s="3"/>
      <c r="B39" s="9"/>
    </row>
    <row r="40" spans="1:5" ht="107.25" customHeight="1">
      <c r="A40" s="3"/>
      <c r="B40" s="9"/>
    </row>
    <row r="41" spans="1:5" ht="37.5" customHeight="1" thickBot="1">
      <c r="A41" s="37"/>
      <c r="B41" s="38"/>
    </row>
    <row r="42" spans="1:5" ht="34.5" customHeight="1" thickBot="1">
      <c r="A42" s="26" t="s">
        <v>150</v>
      </c>
      <c r="B42" s="27">
        <f>'ACUMULADO AL 4° TRIMESTRE'!S113</f>
        <v>476274795.44001615</v>
      </c>
    </row>
    <row r="43" spans="1:5" ht="15.95" customHeight="1">
      <c r="A43" s="28"/>
      <c r="B43" s="29"/>
    </row>
    <row r="44" spans="1:5">
      <c r="A44" s="21" t="s">
        <v>151</v>
      </c>
      <c r="B44" s="19">
        <f>'ACUMULADO AL 4° TRIMESTRE'!T113</f>
        <v>690428155.05999982</v>
      </c>
    </row>
    <row r="45" spans="1:5" ht="15.95" customHeight="1" thickBot="1">
      <c r="A45" s="30"/>
      <c r="B45" s="29"/>
    </row>
    <row r="46" spans="1:5" ht="24" customHeight="1" thickBot="1">
      <c r="A46" s="36" t="s">
        <v>149</v>
      </c>
      <c r="B46" s="24">
        <f>SUM(B42:B44)</f>
        <v>1166702950.500016</v>
      </c>
    </row>
    <row r="47" spans="1:5" ht="15.95" customHeight="1">
      <c r="A47" s="31"/>
      <c r="B47" s="32"/>
    </row>
    <row r="48" spans="1:5" ht="21" customHeight="1">
      <c r="A48" s="33"/>
      <c r="B48" s="34"/>
    </row>
    <row r="49" spans="1:6" ht="42" customHeight="1">
      <c r="A49" s="33"/>
      <c r="B49" s="34"/>
      <c r="F49" s="10"/>
    </row>
    <row r="50" spans="1:6" ht="15.95" customHeight="1">
      <c r="A50" s="33"/>
      <c r="B50" s="34"/>
      <c r="C50" s="5"/>
    </row>
    <row r="51" spans="1:6" ht="13.5" customHeight="1">
      <c r="A51" s="33"/>
      <c r="B51" s="34"/>
    </row>
    <row r="52" spans="1:6" ht="15.95" hidden="1" customHeight="1">
      <c r="A52" s="33"/>
      <c r="B52" s="34"/>
    </row>
    <row r="53" spans="1:6" ht="15.95" hidden="1" customHeight="1">
      <c r="A53" s="33"/>
      <c r="B53" s="34"/>
    </row>
    <row r="54" spans="1:6" ht="15.75" hidden="1" customHeight="1">
      <c r="A54" s="33"/>
      <c r="B54" s="34"/>
    </row>
    <row r="55" spans="1:6" ht="15.75" hidden="1" customHeight="1">
      <c r="A55" s="33"/>
      <c r="B55" s="34"/>
    </row>
    <row r="56" spans="1:6" ht="31.5" hidden="1" customHeight="1">
      <c r="A56" s="33"/>
      <c r="B56" s="34"/>
    </row>
    <row r="57" spans="1:6" ht="13.5" hidden="1" customHeight="1">
      <c r="A57" s="33"/>
      <c r="B57" s="34"/>
    </row>
    <row r="58" spans="1:6" ht="15" hidden="1" customHeight="1">
      <c r="A58" s="33"/>
      <c r="B58" s="34"/>
    </row>
    <row r="59" spans="1:6" ht="15" hidden="1" customHeight="1">
      <c r="A59" s="33"/>
      <c r="B59" s="34"/>
    </row>
    <row r="60" spans="1:6" ht="15" hidden="1" customHeight="1">
      <c r="A60" s="33"/>
      <c r="B60" s="34"/>
    </row>
    <row r="61" spans="1:6" ht="15" hidden="1" customHeight="1">
      <c r="A61" s="33"/>
      <c r="B61" s="34"/>
    </row>
    <row r="62" spans="1:6" ht="15" hidden="1" customHeight="1">
      <c r="A62" s="33"/>
      <c r="B62" s="34"/>
    </row>
    <row r="63" spans="1:6" ht="15" hidden="1" customHeight="1">
      <c r="A63" s="33"/>
      <c r="B63" s="34"/>
    </row>
    <row r="64" spans="1:6" ht="15" hidden="1" customHeight="1">
      <c r="A64" s="33"/>
      <c r="B64" s="34"/>
    </row>
    <row r="65" spans="1:2" ht="15" customHeight="1">
      <c r="A65" s="33"/>
      <c r="B65" s="34"/>
    </row>
    <row r="66" spans="1:2" ht="107.25" customHeight="1" thickBot="1">
      <c r="A66" s="39"/>
      <c r="B66" s="34"/>
    </row>
    <row r="67" spans="1:2" ht="24" customHeight="1" thickBot="1">
      <c r="A67" s="35" t="s">
        <v>152</v>
      </c>
      <c r="B67" s="24">
        <f>+B34+B46</f>
        <v>2246007920.5000162</v>
      </c>
    </row>
    <row r="73" spans="1:2">
      <c r="B73" s="6"/>
    </row>
  </sheetData>
  <pageMargins left="1.299212598425197" right="0.51181102362204722" top="0.55118110236220474" bottom="0.55118110236220474" header="0.31496062992125984" footer="0.31496062992125984"/>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C117"/>
  <sheetViews>
    <sheetView showGridLines="0" zoomScaleNormal="100" workbookViewId="0">
      <selection activeCell="B2" sqref="B2:S2"/>
    </sheetView>
  </sheetViews>
  <sheetFormatPr baseColWidth="10" defaultColWidth="11.42578125" defaultRowHeight="15.75"/>
  <cols>
    <col min="1" max="1" width="4.42578125" bestFit="1" customWidth="1"/>
    <col min="2" max="2" width="19.42578125" style="1" bestFit="1" customWidth="1"/>
    <col min="3" max="3" width="18.28515625" style="1" bestFit="1" customWidth="1"/>
    <col min="4" max="4" width="18.28515625" style="1" customWidth="1"/>
    <col min="5" max="5" width="17.140625" style="1" bestFit="1" customWidth="1"/>
    <col min="6" max="6" width="17.140625" style="1" customWidth="1"/>
    <col min="7" max="7" width="15.85546875" style="1" bestFit="1" customWidth="1"/>
    <col min="8" max="8" width="20.5703125" style="1" bestFit="1" customWidth="1"/>
    <col min="9" max="9" width="18.28515625" style="1" bestFit="1" customWidth="1"/>
    <col min="10" max="10" width="18.28515625" style="1" customWidth="1"/>
    <col min="11" max="11" width="19.42578125" style="1" bestFit="1" customWidth="1"/>
    <col min="12" max="12" width="18.28515625" style="1" bestFit="1" customWidth="1"/>
    <col min="13" max="13" width="23" style="1" bestFit="1" customWidth="1"/>
    <col min="14" max="14" width="21.85546875" style="1" bestFit="1" customWidth="1"/>
    <col min="15" max="15" width="15.85546875" style="1" bestFit="1" customWidth="1"/>
    <col min="16" max="16" width="21.85546875" style="1" bestFit="1" customWidth="1"/>
    <col min="17" max="18" width="19.42578125" style="1" bestFit="1" customWidth="1"/>
    <col min="19" max="19" width="28.85546875" style="1" bestFit="1" customWidth="1"/>
    <col min="20" max="55" width="11.42578125" style="1"/>
  </cols>
  <sheetData>
    <row r="1" spans="1:19">
      <c r="B1" s="61" t="s">
        <v>0</v>
      </c>
      <c r="C1" s="61"/>
      <c r="D1" s="61"/>
      <c r="E1" s="61"/>
      <c r="F1" s="61"/>
      <c r="G1" s="61"/>
      <c r="H1" s="61"/>
      <c r="I1" s="61"/>
      <c r="J1" s="61"/>
      <c r="K1" s="61"/>
      <c r="L1" s="61"/>
      <c r="M1" s="61"/>
      <c r="N1" s="61"/>
      <c r="O1" s="61"/>
      <c r="P1" s="61"/>
      <c r="Q1" s="61"/>
      <c r="R1" s="61"/>
      <c r="S1" s="61"/>
    </row>
    <row r="2" spans="1:19">
      <c r="B2" s="61" t="s">
        <v>153</v>
      </c>
      <c r="C2" s="61"/>
      <c r="D2" s="61"/>
      <c r="E2" s="61"/>
      <c r="F2" s="61"/>
      <c r="G2" s="61"/>
      <c r="H2" s="61"/>
      <c r="I2" s="61"/>
      <c r="J2" s="61"/>
      <c r="K2" s="61"/>
      <c r="L2" s="61"/>
      <c r="M2" s="61"/>
      <c r="N2" s="61"/>
      <c r="O2" s="61"/>
      <c r="P2" s="61"/>
      <c r="Q2" s="61"/>
      <c r="R2" s="61"/>
      <c r="S2" s="61"/>
    </row>
    <row r="3" spans="1:19">
      <c r="B3" s="61" t="s">
        <v>154</v>
      </c>
      <c r="C3" s="61"/>
      <c r="D3" s="61"/>
      <c r="E3" s="61"/>
      <c r="F3" s="61"/>
      <c r="G3" s="61"/>
      <c r="H3" s="61"/>
      <c r="I3" s="61"/>
      <c r="J3" s="61"/>
      <c r="K3" s="61"/>
      <c r="L3" s="61"/>
      <c r="M3" s="61"/>
      <c r="N3" s="61"/>
      <c r="O3" s="61"/>
      <c r="P3" s="61"/>
      <c r="Q3" s="61"/>
      <c r="R3" s="61"/>
      <c r="S3" s="61"/>
    </row>
    <row r="4" spans="1:19">
      <c r="B4" s="61" t="s">
        <v>175</v>
      </c>
      <c r="C4" s="61"/>
      <c r="D4" s="61"/>
      <c r="E4" s="61"/>
      <c r="F4" s="61"/>
      <c r="G4" s="61"/>
      <c r="H4" s="61"/>
      <c r="I4" s="61"/>
      <c r="J4" s="61"/>
      <c r="K4" s="61"/>
      <c r="L4" s="61"/>
      <c r="M4" s="61"/>
      <c r="N4" s="61"/>
      <c r="O4" s="61"/>
      <c r="P4" s="61"/>
      <c r="Q4" s="61"/>
      <c r="R4" s="61"/>
      <c r="S4" s="61"/>
    </row>
    <row r="5" spans="1:19">
      <c r="B5" s="61" t="s">
        <v>155</v>
      </c>
      <c r="C5" s="61"/>
      <c r="D5" s="61"/>
      <c r="E5" s="61"/>
      <c r="F5" s="61"/>
      <c r="G5" s="61"/>
      <c r="H5" s="61"/>
      <c r="I5" s="61"/>
      <c r="J5" s="61"/>
      <c r="K5" s="61"/>
      <c r="L5" s="61"/>
      <c r="M5" s="61"/>
      <c r="N5" s="61"/>
      <c r="O5" s="61"/>
      <c r="P5" s="61"/>
      <c r="Q5" s="61"/>
      <c r="R5" s="61"/>
      <c r="S5" s="61"/>
    </row>
    <row r="6" spans="1:19">
      <c r="B6" s="61" t="s">
        <v>185</v>
      </c>
      <c r="C6" s="61"/>
      <c r="D6" s="61"/>
      <c r="E6" s="61"/>
      <c r="F6" s="61"/>
      <c r="G6" s="61"/>
      <c r="H6" s="61"/>
      <c r="I6" s="61"/>
      <c r="J6" s="61"/>
      <c r="K6" s="61"/>
      <c r="L6" s="61"/>
      <c r="M6" s="61"/>
      <c r="N6" s="61"/>
      <c r="O6" s="61"/>
      <c r="P6" s="61"/>
      <c r="Q6" s="61"/>
      <c r="R6" s="61"/>
      <c r="S6" s="61"/>
    </row>
    <row r="7" spans="1:19" ht="54">
      <c r="A7" s="58" t="s">
        <v>2</v>
      </c>
      <c r="B7" s="58"/>
      <c r="C7" s="11" t="s">
        <v>156</v>
      </c>
      <c r="D7" s="11" t="s">
        <v>177</v>
      </c>
      <c r="E7" s="11" t="s">
        <v>157</v>
      </c>
      <c r="F7" s="11" t="s">
        <v>176</v>
      </c>
      <c r="G7" s="11" t="s">
        <v>158</v>
      </c>
      <c r="H7" s="11" t="s">
        <v>6</v>
      </c>
      <c r="I7" s="11" t="s">
        <v>159</v>
      </c>
      <c r="J7" s="11" t="s">
        <v>178</v>
      </c>
      <c r="K7" s="11" t="s">
        <v>160</v>
      </c>
      <c r="L7" s="11" t="s">
        <v>172</v>
      </c>
      <c r="M7" s="11" t="s">
        <v>161</v>
      </c>
      <c r="N7" s="11" t="s">
        <v>162</v>
      </c>
      <c r="O7" s="11" t="s">
        <v>163</v>
      </c>
      <c r="P7" s="11" t="s">
        <v>164</v>
      </c>
      <c r="Q7" s="11" t="s">
        <v>165</v>
      </c>
      <c r="R7" s="11" t="s">
        <v>166</v>
      </c>
      <c r="S7" s="11" t="s">
        <v>167</v>
      </c>
    </row>
    <row r="8" spans="1:19">
      <c r="A8" s="12">
        <v>1</v>
      </c>
      <c r="B8" s="13" t="s">
        <v>16</v>
      </c>
      <c r="C8" s="15">
        <v>934707</v>
      </c>
      <c r="D8" s="15">
        <v>118449</v>
      </c>
      <c r="E8" s="15">
        <v>349362</v>
      </c>
      <c r="F8" s="15">
        <v>34067</v>
      </c>
      <c r="G8" s="15">
        <v>0</v>
      </c>
      <c r="H8" s="15">
        <v>0</v>
      </c>
      <c r="I8" s="15">
        <v>61489</v>
      </c>
      <c r="J8" s="15">
        <v>0</v>
      </c>
      <c r="K8" s="15">
        <v>3180</v>
      </c>
      <c r="L8" s="15">
        <v>0</v>
      </c>
      <c r="M8" s="15">
        <v>39027</v>
      </c>
      <c r="N8" s="15">
        <v>23947</v>
      </c>
      <c r="O8" s="15">
        <v>15033</v>
      </c>
      <c r="P8" s="15">
        <v>1827</v>
      </c>
      <c r="Q8" s="15">
        <v>13153</v>
      </c>
      <c r="R8" s="15">
        <v>-11507</v>
      </c>
      <c r="S8" s="15">
        <v>1582734</v>
      </c>
    </row>
    <row r="9" spans="1:19">
      <c r="A9" s="12">
        <v>2</v>
      </c>
      <c r="B9" s="13" t="s">
        <v>17</v>
      </c>
      <c r="C9" s="15">
        <v>1546823</v>
      </c>
      <c r="D9" s="15">
        <v>196018</v>
      </c>
      <c r="E9" s="15">
        <v>578151</v>
      </c>
      <c r="F9" s="15">
        <v>56376</v>
      </c>
      <c r="G9" s="15">
        <v>0</v>
      </c>
      <c r="H9" s="15">
        <v>0</v>
      </c>
      <c r="I9" s="15">
        <v>101757</v>
      </c>
      <c r="J9" s="15">
        <v>0</v>
      </c>
      <c r="K9" s="15">
        <v>5262</v>
      </c>
      <c r="L9" s="15">
        <v>0</v>
      </c>
      <c r="M9" s="15">
        <v>88958</v>
      </c>
      <c r="N9" s="15">
        <v>39630</v>
      </c>
      <c r="O9" s="15">
        <v>24878</v>
      </c>
      <c r="P9" s="15">
        <v>3024</v>
      </c>
      <c r="Q9" s="15">
        <v>21767</v>
      </c>
      <c r="R9" s="15">
        <v>-19022</v>
      </c>
      <c r="S9" s="15">
        <v>2643622</v>
      </c>
    </row>
    <row r="10" spans="1:19">
      <c r="A10" s="12">
        <v>3</v>
      </c>
      <c r="B10" s="13" t="s">
        <v>18</v>
      </c>
      <c r="C10" s="15">
        <v>1283593</v>
      </c>
      <c r="D10" s="15">
        <v>162661</v>
      </c>
      <c r="E10" s="15">
        <v>479764</v>
      </c>
      <c r="F10" s="15">
        <v>46782</v>
      </c>
      <c r="G10" s="15">
        <v>74061</v>
      </c>
      <c r="H10" s="15">
        <v>0</v>
      </c>
      <c r="I10" s="15">
        <v>84441</v>
      </c>
      <c r="J10" s="15">
        <v>0</v>
      </c>
      <c r="K10" s="15">
        <v>4367</v>
      </c>
      <c r="L10" s="15">
        <v>0</v>
      </c>
      <c r="M10" s="15">
        <v>68516</v>
      </c>
      <c r="N10" s="15">
        <v>32886</v>
      </c>
      <c r="O10" s="15">
        <v>20644</v>
      </c>
      <c r="P10" s="15">
        <v>2509</v>
      </c>
      <c r="Q10" s="15">
        <v>18063</v>
      </c>
      <c r="R10" s="15">
        <v>-15815</v>
      </c>
      <c r="S10" s="15">
        <v>2262472</v>
      </c>
    </row>
    <row r="11" spans="1:19">
      <c r="A11" s="12">
        <v>4</v>
      </c>
      <c r="B11" s="13" t="s">
        <v>19</v>
      </c>
      <c r="C11" s="15">
        <v>909540</v>
      </c>
      <c r="D11" s="15">
        <v>115260</v>
      </c>
      <c r="E11" s="15">
        <v>339956</v>
      </c>
      <c r="F11" s="15">
        <v>33150</v>
      </c>
      <c r="G11" s="15">
        <v>0</v>
      </c>
      <c r="H11" s="15">
        <v>0</v>
      </c>
      <c r="I11" s="15">
        <v>59834</v>
      </c>
      <c r="J11" s="15">
        <v>0</v>
      </c>
      <c r="K11" s="15">
        <v>3094</v>
      </c>
      <c r="L11" s="15">
        <v>0</v>
      </c>
      <c r="M11" s="15">
        <v>32934</v>
      </c>
      <c r="N11" s="15">
        <v>23302</v>
      </c>
      <c r="O11" s="15">
        <v>14628</v>
      </c>
      <c r="P11" s="15">
        <v>1778</v>
      </c>
      <c r="Q11" s="15">
        <v>12799</v>
      </c>
      <c r="R11" s="15">
        <v>-11057</v>
      </c>
      <c r="S11" s="15">
        <v>1535218</v>
      </c>
    </row>
    <row r="12" spans="1:19">
      <c r="A12" s="12">
        <v>5</v>
      </c>
      <c r="B12" s="13" t="s">
        <v>20</v>
      </c>
      <c r="C12" s="15">
        <v>663681</v>
      </c>
      <c r="D12" s="15">
        <v>84104</v>
      </c>
      <c r="E12" s="15">
        <v>248062</v>
      </c>
      <c r="F12" s="15">
        <v>24189</v>
      </c>
      <c r="G12" s="15">
        <v>32223</v>
      </c>
      <c r="H12" s="15">
        <v>0</v>
      </c>
      <c r="I12" s="15">
        <v>43660</v>
      </c>
      <c r="J12" s="15">
        <v>0</v>
      </c>
      <c r="K12" s="15">
        <v>2258</v>
      </c>
      <c r="L12" s="15">
        <v>0</v>
      </c>
      <c r="M12" s="15">
        <v>11823</v>
      </c>
      <c r="N12" s="15">
        <v>17003</v>
      </c>
      <c r="O12" s="15">
        <v>10674</v>
      </c>
      <c r="P12" s="15">
        <v>1297</v>
      </c>
      <c r="Q12" s="15">
        <v>9339</v>
      </c>
      <c r="R12" s="15">
        <v>-8208</v>
      </c>
      <c r="S12" s="15">
        <v>1140105</v>
      </c>
    </row>
    <row r="13" spans="1:19">
      <c r="A13" s="12">
        <v>6</v>
      </c>
      <c r="B13" s="13" t="s">
        <v>21</v>
      </c>
      <c r="C13" s="15">
        <v>1090897</v>
      </c>
      <c r="D13" s="15">
        <v>138242</v>
      </c>
      <c r="E13" s="15">
        <v>407741</v>
      </c>
      <c r="F13" s="15">
        <v>39759</v>
      </c>
      <c r="G13" s="15">
        <v>61007</v>
      </c>
      <c r="H13" s="15">
        <v>0</v>
      </c>
      <c r="I13" s="15">
        <v>71764</v>
      </c>
      <c r="J13" s="15">
        <v>0</v>
      </c>
      <c r="K13" s="15">
        <v>3711</v>
      </c>
      <c r="L13" s="15">
        <v>0</v>
      </c>
      <c r="M13" s="15">
        <v>50440</v>
      </c>
      <c r="N13" s="15">
        <v>27949</v>
      </c>
      <c r="O13" s="15">
        <v>17545</v>
      </c>
      <c r="P13" s="15">
        <v>2132</v>
      </c>
      <c r="Q13" s="15">
        <v>15351</v>
      </c>
      <c r="R13" s="15">
        <v>-13626</v>
      </c>
      <c r="S13" s="15">
        <v>1912912</v>
      </c>
    </row>
    <row r="14" spans="1:19">
      <c r="A14" s="12">
        <v>7</v>
      </c>
      <c r="B14" s="13" t="s">
        <v>22</v>
      </c>
      <c r="C14" s="15">
        <v>982627</v>
      </c>
      <c r="D14" s="15">
        <v>124521</v>
      </c>
      <c r="E14" s="15">
        <v>367273</v>
      </c>
      <c r="F14" s="15">
        <v>35813</v>
      </c>
      <c r="G14" s="15">
        <v>53577</v>
      </c>
      <c r="H14" s="15">
        <v>0</v>
      </c>
      <c r="I14" s="15">
        <v>64642</v>
      </c>
      <c r="J14" s="15">
        <v>0</v>
      </c>
      <c r="K14" s="15">
        <v>3343</v>
      </c>
      <c r="L14" s="15">
        <v>0</v>
      </c>
      <c r="M14" s="15">
        <v>37821</v>
      </c>
      <c r="N14" s="15">
        <v>25175</v>
      </c>
      <c r="O14" s="15">
        <v>15804</v>
      </c>
      <c r="P14" s="15">
        <v>1921</v>
      </c>
      <c r="Q14" s="15">
        <v>13828</v>
      </c>
      <c r="R14" s="15">
        <v>-12235</v>
      </c>
      <c r="S14" s="15">
        <v>1714110</v>
      </c>
    </row>
    <row r="15" spans="1:19">
      <c r="A15" s="12">
        <v>8</v>
      </c>
      <c r="B15" s="13" t="s">
        <v>23</v>
      </c>
      <c r="C15" s="15">
        <v>775290</v>
      </c>
      <c r="D15" s="15">
        <v>98247</v>
      </c>
      <c r="E15" s="15">
        <v>289777</v>
      </c>
      <c r="F15" s="15">
        <v>28257</v>
      </c>
      <c r="G15" s="15">
        <v>39689</v>
      </c>
      <c r="H15" s="15">
        <v>0</v>
      </c>
      <c r="I15" s="15">
        <v>51002</v>
      </c>
      <c r="J15" s="15">
        <v>0</v>
      </c>
      <c r="K15" s="15">
        <v>2638</v>
      </c>
      <c r="L15" s="15">
        <v>0</v>
      </c>
      <c r="M15" s="15">
        <v>23483</v>
      </c>
      <c r="N15" s="15">
        <v>19863</v>
      </c>
      <c r="O15" s="15">
        <v>12469</v>
      </c>
      <c r="P15" s="15">
        <v>1515</v>
      </c>
      <c r="Q15" s="15">
        <v>10910</v>
      </c>
      <c r="R15" s="15">
        <v>-9672</v>
      </c>
      <c r="S15" s="15">
        <v>1343468</v>
      </c>
    </row>
    <row r="16" spans="1:19">
      <c r="A16" s="12">
        <v>9</v>
      </c>
      <c r="B16" s="13" t="s">
        <v>24</v>
      </c>
      <c r="C16" s="15">
        <v>805331</v>
      </c>
      <c r="D16" s="15">
        <v>102054</v>
      </c>
      <c r="E16" s="15">
        <v>301006</v>
      </c>
      <c r="F16" s="15">
        <v>29352</v>
      </c>
      <c r="G16" s="15">
        <v>41844</v>
      </c>
      <c r="H16" s="15">
        <v>0</v>
      </c>
      <c r="I16" s="15">
        <v>52979</v>
      </c>
      <c r="J16" s="15">
        <v>0</v>
      </c>
      <c r="K16" s="15">
        <v>2740</v>
      </c>
      <c r="L16" s="15">
        <v>0</v>
      </c>
      <c r="M16" s="15">
        <v>24999</v>
      </c>
      <c r="N16" s="15">
        <v>20633</v>
      </c>
      <c r="O16" s="15">
        <v>12952</v>
      </c>
      <c r="P16" s="15">
        <v>1574</v>
      </c>
      <c r="Q16" s="15">
        <v>11333</v>
      </c>
      <c r="R16" s="15">
        <v>-10101</v>
      </c>
      <c r="S16" s="15">
        <v>1396696</v>
      </c>
    </row>
    <row r="17" spans="1:19">
      <c r="A17" s="12">
        <v>10</v>
      </c>
      <c r="B17" s="13" t="s">
        <v>25</v>
      </c>
      <c r="C17" s="15">
        <v>704099</v>
      </c>
      <c r="D17" s="15">
        <v>89226</v>
      </c>
      <c r="E17" s="15">
        <v>263169</v>
      </c>
      <c r="F17" s="15">
        <v>25662</v>
      </c>
      <c r="G17" s="15">
        <v>34809</v>
      </c>
      <c r="H17" s="15">
        <v>0</v>
      </c>
      <c r="I17" s="15">
        <v>46319</v>
      </c>
      <c r="J17" s="15">
        <v>0</v>
      </c>
      <c r="K17" s="15">
        <v>2395</v>
      </c>
      <c r="L17" s="15">
        <v>0</v>
      </c>
      <c r="M17" s="15">
        <v>18209</v>
      </c>
      <c r="N17" s="15">
        <v>18039</v>
      </c>
      <c r="O17" s="15">
        <v>11324</v>
      </c>
      <c r="P17" s="15">
        <v>1376</v>
      </c>
      <c r="Q17" s="15">
        <v>9908</v>
      </c>
      <c r="R17" s="15">
        <v>-8605</v>
      </c>
      <c r="S17" s="15">
        <v>1215930</v>
      </c>
    </row>
    <row r="18" spans="1:19">
      <c r="A18" s="12">
        <v>11</v>
      </c>
      <c r="B18" s="13" t="s">
        <v>26</v>
      </c>
      <c r="C18" s="15">
        <v>1040653</v>
      </c>
      <c r="D18" s="15">
        <v>131875</v>
      </c>
      <c r="E18" s="15">
        <v>388961</v>
      </c>
      <c r="F18" s="15">
        <v>37928</v>
      </c>
      <c r="G18" s="15">
        <v>57611</v>
      </c>
      <c r="H18" s="15">
        <v>0</v>
      </c>
      <c r="I18" s="15">
        <v>68459</v>
      </c>
      <c r="J18" s="15">
        <v>0</v>
      </c>
      <c r="K18" s="15">
        <v>3540</v>
      </c>
      <c r="L18" s="15">
        <v>0</v>
      </c>
      <c r="M18" s="15">
        <v>44280</v>
      </c>
      <c r="N18" s="15">
        <v>26661</v>
      </c>
      <c r="O18" s="15">
        <v>16737</v>
      </c>
      <c r="P18" s="15">
        <v>2034</v>
      </c>
      <c r="Q18" s="15">
        <v>14644</v>
      </c>
      <c r="R18" s="15">
        <v>-12864</v>
      </c>
      <c r="S18" s="15">
        <v>1820519</v>
      </c>
    </row>
    <row r="19" spans="1:19">
      <c r="A19" s="12">
        <v>12</v>
      </c>
      <c r="B19" s="13" t="s">
        <v>27</v>
      </c>
      <c r="C19" s="15">
        <v>766631</v>
      </c>
      <c r="D19" s="15">
        <v>97150</v>
      </c>
      <c r="E19" s="15">
        <v>286541</v>
      </c>
      <c r="F19" s="15">
        <v>27941</v>
      </c>
      <c r="G19" s="15">
        <v>0</v>
      </c>
      <c r="H19" s="15">
        <v>0</v>
      </c>
      <c r="I19" s="15">
        <v>50433</v>
      </c>
      <c r="J19" s="15">
        <v>0</v>
      </c>
      <c r="K19" s="15">
        <v>2608</v>
      </c>
      <c r="L19" s="15">
        <v>0</v>
      </c>
      <c r="M19" s="15">
        <v>20908</v>
      </c>
      <c r="N19" s="15">
        <v>19641</v>
      </c>
      <c r="O19" s="15">
        <v>12330</v>
      </c>
      <c r="P19" s="15">
        <v>1499</v>
      </c>
      <c r="Q19" s="15">
        <v>10788</v>
      </c>
      <c r="R19" s="15">
        <v>-9438</v>
      </c>
      <c r="S19" s="15">
        <v>1287032</v>
      </c>
    </row>
    <row r="20" spans="1:19">
      <c r="A20" s="12">
        <v>13</v>
      </c>
      <c r="B20" s="13" t="s">
        <v>28</v>
      </c>
      <c r="C20" s="15">
        <v>1609809</v>
      </c>
      <c r="D20" s="15">
        <v>204000</v>
      </c>
      <c r="E20" s="15">
        <v>601693</v>
      </c>
      <c r="F20" s="15">
        <v>58672</v>
      </c>
      <c r="G20" s="15">
        <v>113521</v>
      </c>
      <c r="H20" s="15">
        <v>0</v>
      </c>
      <c r="I20" s="15">
        <v>105901</v>
      </c>
      <c r="J20" s="15">
        <v>0</v>
      </c>
      <c r="K20" s="15">
        <v>5477</v>
      </c>
      <c r="L20" s="15">
        <v>0</v>
      </c>
      <c r="M20" s="15">
        <v>74690</v>
      </c>
      <c r="N20" s="15">
        <v>41243</v>
      </c>
      <c r="O20" s="15">
        <v>25891</v>
      </c>
      <c r="P20" s="15">
        <v>3147</v>
      </c>
      <c r="Q20" s="15">
        <v>22653</v>
      </c>
      <c r="R20" s="15">
        <v>-17509</v>
      </c>
      <c r="S20" s="15">
        <v>2849188</v>
      </c>
    </row>
    <row r="21" spans="1:19">
      <c r="A21" s="12">
        <v>14</v>
      </c>
      <c r="B21" s="13" t="s">
        <v>29</v>
      </c>
      <c r="C21" s="15">
        <v>637401</v>
      </c>
      <c r="D21" s="15">
        <v>80773</v>
      </c>
      <c r="E21" s="15">
        <v>238239</v>
      </c>
      <c r="F21" s="15">
        <v>23231</v>
      </c>
      <c r="G21" s="15">
        <v>0</v>
      </c>
      <c r="H21" s="15">
        <v>0</v>
      </c>
      <c r="I21" s="15">
        <v>41931</v>
      </c>
      <c r="J21" s="15">
        <v>0</v>
      </c>
      <c r="K21" s="15">
        <v>2168</v>
      </c>
      <c r="L21" s="15">
        <v>0</v>
      </c>
      <c r="M21" s="15">
        <v>10012</v>
      </c>
      <c r="N21" s="15">
        <v>16330</v>
      </c>
      <c r="O21" s="15">
        <v>10251</v>
      </c>
      <c r="P21" s="15">
        <v>1246</v>
      </c>
      <c r="Q21" s="15">
        <v>8970</v>
      </c>
      <c r="R21" s="15">
        <v>-7666</v>
      </c>
      <c r="S21" s="15">
        <v>1062886</v>
      </c>
    </row>
    <row r="22" spans="1:19">
      <c r="A22" s="12">
        <v>15</v>
      </c>
      <c r="B22" s="13" t="s">
        <v>30</v>
      </c>
      <c r="C22" s="15">
        <v>874340</v>
      </c>
      <c r="D22" s="15">
        <v>110799</v>
      </c>
      <c r="E22" s="15">
        <v>326799</v>
      </c>
      <c r="F22" s="15">
        <v>31867</v>
      </c>
      <c r="G22" s="15">
        <v>46099</v>
      </c>
      <c r="H22" s="15">
        <v>0</v>
      </c>
      <c r="I22" s="15">
        <v>57518</v>
      </c>
      <c r="J22" s="15">
        <v>0</v>
      </c>
      <c r="K22" s="15">
        <v>2975</v>
      </c>
      <c r="L22" s="15">
        <v>0</v>
      </c>
      <c r="M22" s="15">
        <v>33554</v>
      </c>
      <c r="N22" s="15">
        <v>22401</v>
      </c>
      <c r="O22" s="15">
        <v>14062</v>
      </c>
      <c r="P22" s="15">
        <v>1709</v>
      </c>
      <c r="Q22" s="15">
        <v>12304</v>
      </c>
      <c r="R22" s="15">
        <v>-10742</v>
      </c>
      <c r="S22" s="15">
        <v>1523685</v>
      </c>
    </row>
    <row r="23" spans="1:19">
      <c r="A23" s="12">
        <v>16</v>
      </c>
      <c r="B23" s="13" t="s">
        <v>31</v>
      </c>
      <c r="C23" s="15">
        <v>722568</v>
      </c>
      <c r="D23" s="15">
        <v>91566</v>
      </c>
      <c r="E23" s="15">
        <v>270072</v>
      </c>
      <c r="F23" s="15">
        <v>26335</v>
      </c>
      <c r="G23" s="15">
        <v>36077</v>
      </c>
      <c r="H23" s="15">
        <v>0</v>
      </c>
      <c r="I23" s="15">
        <v>47534</v>
      </c>
      <c r="J23" s="15">
        <v>0</v>
      </c>
      <c r="K23" s="15">
        <v>2458</v>
      </c>
      <c r="L23" s="15">
        <v>0</v>
      </c>
      <c r="M23" s="15">
        <v>18334</v>
      </c>
      <c r="N23" s="15">
        <v>18512</v>
      </c>
      <c r="O23" s="15">
        <v>11621</v>
      </c>
      <c r="P23" s="15">
        <v>1412</v>
      </c>
      <c r="Q23" s="15">
        <v>10168</v>
      </c>
      <c r="R23" s="15">
        <v>-8928</v>
      </c>
      <c r="S23" s="15">
        <v>1247729</v>
      </c>
    </row>
    <row r="24" spans="1:19">
      <c r="A24" s="12">
        <v>17</v>
      </c>
      <c r="B24" s="13" t="s">
        <v>32</v>
      </c>
      <c r="C24" s="15">
        <v>823265</v>
      </c>
      <c r="D24" s="15">
        <v>104327</v>
      </c>
      <c r="E24" s="15">
        <v>307709</v>
      </c>
      <c r="F24" s="15">
        <v>30005</v>
      </c>
      <c r="G24" s="15">
        <v>42660</v>
      </c>
      <c r="H24" s="15">
        <v>0</v>
      </c>
      <c r="I24" s="15">
        <v>54158</v>
      </c>
      <c r="J24" s="15">
        <v>0</v>
      </c>
      <c r="K24" s="15">
        <v>2801</v>
      </c>
      <c r="L24" s="15">
        <v>0</v>
      </c>
      <c r="M24" s="15">
        <v>30131</v>
      </c>
      <c r="N24" s="15">
        <v>21092</v>
      </c>
      <c r="O24" s="15">
        <v>13241</v>
      </c>
      <c r="P24" s="15">
        <v>1609</v>
      </c>
      <c r="Q24" s="15">
        <v>11585</v>
      </c>
      <c r="R24" s="15">
        <v>-10222</v>
      </c>
      <c r="S24" s="15">
        <v>1432361</v>
      </c>
    </row>
    <row r="25" spans="1:19">
      <c r="A25" s="12">
        <v>18</v>
      </c>
      <c r="B25" s="13" t="s">
        <v>33</v>
      </c>
      <c r="C25" s="15">
        <v>739442</v>
      </c>
      <c r="D25" s="15">
        <v>93704</v>
      </c>
      <c r="E25" s="15">
        <v>276379</v>
      </c>
      <c r="F25" s="15">
        <v>26950</v>
      </c>
      <c r="G25" s="15">
        <v>37186</v>
      </c>
      <c r="H25" s="15">
        <v>0</v>
      </c>
      <c r="I25" s="15">
        <v>48644</v>
      </c>
      <c r="J25" s="15">
        <v>0</v>
      </c>
      <c r="K25" s="15">
        <v>2516</v>
      </c>
      <c r="L25" s="15">
        <v>0</v>
      </c>
      <c r="M25" s="15">
        <v>19794</v>
      </c>
      <c r="N25" s="15">
        <v>18944</v>
      </c>
      <c r="O25" s="15">
        <v>11893</v>
      </c>
      <c r="P25" s="15">
        <v>1445</v>
      </c>
      <c r="Q25" s="15">
        <v>10406</v>
      </c>
      <c r="R25" s="15">
        <v>-9079</v>
      </c>
      <c r="S25" s="15">
        <v>1278224</v>
      </c>
    </row>
    <row r="26" spans="1:19">
      <c r="A26" s="12">
        <v>19</v>
      </c>
      <c r="B26" s="13" t="s">
        <v>34</v>
      </c>
      <c r="C26" s="15">
        <v>2965535</v>
      </c>
      <c r="D26" s="15">
        <v>375801</v>
      </c>
      <c r="E26" s="15">
        <v>1108418</v>
      </c>
      <c r="F26" s="15">
        <v>108083</v>
      </c>
      <c r="G26" s="15">
        <v>183617</v>
      </c>
      <c r="H26" s="15">
        <v>0</v>
      </c>
      <c r="I26" s="15">
        <v>195087</v>
      </c>
      <c r="J26" s="15">
        <v>0</v>
      </c>
      <c r="K26" s="15">
        <v>10089</v>
      </c>
      <c r="L26" s="15">
        <v>0</v>
      </c>
      <c r="M26" s="15">
        <v>259709</v>
      </c>
      <c r="N26" s="15">
        <v>75977</v>
      </c>
      <c r="O26" s="15">
        <v>47695</v>
      </c>
      <c r="P26" s="15">
        <v>5797</v>
      </c>
      <c r="Q26" s="15">
        <v>41731</v>
      </c>
      <c r="R26" s="15">
        <v>-37182</v>
      </c>
      <c r="S26" s="15">
        <v>5340357</v>
      </c>
    </row>
    <row r="27" spans="1:19">
      <c r="A27" s="12">
        <v>20</v>
      </c>
      <c r="B27" s="13" t="s">
        <v>35</v>
      </c>
      <c r="C27" s="15">
        <v>810425</v>
      </c>
      <c r="D27" s="15">
        <v>102699</v>
      </c>
      <c r="E27" s="15">
        <v>302910</v>
      </c>
      <c r="F27" s="15">
        <v>29537</v>
      </c>
      <c r="G27" s="15">
        <v>43450</v>
      </c>
      <c r="H27" s="15">
        <v>0</v>
      </c>
      <c r="I27" s="15">
        <v>53314</v>
      </c>
      <c r="J27" s="15">
        <v>0</v>
      </c>
      <c r="K27" s="15">
        <v>2757</v>
      </c>
      <c r="L27" s="15">
        <v>0</v>
      </c>
      <c r="M27" s="15">
        <v>23261</v>
      </c>
      <c r="N27" s="15">
        <v>20763</v>
      </c>
      <c r="O27" s="15">
        <v>13034</v>
      </c>
      <c r="P27" s="15">
        <v>1584</v>
      </c>
      <c r="Q27" s="15">
        <v>11404</v>
      </c>
      <c r="R27" s="15">
        <v>-10092</v>
      </c>
      <c r="S27" s="15">
        <v>1405046</v>
      </c>
    </row>
    <row r="28" spans="1:19">
      <c r="A28" s="12">
        <v>21</v>
      </c>
      <c r="B28" s="13" t="s">
        <v>36</v>
      </c>
      <c r="C28" s="15">
        <v>1116351</v>
      </c>
      <c r="D28" s="15">
        <v>141467</v>
      </c>
      <c r="E28" s="15">
        <v>417255</v>
      </c>
      <c r="F28" s="15">
        <v>40687</v>
      </c>
      <c r="G28" s="15">
        <v>62125</v>
      </c>
      <c r="H28" s="15">
        <v>0</v>
      </c>
      <c r="I28" s="15">
        <v>73439</v>
      </c>
      <c r="J28" s="15">
        <v>0</v>
      </c>
      <c r="K28" s="15">
        <v>3798</v>
      </c>
      <c r="L28" s="15">
        <v>0</v>
      </c>
      <c r="M28" s="15">
        <v>59904</v>
      </c>
      <c r="N28" s="15">
        <v>28601</v>
      </c>
      <c r="O28" s="15">
        <v>17955</v>
      </c>
      <c r="P28" s="15">
        <v>2182</v>
      </c>
      <c r="Q28" s="15">
        <v>15709</v>
      </c>
      <c r="R28" s="15">
        <v>-13569</v>
      </c>
      <c r="S28" s="15">
        <v>1965904</v>
      </c>
    </row>
    <row r="29" spans="1:19">
      <c r="A29" s="12">
        <v>22</v>
      </c>
      <c r="B29" s="13" t="s">
        <v>37</v>
      </c>
      <c r="C29" s="15">
        <v>804349</v>
      </c>
      <c r="D29" s="15">
        <v>101930</v>
      </c>
      <c r="E29" s="15">
        <v>300639</v>
      </c>
      <c r="F29" s="15">
        <v>29316</v>
      </c>
      <c r="G29" s="15">
        <v>0</v>
      </c>
      <c r="H29" s="15">
        <v>0</v>
      </c>
      <c r="I29" s="15">
        <v>52914</v>
      </c>
      <c r="J29" s="15">
        <v>0</v>
      </c>
      <c r="K29" s="15">
        <v>2736</v>
      </c>
      <c r="L29" s="15">
        <v>0</v>
      </c>
      <c r="M29" s="15">
        <v>28811</v>
      </c>
      <c r="N29" s="15">
        <v>20607</v>
      </c>
      <c r="O29" s="15">
        <v>12937</v>
      </c>
      <c r="P29" s="15">
        <v>1572</v>
      </c>
      <c r="Q29" s="15">
        <v>11319</v>
      </c>
      <c r="R29" s="15">
        <v>-9774</v>
      </c>
      <c r="S29" s="15">
        <v>1357356</v>
      </c>
    </row>
    <row r="30" spans="1:19">
      <c r="A30" s="12">
        <v>23</v>
      </c>
      <c r="B30" s="13" t="s">
        <v>38</v>
      </c>
      <c r="C30" s="15">
        <v>827658</v>
      </c>
      <c r="D30" s="15">
        <v>104883</v>
      </c>
      <c r="E30" s="15">
        <v>309351</v>
      </c>
      <c r="F30" s="15">
        <v>30165</v>
      </c>
      <c r="G30" s="15">
        <v>43336</v>
      </c>
      <c r="H30" s="15">
        <v>0</v>
      </c>
      <c r="I30" s="15">
        <v>54447</v>
      </c>
      <c r="J30" s="15">
        <v>0</v>
      </c>
      <c r="K30" s="15">
        <v>2816</v>
      </c>
      <c r="L30" s="15">
        <v>0</v>
      </c>
      <c r="M30" s="15">
        <v>26063</v>
      </c>
      <c r="N30" s="15">
        <v>21205</v>
      </c>
      <c r="O30" s="15">
        <v>13311</v>
      </c>
      <c r="P30" s="15">
        <v>1618</v>
      </c>
      <c r="Q30" s="15">
        <v>11647</v>
      </c>
      <c r="R30" s="15">
        <v>-10250</v>
      </c>
      <c r="S30" s="15">
        <v>1436250</v>
      </c>
    </row>
    <row r="31" spans="1:19">
      <c r="A31" s="12">
        <v>24</v>
      </c>
      <c r="B31" s="13" t="s">
        <v>39</v>
      </c>
      <c r="C31" s="15">
        <v>732276</v>
      </c>
      <c r="D31" s="15">
        <v>92796</v>
      </c>
      <c r="E31" s="15">
        <v>273700</v>
      </c>
      <c r="F31" s="15">
        <v>26689</v>
      </c>
      <c r="G31" s="15">
        <v>36694</v>
      </c>
      <c r="H31" s="15">
        <v>0</v>
      </c>
      <c r="I31" s="15">
        <v>48173</v>
      </c>
      <c r="J31" s="15">
        <v>0</v>
      </c>
      <c r="K31" s="15">
        <v>2491</v>
      </c>
      <c r="L31" s="15">
        <v>0</v>
      </c>
      <c r="M31" s="15">
        <v>19918</v>
      </c>
      <c r="N31" s="15">
        <v>18761</v>
      </c>
      <c r="O31" s="15">
        <v>11777</v>
      </c>
      <c r="P31" s="15">
        <v>1431</v>
      </c>
      <c r="Q31" s="15">
        <v>10305</v>
      </c>
      <c r="R31" s="15">
        <v>-9128</v>
      </c>
      <c r="S31" s="15">
        <v>1265883</v>
      </c>
    </row>
    <row r="32" spans="1:19">
      <c r="A32" s="12">
        <v>25</v>
      </c>
      <c r="B32" s="13" t="s">
        <v>40</v>
      </c>
      <c r="C32" s="15">
        <v>895283</v>
      </c>
      <c r="D32" s="15">
        <v>113453</v>
      </c>
      <c r="E32" s="15">
        <v>334627</v>
      </c>
      <c r="F32" s="15">
        <v>32630</v>
      </c>
      <c r="G32" s="15">
        <v>47605</v>
      </c>
      <c r="H32" s="15">
        <v>0</v>
      </c>
      <c r="I32" s="15">
        <v>58896</v>
      </c>
      <c r="J32" s="15">
        <v>0</v>
      </c>
      <c r="K32" s="15">
        <v>3046</v>
      </c>
      <c r="L32" s="15">
        <v>0</v>
      </c>
      <c r="M32" s="15">
        <v>32002</v>
      </c>
      <c r="N32" s="15">
        <v>22937</v>
      </c>
      <c r="O32" s="15">
        <v>14399</v>
      </c>
      <c r="P32" s="15">
        <v>1750</v>
      </c>
      <c r="Q32" s="15">
        <v>12599</v>
      </c>
      <c r="R32" s="15">
        <v>-10928</v>
      </c>
      <c r="S32" s="15">
        <v>1558299</v>
      </c>
    </row>
    <row r="33" spans="1:19">
      <c r="A33" s="12">
        <v>26</v>
      </c>
      <c r="B33" s="13" t="s">
        <v>41</v>
      </c>
      <c r="C33" s="15">
        <v>814880</v>
      </c>
      <c r="D33" s="15">
        <v>103264</v>
      </c>
      <c r="E33" s="15">
        <v>304575</v>
      </c>
      <c r="F33" s="15">
        <v>29700</v>
      </c>
      <c r="G33" s="15">
        <v>55009</v>
      </c>
      <c r="H33" s="15">
        <v>0</v>
      </c>
      <c r="I33" s="15">
        <v>53607</v>
      </c>
      <c r="J33" s="15">
        <v>0</v>
      </c>
      <c r="K33" s="15">
        <v>2772</v>
      </c>
      <c r="L33" s="15">
        <v>0</v>
      </c>
      <c r="M33" s="15">
        <v>19207</v>
      </c>
      <c r="N33" s="15">
        <v>20877</v>
      </c>
      <c r="O33" s="15">
        <v>13106</v>
      </c>
      <c r="P33" s="15">
        <v>1593</v>
      </c>
      <c r="Q33" s="15">
        <v>11467</v>
      </c>
      <c r="R33" s="15">
        <v>-9841</v>
      </c>
      <c r="S33" s="15">
        <v>1420216</v>
      </c>
    </row>
    <row r="34" spans="1:19">
      <c r="A34" s="12">
        <v>27</v>
      </c>
      <c r="B34" s="13" t="s">
        <v>42</v>
      </c>
      <c r="C34" s="15">
        <v>1042405</v>
      </c>
      <c r="D34" s="15">
        <v>132097</v>
      </c>
      <c r="E34" s="15">
        <v>389616</v>
      </c>
      <c r="F34" s="15">
        <v>37992</v>
      </c>
      <c r="G34" s="15">
        <v>59498</v>
      </c>
      <c r="H34" s="15">
        <v>0</v>
      </c>
      <c r="I34" s="15">
        <v>68574</v>
      </c>
      <c r="J34" s="15">
        <v>0</v>
      </c>
      <c r="K34" s="15">
        <v>3546</v>
      </c>
      <c r="L34" s="15">
        <v>0</v>
      </c>
      <c r="M34" s="15">
        <v>41317</v>
      </c>
      <c r="N34" s="15">
        <v>26706</v>
      </c>
      <c r="O34" s="15">
        <v>16765</v>
      </c>
      <c r="P34" s="15">
        <v>2038</v>
      </c>
      <c r="Q34" s="15">
        <v>14669</v>
      </c>
      <c r="R34" s="15">
        <v>-13081</v>
      </c>
      <c r="S34" s="15">
        <v>1822142</v>
      </c>
    </row>
    <row r="35" spans="1:19">
      <c r="A35" s="12">
        <v>28</v>
      </c>
      <c r="B35" s="13" t="s">
        <v>43</v>
      </c>
      <c r="C35" s="15">
        <v>711767</v>
      </c>
      <c r="D35" s="15">
        <v>90197</v>
      </c>
      <c r="E35" s="15">
        <v>266035</v>
      </c>
      <c r="F35" s="15">
        <v>25941</v>
      </c>
      <c r="G35" s="15">
        <v>35810</v>
      </c>
      <c r="H35" s="15">
        <v>0</v>
      </c>
      <c r="I35" s="15">
        <v>46823</v>
      </c>
      <c r="J35" s="15">
        <v>0</v>
      </c>
      <c r="K35" s="15">
        <v>2421</v>
      </c>
      <c r="L35" s="15">
        <v>0</v>
      </c>
      <c r="M35" s="15">
        <v>15687</v>
      </c>
      <c r="N35" s="15">
        <v>18235</v>
      </c>
      <c r="O35" s="15">
        <v>11448</v>
      </c>
      <c r="P35" s="15">
        <v>1391</v>
      </c>
      <c r="Q35" s="15">
        <v>10016</v>
      </c>
      <c r="R35" s="15">
        <v>-8720</v>
      </c>
      <c r="S35" s="15">
        <v>1227051</v>
      </c>
    </row>
    <row r="36" spans="1:19">
      <c r="A36" s="12">
        <v>29</v>
      </c>
      <c r="B36" s="13" t="s">
        <v>44</v>
      </c>
      <c r="C36" s="15">
        <v>908356</v>
      </c>
      <c r="D36" s="15">
        <v>115110</v>
      </c>
      <c r="E36" s="15">
        <v>339513</v>
      </c>
      <c r="F36" s="15">
        <v>33106</v>
      </c>
      <c r="G36" s="15">
        <v>48444</v>
      </c>
      <c r="H36" s="15">
        <v>0</v>
      </c>
      <c r="I36" s="15">
        <v>59756</v>
      </c>
      <c r="J36" s="15">
        <v>0</v>
      </c>
      <c r="K36" s="15">
        <v>3090</v>
      </c>
      <c r="L36" s="15">
        <v>0</v>
      </c>
      <c r="M36" s="15">
        <v>32584</v>
      </c>
      <c r="N36" s="15">
        <v>23272</v>
      </c>
      <c r="O36" s="15">
        <v>14609</v>
      </c>
      <c r="P36" s="15">
        <v>1776</v>
      </c>
      <c r="Q36" s="15">
        <v>12782</v>
      </c>
      <c r="R36" s="15">
        <v>-11334</v>
      </c>
      <c r="S36" s="15">
        <v>1581064</v>
      </c>
    </row>
    <row r="37" spans="1:19">
      <c r="A37" s="12">
        <v>30</v>
      </c>
      <c r="B37" s="13" t="s">
        <v>45</v>
      </c>
      <c r="C37" s="15">
        <v>782605</v>
      </c>
      <c r="D37" s="15">
        <v>99174</v>
      </c>
      <c r="E37" s="15">
        <v>292512</v>
      </c>
      <c r="F37" s="15">
        <v>28523</v>
      </c>
      <c r="G37" s="15">
        <v>40009</v>
      </c>
      <c r="H37" s="15">
        <v>0</v>
      </c>
      <c r="I37" s="15">
        <v>51484</v>
      </c>
      <c r="J37" s="15">
        <v>0</v>
      </c>
      <c r="K37" s="15">
        <v>2662</v>
      </c>
      <c r="L37" s="15">
        <v>0</v>
      </c>
      <c r="M37" s="15">
        <v>26362</v>
      </c>
      <c r="N37" s="15">
        <v>20050</v>
      </c>
      <c r="O37" s="15">
        <v>12587</v>
      </c>
      <c r="P37" s="15">
        <v>1530</v>
      </c>
      <c r="Q37" s="15">
        <v>11013</v>
      </c>
      <c r="R37" s="15">
        <v>-9619</v>
      </c>
      <c r="S37" s="15">
        <v>1358892</v>
      </c>
    </row>
    <row r="38" spans="1:19">
      <c r="A38" s="12">
        <v>31</v>
      </c>
      <c r="B38" s="13" t="s">
        <v>46</v>
      </c>
      <c r="C38" s="15">
        <v>706061</v>
      </c>
      <c r="D38" s="15">
        <v>89474</v>
      </c>
      <c r="E38" s="15">
        <v>263902</v>
      </c>
      <c r="F38" s="15">
        <v>25733</v>
      </c>
      <c r="G38" s="15">
        <v>34985</v>
      </c>
      <c r="H38" s="15">
        <v>0</v>
      </c>
      <c r="I38" s="15">
        <v>46448</v>
      </c>
      <c r="J38" s="15">
        <v>0</v>
      </c>
      <c r="K38" s="15">
        <v>2402</v>
      </c>
      <c r="L38" s="15">
        <v>0</v>
      </c>
      <c r="M38" s="15">
        <v>17281</v>
      </c>
      <c r="N38" s="15">
        <v>18089</v>
      </c>
      <c r="O38" s="15">
        <v>11356</v>
      </c>
      <c r="P38" s="15">
        <v>1380</v>
      </c>
      <c r="Q38" s="15">
        <v>9936</v>
      </c>
      <c r="R38" s="15">
        <v>-8648</v>
      </c>
      <c r="S38" s="15">
        <v>1218399</v>
      </c>
    </row>
    <row r="39" spans="1:19">
      <c r="A39" s="12">
        <v>32</v>
      </c>
      <c r="B39" s="13" t="s">
        <v>47</v>
      </c>
      <c r="C39" s="15">
        <v>1565050</v>
      </c>
      <c r="D39" s="15">
        <v>198328</v>
      </c>
      <c r="E39" s="15">
        <v>584963</v>
      </c>
      <c r="F39" s="15">
        <v>57041</v>
      </c>
      <c r="G39" s="15">
        <v>92437</v>
      </c>
      <c r="H39" s="15">
        <v>0</v>
      </c>
      <c r="I39" s="15">
        <v>102957</v>
      </c>
      <c r="J39" s="15">
        <v>0</v>
      </c>
      <c r="K39" s="15">
        <v>5324</v>
      </c>
      <c r="L39" s="15">
        <v>0</v>
      </c>
      <c r="M39" s="15">
        <v>99294</v>
      </c>
      <c r="N39" s="15">
        <v>40097</v>
      </c>
      <c r="O39" s="15">
        <v>25171</v>
      </c>
      <c r="P39" s="15">
        <v>3059</v>
      </c>
      <c r="Q39" s="15">
        <v>22024</v>
      </c>
      <c r="R39" s="15">
        <v>-19626</v>
      </c>
      <c r="S39" s="15">
        <v>2776119</v>
      </c>
    </row>
    <row r="40" spans="1:19">
      <c r="A40" s="12">
        <v>33</v>
      </c>
      <c r="B40" s="13" t="s">
        <v>48</v>
      </c>
      <c r="C40" s="15">
        <v>1839648</v>
      </c>
      <c r="D40" s="15">
        <v>233126</v>
      </c>
      <c r="E40" s="15">
        <v>687599</v>
      </c>
      <c r="F40" s="15">
        <v>67049</v>
      </c>
      <c r="G40" s="15">
        <v>110365</v>
      </c>
      <c r="H40" s="15">
        <v>0</v>
      </c>
      <c r="I40" s="15">
        <v>121021</v>
      </c>
      <c r="J40" s="15">
        <v>0</v>
      </c>
      <c r="K40" s="15">
        <v>6259</v>
      </c>
      <c r="L40" s="15">
        <v>0</v>
      </c>
      <c r="M40" s="15">
        <v>126435</v>
      </c>
      <c r="N40" s="15">
        <v>47132</v>
      </c>
      <c r="O40" s="15">
        <v>29588</v>
      </c>
      <c r="P40" s="15">
        <v>3596</v>
      </c>
      <c r="Q40" s="15">
        <v>25888</v>
      </c>
      <c r="R40" s="15">
        <v>-22936</v>
      </c>
      <c r="S40" s="15">
        <v>3274770</v>
      </c>
    </row>
    <row r="41" spans="1:19">
      <c r="A41" s="12">
        <v>34</v>
      </c>
      <c r="B41" s="13" t="s">
        <v>49</v>
      </c>
      <c r="C41" s="15">
        <v>934723</v>
      </c>
      <c r="D41" s="15">
        <v>118451</v>
      </c>
      <c r="E41" s="15">
        <v>349368</v>
      </c>
      <c r="F41" s="15">
        <v>34067</v>
      </c>
      <c r="G41" s="15">
        <v>50079</v>
      </c>
      <c r="H41" s="15">
        <v>0</v>
      </c>
      <c r="I41" s="15">
        <v>61491</v>
      </c>
      <c r="J41" s="15">
        <v>0</v>
      </c>
      <c r="K41" s="15">
        <v>3180</v>
      </c>
      <c r="L41" s="15">
        <v>0</v>
      </c>
      <c r="M41" s="15">
        <v>40363</v>
      </c>
      <c r="N41" s="15">
        <v>23948</v>
      </c>
      <c r="O41" s="15">
        <v>15033</v>
      </c>
      <c r="P41" s="15">
        <v>1827</v>
      </c>
      <c r="Q41" s="15">
        <v>13154</v>
      </c>
      <c r="R41" s="15">
        <v>-11511</v>
      </c>
      <c r="S41" s="15">
        <v>1634173</v>
      </c>
    </row>
    <row r="42" spans="1:19">
      <c r="A42" s="12">
        <v>35</v>
      </c>
      <c r="B42" s="13" t="s">
        <v>50</v>
      </c>
      <c r="C42" s="15">
        <v>923275</v>
      </c>
      <c r="D42" s="15">
        <v>117000</v>
      </c>
      <c r="E42" s="15">
        <v>345089</v>
      </c>
      <c r="F42" s="15">
        <v>33650</v>
      </c>
      <c r="G42" s="15">
        <v>0</v>
      </c>
      <c r="H42" s="15">
        <v>0</v>
      </c>
      <c r="I42" s="15">
        <v>60737</v>
      </c>
      <c r="J42" s="15">
        <v>0</v>
      </c>
      <c r="K42" s="15">
        <v>3141</v>
      </c>
      <c r="L42" s="15">
        <v>0</v>
      </c>
      <c r="M42" s="15">
        <v>37214</v>
      </c>
      <c r="N42" s="15">
        <v>23654</v>
      </c>
      <c r="O42" s="15">
        <v>14849</v>
      </c>
      <c r="P42" s="15">
        <v>1805</v>
      </c>
      <c r="Q42" s="15">
        <v>12992</v>
      </c>
      <c r="R42" s="15">
        <v>-11196</v>
      </c>
      <c r="S42" s="15">
        <v>1562210</v>
      </c>
    </row>
    <row r="43" spans="1:19">
      <c r="A43" s="12">
        <v>36</v>
      </c>
      <c r="B43" s="13" t="s">
        <v>51</v>
      </c>
      <c r="C43" s="15">
        <v>1026512</v>
      </c>
      <c r="D43" s="15">
        <v>130083</v>
      </c>
      <c r="E43" s="15">
        <v>383676</v>
      </c>
      <c r="F43" s="15">
        <v>37413</v>
      </c>
      <c r="G43" s="15">
        <v>56207</v>
      </c>
      <c r="H43" s="15">
        <v>0</v>
      </c>
      <c r="I43" s="15">
        <v>67529</v>
      </c>
      <c r="J43" s="15">
        <v>0</v>
      </c>
      <c r="K43" s="15">
        <v>3492</v>
      </c>
      <c r="L43" s="15">
        <v>0</v>
      </c>
      <c r="M43" s="15">
        <v>46509</v>
      </c>
      <c r="N43" s="15">
        <v>26299</v>
      </c>
      <c r="O43" s="15">
        <v>16510</v>
      </c>
      <c r="P43" s="15">
        <v>2007</v>
      </c>
      <c r="Q43" s="15">
        <v>14445</v>
      </c>
      <c r="R43" s="15">
        <v>-12708</v>
      </c>
      <c r="S43" s="15">
        <v>1797974</v>
      </c>
    </row>
    <row r="44" spans="1:19">
      <c r="A44" s="12">
        <v>37</v>
      </c>
      <c r="B44" s="13" t="s">
        <v>52</v>
      </c>
      <c r="C44" s="15">
        <v>851302</v>
      </c>
      <c r="D44" s="15">
        <v>107879</v>
      </c>
      <c r="E44" s="15">
        <v>318188</v>
      </c>
      <c r="F44" s="15">
        <v>31027</v>
      </c>
      <c r="G44" s="15">
        <v>0</v>
      </c>
      <c r="H44" s="15">
        <v>0</v>
      </c>
      <c r="I44" s="15">
        <v>56003</v>
      </c>
      <c r="J44" s="15">
        <v>0</v>
      </c>
      <c r="K44" s="15">
        <v>2896</v>
      </c>
      <c r="L44" s="15">
        <v>0</v>
      </c>
      <c r="M44" s="15">
        <v>28978</v>
      </c>
      <c r="N44" s="15">
        <v>21810</v>
      </c>
      <c r="O44" s="15">
        <v>13692</v>
      </c>
      <c r="P44" s="15">
        <v>1664</v>
      </c>
      <c r="Q44" s="15">
        <v>11980</v>
      </c>
      <c r="R44" s="15">
        <v>-10472</v>
      </c>
      <c r="S44" s="15">
        <v>1434947</v>
      </c>
    </row>
    <row r="45" spans="1:19">
      <c r="A45" s="12">
        <v>38</v>
      </c>
      <c r="B45" s="13" t="s">
        <v>53</v>
      </c>
      <c r="C45" s="15">
        <v>2689201</v>
      </c>
      <c r="D45" s="15">
        <v>340784</v>
      </c>
      <c r="E45" s="15">
        <v>1005133</v>
      </c>
      <c r="F45" s="15">
        <v>98012</v>
      </c>
      <c r="G45" s="15">
        <v>171892</v>
      </c>
      <c r="H45" s="15">
        <v>0</v>
      </c>
      <c r="I45" s="15">
        <v>176909</v>
      </c>
      <c r="J45" s="15">
        <v>0</v>
      </c>
      <c r="K45" s="15">
        <v>9149</v>
      </c>
      <c r="L45" s="15">
        <v>0</v>
      </c>
      <c r="M45" s="15">
        <v>190860</v>
      </c>
      <c r="N45" s="15">
        <v>68897</v>
      </c>
      <c r="O45" s="15">
        <v>43251</v>
      </c>
      <c r="P45" s="15">
        <v>5257</v>
      </c>
      <c r="Q45" s="15">
        <v>37843</v>
      </c>
      <c r="R45" s="15">
        <v>-33217</v>
      </c>
      <c r="S45" s="15">
        <v>4803971</v>
      </c>
    </row>
    <row r="46" spans="1:19">
      <c r="A46" s="12">
        <v>39</v>
      </c>
      <c r="B46" s="13" t="s">
        <v>54</v>
      </c>
      <c r="C46" s="15">
        <v>790118</v>
      </c>
      <c r="D46" s="15">
        <v>100126</v>
      </c>
      <c r="E46" s="15">
        <v>295320</v>
      </c>
      <c r="F46" s="15">
        <v>28797</v>
      </c>
      <c r="G46" s="15">
        <v>41622</v>
      </c>
      <c r="H46" s="15">
        <v>0</v>
      </c>
      <c r="I46" s="15">
        <v>51978</v>
      </c>
      <c r="J46" s="15">
        <v>0</v>
      </c>
      <c r="K46" s="15">
        <v>2688</v>
      </c>
      <c r="L46" s="15">
        <v>0</v>
      </c>
      <c r="M46" s="15">
        <v>22182</v>
      </c>
      <c r="N46" s="15">
        <v>20243</v>
      </c>
      <c r="O46" s="15">
        <v>12708</v>
      </c>
      <c r="P46" s="15">
        <v>1544</v>
      </c>
      <c r="Q46" s="15">
        <v>11119</v>
      </c>
      <c r="R46" s="15">
        <v>-9769</v>
      </c>
      <c r="S46" s="15">
        <v>1368676</v>
      </c>
    </row>
    <row r="47" spans="1:19">
      <c r="A47" s="12">
        <v>40</v>
      </c>
      <c r="B47" s="13" t="s">
        <v>55</v>
      </c>
      <c r="C47" s="15">
        <v>2276593</v>
      </c>
      <c r="D47" s="15">
        <v>288497</v>
      </c>
      <c r="E47" s="15">
        <v>850914</v>
      </c>
      <c r="F47" s="15">
        <v>82974</v>
      </c>
      <c r="G47" s="15">
        <v>142914</v>
      </c>
      <c r="H47" s="15">
        <v>0</v>
      </c>
      <c r="I47" s="15">
        <v>149765</v>
      </c>
      <c r="J47" s="15">
        <v>0</v>
      </c>
      <c r="K47" s="15">
        <v>7745</v>
      </c>
      <c r="L47" s="15">
        <v>0</v>
      </c>
      <c r="M47" s="15">
        <v>151830</v>
      </c>
      <c r="N47" s="15">
        <v>58326</v>
      </c>
      <c r="O47" s="15">
        <v>36615</v>
      </c>
      <c r="P47" s="15">
        <v>4450</v>
      </c>
      <c r="Q47" s="15">
        <v>32037</v>
      </c>
      <c r="R47" s="15">
        <v>-28351</v>
      </c>
      <c r="S47" s="15">
        <v>4054309</v>
      </c>
    </row>
    <row r="48" spans="1:19">
      <c r="A48" s="12">
        <v>41</v>
      </c>
      <c r="B48" s="13" t="s">
        <v>56</v>
      </c>
      <c r="C48" s="15">
        <v>9082389</v>
      </c>
      <c r="D48" s="15">
        <v>1150947</v>
      </c>
      <c r="E48" s="15">
        <v>3394693</v>
      </c>
      <c r="F48" s="15">
        <v>331021</v>
      </c>
      <c r="G48" s="15">
        <v>616071</v>
      </c>
      <c r="H48" s="15">
        <v>0</v>
      </c>
      <c r="I48" s="15">
        <v>597483</v>
      </c>
      <c r="J48" s="15">
        <v>0</v>
      </c>
      <c r="K48" s="15">
        <v>30899</v>
      </c>
      <c r="L48" s="15">
        <v>163409</v>
      </c>
      <c r="M48" s="15">
        <v>659338</v>
      </c>
      <c r="N48" s="15">
        <v>232691</v>
      </c>
      <c r="O48" s="15">
        <v>146075</v>
      </c>
      <c r="P48" s="15">
        <v>17753</v>
      </c>
      <c r="Q48" s="15">
        <v>127809</v>
      </c>
      <c r="R48" s="15">
        <v>-96350</v>
      </c>
      <c r="S48" s="15">
        <v>16454228</v>
      </c>
    </row>
    <row r="49" spans="1:19">
      <c r="A49" s="12">
        <v>42</v>
      </c>
      <c r="B49" s="13" t="s">
        <v>57</v>
      </c>
      <c r="C49" s="15">
        <v>872454</v>
      </c>
      <c r="D49" s="15">
        <v>110560</v>
      </c>
      <c r="E49" s="15">
        <v>326094</v>
      </c>
      <c r="F49" s="15">
        <v>31798</v>
      </c>
      <c r="G49" s="15">
        <v>46010</v>
      </c>
      <c r="H49" s="15">
        <v>0</v>
      </c>
      <c r="I49" s="15">
        <v>57394</v>
      </c>
      <c r="J49" s="15">
        <v>0</v>
      </c>
      <c r="K49" s="15">
        <v>2968</v>
      </c>
      <c r="L49" s="15">
        <v>0</v>
      </c>
      <c r="M49" s="15">
        <v>32518</v>
      </c>
      <c r="N49" s="15">
        <v>22352</v>
      </c>
      <c r="O49" s="15">
        <v>14032</v>
      </c>
      <c r="P49" s="15">
        <v>1705</v>
      </c>
      <c r="Q49" s="15">
        <v>12277</v>
      </c>
      <c r="R49" s="15">
        <v>-10869</v>
      </c>
      <c r="S49" s="15">
        <v>1519293</v>
      </c>
    </row>
    <row r="50" spans="1:19">
      <c r="A50" s="12">
        <v>43</v>
      </c>
      <c r="B50" s="13" t="s">
        <v>58</v>
      </c>
      <c r="C50" s="15">
        <v>741577</v>
      </c>
      <c r="D50" s="15">
        <v>93975</v>
      </c>
      <c r="E50" s="15">
        <v>277177</v>
      </c>
      <c r="F50" s="15">
        <v>27028</v>
      </c>
      <c r="G50" s="15">
        <v>0</v>
      </c>
      <c r="H50" s="15">
        <v>0</v>
      </c>
      <c r="I50" s="15">
        <v>48784</v>
      </c>
      <c r="J50" s="15">
        <v>0</v>
      </c>
      <c r="K50" s="15">
        <v>2523</v>
      </c>
      <c r="L50" s="15">
        <v>0</v>
      </c>
      <c r="M50" s="15">
        <v>20379</v>
      </c>
      <c r="N50" s="15">
        <v>18999</v>
      </c>
      <c r="O50" s="15">
        <v>11927</v>
      </c>
      <c r="P50" s="15">
        <v>1450</v>
      </c>
      <c r="Q50" s="15">
        <v>10436</v>
      </c>
      <c r="R50" s="15">
        <v>-8926</v>
      </c>
      <c r="S50" s="15">
        <v>1245329</v>
      </c>
    </row>
    <row r="51" spans="1:19">
      <c r="A51" s="12">
        <v>44</v>
      </c>
      <c r="B51" s="13" t="s">
        <v>59</v>
      </c>
      <c r="C51" s="15">
        <v>991797</v>
      </c>
      <c r="D51" s="15">
        <v>125683</v>
      </c>
      <c r="E51" s="15">
        <v>370700</v>
      </c>
      <c r="F51" s="15">
        <v>36148</v>
      </c>
      <c r="G51" s="15">
        <v>54243</v>
      </c>
      <c r="H51" s="15">
        <v>0</v>
      </c>
      <c r="I51" s="15">
        <v>65245</v>
      </c>
      <c r="J51" s="15">
        <v>0</v>
      </c>
      <c r="K51" s="15">
        <v>3374</v>
      </c>
      <c r="L51" s="15">
        <v>0</v>
      </c>
      <c r="M51" s="15">
        <v>41965</v>
      </c>
      <c r="N51" s="15">
        <v>25410</v>
      </c>
      <c r="O51" s="15">
        <v>15951</v>
      </c>
      <c r="P51" s="15">
        <v>1939</v>
      </c>
      <c r="Q51" s="15">
        <v>13957</v>
      </c>
      <c r="R51" s="15">
        <v>-12313</v>
      </c>
      <c r="S51" s="15">
        <v>1734099</v>
      </c>
    </row>
    <row r="52" spans="1:19">
      <c r="A52" s="12">
        <v>45</v>
      </c>
      <c r="B52" s="13" t="s">
        <v>60</v>
      </c>
      <c r="C52" s="15">
        <v>694359</v>
      </c>
      <c r="D52" s="15">
        <v>87991</v>
      </c>
      <c r="E52" s="15">
        <v>259528</v>
      </c>
      <c r="F52" s="15">
        <v>25307</v>
      </c>
      <c r="G52" s="15">
        <v>34260</v>
      </c>
      <c r="H52" s="15">
        <v>0</v>
      </c>
      <c r="I52" s="15">
        <v>45678</v>
      </c>
      <c r="J52" s="15">
        <v>0</v>
      </c>
      <c r="K52" s="15">
        <v>2362</v>
      </c>
      <c r="L52" s="15">
        <v>0</v>
      </c>
      <c r="M52" s="15">
        <v>14436</v>
      </c>
      <c r="N52" s="15">
        <v>17789</v>
      </c>
      <c r="O52" s="15">
        <v>11168</v>
      </c>
      <c r="P52" s="15">
        <v>1357</v>
      </c>
      <c r="Q52" s="15">
        <v>9771</v>
      </c>
      <c r="R52" s="15">
        <v>-8526</v>
      </c>
      <c r="S52" s="15">
        <v>1195480</v>
      </c>
    </row>
    <row r="53" spans="1:19">
      <c r="A53" s="12">
        <v>46</v>
      </c>
      <c r="B53" s="13" t="s">
        <v>61</v>
      </c>
      <c r="C53" s="15">
        <v>734925</v>
      </c>
      <c r="D53" s="15">
        <v>93132</v>
      </c>
      <c r="E53" s="15">
        <v>274690</v>
      </c>
      <c r="F53" s="15">
        <v>26785</v>
      </c>
      <c r="G53" s="15">
        <v>0</v>
      </c>
      <c r="H53" s="15">
        <v>0</v>
      </c>
      <c r="I53" s="15">
        <v>48347</v>
      </c>
      <c r="J53" s="15">
        <v>0</v>
      </c>
      <c r="K53" s="15">
        <v>2500</v>
      </c>
      <c r="L53" s="15">
        <v>0</v>
      </c>
      <c r="M53" s="15">
        <v>19783</v>
      </c>
      <c r="N53" s="15">
        <v>18829</v>
      </c>
      <c r="O53" s="15">
        <v>11820</v>
      </c>
      <c r="P53" s="15">
        <v>1437</v>
      </c>
      <c r="Q53" s="15">
        <v>10342</v>
      </c>
      <c r="R53" s="15">
        <v>-8937</v>
      </c>
      <c r="S53" s="15">
        <v>1233653</v>
      </c>
    </row>
    <row r="54" spans="1:19">
      <c r="A54" s="12">
        <v>47</v>
      </c>
      <c r="B54" s="13" t="s">
        <v>62</v>
      </c>
      <c r="C54" s="15">
        <v>899786</v>
      </c>
      <c r="D54" s="15">
        <v>114024</v>
      </c>
      <c r="E54" s="15">
        <v>336310</v>
      </c>
      <c r="F54" s="15">
        <v>32794</v>
      </c>
      <c r="G54" s="15">
        <v>47970</v>
      </c>
      <c r="H54" s="15">
        <v>0</v>
      </c>
      <c r="I54" s="15">
        <v>59192</v>
      </c>
      <c r="J54" s="15">
        <v>0</v>
      </c>
      <c r="K54" s="15">
        <v>3061</v>
      </c>
      <c r="L54" s="15">
        <v>0</v>
      </c>
      <c r="M54" s="15">
        <v>35645</v>
      </c>
      <c r="N54" s="15">
        <v>23052</v>
      </c>
      <c r="O54" s="15">
        <v>14471</v>
      </c>
      <c r="P54" s="15">
        <v>1759</v>
      </c>
      <c r="Q54" s="15">
        <v>12662</v>
      </c>
      <c r="R54" s="15">
        <v>-11105</v>
      </c>
      <c r="S54" s="15">
        <v>1569621</v>
      </c>
    </row>
    <row r="55" spans="1:19">
      <c r="A55" s="12">
        <v>48</v>
      </c>
      <c r="B55" s="13" t="s">
        <v>63</v>
      </c>
      <c r="C55" s="15">
        <v>1993858</v>
      </c>
      <c r="D55" s="15">
        <v>252668</v>
      </c>
      <c r="E55" s="15">
        <v>745237</v>
      </c>
      <c r="F55" s="15">
        <v>72669</v>
      </c>
      <c r="G55" s="15">
        <v>120639</v>
      </c>
      <c r="H55" s="15">
        <v>0</v>
      </c>
      <c r="I55" s="15">
        <v>131166</v>
      </c>
      <c r="J55" s="15">
        <v>0</v>
      </c>
      <c r="K55" s="15">
        <v>6783</v>
      </c>
      <c r="L55" s="15">
        <v>0</v>
      </c>
      <c r="M55" s="15">
        <v>134049</v>
      </c>
      <c r="N55" s="15">
        <v>51083</v>
      </c>
      <c r="O55" s="15">
        <v>32068</v>
      </c>
      <c r="P55" s="15">
        <v>3897</v>
      </c>
      <c r="Q55" s="15">
        <v>28058</v>
      </c>
      <c r="R55" s="15">
        <v>-24949</v>
      </c>
      <c r="S55" s="15">
        <v>3547226</v>
      </c>
    </row>
    <row r="56" spans="1:19">
      <c r="A56" s="12">
        <v>49</v>
      </c>
      <c r="B56" s="13" t="s">
        <v>64</v>
      </c>
      <c r="C56" s="15">
        <v>782889</v>
      </c>
      <c r="D56" s="15">
        <v>99210</v>
      </c>
      <c r="E56" s="15">
        <v>292618</v>
      </c>
      <c r="F56" s="15">
        <v>28534</v>
      </c>
      <c r="G56" s="15">
        <v>39932</v>
      </c>
      <c r="H56" s="15">
        <v>0</v>
      </c>
      <c r="I56" s="15">
        <v>51502</v>
      </c>
      <c r="J56" s="15">
        <v>0</v>
      </c>
      <c r="K56" s="15">
        <v>2663</v>
      </c>
      <c r="L56" s="15">
        <v>0</v>
      </c>
      <c r="M56" s="15">
        <v>28403</v>
      </c>
      <c r="N56" s="15">
        <v>20058</v>
      </c>
      <c r="O56" s="15">
        <v>12591</v>
      </c>
      <c r="P56" s="15">
        <v>1530</v>
      </c>
      <c r="Q56" s="15">
        <v>11017</v>
      </c>
      <c r="R56" s="15">
        <v>-9615</v>
      </c>
      <c r="S56" s="15">
        <v>1361332</v>
      </c>
    </row>
    <row r="57" spans="1:19">
      <c r="A57" s="12">
        <v>50</v>
      </c>
      <c r="B57" s="13" t="s">
        <v>65</v>
      </c>
      <c r="C57" s="15">
        <v>70822553</v>
      </c>
      <c r="D57" s="15">
        <v>8974845</v>
      </c>
      <c r="E57" s="15">
        <v>26471102</v>
      </c>
      <c r="F57" s="15">
        <v>2581236</v>
      </c>
      <c r="G57" s="15">
        <v>0</v>
      </c>
      <c r="H57" s="15">
        <v>0</v>
      </c>
      <c r="I57" s="15">
        <v>4659047</v>
      </c>
      <c r="J57" s="15">
        <v>0</v>
      </c>
      <c r="K57" s="15">
        <v>240945</v>
      </c>
      <c r="L57" s="15">
        <v>7790791</v>
      </c>
      <c r="M57" s="15">
        <v>4236109</v>
      </c>
      <c r="N57" s="15">
        <v>1814471</v>
      </c>
      <c r="O57" s="15">
        <v>1139058</v>
      </c>
      <c r="P57" s="15">
        <v>138435</v>
      </c>
      <c r="Q57" s="15">
        <v>996624</v>
      </c>
      <c r="R57" s="15">
        <v>-847675</v>
      </c>
      <c r="S57" s="15">
        <v>129017541</v>
      </c>
    </row>
    <row r="58" spans="1:19">
      <c r="A58" s="12">
        <v>51</v>
      </c>
      <c r="B58" s="13" t="s">
        <v>66</v>
      </c>
      <c r="C58" s="15">
        <v>744061</v>
      </c>
      <c r="D58" s="15">
        <v>94290</v>
      </c>
      <c r="E58" s="15">
        <v>278105</v>
      </c>
      <c r="F58" s="15">
        <v>27118</v>
      </c>
      <c r="G58" s="15">
        <v>0</v>
      </c>
      <c r="H58" s="15">
        <v>0</v>
      </c>
      <c r="I58" s="15">
        <v>48948</v>
      </c>
      <c r="J58" s="15">
        <v>0</v>
      </c>
      <c r="K58" s="15">
        <v>2531</v>
      </c>
      <c r="L58" s="15">
        <v>0</v>
      </c>
      <c r="M58" s="15">
        <v>17891</v>
      </c>
      <c r="N58" s="15">
        <v>19063</v>
      </c>
      <c r="O58" s="15">
        <v>11967</v>
      </c>
      <c r="P58" s="15">
        <v>1454</v>
      </c>
      <c r="Q58" s="15">
        <v>10471</v>
      </c>
      <c r="R58" s="15">
        <v>-8970</v>
      </c>
      <c r="S58" s="15">
        <v>1246929</v>
      </c>
    </row>
    <row r="59" spans="1:19">
      <c r="A59" s="12">
        <v>52</v>
      </c>
      <c r="B59" s="13" t="s">
        <v>67</v>
      </c>
      <c r="C59" s="15">
        <v>2860656</v>
      </c>
      <c r="D59" s="15">
        <v>362511</v>
      </c>
      <c r="E59" s="15">
        <v>1069218</v>
      </c>
      <c r="F59" s="15">
        <v>104261</v>
      </c>
      <c r="G59" s="15">
        <v>187607</v>
      </c>
      <c r="H59" s="15">
        <v>0</v>
      </c>
      <c r="I59" s="15">
        <v>188188</v>
      </c>
      <c r="J59" s="15">
        <v>0</v>
      </c>
      <c r="K59" s="15">
        <v>9732</v>
      </c>
      <c r="L59" s="15">
        <v>0</v>
      </c>
      <c r="M59" s="15">
        <v>198047</v>
      </c>
      <c r="N59" s="15">
        <v>73290</v>
      </c>
      <c r="O59" s="15">
        <v>46009</v>
      </c>
      <c r="P59" s="15">
        <v>5592</v>
      </c>
      <c r="Q59" s="15">
        <v>40256</v>
      </c>
      <c r="R59" s="15">
        <v>-35962</v>
      </c>
      <c r="S59" s="15">
        <v>5109405</v>
      </c>
    </row>
    <row r="60" spans="1:19">
      <c r="A60" s="12">
        <v>53</v>
      </c>
      <c r="B60" s="13" t="s">
        <v>68</v>
      </c>
      <c r="C60" s="15">
        <v>1349505</v>
      </c>
      <c r="D60" s="15">
        <v>171013</v>
      </c>
      <c r="E60" s="15">
        <v>504400</v>
      </c>
      <c r="F60" s="15">
        <v>49185</v>
      </c>
      <c r="G60" s="15">
        <v>78308</v>
      </c>
      <c r="H60" s="15">
        <v>0</v>
      </c>
      <c r="I60" s="15">
        <v>88777</v>
      </c>
      <c r="J60" s="15">
        <v>0</v>
      </c>
      <c r="K60" s="15">
        <v>4591</v>
      </c>
      <c r="L60" s="15">
        <v>113729</v>
      </c>
      <c r="M60" s="15">
        <v>70967</v>
      </c>
      <c r="N60" s="15">
        <v>34574</v>
      </c>
      <c r="O60" s="15">
        <v>21704</v>
      </c>
      <c r="P60" s="15">
        <v>2638</v>
      </c>
      <c r="Q60" s="15">
        <v>18990</v>
      </c>
      <c r="R60" s="15">
        <v>-16781</v>
      </c>
      <c r="S60" s="15">
        <v>2491600</v>
      </c>
    </row>
    <row r="61" spans="1:19">
      <c r="A61" s="12">
        <v>54</v>
      </c>
      <c r="B61" s="13" t="s">
        <v>69</v>
      </c>
      <c r="C61" s="15">
        <v>715297</v>
      </c>
      <c r="D61" s="15">
        <v>90645</v>
      </c>
      <c r="E61" s="15">
        <v>267354</v>
      </c>
      <c r="F61" s="15">
        <v>26070</v>
      </c>
      <c r="G61" s="15">
        <v>35887</v>
      </c>
      <c r="H61" s="15">
        <v>0</v>
      </c>
      <c r="I61" s="15">
        <v>47056</v>
      </c>
      <c r="J61" s="15">
        <v>0</v>
      </c>
      <c r="K61" s="15">
        <v>2434</v>
      </c>
      <c r="L61" s="15">
        <v>0</v>
      </c>
      <c r="M61" s="15">
        <v>16610</v>
      </c>
      <c r="N61" s="15">
        <v>18326</v>
      </c>
      <c r="O61" s="15">
        <v>11504</v>
      </c>
      <c r="P61" s="15">
        <v>1398</v>
      </c>
      <c r="Q61" s="15">
        <v>10066</v>
      </c>
      <c r="R61" s="15">
        <v>-8791</v>
      </c>
      <c r="S61" s="15">
        <v>1233856</v>
      </c>
    </row>
    <row r="62" spans="1:19">
      <c r="A62" s="12">
        <v>55</v>
      </c>
      <c r="B62" s="13" t="s">
        <v>70</v>
      </c>
      <c r="C62" s="15">
        <v>963899</v>
      </c>
      <c r="D62" s="15">
        <v>122148</v>
      </c>
      <c r="E62" s="15">
        <v>360273</v>
      </c>
      <c r="F62" s="15">
        <v>35131</v>
      </c>
      <c r="G62" s="15">
        <v>0</v>
      </c>
      <c r="H62" s="15">
        <v>0</v>
      </c>
      <c r="I62" s="15">
        <v>63410</v>
      </c>
      <c r="J62" s="15">
        <v>0</v>
      </c>
      <c r="K62" s="15">
        <v>3279</v>
      </c>
      <c r="L62" s="15">
        <v>0</v>
      </c>
      <c r="M62" s="15">
        <v>39601</v>
      </c>
      <c r="N62" s="15">
        <v>24695</v>
      </c>
      <c r="O62" s="15">
        <v>15503</v>
      </c>
      <c r="P62" s="15">
        <v>1884</v>
      </c>
      <c r="Q62" s="15">
        <v>13564</v>
      </c>
      <c r="R62" s="15">
        <v>-11772</v>
      </c>
      <c r="S62" s="15">
        <v>1631615</v>
      </c>
    </row>
    <row r="63" spans="1:19">
      <c r="A63" s="12">
        <v>56</v>
      </c>
      <c r="B63" s="13" t="s">
        <v>71</v>
      </c>
      <c r="C63" s="15">
        <v>2629835</v>
      </c>
      <c r="D63" s="15">
        <v>333260</v>
      </c>
      <c r="E63" s="15">
        <v>982944</v>
      </c>
      <c r="F63" s="15">
        <v>95848</v>
      </c>
      <c r="G63" s="15">
        <v>0</v>
      </c>
      <c r="H63" s="15">
        <v>0</v>
      </c>
      <c r="I63" s="15">
        <v>173003</v>
      </c>
      <c r="J63" s="15">
        <v>0</v>
      </c>
      <c r="K63" s="15">
        <v>8947</v>
      </c>
      <c r="L63" s="15">
        <v>0</v>
      </c>
      <c r="M63" s="15">
        <v>191189</v>
      </c>
      <c r="N63" s="15">
        <v>67376</v>
      </c>
      <c r="O63" s="15">
        <v>42296</v>
      </c>
      <c r="P63" s="15">
        <v>5140</v>
      </c>
      <c r="Q63" s="15">
        <v>37007</v>
      </c>
      <c r="R63" s="15">
        <v>-31830</v>
      </c>
      <c r="S63" s="15">
        <v>4535015</v>
      </c>
    </row>
    <row r="64" spans="1:19">
      <c r="A64" s="12">
        <v>57</v>
      </c>
      <c r="B64" s="13" t="s">
        <v>72</v>
      </c>
      <c r="C64" s="15">
        <v>1008310</v>
      </c>
      <c r="D64" s="15">
        <v>127776</v>
      </c>
      <c r="E64" s="15">
        <v>376873</v>
      </c>
      <c r="F64" s="15">
        <v>36749</v>
      </c>
      <c r="G64" s="15">
        <v>56163</v>
      </c>
      <c r="H64" s="15">
        <v>0</v>
      </c>
      <c r="I64" s="15">
        <v>66331</v>
      </c>
      <c r="J64" s="15">
        <v>0</v>
      </c>
      <c r="K64" s="15">
        <v>3430</v>
      </c>
      <c r="L64" s="15">
        <v>0</v>
      </c>
      <c r="M64" s="15">
        <v>42083</v>
      </c>
      <c r="N64" s="15">
        <v>25833</v>
      </c>
      <c r="O64" s="15">
        <v>16217</v>
      </c>
      <c r="P64" s="15">
        <v>1971</v>
      </c>
      <c r="Q64" s="15">
        <v>14189</v>
      </c>
      <c r="R64" s="15">
        <v>-12715</v>
      </c>
      <c r="S64" s="15">
        <v>1763210</v>
      </c>
    </row>
    <row r="65" spans="1:19">
      <c r="A65" s="12">
        <v>58</v>
      </c>
      <c r="B65" s="13" t="s">
        <v>73</v>
      </c>
      <c r="C65" s="15">
        <v>2131454</v>
      </c>
      <c r="D65" s="15">
        <v>270104</v>
      </c>
      <c r="E65" s="15">
        <v>796666</v>
      </c>
      <c r="F65" s="15">
        <v>77684</v>
      </c>
      <c r="G65" s="15">
        <v>132742</v>
      </c>
      <c r="H65" s="15">
        <v>0</v>
      </c>
      <c r="I65" s="15">
        <v>140217</v>
      </c>
      <c r="J65" s="15">
        <v>0</v>
      </c>
      <c r="K65" s="15">
        <v>7251</v>
      </c>
      <c r="L65" s="15">
        <v>0</v>
      </c>
      <c r="M65" s="15">
        <v>146948</v>
      </c>
      <c r="N65" s="15">
        <v>54608</v>
      </c>
      <c r="O65" s="15">
        <v>34281</v>
      </c>
      <c r="P65" s="15">
        <v>4166</v>
      </c>
      <c r="Q65" s="15">
        <v>29994</v>
      </c>
      <c r="R65" s="15">
        <v>-26956</v>
      </c>
      <c r="S65" s="15">
        <v>3799159</v>
      </c>
    </row>
    <row r="66" spans="1:19">
      <c r="A66" s="12">
        <v>59</v>
      </c>
      <c r="B66" s="13" t="s">
        <v>74</v>
      </c>
      <c r="C66" s="15">
        <v>5057244</v>
      </c>
      <c r="D66" s="15">
        <v>640869</v>
      </c>
      <c r="E66" s="15">
        <v>1890229</v>
      </c>
      <c r="F66" s="15">
        <v>184319</v>
      </c>
      <c r="G66" s="15">
        <v>442912</v>
      </c>
      <c r="H66" s="15">
        <v>0</v>
      </c>
      <c r="I66" s="15">
        <v>332690</v>
      </c>
      <c r="J66" s="15">
        <v>0</v>
      </c>
      <c r="K66" s="15">
        <v>17205</v>
      </c>
      <c r="L66" s="15">
        <v>842767</v>
      </c>
      <c r="M66" s="15">
        <v>313559</v>
      </c>
      <c r="N66" s="15">
        <v>129566</v>
      </c>
      <c r="O66" s="15">
        <v>81337</v>
      </c>
      <c r="P66" s="15">
        <v>9885</v>
      </c>
      <c r="Q66" s="15">
        <v>71166</v>
      </c>
      <c r="R66" s="15">
        <v>-62854</v>
      </c>
      <c r="S66" s="15">
        <v>9950894</v>
      </c>
    </row>
    <row r="67" spans="1:19">
      <c r="A67" s="12">
        <v>60</v>
      </c>
      <c r="B67" s="13" t="s">
        <v>75</v>
      </c>
      <c r="C67" s="15">
        <v>591717</v>
      </c>
      <c r="D67" s="15">
        <v>74984</v>
      </c>
      <c r="E67" s="15">
        <v>221164</v>
      </c>
      <c r="F67" s="15">
        <v>21566</v>
      </c>
      <c r="G67" s="15">
        <v>27437</v>
      </c>
      <c r="H67" s="15">
        <v>0</v>
      </c>
      <c r="I67" s="15">
        <v>38926</v>
      </c>
      <c r="J67" s="15">
        <v>0</v>
      </c>
      <c r="K67" s="15">
        <v>2013</v>
      </c>
      <c r="L67" s="15">
        <v>0</v>
      </c>
      <c r="M67" s="15">
        <v>5541</v>
      </c>
      <c r="N67" s="15">
        <v>15160</v>
      </c>
      <c r="O67" s="15">
        <v>9517</v>
      </c>
      <c r="P67" s="15">
        <v>1157</v>
      </c>
      <c r="Q67" s="15">
        <v>8327</v>
      </c>
      <c r="R67" s="15">
        <v>-7254</v>
      </c>
      <c r="S67" s="15">
        <v>1010255</v>
      </c>
    </row>
    <row r="68" spans="1:19">
      <c r="A68" s="12">
        <v>61</v>
      </c>
      <c r="B68" s="13" t="s">
        <v>76</v>
      </c>
      <c r="C68" s="15">
        <v>776503</v>
      </c>
      <c r="D68" s="15">
        <v>98401</v>
      </c>
      <c r="E68" s="15">
        <v>290231</v>
      </c>
      <c r="F68" s="15">
        <v>28301</v>
      </c>
      <c r="G68" s="15">
        <v>0</v>
      </c>
      <c r="H68" s="15">
        <v>0</v>
      </c>
      <c r="I68" s="15">
        <v>51082</v>
      </c>
      <c r="J68" s="15">
        <v>0</v>
      </c>
      <c r="K68" s="15">
        <v>2642</v>
      </c>
      <c r="L68" s="15">
        <v>0</v>
      </c>
      <c r="M68" s="15">
        <v>21851</v>
      </c>
      <c r="N68" s="15">
        <v>19894</v>
      </c>
      <c r="O68" s="15">
        <v>12489</v>
      </c>
      <c r="P68" s="15">
        <v>1518</v>
      </c>
      <c r="Q68" s="15">
        <v>10927</v>
      </c>
      <c r="R68" s="15">
        <v>-9267</v>
      </c>
      <c r="S68" s="15">
        <v>1304572</v>
      </c>
    </row>
    <row r="69" spans="1:19">
      <c r="A69" s="12">
        <v>62</v>
      </c>
      <c r="B69" s="13" t="s">
        <v>77</v>
      </c>
      <c r="C69" s="15">
        <v>834815</v>
      </c>
      <c r="D69" s="15">
        <v>105790</v>
      </c>
      <c r="E69" s="15">
        <v>312026</v>
      </c>
      <c r="F69" s="15">
        <v>30426</v>
      </c>
      <c r="G69" s="15">
        <v>43701</v>
      </c>
      <c r="H69" s="15">
        <v>0</v>
      </c>
      <c r="I69" s="15">
        <v>54918</v>
      </c>
      <c r="J69" s="15">
        <v>0</v>
      </c>
      <c r="K69" s="15">
        <v>2840</v>
      </c>
      <c r="L69" s="15">
        <v>0</v>
      </c>
      <c r="M69" s="15">
        <v>27633</v>
      </c>
      <c r="N69" s="15">
        <v>21388</v>
      </c>
      <c r="O69" s="15">
        <v>13427</v>
      </c>
      <c r="P69" s="15">
        <v>1632</v>
      </c>
      <c r="Q69" s="15">
        <v>11748</v>
      </c>
      <c r="R69" s="15">
        <v>-10362</v>
      </c>
      <c r="S69" s="15">
        <v>1449982</v>
      </c>
    </row>
    <row r="70" spans="1:19">
      <c r="A70" s="12">
        <v>63</v>
      </c>
      <c r="B70" s="13" t="s">
        <v>78</v>
      </c>
      <c r="C70" s="15">
        <v>875934</v>
      </c>
      <c r="D70" s="15">
        <v>111001</v>
      </c>
      <c r="E70" s="15">
        <v>327395</v>
      </c>
      <c r="F70" s="15">
        <v>31925</v>
      </c>
      <c r="G70" s="15">
        <v>46474</v>
      </c>
      <c r="H70" s="15">
        <v>0</v>
      </c>
      <c r="I70" s="15">
        <v>57623</v>
      </c>
      <c r="J70" s="15">
        <v>0</v>
      </c>
      <c r="K70" s="15">
        <v>2980</v>
      </c>
      <c r="L70" s="15">
        <v>0</v>
      </c>
      <c r="M70" s="15">
        <v>31475</v>
      </c>
      <c r="N70" s="15">
        <v>22441</v>
      </c>
      <c r="O70" s="15">
        <v>14088</v>
      </c>
      <c r="P70" s="15">
        <v>1712</v>
      </c>
      <c r="Q70" s="15">
        <v>12326</v>
      </c>
      <c r="R70" s="15">
        <v>-10710</v>
      </c>
      <c r="S70" s="15">
        <v>1524664</v>
      </c>
    </row>
    <row r="71" spans="1:19">
      <c r="A71" s="12">
        <v>64</v>
      </c>
      <c r="B71" s="13" t="s">
        <v>79</v>
      </c>
      <c r="C71" s="15">
        <v>635602</v>
      </c>
      <c r="D71" s="15">
        <v>80545</v>
      </c>
      <c r="E71" s="15">
        <v>237567</v>
      </c>
      <c r="F71" s="15">
        <v>23165</v>
      </c>
      <c r="G71" s="15">
        <v>30334</v>
      </c>
      <c r="H71" s="15">
        <v>0</v>
      </c>
      <c r="I71" s="15">
        <v>41813</v>
      </c>
      <c r="J71" s="15">
        <v>0</v>
      </c>
      <c r="K71" s="15">
        <v>2162</v>
      </c>
      <c r="L71" s="15">
        <v>0</v>
      </c>
      <c r="M71" s="15">
        <v>9480</v>
      </c>
      <c r="N71" s="15">
        <v>16284</v>
      </c>
      <c r="O71" s="15">
        <v>10223</v>
      </c>
      <c r="P71" s="15">
        <v>1242</v>
      </c>
      <c r="Q71" s="15">
        <v>8944</v>
      </c>
      <c r="R71" s="15">
        <v>-7822</v>
      </c>
      <c r="S71" s="15">
        <v>1089539</v>
      </c>
    </row>
    <row r="72" spans="1:19">
      <c r="A72" s="12">
        <v>65</v>
      </c>
      <c r="B72" s="13" t="s">
        <v>80</v>
      </c>
      <c r="C72" s="15">
        <v>660273</v>
      </c>
      <c r="D72" s="15">
        <v>83672</v>
      </c>
      <c r="E72" s="15">
        <v>246788</v>
      </c>
      <c r="F72" s="15">
        <v>24065</v>
      </c>
      <c r="G72" s="15">
        <v>0</v>
      </c>
      <c r="H72" s="15">
        <v>0</v>
      </c>
      <c r="I72" s="15">
        <v>43436</v>
      </c>
      <c r="J72" s="15">
        <v>0</v>
      </c>
      <c r="K72" s="15">
        <v>2246</v>
      </c>
      <c r="L72" s="15">
        <v>25283</v>
      </c>
      <c r="M72" s="15">
        <v>10860</v>
      </c>
      <c r="N72" s="15">
        <v>16916</v>
      </c>
      <c r="O72" s="15">
        <v>10619</v>
      </c>
      <c r="P72" s="15">
        <v>1291</v>
      </c>
      <c r="Q72" s="15">
        <v>9291</v>
      </c>
      <c r="R72" s="15">
        <v>-7947</v>
      </c>
      <c r="S72" s="15">
        <v>1126793</v>
      </c>
    </row>
    <row r="73" spans="1:19">
      <c r="A73" s="12">
        <v>66</v>
      </c>
      <c r="B73" s="13" t="s">
        <v>81</v>
      </c>
      <c r="C73" s="15">
        <v>794402</v>
      </c>
      <c r="D73" s="15">
        <v>100669</v>
      </c>
      <c r="E73" s="15">
        <v>296921</v>
      </c>
      <c r="F73" s="15">
        <v>28953</v>
      </c>
      <c r="G73" s="15">
        <v>41376</v>
      </c>
      <c r="H73" s="15">
        <v>0</v>
      </c>
      <c r="I73" s="15">
        <v>52260</v>
      </c>
      <c r="J73" s="15">
        <v>0</v>
      </c>
      <c r="K73" s="15">
        <v>2703</v>
      </c>
      <c r="L73" s="15">
        <v>0</v>
      </c>
      <c r="M73" s="15">
        <v>25303</v>
      </c>
      <c r="N73" s="15">
        <v>20353</v>
      </c>
      <c r="O73" s="15">
        <v>12777</v>
      </c>
      <c r="P73" s="15">
        <v>1553</v>
      </c>
      <c r="Q73" s="15">
        <v>11179</v>
      </c>
      <c r="R73" s="15">
        <v>-9805</v>
      </c>
      <c r="S73" s="15">
        <v>1378644</v>
      </c>
    </row>
    <row r="74" spans="1:19">
      <c r="A74" s="12">
        <v>67</v>
      </c>
      <c r="B74" s="13" t="s">
        <v>82</v>
      </c>
      <c r="C74" s="15">
        <v>1139455</v>
      </c>
      <c r="D74" s="15">
        <v>144395</v>
      </c>
      <c r="E74" s="15">
        <v>425890</v>
      </c>
      <c r="F74" s="15">
        <v>41529</v>
      </c>
      <c r="G74" s="15">
        <v>0</v>
      </c>
      <c r="H74" s="15">
        <v>0</v>
      </c>
      <c r="I74" s="15">
        <v>74959</v>
      </c>
      <c r="J74" s="15">
        <v>0</v>
      </c>
      <c r="K74" s="15">
        <v>3877</v>
      </c>
      <c r="L74" s="15">
        <v>0</v>
      </c>
      <c r="M74" s="15">
        <v>52532</v>
      </c>
      <c r="N74" s="15">
        <v>29193</v>
      </c>
      <c r="O74" s="15">
        <v>18326</v>
      </c>
      <c r="P74" s="15">
        <v>2227</v>
      </c>
      <c r="Q74" s="15">
        <v>16035</v>
      </c>
      <c r="R74" s="15">
        <v>-14000</v>
      </c>
      <c r="S74" s="15">
        <v>1934418</v>
      </c>
    </row>
    <row r="75" spans="1:19">
      <c r="A75" s="12">
        <v>68</v>
      </c>
      <c r="B75" s="13" t="s">
        <v>83</v>
      </c>
      <c r="C75" s="15">
        <v>755137</v>
      </c>
      <c r="D75" s="15">
        <v>95693</v>
      </c>
      <c r="E75" s="15">
        <v>282245</v>
      </c>
      <c r="F75" s="15">
        <v>27522</v>
      </c>
      <c r="G75" s="15">
        <v>0</v>
      </c>
      <c r="H75" s="15">
        <v>0</v>
      </c>
      <c r="I75" s="15">
        <v>49677</v>
      </c>
      <c r="J75" s="15">
        <v>0</v>
      </c>
      <c r="K75" s="15">
        <v>2569</v>
      </c>
      <c r="L75" s="15">
        <v>0</v>
      </c>
      <c r="M75" s="15">
        <v>17536</v>
      </c>
      <c r="N75" s="15">
        <v>19347</v>
      </c>
      <c r="O75" s="15">
        <v>12145</v>
      </c>
      <c r="P75" s="15">
        <v>1476</v>
      </c>
      <c r="Q75" s="15">
        <v>10626</v>
      </c>
      <c r="R75" s="15">
        <v>-9000</v>
      </c>
      <c r="S75" s="15">
        <v>1264973</v>
      </c>
    </row>
    <row r="76" spans="1:19">
      <c r="A76" s="12">
        <v>69</v>
      </c>
      <c r="B76" s="13" t="s">
        <v>84</v>
      </c>
      <c r="C76" s="15">
        <v>1082993</v>
      </c>
      <c r="D76" s="15">
        <v>137240</v>
      </c>
      <c r="E76" s="15">
        <v>404787</v>
      </c>
      <c r="F76" s="15">
        <v>39471</v>
      </c>
      <c r="G76" s="15">
        <v>59972</v>
      </c>
      <c r="H76" s="15">
        <v>0</v>
      </c>
      <c r="I76" s="15">
        <v>71244</v>
      </c>
      <c r="J76" s="15">
        <v>0</v>
      </c>
      <c r="K76" s="15">
        <v>3684</v>
      </c>
      <c r="L76" s="15">
        <v>0</v>
      </c>
      <c r="M76" s="15">
        <v>53232</v>
      </c>
      <c r="N76" s="15">
        <v>27746</v>
      </c>
      <c r="O76" s="15">
        <v>17418</v>
      </c>
      <c r="P76" s="15">
        <v>2117</v>
      </c>
      <c r="Q76" s="15">
        <v>15240</v>
      </c>
      <c r="R76" s="15">
        <v>-13630</v>
      </c>
      <c r="S76" s="15">
        <v>1901514</v>
      </c>
    </row>
    <row r="77" spans="1:19">
      <c r="A77" s="12">
        <v>70</v>
      </c>
      <c r="B77" s="13" t="s">
        <v>85</v>
      </c>
      <c r="C77" s="15">
        <v>776186</v>
      </c>
      <c r="D77" s="15">
        <v>98361</v>
      </c>
      <c r="E77" s="15">
        <v>290112</v>
      </c>
      <c r="F77" s="15">
        <v>28289</v>
      </c>
      <c r="G77" s="15">
        <v>40344</v>
      </c>
      <c r="H77" s="15">
        <v>0</v>
      </c>
      <c r="I77" s="15">
        <v>51061</v>
      </c>
      <c r="J77" s="15">
        <v>0</v>
      </c>
      <c r="K77" s="15">
        <v>2641</v>
      </c>
      <c r="L77" s="15">
        <v>0</v>
      </c>
      <c r="M77" s="15">
        <v>21514</v>
      </c>
      <c r="N77" s="15">
        <v>19886</v>
      </c>
      <c r="O77" s="15">
        <v>12484</v>
      </c>
      <c r="P77" s="15">
        <v>1517</v>
      </c>
      <c r="Q77" s="15">
        <v>10923</v>
      </c>
      <c r="R77" s="15">
        <v>-9661</v>
      </c>
      <c r="S77" s="15">
        <v>1343657</v>
      </c>
    </row>
    <row r="78" spans="1:19">
      <c r="A78" s="12">
        <v>71</v>
      </c>
      <c r="B78" s="13" t="s">
        <v>86</v>
      </c>
      <c r="C78" s="15">
        <v>651964</v>
      </c>
      <c r="D78" s="15">
        <v>82619</v>
      </c>
      <c r="E78" s="15">
        <v>243682</v>
      </c>
      <c r="F78" s="15">
        <v>23762</v>
      </c>
      <c r="G78" s="15">
        <v>31435</v>
      </c>
      <c r="H78" s="15">
        <v>0</v>
      </c>
      <c r="I78" s="15">
        <v>42889</v>
      </c>
      <c r="J78" s="15">
        <v>0</v>
      </c>
      <c r="K78" s="15">
        <v>2218</v>
      </c>
      <c r="L78" s="15">
        <v>0</v>
      </c>
      <c r="M78" s="15">
        <v>11585</v>
      </c>
      <c r="N78" s="15">
        <v>16703</v>
      </c>
      <c r="O78" s="15">
        <v>10486</v>
      </c>
      <c r="P78" s="15">
        <v>1274</v>
      </c>
      <c r="Q78" s="15">
        <v>9175</v>
      </c>
      <c r="R78" s="15">
        <v>-7923</v>
      </c>
      <c r="S78" s="15">
        <v>1119869</v>
      </c>
    </row>
    <row r="79" spans="1:19">
      <c r="A79" s="12">
        <v>72</v>
      </c>
      <c r="B79" s="13" t="s">
        <v>87</v>
      </c>
      <c r="C79" s="15">
        <v>644722</v>
      </c>
      <c r="D79" s="15">
        <v>81701</v>
      </c>
      <c r="E79" s="15">
        <v>240976</v>
      </c>
      <c r="F79" s="15">
        <v>23498</v>
      </c>
      <c r="G79" s="15">
        <v>31066</v>
      </c>
      <c r="H79" s="15">
        <v>0</v>
      </c>
      <c r="I79" s="15">
        <v>42413</v>
      </c>
      <c r="J79" s="15">
        <v>0</v>
      </c>
      <c r="K79" s="15">
        <v>2193</v>
      </c>
      <c r="L79" s="15">
        <v>0</v>
      </c>
      <c r="M79" s="15">
        <v>9734</v>
      </c>
      <c r="N79" s="15">
        <v>16518</v>
      </c>
      <c r="O79" s="15">
        <v>10369</v>
      </c>
      <c r="P79" s="15">
        <v>1260</v>
      </c>
      <c r="Q79" s="15">
        <v>9073</v>
      </c>
      <c r="R79" s="15">
        <v>-7907</v>
      </c>
      <c r="S79" s="15">
        <v>1105616</v>
      </c>
    </row>
    <row r="80" spans="1:19">
      <c r="A80" s="12">
        <v>73</v>
      </c>
      <c r="B80" s="13" t="s">
        <v>88</v>
      </c>
      <c r="C80" s="15">
        <v>896683</v>
      </c>
      <c r="D80" s="15">
        <v>113630</v>
      </c>
      <c r="E80" s="15">
        <v>335150</v>
      </c>
      <c r="F80" s="15">
        <v>32681</v>
      </c>
      <c r="G80" s="15">
        <v>47483</v>
      </c>
      <c r="H80" s="15">
        <v>0</v>
      </c>
      <c r="I80" s="15">
        <v>58988</v>
      </c>
      <c r="J80" s="15">
        <v>0</v>
      </c>
      <c r="K80" s="15">
        <v>3051</v>
      </c>
      <c r="L80" s="15">
        <v>0</v>
      </c>
      <c r="M80" s="15">
        <v>38204</v>
      </c>
      <c r="N80" s="15">
        <v>22973</v>
      </c>
      <c r="O80" s="15">
        <v>14422</v>
      </c>
      <c r="P80" s="15">
        <v>1753</v>
      </c>
      <c r="Q80" s="15">
        <v>12618</v>
      </c>
      <c r="R80" s="15">
        <v>-10856</v>
      </c>
      <c r="S80" s="15">
        <v>1566780</v>
      </c>
    </row>
    <row r="81" spans="1:19">
      <c r="A81" s="12">
        <v>74</v>
      </c>
      <c r="B81" s="13" t="s">
        <v>89</v>
      </c>
      <c r="C81" s="15">
        <v>762886</v>
      </c>
      <c r="D81" s="15">
        <v>96675</v>
      </c>
      <c r="E81" s="15">
        <v>285141</v>
      </c>
      <c r="F81" s="15">
        <v>27805</v>
      </c>
      <c r="G81" s="15">
        <v>0</v>
      </c>
      <c r="H81" s="15">
        <v>0</v>
      </c>
      <c r="I81" s="15">
        <v>50186</v>
      </c>
      <c r="J81" s="15">
        <v>0</v>
      </c>
      <c r="K81" s="15">
        <v>2595</v>
      </c>
      <c r="L81" s="15">
        <v>0</v>
      </c>
      <c r="M81" s="15">
        <v>21385</v>
      </c>
      <c r="N81" s="15">
        <v>19545</v>
      </c>
      <c r="O81" s="15">
        <v>12270</v>
      </c>
      <c r="P81" s="15">
        <v>1491</v>
      </c>
      <c r="Q81" s="15">
        <v>10735</v>
      </c>
      <c r="R81" s="15">
        <v>-9273</v>
      </c>
      <c r="S81" s="15">
        <v>1281441</v>
      </c>
    </row>
    <row r="82" spans="1:19">
      <c r="A82" s="12">
        <v>75</v>
      </c>
      <c r="B82" s="13" t="s">
        <v>90</v>
      </c>
      <c r="C82" s="15">
        <v>960620</v>
      </c>
      <c r="D82" s="15">
        <v>121733</v>
      </c>
      <c r="E82" s="15">
        <v>359048</v>
      </c>
      <c r="F82" s="15">
        <v>35011</v>
      </c>
      <c r="G82" s="15">
        <v>51787</v>
      </c>
      <c r="H82" s="15">
        <v>0</v>
      </c>
      <c r="I82" s="15">
        <v>63194</v>
      </c>
      <c r="J82" s="15">
        <v>0</v>
      </c>
      <c r="K82" s="15">
        <v>3268</v>
      </c>
      <c r="L82" s="15">
        <v>0</v>
      </c>
      <c r="M82" s="15">
        <v>43349</v>
      </c>
      <c r="N82" s="15">
        <v>24611</v>
      </c>
      <c r="O82" s="15">
        <v>15450</v>
      </c>
      <c r="P82" s="15">
        <v>1878</v>
      </c>
      <c r="Q82" s="15">
        <v>13518</v>
      </c>
      <c r="R82" s="15">
        <v>-11864</v>
      </c>
      <c r="S82" s="15">
        <v>1681603</v>
      </c>
    </row>
    <row r="83" spans="1:19">
      <c r="A83" s="12">
        <v>76</v>
      </c>
      <c r="B83" s="13" t="s">
        <v>91</v>
      </c>
      <c r="C83" s="15">
        <v>1630138</v>
      </c>
      <c r="D83" s="15">
        <v>206576</v>
      </c>
      <c r="E83" s="15">
        <v>609291</v>
      </c>
      <c r="F83" s="15">
        <v>59413</v>
      </c>
      <c r="G83" s="15">
        <v>96462</v>
      </c>
      <c r="H83" s="15">
        <v>0</v>
      </c>
      <c r="I83" s="15">
        <v>107238</v>
      </c>
      <c r="J83" s="15">
        <v>0</v>
      </c>
      <c r="K83" s="15">
        <v>5546</v>
      </c>
      <c r="L83" s="15">
        <v>0</v>
      </c>
      <c r="M83" s="15">
        <v>103290</v>
      </c>
      <c r="N83" s="15">
        <v>41764</v>
      </c>
      <c r="O83" s="15">
        <v>26218</v>
      </c>
      <c r="P83" s="15">
        <v>3186</v>
      </c>
      <c r="Q83" s="15">
        <v>22940</v>
      </c>
      <c r="R83" s="15">
        <v>-20625</v>
      </c>
      <c r="S83" s="15">
        <v>2891437</v>
      </c>
    </row>
    <row r="84" spans="1:19">
      <c r="A84" s="12">
        <v>77</v>
      </c>
      <c r="B84" s="13" t="s">
        <v>92</v>
      </c>
      <c r="C84" s="15">
        <v>698262</v>
      </c>
      <c r="D84" s="15">
        <v>88486</v>
      </c>
      <c r="E84" s="15">
        <v>260987</v>
      </c>
      <c r="F84" s="15">
        <v>25449</v>
      </c>
      <c r="G84" s="15">
        <v>0</v>
      </c>
      <c r="H84" s="15">
        <v>0</v>
      </c>
      <c r="I84" s="15">
        <v>45935</v>
      </c>
      <c r="J84" s="15">
        <v>0</v>
      </c>
      <c r="K84" s="15">
        <v>2376</v>
      </c>
      <c r="L84" s="15">
        <v>0</v>
      </c>
      <c r="M84" s="15">
        <v>16799</v>
      </c>
      <c r="N84" s="15">
        <v>17889</v>
      </c>
      <c r="O84" s="15">
        <v>11230</v>
      </c>
      <c r="P84" s="15">
        <v>1365</v>
      </c>
      <c r="Q84" s="15">
        <v>9826</v>
      </c>
      <c r="R84" s="15">
        <v>-8469</v>
      </c>
      <c r="S84" s="15">
        <v>1170135</v>
      </c>
    </row>
    <row r="85" spans="1:19">
      <c r="A85" s="12">
        <v>78</v>
      </c>
      <c r="B85" s="13" t="s">
        <v>93</v>
      </c>
      <c r="C85" s="15">
        <v>762283</v>
      </c>
      <c r="D85" s="15">
        <v>96599</v>
      </c>
      <c r="E85" s="15">
        <v>284916</v>
      </c>
      <c r="F85" s="15">
        <v>27783</v>
      </c>
      <c r="G85" s="15">
        <v>38863</v>
      </c>
      <c r="H85" s="15">
        <v>0</v>
      </c>
      <c r="I85" s="15">
        <v>50147</v>
      </c>
      <c r="J85" s="15">
        <v>0</v>
      </c>
      <c r="K85" s="15">
        <v>2593</v>
      </c>
      <c r="L85" s="15">
        <v>0</v>
      </c>
      <c r="M85" s="15">
        <v>21810</v>
      </c>
      <c r="N85" s="15">
        <v>19530</v>
      </c>
      <c r="O85" s="15">
        <v>12260</v>
      </c>
      <c r="P85" s="15">
        <v>1490</v>
      </c>
      <c r="Q85" s="15">
        <v>10727</v>
      </c>
      <c r="R85" s="15">
        <v>-9498</v>
      </c>
      <c r="S85" s="15">
        <v>1319503</v>
      </c>
    </row>
    <row r="86" spans="1:19">
      <c r="A86" s="12">
        <v>79</v>
      </c>
      <c r="B86" s="13" t="s">
        <v>94</v>
      </c>
      <c r="C86" s="15">
        <v>3290856</v>
      </c>
      <c r="D86" s="15">
        <v>417027</v>
      </c>
      <c r="E86" s="15">
        <v>1230012</v>
      </c>
      <c r="F86" s="15">
        <v>119940</v>
      </c>
      <c r="G86" s="15">
        <v>209553</v>
      </c>
      <c r="H86" s="15">
        <v>0</v>
      </c>
      <c r="I86" s="15">
        <v>216488</v>
      </c>
      <c r="J86" s="15">
        <v>0</v>
      </c>
      <c r="K86" s="15">
        <v>11196</v>
      </c>
      <c r="L86" s="15">
        <v>0</v>
      </c>
      <c r="M86" s="15">
        <v>251568</v>
      </c>
      <c r="N86" s="15">
        <v>84312</v>
      </c>
      <c r="O86" s="15">
        <v>52928</v>
      </c>
      <c r="P86" s="15">
        <v>6433</v>
      </c>
      <c r="Q86" s="15">
        <v>46309</v>
      </c>
      <c r="R86" s="15">
        <v>-41062</v>
      </c>
      <c r="S86" s="15">
        <v>5895560</v>
      </c>
    </row>
    <row r="87" spans="1:19">
      <c r="A87" s="12">
        <v>80</v>
      </c>
      <c r="B87" s="13" t="s">
        <v>95</v>
      </c>
      <c r="C87" s="15">
        <v>1201941</v>
      </c>
      <c r="D87" s="15">
        <v>152313</v>
      </c>
      <c r="E87" s="15">
        <v>449245</v>
      </c>
      <c r="F87" s="15">
        <v>43807</v>
      </c>
      <c r="G87" s="15">
        <v>67972</v>
      </c>
      <c r="H87" s="15">
        <v>0</v>
      </c>
      <c r="I87" s="15">
        <v>79069</v>
      </c>
      <c r="J87" s="15">
        <v>0</v>
      </c>
      <c r="K87" s="15">
        <v>4089</v>
      </c>
      <c r="L87" s="15">
        <v>0</v>
      </c>
      <c r="M87" s="15">
        <v>60684</v>
      </c>
      <c r="N87" s="15">
        <v>30794</v>
      </c>
      <c r="O87" s="15">
        <v>19331</v>
      </c>
      <c r="P87" s="15">
        <v>2349</v>
      </c>
      <c r="Q87" s="15">
        <v>16914</v>
      </c>
      <c r="R87" s="15">
        <v>-14852</v>
      </c>
      <c r="S87" s="15">
        <v>2113656</v>
      </c>
    </row>
    <row r="88" spans="1:19">
      <c r="A88" s="12">
        <v>81</v>
      </c>
      <c r="B88" s="13" t="s">
        <v>96</v>
      </c>
      <c r="C88" s="15">
        <v>739540</v>
      </c>
      <c r="D88" s="15">
        <v>93717</v>
      </c>
      <c r="E88" s="15">
        <v>276415</v>
      </c>
      <c r="F88" s="15">
        <v>26954</v>
      </c>
      <c r="G88" s="15">
        <v>37187</v>
      </c>
      <c r="H88" s="15">
        <v>0</v>
      </c>
      <c r="I88" s="15">
        <v>48650</v>
      </c>
      <c r="J88" s="15">
        <v>0</v>
      </c>
      <c r="K88" s="15">
        <v>2516</v>
      </c>
      <c r="L88" s="15">
        <v>37604</v>
      </c>
      <c r="M88" s="15">
        <v>20815</v>
      </c>
      <c r="N88" s="15">
        <v>18947</v>
      </c>
      <c r="O88" s="15">
        <v>11894</v>
      </c>
      <c r="P88" s="15">
        <v>1446</v>
      </c>
      <c r="Q88" s="15">
        <v>10407</v>
      </c>
      <c r="R88" s="15">
        <v>-9116</v>
      </c>
      <c r="S88" s="15">
        <v>1316976</v>
      </c>
    </row>
    <row r="89" spans="1:19">
      <c r="A89" s="12">
        <v>82</v>
      </c>
      <c r="B89" s="13" t="s">
        <v>97</v>
      </c>
      <c r="C89" s="15">
        <v>744947</v>
      </c>
      <c r="D89" s="15">
        <v>94402</v>
      </c>
      <c r="E89" s="15">
        <v>278436</v>
      </c>
      <c r="F89" s="15">
        <v>27151</v>
      </c>
      <c r="G89" s="15">
        <v>37794</v>
      </c>
      <c r="H89" s="15">
        <v>0</v>
      </c>
      <c r="I89" s="15">
        <v>49006</v>
      </c>
      <c r="J89" s="15">
        <v>0</v>
      </c>
      <c r="K89" s="15">
        <v>2534</v>
      </c>
      <c r="L89" s="15">
        <v>0</v>
      </c>
      <c r="M89" s="15">
        <v>18409</v>
      </c>
      <c r="N89" s="15">
        <v>19086</v>
      </c>
      <c r="O89" s="15">
        <v>11981</v>
      </c>
      <c r="P89" s="15">
        <v>1456</v>
      </c>
      <c r="Q89" s="15">
        <v>10483</v>
      </c>
      <c r="R89" s="15">
        <v>-9347</v>
      </c>
      <c r="S89" s="15">
        <v>1286338</v>
      </c>
    </row>
    <row r="90" spans="1:19">
      <c r="A90" s="12">
        <v>83</v>
      </c>
      <c r="B90" s="13" t="s">
        <v>98</v>
      </c>
      <c r="C90" s="15">
        <v>675806</v>
      </c>
      <c r="D90" s="15">
        <v>85640</v>
      </c>
      <c r="E90" s="15">
        <v>252594</v>
      </c>
      <c r="F90" s="15">
        <v>24631</v>
      </c>
      <c r="G90" s="15">
        <v>0</v>
      </c>
      <c r="H90" s="15">
        <v>0</v>
      </c>
      <c r="I90" s="15">
        <v>44458</v>
      </c>
      <c r="J90" s="15">
        <v>0</v>
      </c>
      <c r="K90" s="15">
        <v>2299</v>
      </c>
      <c r="L90" s="15">
        <v>0</v>
      </c>
      <c r="M90" s="15">
        <v>10080</v>
      </c>
      <c r="N90" s="15">
        <v>17314</v>
      </c>
      <c r="O90" s="15">
        <v>10869</v>
      </c>
      <c r="P90" s="15">
        <v>1321</v>
      </c>
      <c r="Q90" s="15">
        <v>9510</v>
      </c>
      <c r="R90" s="15">
        <v>-8150</v>
      </c>
      <c r="S90" s="15">
        <v>1126372</v>
      </c>
    </row>
    <row r="91" spans="1:19">
      <c r="A91" s="12">
        <v>84</v>
      </c>
      <c r="B91" s="13" t="s">
        <v>99</v>
      </c>
      <c r="C91" s="15">
        <v>962131</v>
      </c>
      <c r="D91" s="15">
        <v>121924</v>
      </c>
      <c r="E91" s="15">
        <v>359612</v>
      </c>
      <c r="F91" s="15">
        <v>35066</v>
      </c>
      <c r="G91" s="15">
        <v>52072</v>
      </c>
      <c r="H91" s="15">
        <v>0</v>
      </c>
      <c r="I91" s="15">
        <v>63294</v>
      </c>
      <c r="J91" s="15">
        <v>0</v>
      </c>
      <c r="K91" s="15">
        <v>3273</v>
      </c>
      <c r="L91" s="15">
        <v>0</v>
      </c>
      <c r="M91" s="15">
        <v>40049</v>
      </c>
      <c r="N91" s="15">
        <v>24650</v>
      </c>
      <c r="O91" s="15">
        <v>15474</v>
      </c>
      <c r="P91" s="15">
        <v>1881</v>
      </c>
      <c r="Q91" s="15">
        <v>13539</v>
      </c>
      <c r="R91" s="15">
        <v>-12169</v>
      </c>
      <c r="S91" s="15">
        <v>1680796</v>
      </c>
    </row>
    <row r="92" spans="1:19">
      <c r="A92" s="12">
        <v>85</v>
      </c>
      <c r="B92" s="13" t="s">
        <v>100</v>
      </c>
      <c r="C92" s="15">
        <v>1559490</v>
      </c>
      <c r="D92" s="15">
        <v>197623</v>
      </c>
      <c r="E92" s="15">
        <v>582885</v>
      </c>
      <c r="F92" s="15">
        <v>56838</v>
      </c>
      <c r="G92" s="15">
        <v>91572</v>
      </c>
      <c r="H92" s="15">
        <v>0</v>
      </c>
      <c r="I92" s="15">
        <v>102591</v>
      </c>
      <c r="J92" s="15">
        <v>0</v>
      </c>
      <c r="K92" s="15">
        <v>5306</v>
      </c>
      <c r="L92" s="15">
        <v>0</v>
      </c>
      <c r="M92" s="15">
        <v>100531</v>
      </c>
      <c r="N92" s="15">
        <v>39954</v>
      </c>
      <c r="O92" s="15">
        <v>25082</v>
      </c>
      <c r="P92" s="15">
        <v>3048</v>
      </c>
      <c r="Q92" s="15">
        <v>21945</v>
      </c>
      <c r="R92" s="15">
        <v>-19323</v>
      </c>
      <c r="S92" s="15">
        <v>2767542</v>
      </c>
    </row>
    <row r="93" spans="1:19">
      <c r="A93" s="12">
        <v>86</v>
      </c>
      <c r="B93" s="13" t="s">
        <v>101</v>
      </c>
      <c r="C93" s="15">
        <v>664346</v>
      </c>
      <c r="D93" s="15">
        <v>84188</v>
      </c>
      <c r="E93" s="15">
        <v>248310</v>
      </c>
      <c r="F93" s="15">
        <v>24213</v>
      </c>
      <c r="G93" s="15">
        <v>32241</v>
      </c>
      <c r="H93" s="15">
        <v>0</v>
      </c>
      <c r="I93" s="15">
        <v>43704</v>
      </c>
      <c r="J93" s="15">
        <v>0</v>
      </c>
      <c r="K93" s="15">
        <v>2260</v>
      </c>
      <c r="L93" s="15">
        <v>0</v>
      </c>
      <c r="M93" s="15">
        <v>13378</v>
      </c>
      <c r="N93" s="15">
        <v>17021</v>
      </c>
      <c r="O93" s="15">
        <v>10685</v>
      </c>
      <c r="P93" s="15">
        <v>1299</v>
      </c>
      <c r="Q93" s="15">
        <v>9349</v>
      </c>
      <c r="R93" s="15">
        <v>-8201</v>
      </c>
      <c r="S93" s="15">
        <v>1142793</v>
      </c>
    </row>
    <row r="94" spans="1:19">
      <c r="A94" s="12">
        <v>87</v>
      </c>
      <c r="B94" s="13" t="s">
        <v>102</v>
      </c>
      <c r="C94" s="15">
        <v>872452</v>
      </c>
      <c r="D94" s="15">
        <v>110560</v>
      </c>
      <c r="E94" s="15">
        <v>326093</v>
      </c>
      <c r="F94" s="15">
        <v>31798</v>
      </c>
      <c r="G94" s="15">
        <v>46561</v>
      </c>
      <c r="H94" s="15">
        <v>0</v>
      </c>
      <c r="I94" s="15">
        <v>57394</v>
      </c>
      <c r="J94" s="15">
        <v>0</v>
      </c>
      <c r="K94" s="15">
        <v>2968</v>
      </c>
      <c r="L94" s="15">
        <v>0</v>
      </c>
      <c r="M94" s="15">
        <v>33652</v>
      </c>
      <c r="N94" s="15">
        <v>22352</v>
      </c>
      <c r="O94" s="15">
        <v>14032</v>
      </c>
      <c r="P94" s="15">
        <v>1705</v>
      </c>
      <c r="Q94" s="15">
        <v>12277</v>
      </c>
      <c r="R94" s="15">
        <v>-10733</v>
      </c>
      <c r="S94" s="15">
        <v>1521111</v>
      </c>
    </row>
    <row r="95" spans="1:19">
      <c r="A95" s="12">
        <v>88</v>
      </c>
      <c r="B95" s="13" t="s">
        <v>103</v>
      </c>
      <c r="C95" s="15">
        <v>649722</v>
      </c>
      <c r="D95" s="15">
        <v>82335</v>
      </c>
      <c r="E95" s="15">
        <v>242844</v>
      </c>
      <c r="F95" s="15">
        <v>23680</v>
      </c>
      <c r="G95" s="15">
        <v>31287</v>
      </c>
      <c r="H95" s="15">
        <v>0</v>
      </c>
      <c r="I95" s="15">
        <v>42742</v>
      </c>
      <c r="J95" s="15">
        <v>0</v>
      </c>
      <c r="K95" s="15">
        <v>2210</v>
      </c>
      <c r="L95" s="15">
        <v>0</v>
      </c>
      <c r="M95" s="15">
        <v>11224</v>
      </c>
      <c r="N95" s="15">
        <v>16646</v>
      </c>
      <c r="O95" s="15">
        <v>10450</v>
      </c>
      <c r="P95" s="15">
        <v>1270</v>
      </c>
      <c r="Q95" s="15">
        <v>9143</v>
      </c>
      <c r="R95" s="15">
        <v>-8011</v>
      </c>
      <c r="S95" s="15">
        <v>1115542</v>
      </c>
    </row>
    <row r="96" spans="1:19">
      <c r="A96" s="12">
        <v>89</v>
      </c>
      <c r="B96" s="13" t="s">
        <v>104</v>
      </c>
      <c r="C96" s="15">
        <v>2994297</v>
      </c>
      <c r="D96" s="15">
        <v>379446</v>
      </c>
      <c r="E96" s="15">
        <v>1119168</v>
      </c>
      <c r="F96" s="15">
        <v>109132</v>
      </c>
      <c r="G96" s="15">
        <v>192593</v>
      </c>
      <c r="H96" s="15">
        <v>0</v>
      </c>
      <c r="I96" s="15">
        <v>196979</v>
      </c>
      <c r="J96" s="15">
        <v>0</v>
      </c>
      <c r="K96" s="15">
        <v>10187</v>
      </c>
      <c r="L96" s="15">
        <v>0</v>
      </c>
      <c r="M96" s="15">
        <v>206506</v>
      </c>
      <c r="N96" s="15">
        <v>76714</v>
      </c>
      <c r="O96" s="15">
        <v>48158</v>
      </c>
      <c r="P96" s="15">
        <v>5853</v>
      </c>
      <c r="Q96" s="15">
        <v>42136</v>
      </c>
      <c r="R96" s="15">
        <v>-38426</v>
      </c>
      <c r="S96" s="15">
        <v>5342743</v>
      </c>
    </row>
    <row r="97" spans="1:19">
      <c r="A97" s="12">
        <v>90</v>
      </c>
      <c r="B97" s="13" t="s">
        <v>105</v>
      </c>
      <c r="C97" s="15">
        <v>993721</v>
      </c>
      <c r="D97" s="15">
        <v>125927</v>
      </c>
      <c r="E97" s="15">
        <v>371420</v>
      </c>
      <c r="F97" s="15">
        <v>36218</v>
      </c>
      <c r="G97" s="15">
        <v>54041</v>
      </c>
      <c r="H97" s="15">
        <v>0</v>
      </c>
      <c r="I97" s="15">
        <v>65372</v>
      </c>
      <c r="J97" s="15">
        <v>0</v>
      </c>
      <c r="K97" s="15">
        <v>3381</v>
      </c>
      <c r="L97" s="15">
        <v>0</v>
      </c>
      <c r="M97" s="15">
        <v>44999</v>
      </c>
      <c r="N97" s="15">
        <v>25459</v>
      </c>
      <c r="O97" s="15">
        <v>15982</v>
      </c>
      <c r="P97" s="15">
        <v>1942</v>
      </c>
      <c r="Q97" s="15">
        <v>13984</v>
      </c>
      <c r="R97" s="15">
        <v>-12435</v>
      </c>
      <c r="S97" s="15">
        <v>1740011</v>
      </c>
    </row>
    <row r="98" spans="1:19">
      <c r="A98" s="12">
        <v>91</v>
      </c>
      <c r="B98" s="13" t="s">
        <v>106</v>
      </c>
      <c r="C98" s="15">
        <v>1309554</v>
      </c>
      <c r="D98" s="15">
        <v>165951</v>
      </c>
      <c r="E98" s="15">
        <v>489468</v>
      </c>
      <c r="F98" s="15">
        <v>47729</v>
      </c>
      <c r="G98" s="15">
        <v>0</v>
      </c>
      <c r="H98" s="15">
        <v>0</v>
      </c>
      <c r="I98" s="15">
        <v>86149</v>
      </c>
      <c r="J98" s="15">
        <v>0</v>
      </c>
      <c r="K98" s="15">
        <v>4455</v>
      </c>
      <c r="L98" s="15">
        <v>0</v>
      </c>
      <c r="M98" s="15">
        <v>71849</v>
      </c>
      <c r="N98" s="15">
        <v>33551</v>
      </c>
      <c r="O98" s="15">
        <v>21062</v>
      </c>
      <c r="P98" s="15">
        <v>2560</v>
      </c>
      <c r="Q98" s="15">
        <v>18428</v>
      </c>
      <c r="R98" s="15">
        <v>-15980</v>
      </c>
      <c r="S98" s="15">
        <v>2234776</v>
      </c>
    </row>
    <row r="99" spans="1:19">
      <c r="A99" s="12">
        <v>92</v>
      </c>
      <c r="B99" s="13" t="s">
        <v>107</v>
      </c>
      <c r="C99" s="15">
        <v>1024706</v>
      </c>
      <c r="D99" s="15">
        <v>129854</v>
      </c>
      <c r="E99" s="15">
        <v>383001</v>
      </c>
      <c r="F99" s="15">
        <v>37347</v>
      </c>
      <c r="G99" s="15">
        <v>55904</v>
      </c>
      <c r="H99" s="15">
        <v>0</v>
      </c>
      <c r="I99" s="15">
        <v>67410</v>
      </c>
      <c r="J99" s="15">
        <v>0</v>
      </c>
      <c r="K99" s="15">
        <v>3486</v>
      </c>
      <c r="L99" s="15">
        <v>0</v>
      </c>
      <c r="M99" s="15">
        <v>52332</v>
      </c>
      <c r="N99" s="15">
        <v>26253</v>
      </c>
      <c r="O99" s="15">
        <v>16481</v>
      </c>
      <c r="P99" s="15">
        <v>2003</v>
      </c>
      <c r="Q99" s="15">
        <v>14420</v>
      </c>
      <c r="R99" s="15">
        <v>-12545</v>
      </c>
      <c r="S99" s="15">
        <v>1800652</v>
      </c>
    </row>
    <row r="100" spans="1:19">
      <c r="A100" s="12">
        <v>93</v>
      </c>
      <c r="B100" s="13" t="s">
        <v>108</v>
      </c>
      <c r="C100" s="15">
        <v>1637490</v>
      </c>
      <c r="D100" s="15">
        <v>207508</v>
      </c>
      <c r="E100" s="15">
        <v>612039</v>
      </c>
      <c r="F100" s="15">
        <v>59681</v>
      </c>
      <c r="G100" s="15">
        <v>0</v>
      </c>
      <c r="H100" s="15">
        <v>0</v>
      </c>
      <c r="I100" s="15">
        <v>107722</v>
      </c>
      <c r="J100" s="15">
        <v>0</v>
      </c>
      <c r="K100" s="15">
        <v>5571</v>
      </c>
      <c r="L100" s="15">
        <v>0</v>
      </c>
      <c r="M100" s="15">
        <v>90751</v>
      </c>
      <c r="N100" s="15">
        <v>41952</v>
      </c>
      <c r="O100" s="15">
        <v>26336</v>
      </c>
      <c r="P100" s="15">
        <v>3201</v>
      </c>
      <c r="Q100" s="15">
        <v>23043</v>
      </c>
      <c r="R100" s="15">
        <v>-20193</v>
      </c>
      <c r="S100" s="15">
        <v>2795101</v>
      </c>
    </row>
    <row r="101" spans="1:19">
      <c r="A101" s="12">
        <v>94</v>
      </c>
      <c r="B101" s="13" t="s">
        <v>174</v>
      </c>
      <c r="C101" s="15">
        <v>869491</v>
      </c>
      <c r="D101" s="15">
        <v>110185</v>
      </c>
      <c r="E101" s="15">
        <v>324987</v>
      </c>
      <c r="F101" s="15">
        <v>31690</v>
      </c>
      <c r="G101" s="15">
        <v>0</v>
      </c>
      <c r="H101" s="15">
        <v>0</v>
      </c>
      <c r="I101" s="15">
        <v>57199</v>
      </c>
      <c r="J101" s="15">
        <v>0</v>
      </c>
      <c r="K101" s="15">
        <v>2958</v>
      </c>
      <c r="L101" s="15">
        <v>0</v>
      </c>
      <c r="M101" s="15">
        <v>34273</v>
      </c>
      <c r="N101" s="15">
        <v>22276</v>
      </c>
      <c r="O101" s="15">
        <v>13984</v>
      </c>
      <c r="P101" s="15">
        <v>1700</v>
      </c>
      <c r="Q101" s="15">
        <v>12236</v>
      </c>
      <c r="R101" s="15">
        <v>-10388</v>
      </c>
      <c r="S101" s="15">
        <v>1470591</v>
      </c>
    </row>
    <row r="102" spans="1:19">
      <c r="A102" s="12">
        <v>95</v>
      </c>
      <c r="B102" s="13" t="s">
        <v>109</v>
      </c>
      <c r="C102" s="15">
        <v>878020</v>
      </c>
      <c r="D102" s="15">
        <v>111265</v>
      </c>
      <c r="E102" s="15">
        <v>328174</v>
      </c>
      <c r="F102" s="15">
        <v>32001</v>
      </c>
      <c r="G102" s="15">
        <v>46809</v>
      </c>
      <c r="H102" s="15">
        <v>0</v>
      </c>
      <c r="I102" s="15">
        <v>57760</v>
      </c>
      <c r="J102" s="15">
        <v>0</v>
      </c>
      <c r="K102" s="15">
        <v>2987</v>
      </c>
      <c r="L102" s="15">
        <v>0</v>
      </c>
      <c r="M102" s="15">
        <v>30282</v>
      </c>
      <c r="N102" s="15">
        <v>22495</v>
      </c>
      <c r="O102" s="15">
        <v>14121</v>
      </c>
      <c r="P102" s="15">
        <v>1716</v>
      </c>
      <c r="Q102" s="15">
        <v>12356</v>
      </c>
      <c r="R102" s="15">
        <v>-10869</v>
      </c>
      <c r="S102" s="15">
        <v>1527117</v>
      </c>
    </row>
    <row r="103" spans="1:19">
      <c r="A103" s="12">
        <v>96</v>
      </c>
      <c r="B103" s="13" t="s">
        <v>110</v>
      </c>
      <c r="C103" s="15">
        <v>5572356</v>
      </c>
      <c r="D103" s="15">
        <v>706146</v>
      </c>
      <c r="E103" s="15">
        <v>2082760</v>
      </c>
      <c r="F103" s="15">
        <v>203093</v>
      </c>
      <c r="G103" s="15">
        <v>381437</v>
      </c>
      <c r="H103" s="15">
        <v>0</v>
      </c>
      <c r="I103" s="15">
        <v>366576</v>
      </c>
      <c r="J103" s="15">
        <v>0</v>
      </c>
      <c r="K103" s="15">
        <v>18958</v>
      </c>
      <c r="L103" s="15">
        <v>0</v>
      </c>
      <c r="M103" s="15">
        <v>457034</v>
      </c>
      <c r="N103" s="15">
        <v>142764</v>
      </c>
      <c r="O103" s="15">
        <v>89622</v>
      </c>
      <c r="P103" s="15">
        <v>10892</v>
      </c>
      <c r="Q103" s="15">
        <v>78415</v>
      </c>
      <c r="R103" s="15">
        <v>-70683</v>
      </c>
      <c r="S103" s="15">
        <v>10039370</v>
      </c>
    </row>
    <row r="104" spans="1:19">
      <c r="A104" s="12">
        <v>97</v>
      </c>
      <c r="B104" s="13" t="s">
        <v>111</v>
      </c>
      <c r="C104" s="15">
        <v>759277</v>
      </c>
      <c r="D104" s="15">
        <v>96218</v>
      </c>
      <c r="E104" s="15">
        <v>283793</v>
      </c>
      <c r="F104" s="15">
        <v>27673</v>
      </c>
      <c r="G104" s="15">
        <v>38530</v>
      </c>
      <c r="H104" s="15">
        <v>0</v>
      </c>
      <c r="I104" s="15">
        <v>49949</v>
      </c>
      <c r="J104" s="15">
        <v>0</v>
      </c>
      <c r="K104" s="15">
        <v>2583</v>
      </c>
      <c r="L104" s="15">
        <v>0</v>
      </c>
      <c r="M104" s="15">
        <v>22369</v>
      </c>
      <c r="N104" s="15">
        <v>19453</v>
      </c>
      <c r="O104" s="15">
        <v>12212</v>
      </c>
      <c r="P104" s="15">
        <v>1484</v>
      </c>
      <c r="Q104" s="15">
        <v>10685</v>
      </c>
      <c r="R104" s="15">
        <v>-9365</v>
      </c>
      <c r="S104" s="15">
        <v>1314861</v>
      </c>
    </row>
    <row r="105" spans="1:19">
      <c r="A105" s="12">
        <v>98</v>
      </c>
      <c r="B105" s="13" t="s">
        <v>112</v>
      </c>
      <c r="C105" s="15">
        <v>1468361</v>
      </c>
      <c r="D105" s="15">
        <v>186075</v>
      </c>
      <c r="E105" s="15">
        <v>548824</v>
      </c>
      <c r="F105" s="15">
        <v>53517</v>
      </c>
      <c r="G105" s="15">
        <v>85550</v>
      </c>
      <c r="H105" s="15">
        <v>0</v>
      </c>
      <c r="I105" s="15">
        <v>96596</v>
      </c>
      <c r="J105" s="15">
        <v>0</v>
      </c>
      <c r="K105" s="15">
        <v>4996</v>
      </c>
      <c r="L105" s="15">
        <v>295146</v>
      </c>
      <c r="M105" s="15">
        <v>86979</v>
      </c>
      <c r="N105" s="15">
        <v>37619</v>
      </c>
      <c r="O105" s="15">
        <v>23616</v>
      </c>
      <c r="P105" s="15">
        <v>2870</v>
      </c>
      <c r="Q105" s="15">
        <v>20663</v>
      </c>
      <c r="R105" s="15">
        <v>-18426</v>
      </c>
      <c r="S105" s="15">
        <v>2892386</v>
      </c>
    </row>
    <row r="106" spans="1:19">
      <c r="A106" s="12">
        <v>99</v>
      </c>
      <c r="B106" s="13" t="s">
        <v>113</v>
      </c>
      <c r="C106" s="15">
        <v>792913</v>
      </c>
      <c r="D106" s="15">
        <v>100480</v>
      </c>
      <c r="E106" s="15">
        <v>296364</v>
      </c>
      <c r="F106" s="15">
        <v>28899</v>
      </c>
      <c r="G106" s="15">
        <v>40681</v>
      </c>
      <c r="H106" s="15">
        <v>0</v>
      </c>
      <c r="I106" s="15">
        <v>52162</v>
      </c>
      <c r="J106" s="15">
        <v>0</v>
      </c>
      <c r="K106" s="15">
        <v>2698</v>
      </c>
      <c r="L106" s="15">
        <v>0</v>
      </c>
      <c r="M106" s="15">
        <v>27133</v>
      </c>
      <c r="N106" s="15">
        <v>20314</v>
      </c>
      <c r="O106" s="15">
        <v>12753</v>
      </c>
      <c r="P106" s="15">
        <v>1550</v>
      </c>
      <c r="Q106" s="15">
        <v>11158</v>
      </c>
      <c r="R106" s="15">
        <v>-9806</v>
      </c>
      <c r="S106" s="15">
        <v>1377299</v>
      </c>
    </row>
    <row r="107" spans="1:19">
      <c r="A107" s="12">
        <v>100</v>
      </c>
      <c r="B107" s="13" t="s">
        <v>114</v>
      </c>
      <c r="C107" s="15">
        <v>781074</v>
      </c>
      <c r="D107" s="15">
        <v>98980</v>
      </c>
      <c r="E107" s="15">
        <v>291940</v>
      </c>
      <c r="F107" s="15">
        <v>28467</v>
      </c>
      <c r="G107" s="15">
        <v>0</v>
      </c>
      <c r="H107" s="15">
        <v>0</v>
      </c>
      <c r="I107" s="15">
        <v>51383</v>
      </c>
      <c r="J107" s="15">
        <v>0</v>
      </c>
      <c r="K107" s="15">
        <v>2657</v>
      </c>
      <c r="L107" s="15">
        <v>0</v>
      </c>
      <c r="M107" s="15">
        <v>22094</v>
      </c>
      <c r="N107" s="15">
        <v>20011</v>
      </c>
      <c r="O107" s="15">
        <v>12562</v>
      </c>
      <c r="P107" s="15">
        <v>1527</v>
      </c>
      <c r="Q107" s="15">
        <v>10991</v>
      </c>
      <c r="R107" s="15">
        <v>-9417</v>
      </c>
      <c r="S107" s="15">
        <v>1312269</v>
      </c>
    </row>
    <row r="108" spans="1:19">
      <c r="A108" s="12">
        <v>101</v>
      </c>
      <c r="B108" s="13" t="s">
        <v>115</v>
      </c>
      <c r="C108" s="15">
        <v>4886569</v>
      </c>
      <c r="D108" s="15">
        <v>619241</v>
      </c>
      <c r="E108" s="15">
        <v>1826436</v>
      </c>
      <c r="F108" s="15">
        <v>178098</v>
      </c>
      <c r="G108" s="15">
        <v>357745</v>
      </c>
      <c r="H108" s="15">
        <v>0</v>
      </c>
      <c r="I108" s="15">
        <v>321462</v>
      </c>
      <c r="J108" s="15">
        <v>0</v>
      </c>
      <c r="K108" s="15">
        <v>16625</v>
      </c>
      <c r="L108" s="15">
        <v>196173</v>
      </c>
      <c r="M108" s="15">
        <v>335921</v>
      </c>
      <c r="N108" s="15">
        <v>125194</v>
      </c>
      <c r="O108" s="15">
        <v>78592</v>
      </c>
      <c r="P108" s="15">
        <v>9552</v>
      </c>
      <c r="Q108" s="15">
        <v>68764</v>
      </c>
      <c r="R108" s="15">
        <v>-56737</v>
      </c>
      <c r="S108" s="15">
        <v>8963635</v>
      </c>
    </row>
    <row r="109" spans="1:19">
      <c r="A109" s="12">
        <v>102</v>
      </c>
      <c r="B109" s="13" t="s">
        <v>116</v>
      </c>
      <c r="C109" s="15">
        <v>5953106</v>
      </c>
      <c r="D109" s="15">
        <v>754395</v>
      </c>
      <c r="E109" s="15">
        <v>2225072</v>
      </c>
      <c r="F109" s="15">
        <v>216970</v>
      </c>
      <c r="G109" s="15">
        <v>431045</v>
      </c>
      <c r="H109" s="15">
        <v>0</v>
      </c>
      <c r="I109" s="15">
        <v>391624</v>
      </c>
      <c r="J109" s="15">
        <v>0</v>
      </c>
      <c r="K109" s="15">
        <v>20253</v>
      </c>
      <c r="L109" s="15">
        <v>858947</v>
      </c>
      <c r="M109" s="15">
        <v>463765</v>
      </c>
      <c r="N109" s="15">
        <v>152518</v>
      </c>
      <c r="O109" s="15">
        <v>95745</v>
      </c>
      <c r="P109" s="15">
        <v>11636</v>
      </c>
      <c r="Q109" s="15">
        <v>83773</v>
      </c>
      <c r="R109" s="15">
        <v>-74987</v>
      </c>
      <c r="S109" s="15">
        <v>11583862</v>
      </c>
    </row>
    <row r="110" spans="1:19">
      <c r="A110" s="12">
        <v>103</v>
      </c>
      <c r="B110" s="13" t="s">
        <v>117</v>
      </c>
      <c r="C110" s="15">
        <v>744909</v>
      </c>
      <c r="D110" s="15">
        <v>94397</v>
      </c>
      <c r="E110" s="15">
        <v>278422</v>
      </c>
      <c r="F110" s="15">
        <v>27149</v>
      </c>
      <c r="G110" s="15">
        <v>37558</v>
      </c>
      <c r="H110" s="15">
        <v>0</v>
      </c>
      <c r="I110" s="15">
        <v>49004</v>
      </c>
      <c r="J110" s="15">
        <v>0</v>
      </c>
      <c r="K110" s="15">
        <v>2534</v>
      </c>
      <c r="L110" s="15">
        <v>0</v>
      </c>
      <c r="M110" s="15">
        <v>21013</v>
      </c>
      <c r="N110" s="15">
        <v>19085</v>
      </c>
      <c r="O110" s="15">
        <v>11981</v>
      </c>
      <c r="P110" s="15">
        <v>1456</v>
      </c>
      <c r="Q110" s="15">
        <v>10482</v>
      </c>
      <c r="R110" s="15">
        <v>-9262</v>
      </c>
      <c r="S110" s="15">
        <v>1288728</v>
      </c>
    </row>
    <row r="111" spans="1:19">
      <c r="A111" s="12">
        <v>104</v>
      </c>
      <c r="B111" s="13" t="s">
        <v>118</v>
      </c>
      <c r="C111" s="15">
        <v>1551918</v>
      </c>
      <c r="D111" s="15">
        <v>196664</v>
      </c>
      <c r="E111" s="15">
        <v>580055</v>
      </c>
      <c r="F111" s="15">
        <v>56562</v>
      </c>
      <c r="G111" s="15">
        <v>90808</v>
      </c>
      <c r="H111" s="15">
        <v>0</v>
      </c>
      <c r="I111" s="15">
        <v>102093</v>
      </c>
      <c r="J111" s="15">
        <v>0</v>
      </c>
      <c r="K111" s="15">
        <v>5280</v>
      </c>
      <c r="L111" s="15">
        <v>0</v>
      </c>
      <c r="M111" s="15">
        <v>107117</v>
      </c>
      <c r="N111" s="15">
        <v>39760</v>
      </c>
      <c r="O111" s="15">
        <v>24960</v>
      </c>
      <c r="P111" s="15">
        <v>3034</v>
      </c>
      <c r="Q111" s="15">
        <v>21839</v>
      </c>
      <c r="R111" s="15">
        <v>-19171</v>
      </c>
      <c r="S111" s="15">
        <v>2760919</v>
      </c>
    </row>
    <row r="112" spans="1:19">
      <c r="A112" s="12">
        <v>105</v>
      </c>
      <c r="B112" s="13" t="s">
        <v>119</v>
      </c>
      <c r="C112" s="15">
        <v>732734</v>
      </c>
      <c r="D112" s="15">
        <v>92854</v>
      </c>
      <c r="E112" s="15">
        <v>273872</v>
      </c>
      <c r="F112" s="15">
        <v>26706</v>
      </c>
      <c r="G112" s="15">
        <v>0</v>
      </c>
      <c r="H112" s="15">
        <v>0</v>
      </c>
      <c r="I112" s="15">
        <v>48203</v>
      </c>
      <c r="J112" s="15">
        <v>0</v>
      </c>
      <c r="K112" s="15">
        <v>2493</v>
      </c>
      <c r="L112" s="15">
        <v>0</v>
      </c>
      <c r="M112" s="15">
        <v>16945</v>
      </c>
      <c r="N112" s="15">
        <v>18773</v>
      </c>
      <c r="O112" s="15">
        <v>11785</v>
      </c>
      <c r="P112" s="15">
        <v>1432</v>
      </c>
      <c r="Q112" s="15">
        <v>10311</v>
      </c>
      <c r="R112" s="15">
        <v>-8876</v>
      </c>
      <c r="S112" s="15">
        <v>1227232</v>
      </c>
    </row>
    <row r="113" spans="1:19">
      <c r="A113" s="12">
        <v>106</v>
      </c>
      <c r="B113" s="13" t="s">
        <v>120</v>
      </c>
      <c r="C113" s="15">
        <v>669947</v>
      </c>
      <c r="D113" s="15">
        <v>84899</v>
      </c>
      <c r="E113" s="15">
        <v>250404</v>
      </c>
      <c r="F113" s="15">
        <v>24418</v>
      </c>
      <c r="G113" s="15">
        <v>33314</v>
      </c>
      <c r="H113" s="15">
        <v>0</v>
      </c>
      <c r="I113" s="15">
        <v>44073</v>
      </c>
      <c r="J113" s="15">
        <v>0</v>
      </c>
      <c r="K113" s="15">
        <v>2280</v>
      </c>
      <c r="L113" s="15">
        <v>0</v>
      </c>
      <c r="M113" s="15">
        <v>12097</v>
      </c>
      <c r="N113" s="15">
        <v>17165</v>
      </c>
      <c r="O113" s="15">
        <v>10775</v>
      </c>
      <c r="P113" s="15">
        <v>1310</v>
      </c>
      <c r="Q113" s="15">
        <v>9428</v>
      </c>
      <c r="R113" s="15">
        <v>-8310</v>
      </c>
      <c r="S113" s="15">
        <v>1151800</v>
      </c>
    </row>
    <row r="114" spans="1:19">
      <c r="B114" s="17" t="s">
        <v>168</v>
      </c>
      <c r="C114" s="16">
        <v>208914167</v>
      </c>
      <c r="D114" s="16">
        <v>26474230</v>
      </c>
      <c r="E114" s="16">
        <v>78085130</v>
      </c>
      <c r="F114" s="16">
        <v>7614195</v>
      </c>
      <c r="G114" s="16">
        <v>6958194</v>
      </c>
      <c r="H114" s="16">
        <v>0</v>
      </c>
      <c r="I114" s="16">
        <v>13743376</v>
      </c>
      <c r="J114" s="16">
        <v>0</v>
      </c>
      <c r="K114" s="16">
        <v>710739</v>
      </c>
      <c r="L114" s="16">
        <v>10323849</v>
      </c>
      <c r="M114" s="16">
        <v>11460166</v>
      </c>
      <c r="N114" s="16">
        <v>5352375</v>
      </c>
      <c r="O114" s="16">
        <v>3360023</v>
      </c>
      <c r="P114" s="16">
        <v>408360</v>
      </c>
      <c r="Q114" s="16">
        <v>2939870</v>
      </c>
      <c r="R114" s="16">
        <v>-2536857</v>
      </c>
      <c r="S114" s="16">
        <v>373807817</v>
      </c>
    </row>
    <row r="115" spans="1:19">
      <c r="B115"/>
      <c r="C115"/>
      <c r="D115"/>
      <c r="E115"/>
      <c r="F115"/>
      <c r="G115"/>
      <c r="H115"/>
      <c r="I115"/>
      <c r="J115"/>
      <c r="K115"/>
      <c r="L115"/>
      <c r="M115"/>
      <c r="N115"/>
      <c r="O115"/>
      <c r="P115"/>
      <c r="Q115"/>
      <c r="R115"/>
      <c r="S115"/>
    </row>
    <row r="116" spans="1:19">
      <c r="B116" s="62" t="s">
        <v>169</v>
      </c>
      <c r="C116" s="62"/>
      <c r="D116" s="62"/>
      <c r="E116" s="62"/>
      <c r="F116" s="62"/>
      <c r="G116" s="62"/>
      <c r="H116" s="62"/>
      <c r="I116" s="62"/>
      <c r="J116" s="62"/>
      <c r="K116" s="62"/>
      <c r="L116" s="62"/>
      <c r="M116" s="62"/>
      <c r="N116" s="62"/>
      <c r="O116" s="62"/>
      <c r="P116" s="62"/>
      <c r="Q116" s="62"/>
      <c r="R116" s="62"/>
      <c r="S116" s="62"/>
    </row>
    <row r="117" spans="1:19">
      <c r="B117" s="62"/>
      <c r="C117" s="62"/>
      <c r="D117" s="62"/>
      <c r="E117" s="62"/>
      <c r="F117" s="62"/>
      <c r="G117" s="62"/>
      <c r="H117" s="62"/>
      <c r="I117" s="62"/>
      <c r="J117" s="62"/>
      <c r="K117" s="62"/>
      <c r="L117" s="62"/>
      <c r="M117" s="62"/>
      <c r="N117" s="62"/>
      <c r="O117" s="62"/>
      <c r="P117" s="62"/>
      <c r="Q117" s="62"/>
      <c r="R117" s="62"/>
      <c r="S117" s="62"/>
    </row>
  </sheetData>
  <mergeCells count="8">
    <mergeCell ref="B6:S6"/>
    <mergeCell ref="B116:S117"/>
    <mergeCell ref="B1:S1"/>
    <mergeCell ref="B2:S2"/>
    <mergeCell ref="B3:S3"/>
    <mergeCell ref="B4:S4"/>
    <mergeCell ref="B5:S5"/>
    <mergeCell ref="A7:B7"/>
  </mergeCells>
  <pageMargins left="0.9055118110236221" right="0.70866141732283472" top="0.74803149606299213" bottom="0.74803149606299213" header="0.31496062992125984" footer="0.31496062992125984"/>
  <pageSetup paperSize="5" scale="4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17"/>
  <sheetViews>
    <sheetView showGridLines="0" topLeftCell="B1" zoomScaleNormal="100" workbookViewId="0">
      <selection activeCell="B116" sqref="B116:S117"/>
    </sheetView>
  </sheetViews>
  <sheetFormatPr baseColWidth="10" defaultColWidth="11.42578125" defaultRowHeight="15"/>
  <cols>
    <col min="1" max="1" width="4.42578125" bestFit="1" customWidth="1"/>
    <col min="2" max="2" width="19.42578125" bestFit="1" customWidth="1"/>
    <col min="3" max="3" width="18.28515625" bestFit="1" customWidth="1"/>
    <col min="4" max="4" width="18.28515625" customWidth="1"/>
    <col min="5" max="5" width="17.140625" bestFit="1" customWidth="1"/>
    <col min="6" max="6" width="17.140625" customWidth="1"/>
    <col min="7" max="7" width="17.140625" bestFit="1" customWidth="1"/>
    <col min="8" max="8" width="20.5703125" bestFit="1" customWidth="1"/>
    <col min="9" max="9" width="18.28515625" bestFit="1" customWidth="1"/>
    <col min="10" max="10" width="18.28515625" customWidth="1"/>
    <col min="11" max="11" width="20.5703125" bestFit="1" customWidth="1"/>
    <col min="12" max="12" width="18.28515625" bestFit="1" customWidth="1"/>
    <col min="13" max="13" width="23" bestFit="1" customWidth="1"/>
    <col min="14" max="14" width="21.85546875" bestFit="1" customWidth="1"/>
    <col min="15" max="15" width="15.85546875" bestFit="1" customWidth="1"/>
    <col min="16" max="16" width="23" bestFit="1" customWidth="1"/>
    <col min="17" max="18" width="19.42578125" bestFit="1" customWidth="1"/>
    <col min="19" max="19" width="28.85546875" bestFit="1" customWidth="1"/>
  </cols>
  <sheetData>
    <row r="1" spans="1:19" ht="15.75">
      <c r="B1" s="61" t="s">
        <v>0</v>
      </c>
      <c r="C1" s="61"/>
      <c r="D1" s="61"/>
      <c r="E1" s="61"/>
      <c r="F1" s="61"/>
      <c r="G1" s="61"/>
      <c r="H1" s="61"/>
      <c r="I1" s="61"/>
      <c r="J1" s="61"/>
      <c r="K1" s="61"/>
      <c r="L1" s="61"/>
      <c r="M1" s="61"/>
      <c r="N1" s="61"/>
      <c r="O1" s="61"/>
      <c r="P1" s="61"/>
      <c r="Q1" s="61"/>
      <c r="R1" s="61"/>
      <c r="S1" s="61"/>
    </row>
    <row r="2" spans="1:19" ht="15.75">
      <c r="B2" s="61" t="s">
        <v>153</v>
      </c>
      <c r="C2" s="61"/>
      <c r="D2" s="61"/>
      <c r="E2" s="61"/>
      <c r="F2" s="61"/>
      <c r="G2" s="61"/>
      <c r="H2" s="61"/>
      <c r="I2" s="61"/>
      <c r="J2" s="61"/>
      <c r="K2" s="61"/>
      <c r="L2" s="61"/>
      <c r="M2" s="61"/>
      <c r="N2" s="61"/>
      <c r="O2" s="61"/>
      <c r="P2" s="61"/>
      <c r="Q2" s="61"/>
      <c r="R2" s="61"/>
      <c r="S2" s="61"/>
    </row>
    <row r="3" spans="1:19" ht="15.75">
      <c r="B3" s="61" t="s">
        <v>154</v>
      </c>
      <c r="C3" s="61"/>
      <c r="D3" s="61"/>
      <c r="E3" s="61"/>
      <c r="F3" s="61"/>
      <c r="G3" s="61"/>
      <c r="H3" s="61"/>
      <c r="I3" s="61"/>
      <c r="J3" s="61"/>
      <c r="K3" s="61"/>
      <c r="L3" s="61"/>
      <c r="M3" s="61"/>
      <c r="N3" s="61"/>
      <c r="O3" s="61"/>
      <c r="P3" s="61"/>
      <c r="Q3" s="61"/>
      <c r="R3" s="61"/>
      <c r="S3" s="61"/>
    </row>
    <row r="4" spans="1:19" ht="15.75">
      <c r="B4" s="61" t="s">
        <v>175</v>
      </c>
      <c r="C4" s="61"/>
      <c r="D4" s="61"/>
      <c r="E4" s="61"/>
      <c r="F4" s="61"/>
      <c r="G4" s="61"/>
      <c r="H4" s="61"/>
      <c r="I4" s="61"/>
      <c r="J4" s="61"/>
      <c r="K4" s="61"/>
      <c r="L4" s="61"/>
      <c r="M4" s="61"/>
      <c r="N4" s="61"/>
      <c r="O4" s="61"/>
      <c r="P4" s="61"/>
      <c r="Q4" s="61"/>
      <c r="R4" s="61"/>
      <c r="S4" s="61"/>
    </row>
    <row r="5" spans="1:19" ht="15.75">
      <c r="B5" s="61" t="s">
        <v>155</v>
      </c>
      <c r="C5" s="61"/>
      <c r="D5" s="61"/>
      <c r="E5" s="61"/>
      <c r="F5" s="61"/>
      <c r="G5" s="61"/>
      <c r="H5" s="61"/>
      <c r="I5" s="61"/>
      <c r="J5" s="61"/>
      <c r="K5" s="61"/>
      <c r="L5" s="61"/>
      <c r="M5" s="61"/>
      <c r="N5" s="61"/>
      <c r="O5" s="61"/>
      <c r="P5" s="61"/>
      <c r="Q5" s="61"/>
      <c r="R5" s="61"/>
      <c r="S5" s="61"/>
    </row>
    <row r="6" spans="1:19" ht="15.75">
      <c r="B6" s="61" t="s">
        <v>186</v>
      </c>
      <c r="C6" s="61"/>
      <c r="D6" s="61"/>
      <c r="E6" s="61"/>
      <c r="F6" s="61"/>
      <c r="G6" s="61"/>
      <c r="H6" s="61"/>
      <c r="I6" s="61"/>
      <c r="J6" s="61"/>
      <c r="K6" s="61"/>
      <c r="L6" s="61"/>
      <c r="M6" s="61"/>
      <c r="N6" s="61"/>
      <c r="O6" s="61"/>
      <c r="P6" s="61"/>
      <c r="Q6" s="61"/>
      <c r="R6" s="61"/>
      <c r="S6" s="61"/>
    </row>
    <row r="7" spans="1:19" ht="54">
      <c r="A7" s="58" t="s">
        <v>2</v>
      </c>
      <c r="B7" s="58"/>
      <c r="C7" s="11" t="s">
        <v>156</v>
      </c>
      <c r="D7" s="11" t="s">
        <v>177</v>
      </c>
      <c r="E7" s="11" t="s">
        <v>3</v>
      </c>
      <c r="F7" s="11" t="s">
        <v>176</v>
      </c>
      <c r="G7" s="11" t="s">
        <v>170</v>
      </c>
      <c r="H7" s="11" t="s">
        <v>6</v>
      </c>
      <c r="I7" s="11" t="s">
        <v>7</v>
      </c>
      <c r="J7" s="11" t="s">
        <v>178</v>
      </c>
      <c r="K7" s="11" t="s">
        <v>171</v>
      </c>
      <c r="L7" s="11" t="s">
        <v>172</v>
      </c>
      <c r="M7" s="11" t="s">
        <v>161</v>
      </c>
      <c r="N7" s="11" t="s">
        <v>162</v>
      </c>
      <c r="O7" s="11" t="s">
        <v>10</v>
      </c>
      <c r="P7" s="11" t="s">
        <v>173</v>
      </c>
      <c r="Q7" s="11" t="s">
        <v>165</v>
      </c>
      <c r="R7" s="11" t="s">
        <v>166</v>
      </c>
      <c r="S7" s="11" t="s">
        <v>167</v>
      </c>
    </row>
    <row r="8" spans="1:19">
      <c r="A8" s="12">
        <v>1</v>
      </c>
      <c r="B8" s="13" t="s">
        <v>16</v>
      </c>
      <c r="C8" s="15">
        <v>620084</v>
      </c>
      <c r="D8" s="15">
        <v>82367</v>
      </c>
      <c r="E8" s="15">
        <v>295321</v>
      </c>
      <c r="F8" s="15">
        <v>22276</v>
      </c>
      <c r="G8" s="15">
        <v>0</v>
      </c>
      <c r="H8" s="15">
        <v>23922</v>
      </c>
      <c r="I8" s="15">
        <v>174447</v>
      </c>
      <c r="J8" s="15">
        <v>-13937</v>
      </c>
      <c r="K8" s="15">
        <v>3180</v>
      </c>
      <c r="L8" s="15">
        <v>0</v>
      </c>
      <c r="M8" s="15">
        <v>39292</v>
      </c>
      <c r="N8" s="15">
        <v>28309</v>
      </c>
      <c r="O8" s="15">
        <v>16443</v>
      </c>
      <c r="P8" s="15">
        <v>1415</v>
      </c>
      <c r="Q8" s="15">
        <v>10872</v>
      </c>
      <c r="R8" s="15">
        <v>-18271</v>
      </c>
      <c r="S8" s="15">
        <v>1285720</v>
      </c>
    </row>
    <row r="9" spans="1:19">
      <c r="A9" s="12">
        <v>2</v>
      </c>
      <c r="B9" s="13" t="s">
        <v>17</v>
      </c>
      <c r="C9" s="15">
        <v>1026161</v>
      </c>
      <c r="D9" s="15">
        <v>136308</v>
      </c>
      <c r="E9" s="15">
        <v>488719</v>
      </c>
      <c r="F9" s="15">
        <v>36864</v>
      </c>
      <c r="G9" s="15">
        <v>0</v>
      </c>
      <c r="H9" s="15">
        <v>39589</v>
      </c>
      <c r="I9" s="15">
        <v>288688</v>
      </c>
      <c r="J9" s="15">
        <v>-23064</v>
      </c>
      <c r="K9" s="15">
        <v>5262</v>
      </c>
      <c r="L9" s="15">
        <v>0</v>
      </c>
      <c r="M9" s="15">
        <v>89560</v>
      </c>
      <c r="N9" s="15">
        <v>46848</v>
      </c>
      <c r="O9" s="15">
        <v>27211</v>
      </c>
      <c r="P9" s="15">
        <v>2341</v>
      </c>
      <c r="Q9" s="15">
        <v>17992</v>
      </c>
      <c r="R9" s="15">
        <v>-30219</v>
      </c>
      <c r="S9" s="15">
        <v>2152260</v>
      </c>
    </row>
    <row r="10" spans="1:19">
      <c r="A10" s="12">
        <v>3</v>
      </c>
      <c r="B10" s="13" t="s">
        <v>18</v>
      </c>
      <c r="C10" s="15">
        <v>851535</v>
      </c>
      <c r="D10" s="15">
        <v>113112</v>
      </c>
      <c r="E10" s="15">
        <v>405552</v>
      </c>
      <c r="F10" s="15">
        <v>30591</v>
      </c>
      <c r="G10" s="15">
        <v>-16089</v>
      </c>
      <c r="H10" s="15">
        <v>32852</v>
      </c>
      <c r="I10" s="15">
        <v>239560</v>
      </c>
      <c r="J10" s="15">
        <v>-19139</v>
      </c>
      <c r="K10" s="15">
        <v>4367</v>
      </c>
      <c r="L10" s="15">
        <v>43347</v>
      </c>
      <c r="M10" s="15">
        <v>68980</v>
      </c>
      <c r="N10" s="15">
        <v>38876</v>
      </c>
      <c r="O10" s="15">
        <v>22580</v>
      </c>
      <c r="P10" s="15">
        <v>1943</v>
      </c>
      <c r="Q10" s="15">
        <v>14930</v>
      </c>
      <c r="R10" s="15">
        <v>-25713</v>
      </c>
      <c r="S10" s="15">
        <v>1807284</v>
      </c>
    </row>
    <row r="11" spans="1:19">
      <c r="A11" s="12">
        <v>4</v>
      </c>
      <c r="B11" s="13" t="s">
        <v>19</v>
      </c>
      <c r="C11" s="15">
        <v>603388</v>
      </c>
      <c r="D11" s="15">
        <v>80150</v>
      </c>
      <c r="E11" s="15">
        <v>287369</v>
      </c>
      <c r="F11" s="15">
        <v>21676</v>
      </c>
      <c r="G11" s="15">
        <v>0</v>
      </c>
      <c r="H11" s="15">
        <v>23278</v>
      </c>
      <c r="I11" s="15">
        <v>169750</v>
      </c>
      <c r="J11" s="15">
        <v>-13562</v>
      </c>
      <c r="K11" s="15">
        <v>3094</v>
      </c>
      <c r="L11" s="15">
        <v>0</v>
      </c>
      <c r="M11" s="15">
        <v>33157</v>
      </c>
      <c r="N11" s="15">
        <v>27547</v>
      </c>
      <c r="O11" s="15">
        <v>16000</v>
      </c>
      <c r="P11" s="15">
        <v>1377</v>
      </c>
      <c r="Q11" s="15">
        <v>10579</v>
      </c>
      <c r="R11" s="15">
        <v>-17667</v>
      </c>
      <c r="S11" s="15">
        <v>1246136</v>
      </c>
    </row>
    <row r="12" spans="1:19">
      <c r="A12" s="12">
        <v>5</v>
      </c>
      <c r="B12" s="13" t="s">
        <v>20</v>
      </c>
      <c r="C12" s="15">
        <v>440285</v>
      </c>
      <c r="D12" s="15">
        <v>58484</v>
      </c>
      <c r="E12" s="15">
        <v>209690</v>
      </c>
      <c r="F12" s="15">
        <v>15817</v>
      </c>
      <c r="G12" s="15">
        <v>-7000</v>
      </c>
      <c r="H12" s="15">
        <v>16986</v>
      </c>
      <c r="I12" s="15">
        <v>123864</v>
      </c>
      <c r="J12" s="15">
        <v>-9896</v>
      </c>
      <c r="K12" s="15">
        <v>2258</v>
      </c>
      <c r="L12" s="15">
        <v>0</v>
      </c>
      <c r="M12" s="15">
        <v>11903</v>
      </c>
      <c r="N12" s="15">
        <v>20101</v>
      </c>
      <c r="O12" s="15">
        <v>11675</v>
      </c>
      <c r="P12" s="15">
        <v>1004</v>
      </c>
      <c r="Q12" s="15">
        <v>7720</v>
      </c>
      <c r="R12" s="15">
        <v>-13269</v>
      </c>
      <c r="S12" s="15">
        <v>889622</v>
      </c>
    </row>
    <row r="13" spans="1:19">
      <c r="A13" s="12">
        <v>6</v>
      </c>
      <c r="B13" s="13" t="s">
        <v>21</v>
      </c>
      <c r="C13" s="15">
        <v>723700</v>
      </c>
      <c r="D13" s="15">
        <v>96131</v>
      </c>
      <c r="E13" s="15">
        <v>344669</v>
      </c>
      <c r="F13" s="15">
        <v>25998</v>
      </c>
      <c r="G13" s="15">
        <v>-13253</v>
      </c>
      <c r="H13" s="15">
        <v>27920</v>
      </c>
      <c r="I13" s="15">
        <v>203597</v>
      </c>
      <c r="J13" s="15">
        <v>-16266</v>
      </c>
      <c r="K13" s="15">
        <v>3711</v>
      </c>
      <c r="L13" s="15">
        <v>0</v>
      </c>
      <c r="M13" s="15">
        <v>50781</v>
      </c>
      <c r="N13" s="15">
        <v>33040</v>
      </c>
      <c r="O13" s="15">
        <v>19190</v>
      </c>
      <c r="P13" s="15">
        <v>1651</v>
      </c>
      <c r="Q13" s="15">
        <v>12689</v>
      </c>
      <c r="R13" s="15">
        <v>-21985</v>
      </c>
      <c r="S13" s="15">
        <v>1491573</v>
      </c>
    </row>
    <row r="14" spans="1:19">
      <c r="A14" s="12">
        <v>7</v>
      </c>
      <c r="B14" s="13" t="s">
        <v>22</v>
      </c>
      <c r="C14" s="15">
        <v>651874</v>
      </c>
      <c r="D14" s="15">
        <v>86590</v>
      </c>
      <c r="E14" s="15">
        <v>310461</v>
      </c>
      <c r="F14" s="15">
        <v>23418</v>
      </c>
      <c r="G14" s="15">
        <v>-11639</v>
      </c>
      <c r="H14" s="15">
        <v>25149</v>
      </c>
      <c r="I14" s="15">
        <v>183390</v>
      </c>
      <c r="J14" s="15">
        <v>-14651</v>
      </c>
      <c r="K14" s="15">
        <v>3343</v>
      </c>
      <c r="L14" s="15">
        <v>0</v>
      </c>
      <c r="M14" s="15">
        <v>38078</v>
      </c>
      <c r="N14" s="15">
        <v>29760</v>
      </c>
      <c r="O14" s="15">
        <v>17286</v>
      </c>
      <c r="P14" s="15">
        <v>1487</v>
      </c>
      <c r="Q14" s="15">
        <v>11430</v>
      </c>
      <c r="R14" s="15">
        <v>-19760</v>
      </c>
      <c r="S14" s="15">
        <v>1336216</v>
      </c>
    </row>
    <row r="15" spans="1:19">
      <c r="A15" s="12">
        <v>8</v>
      </c>
      <c r="B15" s="13" t="s">
        <v>23</v>
      </c>
      <c r="C15" s="15">
        <v>514327</v>
      </c>
      <c r="D15" s="15">
        <v>68319</v>
      </c>
      <c r="E15" s="15">
        <v>244953</v>
      </c>
      <c r="F15" s="15">
        <v>18477</v>
      </c>
      <c r="G15" s="15">
        <v>-8622</v>
      </c>
      <c r="H15" s="15">
        <v>19842</v>
      </c>
      <c r="I15" s="15">
        <v>144694</v>
      </c>
      <c r="J15" s="15">
        <v>-11560</v>
      </c>
      <c r="K15" s="15">
        <v>2638</v>
      </c>
      <c r="L15" s="15">
        <v>0</v>
      </c>
      <c r="M15" s="15">
        <v>23642</v>
      </c>
      <c r="N15" s="15">
        <v>23481</v>
      </c>
      <c r="O15" s="15">
        <v>13638</v>
      </c>
      <c r="P15" s="15">
        <v>1173</v>
      </c>
      <c r="Q15" s="15">
        <v>9018</v>
      </c>
      <c r="R15" s="15">
        <v>-15584</v>
      </c>
      <c r="S15" s="15">
        <v>1048436</v>
      </c>
    </row>
    <row r="16" spans="1:19">
      <c r="A16" s="12">
        <v>9</v>
      </c>
      <c r="B16" s="13" t="s">
        <v>24</v>
      </c>
      <c r="C16" s="15">
        <v>534256</v>
      </c>
      <c r="D16" s="15">
        <v>70967</v>
      </c>
      <c r="E16" s="15">
        <v>254445</v>
      </c>
      <c r="F16" s="15">
        <v>19193</v>
      </c>
      <c r="G16" s="15">
        <v>-9091</v>
      </c>
      <c r="H16" s="15">
        <v>20611</v>
      </c>
      <c r="I16" s="15">
        <v>150301</v>
      </c>
      <c r="J16" s="15">
        <v>-12008</v>
      </c>
      <c r="K16" s="15">
        <v>2740</v>
      </c>
      <c r="L16" s="15">
        <v>0</v>
      </c>
      <c r="M16" s="15">
        <v>25168</v>
      </c>
      <c r="N16" s="15">
        <v>24391</v>
      </c>
      <c r="O16" s="15">
        <v>14167</v>
      </c>
      <c r="P16" s="15">
        <v>1219</v>
      </c>
      <c r="Q16" s="15">
        <v>9367</v>
      </c>
      <c r="R16" s="15">
        <v>-16237</v>
      </c>
      <c r="S16" s="15">
        <v>1089489</v>
      </c>
    </row>
    <row r="17" spans="1:19">
      <c r="A17" s="12">
        <v>10</v>
      </c>
      <c r="B17" s="13" t="s">
        <v>25</v>
      </c>
      <c r="C17" s="15">
        <v>467099</v>
      </c>
      <c r="D17" s="15">
        <v>62046</v>
      </c>
      <c r="E17" s="15">
        <v>222460</v>
      </c>
      <c r="F17" s="15">
        <v>16780</v>
      </c>
      <c r="G17" s="15">
        <v>-7562</v>
      </c>
      <c r="H17" s="15">
        <v>18020</v>
      </c>
      <c r="I17" s="15">
        <v>131408</v>
      </c>
      <c r="J17" s="15">
        <v>-10498</v>
      </c>
      <c r="K17" s="15">
        <v>2395</v>
      </c>
      <c r="L17" s="15">
        <v>0</v>
      </c>
      <c r="M17" s="15">
        <v>18332</v>
      </c>
      <c r="N17" s="15">
        <v>21325</v>
      </c>
      <c r="O17" s="15">
        <v>12386</v>
      </c>
      <c r="P17" s="15">
        <v>1066</v>
      </c>
      <c r="Q17" s="15">
        <v>8190</v>
      </c>
      <c r="R17" s="15">
        <v>-14000</v>
      </c>
      <c r="S17" s="15">
        <v>949447</v>
      </c>
    </row>
    <row r="18" spans="1:19">
      <c r="A18" s="12">
        <v>11</v>
      </c>
      <c r="B18" s="13" t="s">
        <v>26</v>
      </c>
      <c r="C18" s="15">
        <v>690368</v>
      </c>
      <c r="D18" s="15">
        <v>91703</v>
      </c>
      <c r="E18" s="15">
        <v>328795</v>
      </c>
      <c r="F18" s="15">
        <v>24801</v>
      </c>
      <c r="G18" s="15">
        <v>-12516</v>
      </c>
      <c r="H18" s="15">
        <v>26634</v>
      </c>
      <c r="I18" s="15">
        <v>194220</v>
      </c>
      <c r="J18" s="15">
        <v>-15517</v>
      </c>
      <c r="K18" s="15">
        <v>3540</v>
      </c>
      <c r="L18" s="15">
        <v>0</v>
      </c>
      <c r="M18" s="15">
        <v>44580</v>
      </c>
      <c r="N18" s="15">
        <v>31518</v>
      </c>
      <c r="O18" s="15">
        <v>18306</v>
      </c>
      <c r="P18" s="15">
        <v>1575</v>
      </c>
      <c r="Q18" s="15">
        <v>12105</v>
      </c>
      <c r="R18" s="15">
        <v>-20860</v>
      </c>
      <c r="S18" s="15">
        <v>1419252</v>
      </c>
    </row>
    <row r="19" spans="1:19">
      <c r="A19" s="12">
        <v>12</v>
      </c>
      <c r="B19" s="13" t="s">
        <v>27</v>
      </c>
      <c r="C19" s="15">
        <v>508583</v>
      </c>
      <c r="D19" s="15">
        <v>67556</v>
      </c>
      <c r="E19" s="15">
        <v>242218</v>
      </c>
      <c r="F19" s="15">
        <v>18270</v>
      </c>
      <c r="G19" s="15">
        <v>0</v>
      </c>
      <c r="H19" s="15">
        <v>19621</v>
      </c>
      <c r="I19" s="15">
        <v>143078</v>
      </c>
      <c r="J19" s="15">
        <v>-11431</v>
      </c>
      <c r="K19" s="15">
        <v>2608</v>
      </c>
      <c r="L19" s="15">
        <v>0</v>
      </c>
      <c r="M19" s="15">
        <v>21050</v>
      </c>
      <c r="N19" s="15">
        <v>23219</v>
      </c>
      <c r="O19" s="15">
        <v>13486</v>
      </c>
      <c r="P19" s="15">
        <v>1160</v>
      </c>
      <c r="Q19" s="15">
        <v>8917</v>
      </c>
      <c r="R19" s="15">
        <v>-14986</v>
      </c>
      <c r="S19" s="15">
        <v>1043349</v>
      </c>
    </row>
    <row r="20" spans="1:19">
      <c r="A20" s="12">
        <v>13</v>
      </c>
      <c r="B20" s="13" t="s">
        <v>28</v>
      </c>
      <c r="C20" s="15">
        <v>1067946</v>
      </c>
      <c r="D20" s="15">
        <v>141858</v>
      </c>
      <c r="E20" s="15">
        <v>508620</v>
      </c>
      <c r="F20" s="15">
        <v>38365</v>
      </c>
      <c r="G20" s="15">
        <v>-24662</v>
      </c>
      <c r="H20" s="15">
        <v>41201</v>
      </c>
      <c r="I20" s="15">
        <v>300443</v>
      </c>
      <c r="J20" s="15">
        <v>-24003</v>
      </c>
      <c r="K20" s="15">
        <v>5477</v>
      </c>
      <c r="L20" s="15">
        <v>720119</v>
      </c>
      <c r="M20" s="15">
        <v>75196</v>
      </c>
      <c r="N20" s="15">
        <v>48756</v>
      </c>
      <c r="O20" s="15">
        <v>28319</v>
      </c>
      <c r="P20" s="15">
        <v>2436</v>
      </c>
      <c r="Q20" s="15">
        <v>18725</v>
      </c>
      <c r="R20" s="15">
        <v>-30559</v>
      </c>
      <c r="S20" s="15">
        <v>2918237</v>
      </c>
    </row>
    <row r="21" spans="1:19">
      <c r="A21" s="12">
        <v>14</v>
      </c>
      <c r="B21" s="13" t="s">
        <v>29</v>
      </c>
      <c r="C21" s="15">
        <v>422851</v>
      </c>
      <c r="D21" s="15">
        <v>56168</v>
      </c>
      <c r="E21" s="15">
        <v>201387</v>
      </c>
      <c r="F21" s="15">
        <v>15191</v>
      </c>
      <c r="G21" s="15">
        <v>0</v>
      </c>
      <c r="H21" s="15">
        <v>16313</v>
      </c>
      <c r="I21" s="15">
        <v>118960</v>
      </c>
      <c r="J21" s="15">
        <v>-9504</v>
      </c>
      <c r="K21" s="15">
        <v>2168</v>
      </c>
      <c r="L21" s="15">
        <v>0</v>
      </c>
      <c r="M21" s="15">
        <v>10080</v>
      </c>
      <c r="N21" s="15">
        <v>19305</v>
      </c>
      <c r="O21" s="15">
        <v>11213</v>
      </c>
      <c r="P21" s="15">
        <v>965</v>
      </c>
      <c r="Q21" s="15">
        <v>7414</v>
      </c>
      <c r="R21" s="15">
        <v>-12315</v>
      </c>
      <c r="S21" s="15">
        <v>860196</v>
      </c>
    </row>
    <row r="22" spans="1:19">
      <c r="A22" s="12">
        <v>15</v>
      </c>
      <c r="B22" s="13" t="s">
        <v>30</v>
      </c>
      <c r="C22" s="15">
        <v>580037</v>
      </c>
      <c r="D22" s="15">
        <v>77048</v>
      </c>
      <c r="E22" s="15">
        <v>276248</v>
      </c>
      <c r="F22" s="15">
        <v>20837</v>
      </c>
      <c r="G22" s="15">
        <v>-10015</v>
      </c>
      <c r="H22" s="15">
        <v>22377</v>
      </c>
      <c r="I22" s="15">
        <v>163180</v>
      </c>
      <c r="J22" s="15">
        <v>-13037</v>
      </c>
      <c r="K22" s="15">
        <v>2975</v>
      </c>
      <c r="L22" s="15">
        <v>0</v>
      </c>
      <c r="M22" s="15">
        <v>33781</v>
      </c>
      <c r="N22" s="15">
        <v>26481</v>
      </c>
      <c r="O22" s="15">
        <v>15381</v>
      </c>
      <c r="P22" s="15">
        <v>1323</v>
      </c>
      <c r="Q22" s="15">
        <v>10170</v>
      </c>
      <c r="R22" s="15">
        <v>-17454</v>
      </c>
      <c r="S22" s="15">
        <v>1189332</v>
      </c>
    </row>
    <row r="23" spans="1:19">
      <c r="A23" s="12">
        <v>16</v>
      </c>
      <c r="B23" s="13" t="s">
        <v>31</v>
      </c>
      <c r="C23" s="15">
        <v>479351</v>
      </c>
      <c r="D23" s="15">
        <v>63673</v>
      </c>
      <c r="E23" s="15">
        <v>228296</v>
      </c>
      <c r="F23" s="15">
        <v>17220</v>
      </c>
      <c r="G23" s="15">
        <v>-7838</v>
      </c>
      <c r="H23" s="15">
        <v>18493</v>
      </c>
      <c r="I23" s="15">
        <v>134855</v>
      </c>
      <c r="J23" s="15">
        <v>-10774</v>
      </c>
      <c r="K23" s="15">
        <v>2458</v>
      </c>
      <c r="L23" s="15">
        <v>0</v>
      </c>
      <c r="M23" s="15">
        <v>18458</v>
      </c>
      <c r="N23" s="15">
        <v>21884</v>
      </c>
      <c r="O23" s="15">
        <v>12711</v>
      </c>
      <c r="P23" s="15">
        <v>1094</v>
      </c>
      <c r="Q23" s="15">
        <v>8405</v>
      </c>
      <c r="R23" s="15">
        <v>-14448</v>
      </c>
      <c r="S23" s="15">
        <v>973838</v>
      </c>
    </row>
    <row r="24" spans="1:19">
      <c r="A24" s="12">
        <v>17</v>
      </c>
      <c r="B24" s="13" t="s">
        <v>32</v>
      </c>
      <c r="C24" s="15">
        <v>546153</v>
      </c>
      <c r="D24" s="15">
        <v>72547</v>
      </c>
      <c r="E24" s="15">
        <v>260111</v>
      </c>
      <c r="F24" s="15">
        <v>19620</v>
      </c>
      <c r="G24" s="15">
        <v>-9268</v>
      </c>
      <c r="H24" s="15">
        <v>21070</v>
      </c>
      <c r="I24" s="15">
        <v>153648</v>
      </c>
      <c r="J24" s="15">
        <v>-12275</v>
      </c>
      <c r="K24" s="15">
        <v>2801</v>
      </c>
      <c r="L24" s="15">
        <v>0</v>
      </c>
      <c r="M24" s="15">
        <v>30335</v>
      </c>
      <c r="N24" s="15">
        <v>24934</v>
      </c>
      <c r="O24" s="15">
        <v>14482</v>
      </c>
      <c r="P24" s="15">
        <v>1246</v>
      </c>
      <c r="Q24" s="15">
        <v>9576</v>
      </c>
      <c r="R24" s="15">
        <v>-16514</v>
      </c>
      <c r="S24" s="15">
        <v>1118466</v>
      </c>
    </row>
    <row r="25" spans="1:19">
      <c r="A25" s="12">
        <v>18</v>
      </c>
      <c r="B25" s="13" t="s">
        <v>33</v>
      </c>
      <c r="C25" s="15">
        <v>490545</v>
      </c>
      <c r="D25" s="15">
        <v>65160</v>
      </c>
      <c r="E25" s="15">
        <v>233627</v>
      </c>
      <c r="F25" s="15">
        <v>17622</v>
      </c>
      <c r="G25" s="15">
        <v>-8078</v>
      </c>
      <c r="H25" s="15">
        <v>18925</v>
      </c>
      <c r="I25" s="15">
        <v>138004</v>
      </c>
      <c r="J25" s="15">
        <v>-11025</v>
      </c>
      <c r="K25" s="15">
        <v>2516</v>
      </c>
      <c r="L25" s="15">
        <v>0</v>
      </c>
      <c r="M25" s="15">
        <v>19928</v>
      </c>
      <c r="N25" s="15">
        <v>22395</v>
      </c>
      <c r="O25" s="15">
        <v>13008</v>
      </c>
      <c r="P25" s="15">
        <v>1119</v>
      </c>
      <c r="Q25" s="15">
        <v>8601</v>
      </c>
      <c r="R25" s="15">
        <v>-14742</v>
      </c>
      <c r="S25" s="15">
        <v>997605</v>
      </c>
    </row>
    <row r="26" spans="1:19">
      <c r="A26" s="12">
        <v>19</v>
      </c>
      <c r="B26" s="13" t="s">
        <v>34</v>
      </c>
      <c r="C26" s="15">
        <v>1967334</v>
      </c>
      <c r="D26" s="15">
        <v>261326</v>
      </c>
      <c r="E26" s="15">
        <v>936962</v>
      </c>
      <c r="F26" s="15">
        <v>70675</v>
      </c>
      <c r="G26" s="15">
        <v>-39890</v>
      </c>
      <c r="H26" s="15">
        <v>75899</v>
      </c>
      <c r="I26" s="15">
        <v>553466</v>
      </c>
      <c r="J26" s="15">
        <v>-44217</v>
      </c>
      <c r="K26" s="15">
        <v>10089</v>
      </c>
      <c r="L26" s="15">
        <v>0</v>
      </c>
      <c r="M26" s="15">
        <v>261468</v>
      </c>
      <c r="N26" s="15">
        <v>89816</v>
      </c>
      <c r="O26" s="15">
        <v>52167</v>
      </c>
      <c r="P26" s="15">
        <v>4488</v>
      </c>
      <c r="Q26" s="15">
        <v>34494</v>
      </c>
      <c r="R26" s="15">
        <v>-60023</v>
      </c>
      <c r="S26" s="15">
        <v>4174054</v>
      </c>
    </row>
    <row r="27" spans="1:19">
      <c r="A27" s="12">
        <v>20</v>
      </c>
      <c r="B27" s="13" t="s">
        <v>35</v>
      </c>
      <c r="C27" s="15">
        <v>537635</v>
      </c>
      <c r="D27" s="15">
        <v>71416</v>
      </c>
      <c r="E27" s="15">
        <v>256054</v>
      </c>
      <c r="F27" s="15">
        <v>19314</v>
      </c>
      <c r="G27" s="15">
        <v>-9439</v>
      </c>
      <c r="H27" s="15">
        <v>20742</v>
      </c>
      <c r="I27" s="15">
        <v>151252</v>
      </c>
      <c r="J27" s="15">
        <v>-12084</v>
      </c>
      <c r="K27" s="15">
        <v>2757</v>
      </c>
      <c r="L27" s="15">
        <v>0</v>
      </c>
      <c r="M27" s="15">
        <v>23419</v>
      </c>
      <c r="N27" s="15">
        <v>24545</v>
      </c>
      <c r="O27" s="15">
        <v>14256</v>
      </c>
      <c r="P27" s="15">
        <v>1227</v>
      </c>
      <c r="Q27" s="15">
        <v>9427</v>
      </c>
      <c r="R27" s="15">
        <v>-16292</v>
      </c>
      <c r="S27" s="15">
        <v>1094229</v>
      </c>
    </row>
    <row r="28" spans="1:19">
      <c r="A28" s="12">
        <v>21</v>
      </c>
      <c r="B28" s="13" t="s">
        <v>36</v>
      </c>
      <c r="C28" s="15">
        <v>740587</v>
      </c>
      <c r="D28" s="15">
        <v>98374</v>
      </c>
      <c r="E28" s="15">
        <v>352712</v>
      </c>
      <c r="F28" s="15">
        <v>26605</v>
      </c>
      <c r="G28" s="15">
        <v>-13496</v>
      </c>
      <c r="H28" s="15">
        <v>28571</v>
      </c>
      <c r="I28" s="15">
        <v>208348</v>
      </c>
      <c r="J28" s="15">
        <v>-16645</v>
      </c>
      <c r="K28" s="15">
        <v>3798</v>
      </c>
      <c r="L28" s="15">
        <v>0</v>
      </c>
      <c r="M28" s="15">
        <v>60310</v>
      </c>
      <c r="N28" s="15">
        <v>33810</v>
      </c>
      <c r="O28" s="15">
        <v>19638</v>
      </c>
      <c r="P28" s="15">
        <v>1690</v>
      </c>
      <c r="Q28" s="15">
        <v>12985</v>
      </c>
      <c r="R28" s="15">
        <v>-22195</v>
      </c>
      <c r="S28" s="15">
        <v>1535092</v>
      </c>
    </row>
    <row r="29" spans="1:19">
      <c r="A29" s="12">
        <v>22</v>
      </c>
      <c r="B29" s="13" t="s">
        <v>37</v>
      </c>
      <c r="C29" s="15">
        <v>533605</v>
      </c>
      <c r="D29" s="15">
        <v>70880</v>
      </c>
      <c r="E29" s="15">
        <v>254134</v>
      </c>
      <c r="F29" s="15">
        <v>19169</v>
      </c>
      <c r="G29" s="15">
        <v>0</v>
      </c>
      <c r="H29" s="15">
        <v>20586</v>
      </c>
      <c r="I29" s="15">
        <v>150118</v>
      </c>
      <c r="J29" s="15">
        <v>-11993</v>
      </c>
      <c r="K29" s="15">
        <v>2736</v>
      </c>
      <c r="L29" s="15">
        <v>0</v>
      </c>
      <c r="M29" s="15">
        <v>29006</v>
      </c>
      <c r="N29" s="15">
        <v>24361</v>
      </c>
      <c r="O29" s="15">
        <v>14150</v>
      </c>
      <c r="P29" s="15">
        <v>1217</v>
      </c>
      <c r="Q29" s="15">
        <v>9356</v>
      </c>
      <c r="R29" s="15">
        <v>-15621</v>
      </c>
      <c r="S29" s="15">
        <v>1101704</v>
      </c>
    </row>
    <row r="30" spans="1:19">
      <c r="A30" s="12">
        <v>23</v>
      </c>
      <c r="B30" s="13" t="s">
        <v>38</v>
      </c>
      <c r="C30" s="15">
        <v>549068</v>
      </c>
      <c r="D30" s="15">
        <v>72934</v>
      </c>
      <c r="E30" s="15">
        <v>261499</v>
      </c>
      <c r="F30" s="15">
        <v>19725</v>
      </c>
      <c r="G30" s="15">
        <v>-9415</v>
      </c>
      <c r="H30" s="15">
        <v>21183</v>
      </c>
      <c r="I30" s="15">
        <v>154468</v>
      </c>
      <c r="J30" s="15">
        <v>-12341</v>
      </c>
      <c r="K30" s="15">
        <v>2816</v>
      </c>
      <c r="L30" s="15">
        <v>0</v>
      </c>
      <c r="M30" s="15">
        <v>26240</v>
      </c>
      <c r="N30" s="15">
        <v>25067</v>
      </c>
      <c r="O30" s="15">
        <v>14560</v>
      </c>
      <c r="P30" s="15">
        <v>1253</v>
      </c>
      <c r="Q30" s="15">
        <v>9627</v>
      </c>
      <c r="R30" s="15">
        <v>-16585</v>
      </c>
      <c r="S30" s="15">
        <v>1120099</v>
      </c>
    </row>
    <row r="31" spans="1:19">
      <c r="A31" s="12">
        <v>24</v>
      </c>
      <c r="B31" s="13" t="s">
        <v>39</v>
      </c>
      <c r="C31" s="15">
        <v>485791</v>
      </c>
      <c r="D31" s="15">
        <v>64529</v>
      </c>
      <c r="E31" s="15">
        <v>231363</v>
      </c>
      <c r="F31" s="15">
        <v>17452</v>
      </c>
      <c r="G31" s="15">
        <v>-7972</v>
      </c>
      <c r="H31" s="15">
        <v>18742</v>
      </c>
      <c r="I31" s="15">
        <v>136667</v>
      </c>
      <c r="J31" s="15">
        <v>-10918</v>
      </c>
      <c r="K31" s="15">
        <v>2491</v>
      </c>
      <c r="L31" s="15">
        <v>0</v>
      </c>
      <c r="M31" s="15">
        <v>20053</v>
      </c>
      <c r="N31" s="15">
        <v>22178</v>
      </c>
      <c r="O31" s="15">
        <v>12882</v>
      </c>
      <c r="P31" s="15">
        <v>1108</v>
      </c>
      <c r="Q31" s="15">
        <v>8518</v>
      </c>
      <c r="R31" s="15">
        <v>-14707</v>
      </c>
      <c r="S31" s="15">
        <v>988177</v>
      </c>
    </row>
    <row r="32" spans="1:19">
      <c r="A32" s="12">
        <v>25</v>
      </c>
      <c r="B32" s="13" t="s">
        <v>40</v>
      </c>
      <c r="C32" s="15">
        <v>593930</v>
      </c>
      <c r="D32" s="15">
        <v>78893</v>
      </c>
      <c r="E32" s="15">
        <v>282865</v>
      </c>
      <c r="F32" s="15">
        <v>21336</v>
      </c>
      <c r="G32" s="15">
        <v>-10342</v>
      </c>
      <c r="H32" s="15">
        <v>22913</v>
      </c>
      <c r="I32" s="15">
        <v>167089</v>
      </c>
      <c r="J32" s="15">
        <v>-13349</v>
      </c>
      <c r="K32" s="15">
        <v>3046</v>
      </c>
      <c r="L32" s="15">
        <v>0</v>
      </c>
      <c r="M32" s="15">
        <v>32219</v>
      </c>
      <c r="N32" s="15">
        <v>27115</v>
      </c>
      <c r="O32" s="15">
        <v>15749</v>
      </c>
      <c r="P32" s="15">
        <v>1355</v>
      </c>
      <c r="Q32" s="15">
        <v>10414</v>
      </c>
      <c r="R32" s="15">
        <v>-17819</v>
      </c>
      <c r="S32" s="15">
        <v>1215414</v>
      </c>
    </row>
    <row r="33" spans="1:19">
      <c r="A33" s="12">
        <v>26</v>
      </c>
      <c r="B33" s="13" t="s">
        <v>41</v>
      </c>
      <c r="C33" s="15">
        <v>540591</v>
      </c>
      <c r="D33" s="15">
        <v>71808</v>
      </c>
      <c r="E33" s="15">
        <v>257462</v>
      </c>
      <c r="F33" s="15">
        <v>19420</v>
      </c>
      <c r="G33" s="15">
        <v>-11950</v>
      </c>
      <c r="H33" s="15">
        <v>20856</v>
      </c>
      <c r="I33" s="15">
        <v>152083</v>
      </c>
      <c r="J33" s="15">
        <v>-12150</v>
      </c>
      <c r="K33" s="15">
        <v>2772</v>
      </c>
      <c r="L33" s="15">
        <v>0</v>
      </c>
      <c r="M33" s="15">
        <v>19337</v>
      </c>
      <c r="N33" s="15">
        <v>24680</v>
      </c>
      <c r="O33" s="15">
        <v>14335</v>
      </c>
      <c r="P33" s="15">
        <v>1233</v>
      </c>
      <c r="Q33" s="15">
        <v>9478</v>
      </c>
      <c r="R33" s="15">
        <v>-16230</v>
      </c>
      <c r="S33" s="15">
        <v>1093725</v>
      </c>
    </row>
    <row r="34" spans="1:19">
      <c r="A34" s="12">
        <v>27</v>
      </c>
      <c r="B34" s="13" t="s">
        <v>42</v>
      </c>
      <c r="C34" s="15">
        <v>691531</v>
      </c>
      <c r="D34" s="15">
        <v>91858</v>
      </c>
      <c r="E34" s="15">
        <v>329348</v>
      </c>
      <c r="F34" s="15">
        <v>24843</v>
      </c>
      <c r="G34" s="15">
        <v>-12926</v>
      </c>
      <c r="H34" s="15">
        <v>26679</v>
      </c>
      <c r="I34" s="15">
        <v>194547</v>
      </c>
      <c r="J34" s="15">
        <v>-15543</v>
      </c>
      <c r="K34" s="15">
        <v>3546</v>
      </c>
      <c r="L34" s="15">
        <v>0</v>
      </c>
      <c r="M34" s="15">
        <v>41597</v>
      </c>
      <c r="N34" s="15">
        <v>31571</v>
      </c>
      <c r="O34" s="15">
        <v>18337</v>
      </c>
      <c r="P34" s="15">
        <v>1578</v>
      </c>
      <c r="Q34" s="15">
        <v>12125</v>
      </c>
      <c r="R34" s="15">
        <v>-21066</v>
      </c>
      <c r="S34" s="15">
        <v>1418025</v>
      </c>
    </row>
    <row r="35" spans="1:19">
      <c r="A35" s="12">
        <v>28</v>
      </c>
      <c r="B35" s="13" t="s">
        <v>43</v>
      </c>
      <c r="C35" s="15">
        <v>472186</v>
      </c>
      <c r="D35" s="15">
        <v>62722</v>
      </c>
      <c r="E35" s="15">
        <v>224883</v>
      </c>
      <c r="F35" s="15">
        <v>16963</v>
      </c>
      <c r="G35" s="15">
        <v>-7780</v>
      </c>
      <c r="H35" s="15">
        <v>18217</v>
      </c>
      <c r="I35" s="15">
        <v>132839</v>
      </c>
      <c r="J35" s="15">
        <v>-10613</v>
      </c>
      <c r="K35" s="15">
        <v>2421</v>
      </c>
      <c r="L35" s="15">
        <v>0</v>
      </c>
      <c r="M35" s="15">
        <v>15793</v>
      </c>
      <c r="N35" s="15">
        <v>21557</v>
      </c>
      <c r="O35" s="15">
        <v>12521</v>
      </c>
      <c r="P35" s="15">
        <v>1077</v>
      </c>
      <c r="Q35" s="15">
        <v>8279</v>
      </c>
      <c r="R35" s="15">
        <v>-14175</v>
      </c>
      <c r="S35" s="15">
        <v>956890</v>
      </c>
    </row>
    <row r="36" spans="1:19">
      <c r="A36" s="12">
        <v>29</v>
      </c>
      <c r="B36" s="13" t="s">
        <v>44</v>
      </c>
      <c r="C36" s="15">
        <v>602602</v>
      </c>
      <c r="D36" s="15">
        <v>80045</v>
      </c>
      <c r="E36" s="15">
        <v>286995</v>
      </c>
      <c r="F36" s="15">
        <v>21648</v>
      </c>
      <c r="G36" s="15">
        <v>-10524</v>
      </c>
      <c r="H36" s="15">
        <v>23248</v>
      </c>
      <c r="I36" s="15">
        <v>169529</v>
      </c>
      <c r="J36" s="15">
        <v>-13544</v>
      </c>
      <c r="K36" s="15">
        <v>3090</v>
      </c>
      <c r="L36" s="15">
        <v>0</v>
      </c>
      <c r="M36" s="15">
        <v>32805</v>
      </c>
      <c r="N36" s="15">
        <v>27511</v>
      </c>
      <c r="O36" s="15">
        <v>15979</v>
      </c>
      <c r="P36" s="15">
        <v>1375</v>
      </c>
      <c r="Q36" s="15">
        <v>10566</v>
      </c>
      <c r="R36" s="15">
        <v>-18277</v>
      </c>
      <c r="S36" s="15">
        <v>1233048</v>
      </c>
    </row>
    <row r="37" spans="1:19">
      <c r="A37" s="12">
        <v>30</v>
      </c>
      <c r="B37" s="13" t="s">
        <v>45</v>
      </c>
      <c r="C37" s="15">
        <v>519180</v>
      </c>
      <c r="D37" s="15">
        <v>68964</v>
      </c>
      <c r="E37" s="15">
        <v>247264</v>
      </c>
      <c r="F37" s="15">
        <v>18651</v>
      </c>
      <c r="G37" s="15">
        <v>-8692</v>
      </c>
      <c r="H37" s="15">
        <v>20030</v>
      </c>
      <c r="I37" s="15">
        <v>146060</v>
      </c>
      <c r="J37" s="15">
        <v>-11669</v>
      </c>
      <c r="K37" s="15">
        <v>2662</v>
      </c>
      <c r="L37" s="15">
        <v>0</v>
      </c>
      <c r="M37" s="15">
        <v>26541</v>
      </c>
      <c r="N37" s="15">
        <v>23702</v>
      </c>
      <c r="O37" s="15">
        <v>13767</v>
      </c>
      <c r="P37" s="15">
        <v>1184</v>
      </c>
      <c r="Q37" s="15">
        <v>9103</v>
      </c>
      <c r="R37" s="15">
        <v>-15616</v>
      </c>
      <c r="S37" s="15">
        <v>1061131</v>
      </c>
    </row>
    <row r="38" spans="1:19">
      <c r="A38" s="12">
        <v>31</v>
      </c>
      <c r="B38" s="13" t="s">
        <v>46</v>
      </c>
      <c r="C38" s="15">
        <v>468400</v>
      </c>
      <c r="D38" s="15">
        <v>62219</v>
      </c>
      <c r="E38" s="15">
        <v>223080</v>
      </c>
      <c r="F38" s="15">
        <v>16827</v>
      </c>
      <c r="G38" s="15">
        <v>-7600</v>
      </c>
      <c r="H38" s="15">
        <v>18071</v>
      </c>
      <c r="I38" s="15">
        <v>131774</v>
      </c>
      <c r="J38" s="15">
        <v>-10528</v>
      </c>
      <c r="K38" s="15">
        <v>2402</v>
      </c>
      <c r="L38" s="15">
        <v>0</v>
      </c>
      <c r="M38" s="15">
        <v>17398</v>
      </c>
      <c r="N38" s="15">
        <v>21384</v>
      </c>
      <c r="O38" s="15">
        <v>12420</v>
      </c>
      <c r="P38" s="15">
        <v>1069</v>
      </c>
      <c r="Q38" s="15">
        <v>8213</v>
      </c>
      <c r="R38" s="15">
        <v>-14055</v>
      </c>
      <c r="S38" s="15">
        <v>951074</v>
      </c>
    </row>
    <row r="39" spans="1:19">
      <c r="A39" s="12">
        <v>32</v>
      </c>
      <c r="B39" s="13" t="s">
        <v>47</v>
      </c>
      <c r="C39" s="15">
        <v>1038253</v>
      </c>
      <c r="D39" s="15">
        <v>137914</v>
      </c>
      <c r="E39" s="15">
        <v>494478</v>
      </c>
      <c r="F39" s="15">
        <v>37298</v>
      </c>
      <c r="G39" s="15">
        <v>-20082</v>
      </c>
      <c r="H39" s="15">
        <v>40055</v>
      </c>
      <c r="I39" s="15">
        <v>292090</v>
      </c>
      <c r="J39" s="15">
        <v>-23335</v>
      </c>
      <c r="K39" s="15">
        <v>5324</v>
      </c>
      <c r="L39" s="15">
        <v>0</v>
      </c>
      <c r="M39" s="15">
        <v>99966</v>
      </c>
      <c r="N39" s="15">
        <v>47400</v>
      </c>
      <c r="O39" s="15">
        <v>27531</v>
      </c>
      <c r="P39" s="15">
        <v>2369</v>
      </c>
      <c r="Q39" s="15">
        <v>18204</v>
      </c>
      <c r="R39" s="15">
        <v>-31643</v>
      </c>
      <c r="S39" s="15">
        <v>2165822</v>
      </c>
    </row>
    <row r="40" spans="1:19">
      <c r="A40" s="12">
        <v>33</v>
      </c>
      <c r="B40" s="13" t="s">
        <v>48</v>
      </c>
      <c r="C40" s="15">
        <v>1220421</v>
      </c>
      <c r="D40" s="15">
        <v>162112</v>
      </c>
      <c r="E40" s="15">
        <v>581237</v>
      </c>
      <c r="F40" s="15">
        <v>43842</v>
      </c>
      <c r="G40" s="15">
        <v>-23976</v>
      </c>
      <c r="H40" s="15">
        <v>47083</v>
      </c>
      <c r="I40" s="15">
        <v>343338</v>
      </c>
      <c r="J40" s="15">
        <v>-27430</v>
      </c>
      <c r="K40" s="15">
        <v>6259</v>
      </c>
      <c r="L40" s="15">
        <v>0</v>
      </c>
      <c r="M40" s="15">
        <v>127292</v>
      </c>
      <c r="N40" s="15">
        <v>55717</v>
      </c>
      <c r="O40" s="15">
        <v>32362</v>
      </c>
      <c r="P40" s="15">
        <v>2784</v>
      </c>
      <c r="Q40" s="15">
        <v>21398</v>
      </c>
      <c r="R40" s="15">
        <v>-37102</v>
      </c>
      <c r="S40" s="15">
        <v>2555337</v>
      </c>
    </row>
    <row r="41" spans="1:19">
      <c r="A41" s="12">
        <v>34</v>
      </c>
      <c r="B41" s="13" t="s">
        <v>49</v>
      </c>
      <c r="C41" s="15">
        <v>620094</v>
      </c>
      <c r="D41" s="15">
        <v>82369</v>
      </c>
      <c r="E41" s="15">
        <v>295326</v>
      </c>
      <c r="F41" s="15">
        <v>22276</v>
      </c>
      <c r="G41" s="15">
        <v>-10879</v>
      </c>
      <c r="H41" s="15">
        <v>23923</v>
      </c>
      <c r="I41" s="15">
        <v>174450</v>
      </c>
      <c r="J41" s="15">
        <v>-13937</v>
      </c>
      <c r="K41" s="15">
        <v>3180</v>
      </c>
      <c r="L41" s="15">
        <v>0</v>
      </c>
      <c r="M41" s="15">
        <v>40636</v>
      </c>
      <c r="N41" s="15">
        <v>28310</v>
      </c>
      <c r="O41" s="15">
        <v>16443</v>
      </c>
      <c r="P41" s="15">
        <v>1415</v>
      </c>
      <c r="Q41" s="15">
        <v>10872</v>
      </c>
      <c r="R41" s="15">
        <v>-18688</v>
      </c>
      <c r="S41" s="15">
        <v>1275790</v>
      </c>
    </row>
    <row r="42" spans="1:19">
      <c r="A42" s="12">
        <v>35</v>
      </c>
      <c r="B42" s="13" t="s">
        <v>50</v>
      </c>
      <c r="C42" s="15">
        <v>612500</v>
      </c>
      <c r="D42" s="15">
        <v>81360</v>
      </c>
      <c r="E42" s="15">
        <v>291709</v>
      </c>
      <c r="F42" s="15">
        <v>22003</v>
      </c>
      <c r="G42" s="15">
        <v>0</v>
      </c>
      <c r="H42" s="15">
        <v>23630</v>
      </c>
      <c r="I42" s="15">
        <v>172313</v>
      </c>
      <c r="J42" s="15">
        <v>-13766</v>
      </c>
      <c r="K42" s="15">
        <v>3141</v>
      </c>
      <c r="L42" s="15">
        <v>0</v>
      </c>
      <c r="M42" s="15">
        <v>37466</v>
      </c>
      <c r="N42" s="15">
        <v>27963</v>
      </c>
      <c r="O42" s="15">
        <v>16242</v>
      </c>
      <c r="P42" s="15">
        <v>1397</v>
      </c>
      <c r="Q42" s="15">
        <v>10739</v>
      </c>
      <c r="R42" s="15">
        <v>-17912</v>
      </c>
      <c r="S42" s="15">
        <v>1268785</v>
      </c>
    </row>
    <row r="43" spans="1:19">
      <c r="A43" s="12">
        <v>36</v>
      </c>
      <c r="B43" s="13" t="s">
        <v>51</v>
      </c>
      <c r="C43" s="15">
        <v>680987</v>
      </c>
      <c r="D43" s="15">
        <v>90457</v>
      </c>
      <c r="E43" s="15">
        <v>324327</v>
      </c>
      <c r="F43" s="15">
        <v>24464</v>
      </c>
      <c r="G43" s="15">
        <v>-12211</v>
      </c>
      <c r="H43" s="15">
        <v>26272</v>
      </c>
      <c r="I43" s="15">
        <v>191581</v>
      </c>
      <c r="J43" s="15">
        <v>-15306</v>
      </c>
      <c r="K43" s="15">
        <v>3492</v>
      </c>
      <c r="L43" s="15">
        <v>0</v>
      </c>
      <c r="M43" s="15">
        <v>46824</v>
      </c>
      <c r="N43" s="15">
        <v>31090</v>
      </c>
      <c r="O43" s="15">
        <v>18058</v>
      </c>
      <c r="P43" s="15">
        <v>1554</v>
      </c>
      <c r="Q43" s="15">
        <v>11940</v>
      </c>
      <c r="R43" s="15">
        <v>-20586</v>
      </c>
      <c r="S43" s="15">
        <v>1402943</v>
      </c>
    </row>
    <row r="44" spans="1:19">
      <c r="A44" s="12">
        <v>37</v>
      </c>
      <c r="B44" s="13" t="s">
        <v>52</v>
      </c>
      <c r="C44" s="15">
        <v>564753</v>
      </c>
      <c r="D44" s="15">
        <v>75018</v>
      </c>
      <c r="E44" s="15">
        <v>268969</v>
      </c>
      <c r="F44" s="15">
        <v>20288</v>
      </c>
      <c r="G44" s="15">
        <v>0</v>
      </c>
      <c r="H44" s="15">
        <v>21788</v>
      </c>
      <c r="I44" s="15">
        <v>158881</v>
      </c>
      <c r="J44" s="15">
        <v>-12693</v>
      </c>
      <c r="K44" s="15">
        <v>2896</v>
      </c>
      <c r="L44" s="15">
        <v>0</v>
      </c>
      <c r="M44" s="15">
        <v>29175</v>
      </c>
      <c r="N44" s="15">
        <v>25783</v>
      </c>
      <c r="O44" s="15">
        <v>14975</v>
      </c>
      <c r="P44" s="15">
        <v>1288</v>
      </c>
      <c r="Q44" s="15">
        <v>9902</v>
      </c>
      <c r="R44" s="15">
        <v>-16634</v>
      </c>
      <c r="S44" s="15">
        <v>1164389</v>
      </c>
    </row>
    <row r="45" spans="1:19">
      <c r="A45" s="12">
        <v>38</v>
      </c>
      <c r="B45" s="13" t="s">
        <v>53</v>
      </c>
      <c r="C45" s="15">
        <v>1784014</v>
      </c>
      <c r="D45" s="15">
        <v>236975</v>
      </c>
      <c r="E45" s="15">
        <v>849654</v>
      </c>
      <c r="F45" s="15">
        <v>64089</v>
      </c>
      <c r="G45" s="15">
        <v>-37343</v>
      </c>
      <c r="H45" s="15">
        <v>68826</v>
      </c>
      <c r="I45" s="15">
        <v>501893</v>
      </c>
      <c r="J45" s="15">
        <v>-40097</v>
      </c>
      <c r="K45" s="15">
        <v>9149</v>
      </c>
      <c r="L45" s="15">
        <v>0</v>
      </c>
      <c r="M45" s="15">
        <v>192152</v>
      </c>
      <c r="N45" s="15">
        <v>81447</v>
      </c>
      <c r="O45" s="15">
        <v>47306</v>
      </c>
      <c r="P45" s="15">
        <v>4070</v>
      </c>
      <c r="Q45" s="15">
        <v>31280</v>
      </c>
      <c r="R45" s="15">
        <v>-54074</v>
      </c>
      <c r="S45" s="15">
        <v>3739341</v>
      </c>
    </row>
    <row r="46" spans="1:19">
      <c r="A46" s="12">
        <v>39</v>
      </c>
      <c r="B46" s="13" t="s">
        <v>54</v>
      </c>
      <c r="C46" s="15">
        <v>524164</v>
      </c>
      <c r="D46" s="15">
        <v>69626</v>
      </c>
      <c r="E46" s="15">
        <v>249638</v>
      </c>
      <c r="F46" s="15">
        <v>18830</v>
      </c>
      <c r="G46" s="15">
        <v>-9042</v>
      </c>
      <c r="H46" s="15">
        <v>20222</v>
      </c>
      <c r="I46" s="15">
        <v>147462</v>
      </c>
      <c r="J46" s="15">
        <v>-11781</v>
      </c>
      <c r="K46" s="15">
        <v>2688</v>
      </c>
      <c r="L46" s="15">
        <v>0</v>
      </c>
      <c r="M46" s="15">
        <v>22332</v>
      </c>
      <c r="N46" s="15">
        <v>23930</v>
      </c>
      <c r="O46" s="15">
        <v>13899</v>
      </c>
      <c r="P46" s="15">
        <v>1196</v>
      </c>
      <c r="Q46" s="15">
        <v>9190</v>
      </c>
      <c r="R46" s="15">
        <v>-15822</v>
      </c>
      <c r="S46" s="15">
        <v>1066532</v>
      </c>
    </row>
    <row r="47" spans="1:19">
      <c r="A47" s="12">
        <v>40</v>
      </c>
      <c r="B47" s="13" t="s">
        <v>55</v>
      </c>
      <c r="C47" s="15">
        <v>1510290</v>
      </c>
      <c r="D47" s="15">
        <v>200616</v>
      </c>
      <c r="E47" s="15">
        <v>719290</v>
      </c>
      <c r="F47" s="15">
        <v>54256</v>
      </c>
      <c r="G47" s="15">
        <v>-31047</v>
      </c>
      <c r="H47" s="15">
        <v>58266</v>
      </c>
      <c r="I47" s="15">
        <v>424887</v>
      </c>
      <c r="J47" s="15">
        <v>-33945</v>
      </c>
      <c r="K47" s="15">
        <v>7745</v>
      </c>
      <c r="L47" s="15">
        <v>0</v>
      </c>
      <c r="M47" s="15">
        <v>152858</v>
      </c>
      <c r="N47" s="15">
        <v>68950</v>
      </c>
      <c r="O47" s="15">
        <v>40048</v>
      </c>
      <c r="P47" s="15">
        <v>3445</v>
      </c>
      <c r="Q47" s="15">
        <v>26481</v>
      </c>
      <c r="R47" s="15">
        <v>-45941</v>
      </c>
      <c r="S47" s="15">
        <v>3156199</v>
      </c>
    </row>
    <row r="48" spans="1:19">
      <c r="A48" s="12">
        <v>41</v>
      </c>
      <c r="B48" s="13" t="s">
        <v>56</v>
      </c>
      <c r="C48" s="15">
        <v>6025250</v>
      </c>
      <c r="D48" s="15">
        <v>800350</v>
      </c>
      <c r="E48" s="15">
        <v>2869584</v>
      </c>
      <c r="F48" s="15">
        <v>216452</v>
      </c>
      <c r="G48" s="15">
        <v>-133839</v>
      </c>
      <c r="H48" s="15">
        <v>232450</v>
      </c>
      <c r="I48" s="15">
        <v>1695071</v>
      </c>
      <c r="J48" s="15">
        <v>-135422</v>
      </c>
      <c r="K48" s="15">
        <v>30899</v>
      </c>
      <c r="L48" s="15">
        <v>507729</v>
      </c>
      <c r="M48" s="15">
        <v>663804</v>
      </c>
      <c r="N48" s="15">
        <v>275074</v>
      </c>
      <c r="O48" s="15">
        <v>159771</v>
      </c>
      <c r="P48" s="15">
        <v>13745</v>
      </c>
      <c r="Q48" s="15">
        <v>105643</v>
      </c>
      <c r="R48" s="15">
        <v>-170261</v>
      </c>
      <c r="S48" s="15">
        <v>13156300</v>
      </c>
    </row>
    <row r="49" spans="1:19">
      <c r="A49" s="12">
        <v>42</v>
      </c>
      <c r="B49" s="13" t="s">
        <v>57</v>
      </c>
      <c r="C49" s="15">
        <v>578785</v>
      </c>
      <c r="D49" s="15">
        <v>76882</v>
      </c>
      <c r="E49" s="15">
        <v>275652</v>
      </c>
      <c r="F49" s="15">
        <v>20792</v>
      </c>
      <c r="G49" s="15">
        <v>-9995</v>
      </c>
      <c r="H49" s="15">
        <v>22329</v>
      </c>
      <c r="I49" s="15">
        <v>162828</v>
      </c>
      <c r="J49" s="15">
        <v>-13009</v>
      </c>
      <c r="K49" s="15">
        <v>2968</v>
      </c>
      <c r="L49" s="15">
        <v>0</v>
      </c>
      <c r="M49" s="15">
        <v>32738</v>
      </c>
      <c r="N49" s="15">
        <v>26424</v>
      </c>
      <c r="O49" s="15">
        <v>15348</v>
      </c>
      <c r="P49" s="15">
        <v>1320</v>
      </c>
      <c r="Q49" s="15">
        <v>10148</v>
      </c>
      <c r="R49" s="15">
        <v>-17537</v>
      </c>
      <c r="S49" s="15">
        <v>1185673</v>
      </c>
    </row>
    <row r="50" spans="1:19">
      <c r="A50" s="12">
        <v>43</v>
      </c>
      <c r="B50" s="13" t="s">
        <v>58</v>
      </c>
      <c r="C50" s="15">
        <v>491962</v>
      </c>
      <c r="D50" s="15">
        <v>65349</v>
      </c>
      <c r="E50" s="15">
        <v>234301</v>
      </c>
      <c r="F50" s="15">
        <v>17673</v>
      </c>
      <c r="G50" s="15">
        <v>0</v>
      </c>
      <c r="H50" s="15">
        <v>18980</v>
      </c>
      <c r="I50" s="15">
        <v>138402</v>
      </c>
      <c r="J50" s="15">
        <v>-11057</v>
      </c>
      <c r="K50" s="15">
        <v>2523</v>
      </c>
      <c r="L50" s="15">
        <v>0</v>
      </c>
      <c r="M50" s="15">
        <v>20518</v>
      </c>
      <c r="N50" s="15">
        <v>22460</v>
      </c>
      <c r="O50" s="15">
        <v>13045</v>
      </c>
      <c r="P50" s="15">
        <v>1122</v>
      </c>
      <c r="Q50" s="15">
        <v>8626</v>
      </c>
      <c r="R50" s="15">
        <v>-14333</v>
      </c>
      <c r="S50" s="15">
        <v>1009571</v>
      </c>
    </row>
    <row r="51" spans="1:19">
      <c r="A51" s="12">
        <v>44</v>
      </c>
      <c r="B51" s="13" t="s">
        <v>59</v>
      </c>
      <c r="C51" s="15">
        <v>657957</v>
      </c>
      <c r="D51" s="15">
        <v>87398</v>
      </c>
      <c r="E51" s="15">
        <v>313359</v>
      </c>
      <c r="F51" s="15">
        <v>23637</v>
      </c>
      <c r="G51" s="15">
        <v>-11784</v>
      </c>
      <c r="H51" s="15">
        <v>25384</v>
      </c>
      <c r="I51" s="15">
        <v>185102</v>
      </c>
      <c r="J51" s="15">
        <v>-14788</v>
      </c>
      <c r="K51" s="15">
        <v>3374</v>
      </c>
      <c r="L51" s="15">
        <v>0</v>
      </c>
      <c r="M51" s="15">
        <v>42250</v>
      </c>
      <c r="N51" s="15">
        <v>30038</v>
      </c>
      <c r="O51" s="15">
        <v>17447</v>
      </c>
      <c r="P51" s="15">
        <v>1501</v>
      </c>
      <c r="Q51" s="15">
        <v>11536</v>
      </c>
      <c r="R51" s="15">
        <v>-19917</v>
      </c>
      <c r="S51" s="15">
        <v>1352494</v>
      </c>
    </row>
    <row r="52" spans="1:19">
      <c r="A52" s="12">
        <v>45</v>
      </c>
      <c r="B52" s="13" t="s">
        <v>60</v>
      </c>
      <c r="C52" s="15">
        <v>460637</v>
      </c>
      <c r="D52" s="15">
        <v>61188</v>
      </c>
      <c r="E52" s="15">
        <v>219383</v>
      </c>
      <c r="F52" s="15">
        <v>16548</v>
      </c>
      <c r="G52" s="15">
        <v>-7443</v>
      </c>
      <c r="H52" s="15">
        <v>17771</v>
      </c>
      <c r="I52" s="15">
        <v>129590</v>
      </c>
      <c r="J52" s="15">
        <v>-10353</v>
      </c>
      <c r="K52" s="15">
        <v>2362</v>
      </c>
      <c r="L52" s="15">
        <v>0</v>
      </c>
      <c r="M52" s="15">
        <v>14534</v>
      </c>
      <c r="N52" s="15">
        <v>21030</v>
      </c>
      <c r="O52" s="15">
        <v>12215</v>
      </c>
      <c r="P52" s="15">
        <v>1051</v>
      </c>
      <c r="Q52" s="15">
        <v>8077</v>
      </c>
      <c r="R52" s="15">
        <v>-13838</v>
      </c>
      <c r="S52" s="15">
        <v>932752</v>
      </c>
    </row>
    <row r="53" spans="1:19">
      <c r="A53" s="12">
        <v>46</v>
      </c>
      <c r="B53" s="13" t="s">
        <v>61</v>
      </c>
      <c r="C53" s="15">
        <v>487549</v>
      </c>
      <c r="D53" s="15">
        <v>64762</v>
      </c>
      <c r="E53" s="15">
        <v>232200</v>
      </c>
      <c r="F53" s="15">
        <v>17515</v>
      </c>
      <c r="G53" s="15">
        <v>0</v>
      </c>
      <c r="H53" s="15">
        <v>18809</v>
      </c>
      <c r="I53" s="15">
        <v>137161</v>
      </c>
      <c r="J53" s="15">
        <v>-10958</v>
      </c>
      <c r="K53" s="15">
        <v>2500</v>
      </c>
      <c r="L53" s="15">
        <v>0</v>
      </c>
      <c r="M53" s="15">
        <v>19917</v>
      </c>
      <c r="N53" s="15">
        <v>22258</v>
      </c>
      <c r="O53" s="15">
        <v>12928</v>
      </c>
      <c r="P53" s="15">
        <v>1112</v>
      </c>
      <c r="Q53" s="15">
        <v>8548</v>
      </c>
      <c r="R53" s="15">
        <v>-14278</v>
      </c>
      <c r="S53" s="15">
        <v>1000023</v>
      </c>
    </row>
    <row r="54" spans="1:19">
      <c r="A54" s="12">
        <v>47</v>
      </c>
      <c r="B54" s="13" t="s">
        <v>62</v>
      </c>
      <c r="C54" s="15">
        <v>596917</v>
      </c>
      <c r="D54" s="15">
        <v>79290</v>
      </c>
      <c r="E54" s="15">
        <v>284288</v>
      </c>
      <c r="F54" s="15">
        <v>21444</v>
      </c>
      <c r="G54" s="15">
        <v>-10421</v>
      </c>
      <c r="H54" s="15">
        <v>23029</v>
      </c>
      <c r="I54" s="15">
        <v>167929</v>
      </c>
      <c r="J54" s="15">
        <v>-13416</v>
      </c>
      <c r="K54" s="15">
        <v>3061</v>
      </c>
      <c r="L54" s="15">
        <v>0</v>
      </c>
      <c r="M54" s="15">
        <v>35887</v>
      </c>
      <c r="N54" s="15">
        <v>27251</v>
      </c>
      <c r="O54" s="15">
        <v>15828</v>
      </c>
      <c r="P54" s="15">
        <v>1362</v>
      </c>
      <c r="Q54" s="15">
        <v>10466</v>
      </c>
      <c r="R54" s="15">
        <v>-18007</v>
      </c>
      <c r="S54" s="15">
        <v>1224908</v>
      </c>
    </row>
    <row r="55" spans="1:19">
      <c r="A55" s="12">
        <v>48</v>
      </c>
      <c r="B55" s="13" t="s">
        <v>63</v>
      </c>
      <c r="C55" s="15">
        <v>1322724</v>
      </c>
      <c r="D55" s="15">
        <v>175701</v>
      </c>
      <c r="E55" s="15">
        <v>629960</v>
      </c>
      <c r="F55" s="15">
        <v>47518</v>
      </c>
      <c r="G55" s="15">
        <v>-26208</v>
      </c>
      <c r="H55" s="15">
        <v>51030</v>
      </c>
      <c r="I55" s="15">
        <v>372119</v>
      </c>
      <c r="J55" s="15">
        <v>-29729</v>
      </c>
      <c r="K55" s="15">
        <v>6783</v>
      </c>
      <c r="L55" s="15">
        <v>0</v>
      </c>
      <c r="M55" s="15">
        <v>134957</v>
      </c>
      <c r="N55" s="15">
        <v>60387</v>
      </c>
      <c r="O55" s="15">
        <v>35074</v>
      </c>
      <c r="P55" s="15">
        <v>3018</v>
      </c>
      <c r="Q55" s="15">
        <v>23192</v>
      </c>
      <c r="R55" s="15">
        <v>-40293</v>
      </c>
      <c r="S55" s="15">
        <v>2766233</v>
      </c>
    </row>
    <row r="56" spans="1:19">
      <c r="A56" s="12">
        <v>49</v>
      </c>
      <c r="B56" s="13" t="s">
        <v>64</v>
      </c>
      <c r="C56" s="15">
        <v>519368</v>
      </c>
      <c r="D56" s="15">
        <v>68989</v>
      </c>
      <c r="E56" s="15">
        <v>247354</v>
      </c>
      <c r="F56" s="15">
        <v>18658</v>
      </c>
      <c r="G56" s="15">
        <v>-8675</v>
      </c>
      <c r="H56" s="15">
        <v>20037</v>
      </c>
      <c r="I56" s="15">
        <v>146113</v>
      </c>
      <c r="J56" s="15">
        <v>-11673</v>
      </c>
      <c r="K56" s="15">
        <v>2663</v>
      </c>
      <c r="L56" s="15">
        <v>0</v>
      </c>
      <c r="M56" s="15">
        <v>28595</v>
      </c>
      <c r="N56" s="15">
        <v>23711</v>
      </c>
      <c r="O56" s="15">
        <v>13772</v>
      </c>
      <c r="P56" s="15">
        <v>1185</v>
      </c>
      <c r="Q56" s="15">
        <v>9106</v>
      </c>
      <c r="R56" s="15">
        <v>-15615</v>
      </c>
      <c r="S56" s="15">
        <v>1063588</v>
      </c>
    </row>
    <row r="57" spans="1:19">
      <c r="A57" s="12">
        <v>50</v>
      </c>
      <c r="B57" s="13" t="s">
        <v>65</v>
      </c>
      <c r="C57" s="15">
        <v>46983632</v>
      </c>
      <c r="D57" s="15">
        <v>6240960</v>
      </c>
      <c r="E57" s="15">
        <v>22376413</v>
      </c>
      <c r="F57" s="15">
        <v>1687843</v>
      </c>
      <c r="G57" s="15">
        <v>0</v>
      </c>
      <c r="H57" s="15">
        <v>1812599</v>
      </c>
      <c r="I57" s="15">
        <v>13217804</v>
      </c>
      <c r="J57" s="15">
        <v>-1055990</v>
      </c>
      <c r="K57" s="15">
        <v>240945</v>
      </c>
      <c r="L57" s="15">
        <v>7579158</v>
      </c>
      <c r="M57" s="15">
        <v>4264802</v>
      </c>
      <c r="N57" s="15">
        <v>2144972</v>
      </c>
      <c r="O57" s="15">
        <v>1245858</v>
      </c>
      <c r="P57" s="15">
        <v>107184</v>
      </c>
      <c r="Q57" s="15">
        <v>823786</v>
      </c>
      <c r="R57" s="15">
        <v>-1365028</v>
      </c>
      <c r="S57" s="15">
        <v>106304938</v>
      </c>
    </row>
    <row r="58" spans="1:19">
      <c r="A58" s="12">
        <v>51</v>
      </c>
      <c r="B58" s="13" t="s">
        <v>66</v>
      </c>
      <c r="C58" s="15">
        <v>493610</v>
      </c>
      <c r="D58" s="15">
        <v>65568</v>
      </c>
      <c r="E58" s="15">
        <v>235087</v>
      </c>
      <c r="F58" s="15">
        <v>17732</v>
      </c>
      <c r="G58" s="15">
        <v>0</v>
      </c>
      <c r="H58" s="15">
        <v>19043</v>
      </c>
      <c r="I58" s="15">
        <v>138866</v>
      </c>
      <c r="J58" s="15">
        <v>-11094</v>
      </c>
      <c r="K58" s="15">
        <v>2531</v>
      </c>
      <c r="L58" s="15">
        <v>0</v>
      </c>
      <c r="M58" s="15">
        <v>18012</v>
      </c>
      <c r="N58" s="15">
        <v>22535</v>
      </c>
      <c r="O58" s="15">
        <v>13089</v>
      </c>
      <c r="P58" s="15">
        <v>1126</v>
      </c>
      <c r="Q58" s="15">
        <v>8655</v>
      </c>
      <c r="R58" s="15">
        <v>-14392</v>
      </c>
      <c r="S58" s="15">
        <v>1010368</v>
      </c>
    </row>
    <row r="59" spans="1:19">
      <c r="A59" s="12">
        <v>52</v>
      </c>
      <c r="B59" s="13" t="s">
        <v>67</v>
      </c>
      <c r="C59" s="15">
        <v>1897757</v>
      </c>
      <c r="D59" s="15">
        <v>252084</v>
      </c>
      <c r="E59" s="15">
        <v>903825</v>
      </c>
      <c r="F59" s="15">
        <v>68175</v>
      </c>
      <c r="G59" s="15">
        <v>-40757</v>
      </c>
      <c r="H59" s="15">
        <v>73214</v>
      </c>
      <c r="I59" s="15">
        <v>533892</v>
      </c>
      <c r="J59" s="15">
        <v>-42653</v>
      </c>
      <c r="K59" s="15">
        <v>9732</v>
      </c>
      <c r="L59" s="15">
        <v>0</v>
      </c>
      <c r="M59" s="15">
        <v>199389</v>
      </c>
      <c r="N59" s="15">
        <v>86639</v>
      </c>
      <c r="O59" s="15">
        <v>50323</v>
      </c>
      <c r="P59" s="15">
        <v>4329</v>
      </c>
      <c r="Q59" s="15">
        <v>33274</v>
      </c>
      <c r="R59" s="15">
        <v>-58063</v>
      </c>
      <c r="S59" s="15">
        <v>3971160</v>
      </c>
    </row>
    <row r="60" spans="1:19">
      <c r="A60" s="12">
        <v>53</v>
      </c>
      <c r="B60" s="13" t="s">
        <v>68</v>
      </c>
      <c r="C60" s="15">
        <v>895260</v>
      </c>
      <c r="D60" s="15">
        <v>118920</v>
      </c>
      <c r="E60" s="15">
        <v>426376</v>
      </c>
      <c r="F60" s="15">
        <v>32161</v>
      </c>
      <c r="G60" s="15">
        <v>-17012</v>
      </c>
      <c r="H60" s="15">
        <v>34539</v>
      </c>
      <c r="I60" s="15">
        <v>251862</v>
      </c>
      <c r="J60" s="15">
        <v>-20122</v>
      </c>
      <c r="K60" s="15">
        <v>4591</v>
      </c>
      <c r="L60" s="15">
        <v>0</v>
      </c>
      <c r="M60" s="15">
        <v>71448</v>
      </c>
      <c r="N60" s="15">
        <v>40872</v>
      </c>
      <c r="O60" s="15">
        <v>23739</v>
      </c>
      <c r="P60" s="15">
        <v>2042</v>
      </c>
      <c r="Q60" s="15">
        <v>15697</v>
      </c>
      <c r="R60" s="15">
        <v>-27160</v>
      </c>
      <c r="S60" s="15">
        <v>1853213</v>
      </c>
    </row>
    <row r="61" spans="1:19">
      <c r="A61" s="12">
        <v>54</v>
      </c>
      <c r="B61" s="13" t="s">
        <v>69</v>
      </c>
      <c r="C61" s="15">
        <v>474528</v>
      </c>
      <c r="D61" s="15">
        <v>63033</v>
      </c>
      <c r="E61" s="15">
        <v>225999</v>
      </c>
      <c r="F61" s="15">
        <v>17047</v>
      </c>
      <c r="G61" s="15">
        <v>-7796</v>
      </c>
      <c r="H61" s="15">
        <v>18307</v>
      </c>
      <c r="I61" s="15">
        <v>133498</v>
      </c>
      <c r="J61" s="15">
        <v>-10665</v>
      </c>
      <c r="K61" s="15">
        <v>2434</v>
      </c>
      <c r="L61" s="15">
        <v>0</v>
      </c>
      <c r="M61" s="15">
        <v>16722</v>
      </c>
      <c r="N61" s="15">
        <v>21664</v>
      </c>
      <c r="O61" s="15">
        <v>12583</v>
      </c>
      <c r="P61" s="15">
        <v>1083</v>
      </c>
      <c r="Q61" s="15">
        <v>8320</v>
      </c>
      <c r="R61" s="15">
        <v>-14266</v>
      </c>
      <c r="S61" s="15">
        <v>962491</v>
      </c>
    </row>
    <row r="62" spans="1:19">
      <c r="A62" s="12">
        <v>55</v>
      </c>
      <c r="B62" s="13" t="s">
        <v>70</v>
      </c>
      <c r="C62" s="15">
        <v>639450</v>
      </c>
      <c r="D62" s="15">
        <v>84940</v>
      </c>
      <c r="E62" s="15">
        <v>304544</v>
      </c>
      <c r="F62" s="15">
        <v>22972</v>
      </c>
      <c r="G62" s="15">
        <v>0</v>
      </c>
      <c r="H62" s="15">
        <v>24670</v>
      </c>
      <c r="I62" s="15">
        <v>179895</v>
      </c>
      <c r="J62" s="15">
        <v>-14372</v>
      </c>
      <c r="K62" s="15">
        <v>3279</v>
      </c>
      <c r="L62" s="15">
        <v>0</v>
      </c>
      <c r="M62" s="15">
        <v>39870</v>
      </c>
      <c r="N62" s="15">
        <v>29193</v>
      </c>
      <c r="O62" s="15">
        <v>16956</v>
      </c>
      <c r="P62" s="15">
        <v>1459</v>
      </c>
      <c r="Q62" s="15">
        <v>11212</v>
      </c>
      <c r="R62" s="15">
        <v>-18766</v>
      </c>
      <c r="S62" s="15">
        <v>1325302</v>
      </c>
    </row>
    <row r="63" spans="1:19">
      <c r="A63" s="12">
        <v>56</v>
      </c>
      <c r="B63" s="13" t="s">
        <v>71</v>
      </c>
      <c r="C63" s="15">
        <v>1744630</v>
      </c>
      <c r="D63" s="15">
        <v>231744</v>
      </c>
      <c r="E63" s="15">
        <v>830897</v>
      </c>
      <c r="F63" s="15">
        <v>62674</v>
      </c>
      <c r="G63" s="15">
        <v>0</v>
      </c>
      <c r="H63" s="15">
        <v>67307</v>
      </c>
      <c r="I63" s="15">
        <v>490813</v>
      </c>
      <c r="J63" s="15">
        <v>-39212</v>
      </c>
      <c r="K63" s="15">
        <v>8947</v>
      </c>
      <c r="L63" s="15">
        <v>0</v>
      </c>
      <c r="M63" s="15">
        <v>192484</v>
      </c>
      <c r="N63" s="15">
        <v>79649</v>
      </c>
      <c r="O63" s="15">
        <v>46262</v>
      </c>
      <c r="P63" s="15">
        <v>3980</v>
      </c>
      <c r="Q63" s="15">
        <v>30589</v>
      </c>
      <c r="R63" s="15">
        <v>-50970</v>
      </c>
      <c r="S63" s="15">
        <v>3699794</v>
      </c>
    </row>
    <row r="64" spans="1:19">
      <c r="A64" s="12">
        <v>57</v>
      </c>
      <c r="B64" s="13" t="s">
        <v>72</v>
      </c>
      <c r="C64" s="15">
        <v>668912</v>
      </c>
      <c r="D64" s="15">
        <v>88853</v>
      </c>
      <c r="E64" s="15">
        <v>318576</v>
      </c>
      <c r="F64" s="15">
        <v>24030</v>
      </c>
      <c r="G64" s="15">
        <v>-12201</v>
      </c>
      <c r="H64" s="15">
        <v>25806</v>
      </c>
      <c r="I64" s="15">
        <v>188184</v>
      </c>
      <c r="J64" s="15">
        <v>-15034</v>
      </c>
      <c r="K64" s="15">
        <v>3430</v>
      </c>
      <c r="L64" s="15">
        <v>0</v>
      </c>
      <c r="M64" s="15">
        <v>42368</v>
      </c>
      <c r="N64" s="15">
        <v>30538</v>
      </c>
      <c r="O64" s="15">
        <v>17737</v>
      </c>
      <c r="P64" s="15">
        <v>1526</v>
      </c>
      <c r="Q64" s="15">
        <v>11728</v>
      </c>
      <c r="R64" s="15">
        <v>-20415</v>
      </c>
      <c r="S64" s="15">
        <v>1374038</v>
      </c>
    </row>
    <row r="65" spans="1:19">
      <c r="A65" s="12">
        <v>58</v>
      </c>
      <c r="B65" s="13" t="s">
        <v>73</v>
      </c>
      <c r="C65" s="15">
        <v>1414005</v>
      </c>
      <c r="D65" s="15">
        <v>187826</v>
      </c>
      <c r="E65" s="15">
        <v>673434</v>
      </c>
      <c r="F65" s="15">
        <v>50797</v>
      </c>
      <c r="G65" s="15">
        <v>-28838</v>
      </c>
      <c r="H65" s="15">
        <v>54551</v>
      </c>
      <c r="I65" s="15">
        <v>397799</v>
      </c>
      <c r="J65" s="15">
        <v>-31781</v>
      </c>
      <c r="K65" s="15">
        <v>7251</v>
      </c>
      <c r="L65" s="15">
        <v>0</v>
      </c>
      <c r="M65" s="15">
        <v>147943</v>
      </c>
      <c r="N65" s="15">
        <v>64554</v>
      </c>
      <c r="O65" s="15">
        <v>37495</v>
      </c>
      <c r="P65" s="15">
        <v>3226</v>
      </c>
      <c r="Q65" s="15">
        <v>24792</v>
      </c>
      <c r="R65" s="15">
        <v>-43332</v>
      </c>
      <c r="S65" s="15">
        <v>2959722</v>
      </c>
    </row>
    <row r="66" spans="1:19">
      <c r="A66" s="12">
        <v>59</v>
      </c>
      <c r="B66" s="13" t="s">
        <v>74</v>
      </c>
      <c r="C66" s="15">
        <v>3354972</v>
      </c>
      <c r="D66" s="15">
        <v>445650</v>
      </c>
      <c r="E66" s="15">
        <v>1597838</v>
      </c>
      <c r="F66" s="15">
        <v>120524</v>
      </c>
      <c r="G66" s="15">
        <v>-96221</v>
      </c>
      <c r="H66" s="15">
        <v>129433</v>
      </c>
      <c r="I66" s="15">
        <v>943847</v>
      </c>
      <c r="J66" s="15">
        <v>-75405</v>
      </c>
      <c r="K66" s="15">
        <v>17205</v>
      </c>
      <c r="L66" s="15">
        <v>0</v>
      </c>
      <c r="M66" s="15">
        <v>315683</v>
      </c>
      <c r="N66" s="15">
        <v>153167</v>
      </c>
      <c r="O66" s="15">
        <v>88963</v>
      </c>
      <c r="P66" s="15">
        <v>7654</v>
      </c>
      <c r="Q66" s="15">
        <v>58824</v>
      </c>
      <c r="R66" s="15">
        <v>-102988</v>
      </c>
      <c r="S66" s="15">
        <v>6959146</v>
      </c>
    </row>
    <row r="67" spans="1:19">
      <c r="A67" s="12">
        <v>60</v>
      </c>
      <c r="B67" s="13" t="s">
        <v>75</v>
      </c>
      <c r="C67" s="15">
        <v>392545</v>
      </c>
      <c r="D67" s="15">
        <v>52143</v>
      </c>
      <c r="E67" s="15">
        <v>186953</v>
      </c>
      <c r="F67" s="15">
        <v>14102</v>
      </c>
      <c r="G67" s="15">
        <v>-5961</v>
      </c>
      <c r="H67" s="15">
        <v>15144</v>
      </c>
      <c r="I67" s="15">
        <v>110434</v>
      </c>
      <c r="J67" s="15">
        <v>-8823</v>
      </c>
      <c r="K67" s="15">
        <v>2013</v>
      </c>
      <c r="L67" s="15">
        <v>0</v>
      </c>
      <c r="M67" s="15">
        <v>5579</v>
      </c>
      <c r="N67" s="15">
        <v>17921</v>
      </c>
      <c r="O67" s="15">
        <v>10409</v>
      </c>
      <c r="P67" s="15">
        <v>896</v>
      </c>
      <c r="Q67" s="15">
        <v>6883</v>
      </c>
      <c r="R67" s="15">
        <v>-11769</v>
      </c>
      <c r="S67" s="15">
        <v>788469</v>
      </c>
    </row>
    <row r="68" spans="1:19">
      <c r="A68" s="12">
        <v>61</v>
      </c>
      <c r="B68" s="13" t="s">
        <v>76</v>
      </c>
      <c r="C68" s="15">
        <v>515132</v>
      </c>
      <c r="D68" s="15">
        <v>68426</v>
      </c>
      <c r="E68" s="15">
        <v>245337</v>
      </c>
      <c r="F68" s="15">
        <v>18506</v>
      </c>
      <c r="G68" s="15">
        <v>0</v>
      </c>
      <c r="H68" s="15">
        <v>19873</v>
      </c>
      <c r="I68" s="15">
        <v>144921</v>
      </c>
      <c r="J68" s="15">
        <v>-11578</v>
      </c>
      <c r="K68" s="15">
        <v>2642</v>
      </c>
      <c r="L68" s="15">
        <v>0</v>
      </c>
      <c r="M68" s="15">
        <v>21999</v>
      </c>
      <c r="N68" s="15">
        <v>23518</v>
      </c>
      <c r="O68" s="15">
        <v>13660</v>
      </c>
      <c r="P68" s="15">
        <v>1175</v>
      </c>
      <c r="Q68" s="15">
        <v>9032</v>
      </c>
      <c r="R68" s="15">
        <v>-14945</v>
      </c>
      <c r="S68" s="15">
        <v>1057698</v>
      </c>
    </row>
    <row r="69" spans="1:19">
      <c r="A69" s="12">
        <v>62</v>
      </c>
      <c r="B69" s="13" t="s">
        <v>77</v>
      </c>
      <c r="C69" s="15">
        <v>553815</v>
      </c>
      <c r="D69" s="15">
        <v>73565</v>
      </c>
      <c r="E69" s="15">
        <v>263760</v>
      </c>
      <c r="F69" s="15">
        <v>19895</v>
      </c>
      <c r="G69" s="15">
        <v>-9494</v>
      </c>
      <c r="H69" s="15">
        <v>21366</v>
      </c>
      <c r="I69" s="15">
        <v>155804</v>
      </c>
      <c r="J69" s="15">
        <v>-12447</v>
      </c>
      <c r="K69" s="15">
        <v>2840</v>
      </c>
      <c r="L69" s="15">
        <v>0</v>
      </c>
      <c r="M69" s="15">
        <v>27820</v>
      </c>
      <c r="N69" s="15">
        <v>25284</v>
      </c>
      <c r="O69" s="15">
        <v>14685</v>
      </c>
      <c r="P69" s="15">
        <v>1263</v>
      </c>
      <c r="Q69" s="15">
        <v>9710</v>
      </c>
      <c r="R69" s="15">
        <v>-16747</v>
      </c>
      <c r="S69" s="15">
        <v>1131119</v>
      </c>
    </row>
    <row r="70" spans="1:19">
      <c r="A70" s="12">
        <v>63</v>
      </c>
      <c r="B70" s="13" t="s">
        <v>78</v>
      </c>
      <c r="C70" s="15">
        <v>581094</v>
      </c>
      <c r="D70" s="15">
        <v>77188</v>
      </c>
      <c r="E70" s="15">
        <v>276752</v>
      </c>
      <c r="F70" s="15">
        <v>20875</v>
      </c>
      <c r="G70" s="15">
        <v>-10096</v>
      </c>
      <c r="H70" s="15">
        <v>22418</v>
      </c>
      <c r="I70" s="15">
        <v>163478</v>
      </c>
      <c r="J70" s="15">
        <v>-13060</v>
      </c>
      <c r="K70" s="15">
        <v>2980</v>
      </c>
      <c r="L70" s="15">
        <v>0</v>
      </c>
      <c r="M70" s="15">
        <v>31688</v>
      </c>
      <c r="N70" s="15">
        <v>26529</v>
      </c>
      <c r="O70" s="15">
        <v>15409</v>
      </c>
      <c r="P70" s="15">
        <v>1326</v>
      </c>
      <c r="Q70" s="15">
        <v>10189</v>
      </c>
      <c r="R70" s="15">
        <v>-17447</v>
      </c>
      <c r="S70" s="15">
        <v>1189323</v>
      </c>
    </row>
    <row r="71" spans="1:19">
      <c r="A71" s="12">
        <v>64</v>
      </c>
      <c r="B71" s="13" t="s">
        <v>79</v>
      </c>
      <c r="C71" s="15">
        <v>421658</v>
      </c>
      <c r="D71" s="15">
        <v>56010</v>
      </c>
      <c r="E71" s="15">
        <v>200819</v>
      </c>
      <c r="F71" s="15">
        <v>15148</v>
      </c>
      <c r="G71" s="15">
        <v>-6590</v>
      </c>
      <c r="H71" s="15">
        <v>16267</v>
      </c>
      <c r="I71" s="15">
        <v>118624</v>
      </c>
      <c r="J71" s="15">
        <v>-9477</v>
      </c>
      <c r="K71" s="15">
        <v>2162</v>
      </c>
      <c r="L71" s="15">
        <v>0</v>
      </c>
      <c r="M71" s="15">
        <v>9544</v>
      </c>
      <c r="N71" s="15">
        <v>19250</v>
      </c>
      <c r="O71" s="15">
        <v>11181</v>
      </c>
      <c r="P71" s="15">
        <v>962</v>
      </c>
      <c r="Q71" s="15">
        <v>7393</v>
      </c>
      <c r="R71" s="15">
        <v>-12672</v>
      </c>
      <c r="S71" s="15">
        <v>850279</v>
      </c>
    </row>
    <row r="72" spans="1:19">
      <c r="A72" s="12">
        <v>65</v>
      </c>
      <c r="B72" s="13" t="s">
        <v>80</v>
      </c>
      <c r="C72" s="15">
        <v>438025</v>
      </c>
      <c r="D72" s="15">
        <v>58184</v>
      </c>
      <c r="E72" s="15">
        <v>208614</v>
      </c>
      <c r="F72" s="15">
        <v>15736</v>
      </c>
      <c r="G72" s="15">
        <v>0</v>
      </c>
      <c r="H72" s="15">
        <v>16899</v>
      </c>
      <c r="I72" s="15">
        <v>123229</v>
      </c>
      <c r="J72" s="15">
        <v>-9845</v>
      </c>
      <c r="K72" s="15">
        <v>2246</v>
      </c>
      <c r="L72" s="15">
        <v>34782</v>
      </c>
      <c r="M72" s="15">
        <v>10933</v>
      </c>
      <c r="N72" s="15">
        <v>19997</v>
      </c>
      <c r="O72" s="15">
        <v>11615</v>
      </c>
      <c r="P72" s="15">
        <v>999</v>
      </c>
      <c r="Q72" s="15">
        <v>7680</v>
      </c>
      <c r="R72" s="15">
        <v>-12762</v>
      </c>
      <c r="S72" s="15">
        <v>926332</v>
      </c>
    </row>
    <row r="73" spans="1:19">
      <c r="A73" s="12">
        <v>66</v>
      </c>
      <c r="B73" s="13" t="s">
        <v>81</v>
      </c>
      <c r="C73" s="15">
        <v>527006</v>
      </c>
      <c r="D73" s="15">
        <v>70004</v>
      </c>
      <c r="E73" s="15">
        <v>250992</v>
      </c>
      <c r="F73" s="15">
        <v>18932</v>
      </c>
      <c r="G73" s="15">
        <v>-8989</v>
      </c>
      <c r="H73" s="15">
        <v>20332</v>
      </c>
      <c r="I73" s="15">
        <v>148261</v>
      </c>
      <c r="J73" s="15">
        <v>-11845</v>
      </c>
      <c r="K73" s="15">
        <v>2703</v>
      </c>
      <c r="L73" s="15">
        <v>0</v>
      </c>
      <c r="M73" s="15">
        <v>25475</v>
      </c>
      <c r="N73" s="15">
        <v>24060</v>
      </c>
      <c r="O73" s="15">
        <v>13975</v>
      </c>
      <c r="P73" s="15">
        <v>1202</v>
      </c>
      <c r="Q73" s="15">
        <v>9240</v>
      </c>
      <c r="R73" s="15">
        <v>-15891</v>
      </c>
      <c r="S73" s="15">
        <v>1075457</v>
      </c>
    </row>
    <row r="74" spans="1:19">
      <c r="A74" s="12">
        <v>67</v>
      </c>
      <c r="B74" s="13" t="s">
        <v>82</v>
      </c>
      <c r="C74" s="15">
        <v>755914</v>
      </c>
      <c r="D74" s="15">
        <v>100410</v>
      </c>
      <c r="E74" s="15">
        <v>360011</v>
      </c>
      <c r="F74" s="15">
        <v>27156</v>
      </c>
      <c r="G74" s="15">
        <v>0</v>
      </c>
      <c r="H74" s="15">
        <v>29163</v>
      </c>
      <c r="I74" s="15">
        <v>212660</v>
      </c>
      <c r="J74" s="15">
        <v>-16990</v>
      </c>
      <c r="K74" s="15">
        <v>3877</v>
      </c>
      <c r="L74" s="15">
        <v>0</v>
      </c>
      <c r="M74" s="15">
        <v>52887</v>
      </c>
      <c r="N74" s="15">
        <v>34510</v>
      </c>
      <c r="O74" s="15">
        <v>20044</v>
      </c>
      <c r="P74" s="15">
        <v>1724</v>
      </c>
      <c r="Q74" s="15">
        <v>13254</v>
      </c>
      <c r="R74" s="15">
        <v>-22251</v>
      </c>
      <c r="S74" s="15">
        <v>1572369</v>
      </c>
    </row>
    <row r="75" spans="1:19">
      <c r="A75" s="12">
        <v>68</v>
      </c>
      <c r="B75" s="13" t="s">
        <v>83</v>
      </c>
      <c r="C75" s="15">
        <v>500957</v>
      </c>
      <c r="D75" s="15">
        <v>66543</v>
      </c>
      <c r="E75" s="15">
        <v>238586</v>
      </c>
      <c r="F75" s="15">
        <v>17996</v>
      </c>
      <c r="G75" s="15">
        <v>0</v>
      </c>
      <c r="H75" s="15">
        <v>19327</v>
      </c>
      <c r="I75" s="15">
        <v>140933</v>
      </c>
      <c r="J75" s="15">
        <v>-11259</v>
      </c>
      <c r="K75" s="15">
        <v>2569</v>
      </c>
      <c r="L75" s="15">
        <v>0</v>
      </c>
      <c r="M75" s="15">
        <v>17655</v>
      </c>
      <c r="N75" s="15">
        <v>22871</v>
      </c>
      <c r="O75" s="15">
        <v>13284</v>
      </c>
      <c r="P75" s="15">
        <v>1143</v>
      </c>
      <c r="Q75" s="15">
        <v>8784</v>
      </c>
      <c r="R75" s="15">
        <v>-14524</v>
      </c>
      <c r="S75" s="15">
        <v>1024865</v>
      </c>
    </row>
    <row r="76" spans="1:19">
      <c r="A76" s="12">
        <v>69</v>
      </c>
      <c r="B76" s="13" t="s">
        <v>84</v>
      </c>
      <c r="C76" s="15">
        <v>718457</v>
      </c>
      <c r="D76" s="15">
        <v>95435</v>
      </c>
      <c r="E76" s="15">
        <v>342172</v>
      </c>
      <c r="F76" s="15">
        <v>25810</v>
      </c>
      <c r="G76" s="15">
        <v>-13029</v>
      </c>
      <c r="H76" s="15">
        <v>27718</v>
      </c>
      <c r="I76" s="15">
        <v>202122</v>
      </c>
      <c r="J76" s="15">
        <v>-16148</v>
      </c>
      <c r="K76" s="15">
        <v>3684</v>
      </c>
      <c r="L76" s="15">
        <v>0</v>
      </c>
      <c r="M76" s="15">
        <v>53592</v>
      </c>
      <c r="N76" s="15">
        <v>32800</v>
      </c>
      <c r="O76" s="15">
        <v>19051</v>
      </c>
      <c r="P76" s="15">
        <v>1639</v>
      </c>
      <c r="Q76" s="15">
        <v>12597</v>
      </c>
      <c r="R76" s="15">
        <v>-21903</v>
      </c>
      <c r="S76" s="15">
        <v>1483997</v>
      </c>
    </row>
    <row r="77" spans="1:19">
      <c r="A77" s="12">
        <v>70</v>
      </c>
      <c r="B77" s="13" t="s">
        <v>85</v>
      </c>
      <c r="C77" s="15">
        <v>514921</v>
      </c>
      <c r="D77" s="15">
        <v>68398</v>
      </c>
      <c r="E77" s="15">
        <v>245236</v>
      </c>
      <c r="F77" s="15">
        <v>18498</v>
      </c>
      <c r="G77" s="15">
        <v>-8764</v>
      </c>
      <c r="H77" s="15">
        <v>19865</v>
      </c>
      <c r="I77" s="15">
        <v>144862</v>
      </c>
      <c r="J77" s="15">
        <v>-11573</v>
      </c>
      <c r="K77" s="15">
        <v>2641</v>
      </c>
      <c r="L77" s="15">
        <v>0</v>
      </c>
      <c r="M77" s="15">
        <v>21660</v>
      </c>
      <c r="N77" s="15">
        <v>23508</v>
      </c>
      <c r="O77" s="15">
        <v>13654</v>
      </c>
      <c r="P77" s="15">
        <v>1175</v>
      </c>
      <c r="Q77" s="15">
        <v>9028</v>
      </c>
      <c r="R77" s="15">
        <v>-15590</v>
      </c>
      <c r="S77" s="15">
        <v>1047519</v>
      </c>
    </row>
    <row r="78" spans="1:19">
      <c r="A78" s="12">
        <v>71</v>
      </c>
      <c r="B78" s="13" t="s">
        <v>86</v>
      </c>
      <c r="C78" s="15">
        <v>432513</v>
      </c>
      <c r="D78" s="15">
        <v>57452</v>
      </c>
      <c r="E78" s="15">
        <v>205988</v>
      </c>
      <c r="F78" s="15">
        <v>15538</v>
      </c>
      <c r="G78" s="15">
        <v>-6829</v>
      </c>
      <c r="H78" s="15">
        <v>16686</v>
      </c>
      <c r="I78" s="15">
        <v>121678</v>
      </c>
      <c r="J78" s="15">
        <v>-9721</v>
      </c>
      <c r="K78" s="15">
        <v>2218</v>
      </c>
      <c r="L78" s="15">
        <v>0</v>
      </c>
      <c r="M78" s="15">
        <v>11663</v>
      </c>
      <c r="N78" s="15">
        <v>19746</v>
      </c>
      <c r="O78" s="15">
        <v>11469</v>
      </c>
      <c r="P78" s="15">
        <v>987</v>
      </c>
      <c r="Q78" s="15">
        <v>7583</v>
      </c>
      <c r="R78" s="15">
        <v>-12921</v>
      </c>
      <c r="S78" s="15">
        <v>874050</v>
      </c>
    </row>
    <row r="79" spans="1:19">
      <c r="A79" s="12">
        <v>72</v>
      </c>
      <c r="B79" s="13" t="s">
        <v>87</v>
      </c>
      <c r="C79" s="15">
        <v>427708</v>
      </c>
      <c r="D79" s="15">
        <v>56814</v>
      </c>
      <c r="E79" s="15">
        <v>203700</v>
      </c>
      <c r="F79" s="15">
        <v>15365</v>
      </c>
      <c r="G79" s="15">
        <v>-6749</v>
      </c>
      <c r="H79" s="15">
        <v>16501</v>
      </c>
      <c r="I79" s="15">
        <v>120326</v>
      </c>
      <c r="J79" s="15">
        <v>-9613</v>
      </c>
      <c r="K79" s="15">
        <v>2193</v>
      </c>
      <c r="L79" s="15">
        <v>0</v>
      </c>
      <c r="M79" s="15">
        <v>9800</v>
      </c>
      <c r="N79" s="15">
        <v>19526</v>
      </c>
      <c r="O79" s="15">
        <v>11341</v>
      </c>
      <c r="P79" s="15">
        <v>976</v>
      </c>
      <c r="Q79" s="15">
        <v>7499</v>
      </c>
      <c r="R79" s="15">
        <v>-12835</v>
      </c>
      <c r="S79" s="15">
        <v>862552</v>
      </c>
    </row>
    <row r="80" spans="1:19">
      <c r="A80" s="12">
        <v>73</v>
      </c>
      <c r="B80" s="13" t="s">
        <v>88</v>
      </c>
      <c r="C80" s="15">
        <v>594859</v>
      </c>
      <c r="D80" s="15">
        <v>79017</v>
      </c>
      <c r="E80" s="15">
        <v>283307</v>
      </c>
      <c r="F80" s="15">
        <v>21370</v>
      </c>
      <c r="G80" s="15">
        <v>-10315</v>
      </c>
      <c r="H80" s="15">
        <v>22949</v>
      </c>
      <c r="I80" s="15">
        <v>167350</v>
      </c>
      <c r="J80" s="15">
        <v>-13370</v>
      </c>
      <c r="K80" s="15">
        <v>3051</v>
      </c>
      <c r="L80" s="15">
        <v>0</v>
      </c>
      <c r="M80" s="15">
        <v>38463</v>
      </c>
      <c r="N80" s="15">
        <v>27157</v>
      </c>
      <c r="O80" s="15">
        <v>15774</v>
      </c>
      <c r="P80" s="15">
        <v>1357</v>
      </c>
      <c r="Q80" s="15">
        <v>10430</v>
      </c>
      <c r="R80" s="15">
        <v>-17774</v>
      </c>
      <c r="S80" s="15">
        <v>1223625</v>
      </c>
    </row>
    <row r="81" spans="1:19">
      <c r="A81" s="12">
        <v>74</v>
      </c>
      <c r="B81" s="13" t="s">
        <v>89</v>
      </c>
      <c r="C81" s="15">
        <v>506098</v>
      </c>
      <c r="D81" s="15">
        <v>67226</v>
      </c>
      <c r="E81" s="15">
        <v>241034</v>
      </c>
      <c r="F81" s="15">
        <v>18181</v>
      </c>
      <c r="G81" s="15">
        <v>0</v>
      </c>
      <c r="H81" s="15">
        <v>19525</v>
      </c>
      <c r="I81" s="15">
        <v>142379</v>
      </c>
      <c r="J81" s="15">
        <v>-11375</v>
      </c>
      <c r="K81" s="15">
        <v>2595</v>
      </c>
      <c r="L81" s="15">
        <v>0</v>
      </c>
      <c r="M81" s="15">
        <v>21530</v>
      </c>
      <c r="N81" s="15">
        <v>23105</v>
      </c>
      <c r="O81" s="15">
        <v>13420</v>
      </c>
      <c r="P81" s="15">
        <v>1155</v>
      </c>
      <c r="Q81" s="15">
        <v>8874</v>
      </c>
      <c r="R81" s="15">
        <v>-14818</v>
      </c>
      <c r="S81" s="15">
        <v>1038929</v>
      </c>
    </row>
    <row r="82" spans="1:19">
      <c r="A82" s="12">
        <v>75</v>
      </c>
      <c r="B82" s="13" t="s">
        <v>90</v>
      </c>
      <c r="C82" s="15">
        <v>637275</v>
      </c>
      <c r="D82" s="15">
        <v>84651</v>
      </c>
      <c r="E82" s="15">
        <v>303508</v>
      </c>
      <c r="F82" s="15">
        <v>22894</v>
      </c>
      <c r="G82" s="15">
        <v>-11250</v>
      </c>
      <c r="H82" s="15">
        <v>24586</v>
      </c>
      <c r="I82" s="15">
        <v>179283</v>
      </c>
      <c r="J82" s="15">
        <v>-14323</v>
      </c>
      <c r="K82" s="15">
        <v>3268</v>
      </c>
      <c r="L82" s="15">
        <v>0</v>
      </c>
      <c r="M82" s="15">
        <v>43642</v>
      </c>
      <c r="N82" s="15">
        <v>29094</v>
      </c>
      <c r="O82" s="15">
        <v>16899</v>
      </c>
      <c r="P82" s="15">
        <v>1454</v>
      </c>
      <c r="Q82" s="15">
        <v>11174</v>
      </c>
      <c r="R82" s="15">
        <v>-19235</v>
      </c>
      <c r="S82" s="15">
        <v>1312920</v>
      </c>
    </row>
    <row r="83" spans="1:19">
      <c r="A83" s="12">
        <v>76</v>
      </c>
      <c r="B83" s="13" t="s">
        <v>91</v>
      </c>
      <c r="C83" s="15">
        <v>1081432</v>
      </c>
      <c r="D83" s="15">
        <v>143650</v>
      </c>
      <c r="E83" s="15">
        <v>515043</v>
      </c>
      <c r="F83" s="15">
        <v>38849</v>
      </c>
      <c r="G83" s="15">
        <v>-20956</v>
      </c>
      <c r="H83" s="15">
        <v>41721</v>
      </c>
      <c r="I83" s="15">
        <v>304237</v>
      </c>
      <c r="J83" s="15">
        <v>-24306</v>
      </c>
      <c r="K83" s="15">
        <v>5546</v>
      </c>
      <c r="L83" s="15">
        <v>0</v>
      </c>
      <c r="M83" s="15">
        <v>103989</v>
      </c>
      <c r="N83" s="15">
        <v>49371</v>
      </c>
      <c r="O83" s="15">
        <v>28676</v>
      </c>
      <c r="P83" s="15">
        <v>2467</v>
      </c>
      <c r="Q83" s="15">
        <v>18961</v>
      </c>
      <c r="R83" s="15">
        <v>-33106</v>
      </c>
      <c r="S83" s="15">
        <v>2255574</v>
      </c>
    </row>
    <row r="84" spans="1:19">
      <c r="A84" s="12">
        <v>77</v>
      </c>
      <c r="B84" s="13" t="s">
        <v>92</v>
      </c>
      <c r="C84" s="15">
        <v>463226</v>
      </c>
      <c r="D84" s="15">
        <v>61532</v>
      </c>
      <c r="E84" s="15">
        <v>220616</v>
      </c>
      <c r="F84" s="15">
        <v>16641</v>
      </c>
      <c r="G84" s="15">
        <v>0</v>
      </c>
      <c r="H84" s="15">
        <v>17871</v>
      </c>
      <c r="I84" s="15">
        <v>130318</v>
      </c>
      <c r="J84" s="15">
        <v>-10411</v>
      </c>
      <c r="K84" s="15">
        <v>2376</v>
      </c>
      <c r="L84" s="15">
        <v>0</v>
      </c>
      <c r="M84" s="15">
        <v>16912</v>
      </c>
      <c r="N84" s="15">
        <v>21148</v>
      </c>
      <c r="O84" s="15">
        <v>12283</v>
      </c>
      <c r="P84" s="15">
        <v>1057</v>
      </c>
      <c r="Q84" s="15">
        <v>8122</v>
      </c>
      <c r="R84" s="15">
        <v>-13548</v>
      </c>
      <c r="S84" s="15">
        <v>948143</v>
      </c>
    </row>
    <row r="85" spans="1:19">
      <c r="A85" s="12">
        <v>78</v>
      </c>
      <c r="B85" s="13" t="s">
        <v>93</v>
      </c>
      <c r="C85" s="15">
        <v>505698</v>
      </c>
      <c r="D85" s="15">
        <v>67173</v>
      </c>
      <c r="E85" s="15">
        <v>240844</v>
      </c>
      <c r="F85" s="15">
        <v>18167</v>
      </c>
      <c r="G85" s="15">
        <v>-8443</v>
      </c>
      <c r="H85" s="15">
        <v>19510</v>
      </c>
      <c r="I85" s="15">
        <v>142267</v>
      </c>
      <c r="J85" s="15">
        <v>-11366</v>
      </c>
      <c r="K85" s="15">
        <v>2593</v>
      </c>
      <c r="L85" s="15">
        <v>0</v>
      </c>
      <c r="M85" s="15">
        <v>21958</v>
      </c>
      <c r="N85" s="15">
        <v>23087</v>
      </c>
      <c r="O85" s="15">
        <v>13410</v>
      </c>
      <c r="P85" s="15">
        <v>1154</v>
      </c>
      <c r="Q85" s="15">
        <v>8867</v>
      </c>
      <c r="R85" s="15">
        <v>-15312</v>
      </c>
      <c r="S85" s="15">
        <v>1029607</v>
      </c>
    </row>
    <row r="86" spans="1:19">
      <c r="A86" s="12">
        <v>79</v>
      </c>
      <c r="B86" s="13" t="s">
        <v>94</v>
      </c>
      <c r="C86" s="15">
        <v>2183152</v>
      </c>
      <c r="D86" s="15">
        <v>289994</v>
      </c>
      <c r="E86" s="15">
        <v>1039747</v>
      </c>
      <c r="F86" s="15">
        <v>78428</v>
      </c>
      <c r="G86" s="15">
        <v>-45524</v>
      </c>
      <c r="H86" s="15">
        <v>84225</v>
      </c>
      <c r="I86" s="15">
        <v>614181</v>
      </c>
      <c r="J86" s="15">
        <v>-49068</v>
      </c>
      <c r="K86" s="15">
        <v>11196</v>
      </c>
      <c r="L86" s="15">
        <v>0</v>
      </c>
      <c r="M86" s="15">
        <v>253272</v>
      </c>
      <c r="N86" s="15">
        <v>99669</v>
      </c>
      <c r="O86" s="15">
        <v>57890</v>
      </c>
      <c r="P86" s="15">
        <v>4980</v>
      </c>
      <c r="Q86" s="15">
        <v>38278</v>
      </c>
      <c r="R86" s="15">
        <v>-66496</v>
      </c>
      <c r="S86" s="15">
        <v>4593924</v>
      </c>
    </row>
    <row r="87" spans="1:19">
      <c r="A87" s="12">
        <v>80</v>
      </c>
      <c r="B87" s="13" t="s">
        <v>95</v>
      </c>
      <c r="C87" s="15">
        <v>797367</v>
      </c>
      <c r="D87" s="15">
        <v>105916</v>
      </c>
      <c r="E87" s="15">
        <v>379754</v>
      </c>
      <c r="F87" s="15">
        <v>28645</v>
      </c>
      <c r="G87" s="15">
        <v>-14767</v>
      </c>
      <c r="H87" s="15">
        <v>30762</v>
      </c>
      <c r="I87" s="15">
        <v>224321</v>
      </c>
      <c r="J87" s="15">
        <v>-17921</v>
      </c>
      <c r="K87" s="15">
        <v>4089</v>
      </c>
      <c r="L87" s="15">
        <v>0</v>
      </c>
      <c r="M87" s="15">
        <v>61095</v>
      </c>
      <c r="N87" s="15">
        <v>36403</v>
      </c>
      <c r="O87" s="15">
        <v>21144</v>
      </c>
      <c r="P87" s="15">
        <v>1819</v>
      </c>
      <c r="Q87" s="15">
        <v>13981</v>
      </c>
      <c r="R87" s="15">
        <v>-24100</v>
      </c>
      <c r="S87" s="15">
        <v>1648508</v>
      </c>
    </row>
    <row r="88" spans="1:19">
      <c r="A88" s="12">
        <v>81</v>
      </c>
      <c r="B88" s="13" t="s">
        <v>96</v>
      </c>
      <c r="C88" s="15">
        <v>490610</v>
      </c>
      <c r="D88" s="15">
        <v>65169</v>
      </c>
      <c r="E88" s="15">
        <v>233658</v>
      </c>
      <c r="F88" s="15">
        <v>17625</v>
      </c>
      <c r="G88" s="15">
        <v>-8079</v>
      </c>
      <c r="H88" s="15">
        <v>18927</v>
      </c>
      <c r="I88" s="15">
        <v>138022</v>
      </c>
      <c r="J88" s="15">
        <v>-11027</v>
      </c>
      <c r="K88" s="15">
        <v>2516</v>
      </c>
      <c r="L88" s="15">
        <v>18997</v>
      </c>
      <c r="M88" s="15">
        <v>20956</v>
      </c>
      <c r="N88" s="15">
        <v>22398</v>
      </c>
      <c r="O88" s="15">
        <v>13009</v>
      </c>
      <c r="P88" s="15">
        <v>1119</v>
      </c>
      <c r="Q88" s="15">
        <v>8602</v>
      </c>
      <c r="R88" s="15">
        <v>-14773</v>
      </c>
      <c r="S88" s="15">
        <v>1017729</v>
      </c>
    </row>
    <row r="89" spans="1:19">
      <c r="A89" s="12">
        <v>82</v>
      </c>
      <c r="B89" s="13" t="s">
        <v>97</v>
      </c>
      <c r="C89" s="15">
        <v>494197</v>
      </c>
      <c r="D89" s="15">
        <v>65646</v>
      </c>
      <c r="E89" s="15">
        <v>235366</v>
      </c>
      <c r="F89" s="15">
        <v>17754</v>
      </c>
      <c r="G89" s="15">
        <v>-8211</v>
      </c>
      <c r="H89" s="15">
        <v>19066</v>
      </c>
      <c r="I89" s="15">
        <v>139031</v>
      </c>
      <c r="J89" s="15">
        <v>-11107</v>
      </c>
      <c r="K89" s="15">
        <v>2534</v>
      </c>
      <c r="L89" s="15">
        <v>0</v>
      </c>
      <c r="M89" s="15">
        <v>18533</v>
      </c>
      <c r="N89" s="15">
        <v>22562</v>
      </c>
      <c r="O89" s="15">
        <v>13105</v>
      </c>
      <c r="P89" s="15">
        <v>1127</v>
      </c>
      <c r="Q89" s="15">
        <v>8665</v>
      </c>
      <c r="R89" s="15">
        <v>-15015</v>
      </c>
      <c r="S89" s="15">
        <v>1003253</v>
      </c>
    </row>
    <row r="90" spans="1:19">
      <c r="A90" s="12">
        <v>83</v>
      </c>
      <c r="B90" s="13" t="s">
        <v>98</v>
      </c>
      <c r="C90" s="15">
        <v>448329</v>
      </c>
      <c r="D90" s="15">
        <v>59553</v>
      </c>
      <c r="E90" s="15">
        <v>213521</v>
      </c>
      <c r="F90" s="15">
        <v>16106</v>
      </c>
      <c r="G90" s="15">
        <v>0</v>
      </c>
      <c r="H90" s="15">
        <v>17296</v>
      </c>
      <c r="I90" s="15">
        <v>126127</v>
      </c>
      <c r="J90" s="15">
        <v>-10077</v>
      </c>
      <c r="K90" s="15">
        <v>2299</v>
      </c>
      <c r="L90" s="15">
        <v>0</v>
      </c>
      <c r="M90" s="15">
        <v>10148</v>
      </c>
      <c r="N90" s="15">
        <v>20468</v>
      </c>
      <c r="O90" s="15">
        <v>11888</v>
      </c>
      <c r="P90" s="15">
        <v>1023</v>
      </c>
      <c r="Q90" s="15">
        <v>7861</v>
      </c>
      <c r="R90" s="15">
        <v>-13075</v>
      </c>
      <c r="S90" s="15">
        <v>911467</v>
      </c>
    </row>
    <row r="91" spans="1:19">
      <c r="A91" s="12">
        <v>84</v>
      </c>
      <c r="B91" s="13" t="s">
        <v>99</v>
      </c>
      <c r="C91" s="15">
        <v>638277</v>
      </c>
      <c r="D91" s="15">
        <v>84784</v>
      </c>
      <c r="E91" s="15">
        <v>303986</v>
      </c>
      <c r="F91" s="15">
        <v>22930</v>
      </c>
      <c r="G91" s="15">
        <v>-11313</v>
      </c>
      <c r="H91" s="15">
        <v>24624</v>
      </c>
      <c r="I91" s="15">
        <v>179565</v>
      </c>
      <c r="J91" s="15">
        <v>-14346</v>
      </c>
      <c r="K91" s="15">
        <v>3273</v>
      </c>
      <c r="L91" s="15">
        <v>0</v>
      </c>
      <c r="M91" s="15">
        <v>40320</v>
      </c>
      <c r="N91" s="15">
        <v>29140</v>
      </c>
      <c r="O91" s="15">
        <v>16925</v>
      </c>
      <c r="P91" s="15">
        <v>1456</v>
      </c>
      <c r="Q91" s="15">
        <v>11191</v>
      </c>
      <c r="R91" s="15">
        <v>-19496</v>
      </c>
      <c r="S91" s="15">
        <v>1311316</v>
      </c>
    </row>
    <row r="92" spans="1:19">
      <c r="A92" s="12">
        <v>85</v>
      </c>
      <c r="B92" s="13" t="s">
        <v>100</v>
      </c>
      <c r="C92" s="15">
        <v>1034565</v>
      </c>
      <c r="D92" s="15">
        <v>137424</v>
      </c>
      <c r="E92" s="15">
        <v>492722</v>
      </c>
      <c r="F92" s="15">
        <v>37166</v>
      </c>
      <c r="G92" s="15">
        <v>-19894</v>
      </c>
      <c r="H92" s="15">
        <v>39913</v>
      </c>
      <c r="I92" s="15">
        <v>291052</v>
      </c>
      <c r="J92" s="15">
        <v>-23253</v>
      </c>
      <c r="K92" s="15">
        <v>5306</v>
      </c>
      <c r="L92" s="15">
        <v>0</v>
      </c>
      <c r="M92" s="15">
        <v>101212</v>
      </c>
      <c r="N92" s="15">
        <v>47232</v>
      </c>
      <c r="O92" s="15">
        <v>27433</v>
      </c>
      <c r="P92" s="15">
        <v>2360</v>
      </c>
      <c r="Q92" s="15">
        <v>18140</v>
      </c>
      <c r="R92" s="15">
        <v>-31339</v>
      </c>
      <c r="S92" s="15">
        <v>2160039</v>
      </c>
    </row>
    <row r="93" spans="1:19">
      <c r="A93" s="12">
        <v>86</v>
      </c>
      <c r="B93" s="13" t="s">
        <v>101</v>
      </c>
      <c r="C93" s="15">
        <v>440727</v>
      </c>
      <c r="D93" s="15">
        <v>58543</v>
      </c>
      <c r="E93" s="15">
        <v>209900</v>
      </c>
      <c r="F93" s="15">
        <v>15833</v>
      </c>
      <c r="G93" s="15">
        <v>-7004</v>
      </c>
      <c r="H93" s="15">
        <v>17003</v>
      </c>
      <c r="I93" s="15">
        <v>123989</v>
      </c>
      <c r="J93" s="15">
        <v>-9906</v>
      </c>
      <c r="K93" s="15">
        <v>2260</v>
      </c>
      <c r="L93" s="15">
        <v>0</v>
      </c>
      <c r="M93" s="15">
        <v>13469</v>
      </c>
      <c r="N93" s="15">
        <v>20121</v>
      </c>
      <c r="O93" s="15">
        <v>11687</v>
      </c>
      <c r="P93" s="15">
        <v>1005</v>
      </c>
      <c r="Q93" s="15">
        <v>7727</v>
      </c>
      <c r="R93" s="15">
        <v>-13270</v>
      </c>
      <c r="S93" s="15">
        <v>892084</v>
      </c>
    </row>
    <row r="94" spans="1:19">
      <c r="A94" s="12">
        <v>87</v>
      </c>
      <c r="B94" s="13" t="s">
        <v>102</v>
      </c>
      <c r="C94" s="15">
        <v>578784</v>
      </c>
      <c r="D94" s="15">
        <v>76881</v>
      </c>
      <c r="E94" s="15">
        <v>275651</v>
      </c>
      <c r="F94" s="15">
        <v>20792</v>
      </c>
      <c r="G94" s="15">
        <v>-10115</v>
      </c>
      <c r="H94" s="15">
        <v>22329</v>
      </c>
      <c r="I94" s="15">
        <v>162828</v>
      </c>
      <c r="J94" s="15">
        <v>-13009</v>
      </c>
      <c r="K94" s="15">
        <v>2968</v>
      </c>
      <c r="L94" s="15">
        <v>0</v>
      </c>
      <c r="M94" s="15">
        <v>33880</v>
      </c>
      <c r="N94" s="15">
        <v>26424</v>
      </c>
      <c r="O94" s="15">
        <v>15348</v>
      </c>
      <c r="P94" s="15">
        <v>1320</v>
      </c>
      <c r="Q94" s="15">
        <v>10148</v>
      </c>
      <c r="R94" s="15">
        <v>-17433</v>
      </c>
      <c r="S94" s="15">
        <v>1186796</v>
      </c>
    </row>
    <row r="95" spans="1:19">
      <c r="A95" s="12">
        <v>88</v>
      </c>
      <c r="B95" s="13" t="s">
        <v>103</v>
      </c>
      <c r="C95" s="15">
        <v>431025</v>
      </c>
      <c r="D95" s="15">
        <v>57254</v>
      </c>
      <c r="E95" s="15">
        <v>205280</v>
      </c>
      <c r="F95" s="15">
        <v>15484</v>
      </c>
      <c r="G95" s="15">
        <v>-6797</v>
      </c>
      <c r="H95" s="15">
        <v>16629</v>
      </c>
      <c r="I95" s="15">
        <v>121259</v>
      </c>
      <c r="J95" s="15">
        <v>-9688</v>
      </c>
      <c r="K95" s="15">
        <v>2210</v>
      </c>
      <c r="L95" s="15">
        <v>0</v>
      </c>
      <c r="M95" s="15">
        <v>11300</v>
      </c>
      <c r="N95" s="15">
        <v>19678</v>
      </c>
      <c r="O95" s="15">
        <v>11429</v>
      </c>
      <c r="P95" s="15">
        <v>983</v>
      </c>
      <c r="Q95" s="15">
        <v>7557</v>
      </c>
      <c r="R95" s="15">
        <v>-12968</v>
      </c>
      <c r="S95" s="15">
        <v>870635</v>
      </c>
    </row>
    <row r="96" spans="1:19">
      <c r="A96" s="12">
        <v>89</v>
      </c>
      <c r="B96" s="13" t="s">
        <v>104</v>
      </c>
      <c r="C96" s="15">
        <v>1986414</v>
      </c>
      <c r="D96" s="15">
        <v>263861</v>
      </c>
      <c r="E96" s="15">
        <v>946049</v>
      </c>
      <c r="F96" s="15">
        <v>71360</v>
      </c>
      <c r="G96" s="15">
        <v>-41840</v>
      </c>
      <c r="H96" s="15">
        <v>76635</v>
      </c>
      <c r="I96" s="15">
        <v>558834</v>
      </c>
      <c r="J96" s="15">
        <v>-44646</v>
      </c>
      <c r="K96" s="15">
        <v>10187</v>
      </c>
      <c r="L96" s="15">
        <v>0</v>
      </c>
      <c r="M96" s="15">
        <v>207905</v>
      </c>
      <c r="N96" s="15">
        <v>90687</v>
      </c>
      <c r="O96" s="15">
        <v>52673</v>
      </c>
      <c r="P96" s="15">
        <v>4532</v>
      </c>
      <c r="Q96" s="15">
        <v>34829</v>
      </c>
      <c r="R96" s="15">
        <v>-61370</v>
      </c>
      <c r="S96" s="15">
        <v>4156110</v>
      </c>
    </row>
    <row r="97" spans="1:19">
      <c r="A97" s="12">
        <v>90</v>
      </c>
      <c r="B97" s="13" t="s">
        <v>105</v>
      </c>
      <c r="C97" s="15">
        <v>659234</v>
      </c>
      <c r="D97" s="15">
        <v>87568</v>
      </c>
      <c r="E97" s="15">
        <v>313966</v>
      </c>
      <c r="F97" s="15">
        <v>23682</v>
      </c>
      <c r="G97" s="15">
        <v>-11740</v>
      </c>
      <c r="H97" s="15">
        <v>25433</v>
      </c>
      <c r="I97" s="15">
        <v>185461</v>
      </c>
      <c r="J97" s="15">
        <v>-14817</v>
      </c>
      <c r="K97" s="15">
        <v>3381</v>
      </c>
      <c r="L97" s="15">
        <v>0</v>
      </c>
      <c r="M97" s="15">
        <v>45304</v>
      </c>
      <c r="N97" s="15">
        <v>30096</v>
      </c>
      <c r="O97" s="15">
        <v>17481</v>
      </c>
      <c r="P97" s="15">
        <v>1504</v>
      </c>
      <c r="Q97" s="15">
        <v>11559</v>
      </c>
      <c r="R97" s="15">
        <v>-20032</v>
      </c>
      <c r="S97" s="15">
        <v>1358080</v>
      </c>
    </row>
    <row r="98" spans="1:19">
      <c r="A98" s="12">
        <v>91</v>
      </c>
      <c r="B98" s="13" t="s">
        <v>106</v>
      </c>
      <c r="C98" s="15">
        <v>868757</v>
      </c>
      <c r="D98" s="15">
        <v>115399</v>
      </c>
      <c r="E98" s="15">
        <v>413754</v>
      </c>
      <c r="F98" s="15">
        <v>31209</v>
      </c>
      <c r="G98" s="15">
        <v>0</v>
      </c>
      <c r="H98" s="15">
        <v>33516</v>
      </c>
      <c r="I98" s="15">
        <v>244406</v>
      </c>
      <c r="J98" s="15">
        <v>-19526</v>
      </c>
      <c r="K98" s="15">
        <v>4455</v>
      </c>
      <c r="L98" s="15">
        <v>0</v>
      </c>
      <c r="M98" s="15">
        <v>72336</v>
      </c>
      <c r="N98" s="15">
        <v>39662</v>
      </c>
      <c r="O98" s="15">
        <v>23037</v>
      </c>
      <c r="P98" s="15">
        <v>1982</v>
      </c>
      <c r="Q98" s="15">
        <v>15232</v>
      </c>
      <c r="R98" s="15">
        <v>-25485</v>
      </c>
      <c r="S98" s="15">
        <v>1818734</v>
      </c>
    </row>
    <row r="99" spans="1:19">
      <c r="A99" s="12">
        <v>92</v>
      </c>
      <c r="B99" s="13" t="s">
        <v>107</v>
      </c>
      <c r="C99" s="15">
        <v>679789</v>
      </c>
      <c r="D99" s="15">
        <v>90298</v>
      </c>
      <c r="E99" s="15">
        <v>323756</v>
      </c>
      <c r="F99" s="15">
        <v>24421</v>
      </c>
      <c r="G99" s="15">
        <v>-12145</v>
      </c>
      <c r="H99" s="15">
        <v>26226</v>
      </c>
      <c r="I99" s="15">
        <v>191244</v>
      </c>
      <c r="J99" s="15">
        <v>-15279</v>
      </c>
      <c r="K99" s="15">
        <v>3486</v>
      </c>
      <c r="L99" s="15">
        <v>0</v>
      </c>
      <c r="M99" s="15">
        <v>52687</v>
      </c>
      <c r="N99" s="15">
        <v>31035</v>
      </c>
      <c r="O99" s="15">
        <v>18026</v>
      </c>
      <c r="P99" s="15">
        <v>1551</v>
      </c>
      <c r="Q99" s="15">
        <v>11919</v>
      </c>
      <c r="R99" s="15">
        <v>-20436</v>
      </c>
      <c r="S99" s="15">
        <v>1406578</v>
      </c>
    </row>
    <row r="100" spans="1:19">
      <c r="A100" s="12">
        <v>93</v>
      </c>
      <c r="B100" s="13" t="s">
        <v>108</v>
      </c>
      <c r="C100" s="15">
        <v>1086310</v>
      </c>
      <c r="D100" s="15">
        <v>144297</v>
      </c>
      <c r="E100" s="15">
        <v>517366</v>
      </c>
      <c r="F100" s="15">
        <v>39025</v>
      </c>
      <c r="G100" s="15">
        <v>0</v>
      </c>
      <c r="H100" s="15">
        <v>41909</v>
      </c>
      <c r="I100" s="15">
        <v>305609</v>
      </c>
      <c r="J100" s="15">
        <v>-24416</v>
      </c>
      <c r="K100" s="15">
        <v>5571</v>
      </c>
      <c r="L100" s="15">
        <v>0</v>
      </c>
      <c r="M100" s="15">
        <v>91366</v>
      </c>
      <c r="N100" s="15">
        <v>49594</v>
      </c>
      <c r="O100" s="15">
        <v>28806</v>
      </c>
      <c r="P100" s="15">
        <v>2478</v>
      </c>
      <c r="Q100" s="15">
        <v>19047</v>
      </c>
      <c r="R100" s="15">
        <v>-32035</v>
      </c>
      <c r="S100" s="15">
        <v>2274927</v>
      </c>
    </row>
    <row r="101" spans="1:19">
      <c r="A101" s="12">
        <v>94</v>
      </c>
      <c r="B101" s="13" t="s">
        <v>174</v>
      </c>
      <c r="C101" s="15">
        <v>576820</v>
      </c>
      <c r="D101" s="15">
        <v>76621</v>
      </c>
      <c r="E101" s="15">
        <v>274716</v>
      </c>
      <c r="F101" s="15">
        <v>20722</v>
      </c>
      <c r="G101" s="15">
        <v>0</v>
      </c>
      <c r="H101" s="15">
        <v>22253</v>
      </c>
      <c r="I101" s="15">
        <v>162276</v>
      </c>
      <c r="J101" s="15">
        <v>-12964</v>
      </c>
      <c r="K101" s="15">
        <v>2958</v>
      </c>
      <c r="L101" s="15">
        <v>0</v>
      </c>
      <c r="M101" s="15">
        <v>34505</v>
      </c>
      <c r="N101" s="15">
        <v>26334</v>
      </c>
      <c r="O101" s="15">
        <v>15295</v>
      </c>
      <c r="P101" s="15">
        <v>1316</v>
      </c>
      <c r="Q101" s="15">
        <v>10114</v>
      </c>
      <c r="R101" s="15">
        <v>-16743</v>
      </c>
      <c r="S101" s="15">
        <v>1194223</v>
      </c>
    </row>
    <row r="102" spans="1:19">
      <c r="A102" s="12">
        <v>95</v>
      </c>
      <c r="B102" s="13" t="s">
        <v>109</v>
      </c>
      <c r="C102" s="15">
        <v>582478</v>
      </c>
      <c r="D102" s="15">
        <v>77372</v>
      </c>
      <c r="E102" s="15">
        <v>277411</v>
      </c>
      <c r="F102" s="15">
        <v>20925</v>
      </c>
      <c r="G102" s="15">
        <v>-10169</v>
      </c>
      <c r="H102" s="15">
        <v>22472</v>
      </c>
      <c r="I102" s="15">
        <v>163867</v>
      </c>
      <c r="J102" s="15">
        <v>-13092</v>
      </c>
      <c r="K102" s="15">
        <v>2987</v>
      </c>
      <c r="L102" s="15">
        <v>0</v>
      </c>
      <c r="M102" s="15">
        <v>30487</v>
      </c>
      <c r="N102" s="15">
        <v>26592</v>
      </c>
      <c r="O102" s="15">
        <v>15445</v>
      </c>
      <c r="P102" s="15">
        <v>1329</v>
      </c>
      <c r="Q102" s="15">
        <v>10213</v>
      </c>
      <c r="R102" s="15">
        <v>-17597</v>
      </c>
      <c r="S102" s="15">
        <v>1190720</v>
      </c>
    </row>
    <row r="103" spans="1:19">
      <c r="A103" s="12">
        <v>96</v>
      </c>
      <c r="B103" s="13" t="s">
        <v>110</v>
      </c>
      <c r="C103" s="15">
        <v>3696697</v>
      </c>
      <c r="D103" s="15">
        <v>491042</v>
      </c>
      <c r="E103" s="15">
        <v>1760588</v>
      </c>
      <c r="F103" s="15">
        <v>132800</v>
      </c>
      <c r="G103" s="15">
        <v>-82865</v>
      </c>
      <c r="H103" s="15">
        <v>142616</v>
      </c>
      <c r="I103" s="15">
        <v>1039984</v>
      </c>
      <c r="J103" s="15">
        <v>-83086</v>
      </c>
      <c r="K103" s="15">
        <v>18958</v>
      </c>
      <c r="L103" s="15">
        <v>0</v>
      </c>
      <c r="M103" s="15">
        <v>460129</v>
      </c>
      <c r="N103" s="15">
        <v>168768</v>
      </c>
      <c r="O103" s="15">
        <v>98025</v>
      </c>
      <c r="P103" s="15">
        <v>8433</v>
      </c>
      <c r="Q103" s="15">
        <v>64816</v>
      </c>
      <c r="R103" s="15">
        <v>-113739</v>
      </c>
      <c r="S103" s="15">
        <v>7803166</v>
      </c>
    </row>
    <row r="104" spans="1:19">
      <c r="A104" s="12">
        <v>97</v>
      </c>
      <c r="B104" s="13" t="s">
        <v>111</v>
      </c>
      <c r="C104" s="15">
        <v>503704</v>
      </c>
      <c r="D104" s="15">
        <v>66908</v>
      </c>
      <c r="E104" s="15">
        <v>239894</v>
      </c>
      <c r="F104" s="15">
        <v>18095</v>
      </c>
      <c r="G104" s="15">
        <v>-8370</v>
      </c>
      <c r="H104" s="15">
        <v>19433</v>
      </c>
      <c r="I104" s="15">
        <v>141706</v>
      </c>
      <c r="J104" s="15">
        <v>-11321</v>
      </c>
      <c r="K104" s="15">
        <v>2583</v>
      </c>
      <c r="L104" s="15">
        <v>0</v>
      </c>
      <c r="M104" s="15">
        <v>22521</v>
      </c>
      <c r="N104" s="15">
        <v>22996</v>
      </c>
      <c r="O104" s="15">
        <v>13357</v>
      </c>
      <c r="P104" s="15">
        <v>1149</v>
      </c>
      <c r="Q104" s="15">
        <v>8832</v>
      </c>
      <c r="R104" s="15">
        <v>-15174</v>
      </c>
      <c r="S104" s="15">
        <v>1026313</v>
      </c>
    </row>
    <row r="105" spans="1:19">
      <c r="A105" s="12">
        <v>98</v>
      </c>
      <c r="B105" s="13" t="s">
        <v>112</v>
      </c>
      <c r="C105" s="15">
        <v>974110</v>
      </c>
      <c r="D105" s="15">
        <v>129394</v>
      </c>
      <c r="E105" s="15">
        <v>463929</v>
      </c>
      <c r="F105" s="15">
        <v>34994</v>
      </c>
      <c r="G105" s="15">
        <v>-18585</v>
      </c>
      <c r="H105" s="15">
        <v>37581</v>
      </c>
      <c r="I105" s="15">
        <v>274044</v>
      </c>
      <c r="J105" s="15">
        <v>-21894</v>
      </c>
      <c r="K105" s="15">
        <v>4996</v>
      </c>
      <c r="L105" s="15">
        <v>0</v>
      </c>
      <c r="M105" s="15">
        <v>87568</v>
      </c>
      <c r="N105" s="15">
        <v>44472</v>
      </c>
      <c r="O105" s="15">
        <v>25830</v>
      </c>
      <c r="P105" s="15">
        <v>2222</v>
      </c>
      <c r="Q105" s="15">
        <v>17080</v>
      </c>
      <c r="R105" s="15">
        <v>-29688</v>
      </c>
      <c r="S105" s="15">
        <v>2026053</v>
      </c>
    </row>
    <row r="106" spans="1:19">
      <c r="A106" s="12">
        <v>99</v>
      </c>
      <c r="B106" s="13" t="s">
        <v>113</v>
      </c>
      <c r="C106" s="15">
        <v>526018</v>
      </c>
      <c r="D106" s="15">
        <v>69872</v>
      </c>
      <c r="E106" s="15">
        <v>250521</v>
      </c>
      <c r="F106" s="15">
        <v>18897</v>
      </c>
      <c r="G106" s="15">
        <v>-8838</v>
      </c>
      <c r="H106" s="15">
        <v>20293</v>
      </c>
      <c r="I106" s="15">
        <v>147983</v>
      </c>
      <c r="J106" s="15">
        <v>-11823</v>
      </c>
      <c r="K106" s="15">
        <v>2698</v>
      </c>
      <c r="L106" s="15">
        <v>0</v>
      </c>
      <c r="M106" s="15">
        <v>27317</v>
      </c>
      <c r="N106" s="15">
        <v>24015</v>
      </c>
      <c r="O106" s="15">
        <v>13948</v>
      </c>
      <c r="P106" s="15">
        <v>1200</v>
      </c>
      <c r="Q106" s="15">
        <v>9223</v>
      </c>
      <c r="R106" s="15">
        <v>-15871</v>
      </c>
      <c r="S106" s="15">
        <v>1075453</v>
      </c>
    </row>
    <row r="107" spans="1:19">
      <c r="A107" s="12">
        <v>100</v>
      </c>
      <c r="B107" s="13" t="s">
        <v>114</v>
      </c>
      <c r="C107" s="15">
        <v>518164</v>
      </c>
      <c r="D107" s="15">
        <v>68829</v>
      </c>
      <c r="E107" s="15">
        <v>246781</v>
      </c>
      <c r="F107" s="15">
        <v>18615</v>
      </c>
      <c r="G107" s="15">
        <v>0</v>
      </c>
      <c r="H107" s="15">
        <v>19990</v>
      </c>
      <c r="I107" s="15">
        <v>145774</v>
      </c>
      <c r="J107" s="15">
        <v>-11646</v>
      </c>
      <c r="K107" s="15">
        <v>2657</v>
      </c>
      <c r="L107" s="15">
        <v>0</v>
      </c>
      <c r="M107" s="15">
        <v>22243</v>
      </c>
      <c r="N107" s="15">
        <v>23656</v>
      </c>
      <c r="O107" s="15">
        <v>13740</v>
      </c>
      <c r="P107" s="15">
        <v>1182</v>
      </c>
      <c r="Q107" s="15">
        <v>9085</v>
      </c>
      <c r="R107" s="15">
        <v>-15109</v>
      </c>
      <c r="S107" s="15">
        <v>1063961</v>
      </c>
    </row>
    <row r="108" spans="1:19">
      <c r="A108" s="12">
        <v>101</v>
      </c>
      <c r="B108" s="13" t="s">
        <v>115</v>
      </c>
      <c r="C108" s="15">
        <v>3241747</v>
      </c>
      <c r="D108" s="15">
        <v>430610</v>
      </c>
      <c r="E108" s="15">
        <v>1543913</v>
      </c>
      <c r="F108" s="15">
        <v>116457</v>
      </c>
      <c r="G108" s="15">
        <v>-77719</v>
      </c>
      <c r="H108" s="15">
        <v>125065</v>
      </c>
      <c r="I108" s="15">
        <v>911994</v>
      </c>
      <c r="J108" s="15">
        <v>-72861</v>
      </c>
      <c r="K108" s="15">
        <v>16625</v>
      </c>
      <c r="L108" s="15">
        <v>1572146</v>
      </c>
      <c r="M108" s="15">
        <v>338197</v>
      </c>
      <c r="N108" s="15">
        <v>147997</v>
      </c>
      <c r="O108" s="15">
        <v>85961</v>
      </c>
      <c r="P108" s="15">
        <v>7395</v>
      </c>
      <c r="Q108" s="15">
        <v>56839</v>
      </c>
      <c r="R108" s="15">
        <v>-95739</v>
      </c>
      <c r="S108" s="15">
        <v>8348627</v>
      </c>
    </row>
    <row r="109" spans="1:19">
      <c r="A109" s="12">
        <v>102</v>
      </c>
      <c r="B109" s="13" t="s">
        <v>116</v>
      </c>
      <c r="C109" s="15">
        <v>3949287</v>
      </c>
      <c r="D109" s="15">
        <v>524594</v>
      </c>
      <c r="E109" s="15">
        <v>1880886</v>
      </c>
      <c r="F109" s="15">
        <v>141874</v>
      </c>
      <c r="G109" s="15">
        <v>-93643</v>
      </c>
      <c r="H109" s="15">
        <v>152361</v>
      </c>
      <c r="I109" s="15">
        <v>1111044</v>
      </c>
      <c r="J109" s="15">
        <v>-88763</v>
      </c>
      <c r="K109" s="15">
        <v>20253</v>
      </c>
      <c r="L109" s="15">
        <v>1759114</v>
      </c>
      <c r="M109" s="15">
        <v>466906</v>
      </c>
      <c r="N109" s="15">
        <v>180299</v>
      </c>
      <c r="O109" s="15">
        <v>104723</v>
      </c>
      <c r="P109" s="15">
        <v>9009</v>
      </c>
      <c r="Q109" s="15">
        <v>69245</v>
      </c>
      <c r="R109" s="15">
        <v>-121285</v>
      </c>
      <c r="S109" s="15">
        <v>10065904</v>
      </c>
    </row>
    <row r="110" spans="1:19">
      <c r="A110" s="12">
        <v>103</v>
      </c>
      <c r="B110" s="13" t="s">
        <v>117</v>
      </c>
      <c r="C110" s="15">
        <v>494172</v>
      </c>
      <c r="D110" s="15">
        <v>65642</v>
      </c>
      <c r="E110" s="15">
        <v>235354</v>
      </c>
      <c r="F110" s="15">
        <v>17753</v>
      </c>
      <c r="G110" s="15">
        <v>-8159</v>
      </c>
      <c r="H110" s="15">
        <v>19065</v>
      </c>
      <c r="I110" s="15">
        <v>139024</v>
      </c>
      <c r="J110" s="15">
        <v>-11107</v>
      </c>
      <c r="K110" s="15">
        <v>2534</v>
      </c>
      <c r="L110" s="15">
        <v>0</v>
      </c>
      <c r="M110" s="15">
        <v>21155</v>
      </c>
      <c r="N110" s="15">
        <v>22561</v>
      </c>
      <c r="O110" s="15">
        <v>13104</v>
      </c>
      <c r="P110" s="15">
        <v>1127</v>
      </c>
      <c r="Q110" s="15">
        <v>8665</v>
      </c>
      <c r="R110" s="15">
        <v>-14944</v>
      </c>
      <c r="S110" s="15">
        <v>1005946</v>
      </c>
    </row>
    <row r="111" spans="1:19">
      <c r="A111" s="12">
        <v>104</v>
      </c>
      <c r="B111" s="13" t="s">
        <v>118</v>
      </c>
      <c r="C111" s="15">
        <v>1029542</v>
      </c>
      <c r="D111" s="15">
        <v>136757</v>
      </c>
      <c r="E111" s="15">
        <v>490329</v>
      </c>
      <c r="F111" s="15">
        <v>36985</v>
      </c>
      <c r="G111" s="15">
        <v>-19728</v>
      </c>
      <c r="H111" s="15">
        <v>39719</v>
      </c>
      <c r="I111" s="15">
        <v>289639</v>
      </c>
      <c r="J111" s="15">
        <v>-23140</v>
      </c>
      <c r="K111" s="15">
        <v>5280</v>
      </c>
      <c r="L111" s="15">
        <v>0</v>
      </c>
      <c r="M111" s="15">
        <v>107843</v>
      </c>
      <c r="N111" s="15">
        <v>47002</v>
      </c>
      <c r="O111" s="15">
        <v>27300</v>
      </c>
      <c r="P111" s="15">
        <v>2349</v>
      </c>
      <c r="Q111" s="15">
        <v>18051</v>
      </c>
      <c r="R111" s="15">
        <v>-31138</v>
      </c>
      <c r="S111" s="15">
        <v>2156790</v>
      </c>
    </row>
    <row r="112" spans="1:19">
      <c r="A112" s="12">
        <v>105</v>
      </c>
      <c r="B112" s="13" t="s">
        <v>119</v>
      </c>
      <c r="C112" s="15">
        <v>486095</v>
      </c>
      <c r="D112" s="15">
        <v>64569</v>
      </c>
      <c r="E112" s="15">
        <v>231508</v>
      </c>
      <c r="F112" s="15">
        <v>17463</v>
      </c>
      <c r="G112" s="15">
        <v>0</v>
      </c>
      <c r="H112" s="15">
        <v>18753</v>
      </c>
      <c r="I112" s="15">
        <v>136752</v>
      </c>
      <c r="J112" s="15">
        <v>-10925</v>
      </c>
      <c r="K112" s="15">
        <v>2493</v>
      </c>
      <c r="L112" s="15">
        <v>0</v>
      </c>
      <c r="M112" s="15">
        <v>17060</v>
      </c>
      <c r="N112" s="15">
        <v>22192</v>
      </c>
      <c r="O112" s="15">
        <v>12890</v>
      </c>
      <c r="P112" s="15">
        <v>1109</v>
      </c>
      <c r="Q112" s="15">
        <v>8523</v>
      </c>
      <c r="R112" s="15">
        <v>-14207</v>
      </c>
      <c r="S112" s="15">
        <v>994275</v>
      </c>
    </row>
    <row r="113" spans="1:19">
      <c r="A113" s="12">
        <v>106</v>
      </c>
      <c r="B113" s="13" t="s">
        <v>120</v>
      </c>
      <c r="C113" s="15">
        <v>444442</v>
      </c>
      <c r="D113" s="15">
        <v>59037</v>
      </c>
      <c r="E113" s="15">
        <v>211670</v>
      </c>
      <c r="F113" s="15">
        <v>15967</v>
      </c>
      <c r="G113" s="15">
        <v>-7237</v>
      </c>
      <c r="H113" s="15">
        <v>17146</v>
      </c>
      <c r="I113" s="15">
        <v>125035</v>
      </c>
      <c r="J113" s="15">
        <v>-9990</v>
      </c>
      <c r="K113" s="15">
        <v>2280</v>
      </c>
      <c r="L113" s="15">
        <v>0</v>
      </c>
      <c r="M113" s="15">
        <v>12179</v>
      </c>
      <c r="N113" s="15">
        <v>20291</v>
      </c>
      <c r="O113" s="15">
        <v>11786</v>
      </c>
      <c r="P113" s="15">
        <v>1014</v>
      </c>
      <c r="Q113" s="15">
        <v>7793</v>
      </c>
      <c r="R113" s="15">
        <v>-13420</v>
      </c>
      <c r="S113" s="15">
        <v>897993</v>
      </c>
    </row>
    <row r="114" spans="1:19">
      <c r="B114" s="17" t="s">
        <v>168</v>
      </c>
      <c r="C114" s="16">
        <v>138593510</v>
      </c>
      <c r="D114" s="16">
        <v>18409744</v>
      </c>
      <c r="E114" s="16">
        <v>66006508</v>
      </c>
      <c r="F114" s="16">
        <v>4978848</v>
      </c>
      <c r="G114" s="16">
        <v>-1511636</v>
      </c>
      <c r="H114" s="16">
        <v>5346854</v>
      </c>
      <c r="I114" s="16">
        <v>38990214</v>
      </c>
      <c r="J114" s="16">
        <v>-3114992</v>
      </c>
      <c r="K114" s="16">
        <v>710739</v>
      </c>
      <c r="L114" s="16">
        <v>12235392</v>
      </c>
      <c r="M114" s="16">
        <v>11537791</v>
      </c>
      <c r="N114" s="16">
        <v>6327299</v>
      </c>
      <c r="O114" s="16">
        <v>3675064</v>
      </c>
      <c r="P114" s="16">
        <v>316175</v>
      </c>
      <c r="Q114" s="16">
        <v>2430025</v>
      </c>
      <c r="R114" s="16">
        <v>-4113132</v>
      </c>
      <c r="S114" s="16">
        <v>300818403</v>
      </c>
    </row>
    <row r="116" spans="1:19">
      <c r="B116" s="62" t="s">
        <v>169</v>
      </c>
      <c r="C116" s="62"/>
      <c r="D116" s="62"/>
      <c r="E116" s="62"/>
      <c r="F116" s="62"/>
      <c r="G116" s="62"/>
      <c r="H116" s="62"/>
      <c r="I116" s="62"/>
      <c r="J116" s="62"/>
      <c r="K116" s="62"/>
      <c r="L116" s="62"/>
      <c r="M116" s="62"/>
      <c r="N116" s="62"/>
      <c r="O116" s="62"/>
      <c r="P116" s="62"/>
      <c r="Q116" s="62"/>
      <c r="R116" s="62"/>
      <c r="S116" s="62"/>
    </row>
    <row r="117" spans="1:19">
      <c r="B117" s="62"/>
      <c r="C117" s="62"/>
      <c r="D117" s="62"/>
      <c r="E117" s="62"/>
      <c r="F117" s="62"/>
      <c r="G117" s="62"/>
      <c r="H117" s="62"/>
      <c r="I117" s="62"/>
      <c r="J117" s="62"/>
      <c r="K117" s="62"/>
      <c r="L117" s="62"/>
      <c r="M117" s="62"/>
      <c r="N117" s="62"/>
      <c r="O117" s="62"/>
      <c r="P117" s="62"/>
      <c r="Q117" s="62"/>
      <c r="R117" s="62"/>
      <c r="S117" s="62"/>
    </row>
  </sheetData>
  <mergeCells count="8">
    <mergeCell ref="B6:S6"/>
    <mergeCell ref="B116:S117"/>
    <mergeCell ref="B1:S1"/>
    <mergeCell ref="B2:S2"/>
    <mergeCell ref="B3:S3"/>
    <mergeCell ref="B4:S4"/>
    <mergeCell ref="B5:S5"/>
    <mergeCell ref="A7:B7"/>
  </mergeCells>
  <printOptions horizontalCentered="1"/>
  <pageMargins left="0.78740157480314965" right="0.39370078740157483" top="0.39370078740157483" bottom="0.39370078740157483" header="0.31496062992125984" footer="0.31496062992125984"/>
  <pageSetup paperSize="5" scale="4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17"/>
  <sheetViews>
    <sheetView showGridLines="0" zoomScale="98" zoomScaleNormal="98" workbookViewId="0">
      <selection activeCell="C122" sqref="C122"/>
    </sheetView>
  </sheetViews>
  <sheetFormatPr baseColWidth="10" defaultColWidth="11.42578125" defaultRowHeight="15"/>
  <cols>
    <col min="1" max="1" width="4.42578125" bestFit="1" customWidth="1"/>
    <col min="2" max="2" width="19.42578125" bestFit="1" customWidth="1"/>
    <col min="3" max="3" width="18.28515625" bestFit="1" customWidth="1"/>
    <col min="4" max="4" width="18.28515625" customWidth="1"/>
    <col min="5" max="5" width="17.140625" bestFit="1" customWidth="1"/>
    <col min="6" max="6" width="17.140625" customWidth="1"/>
    <col min="7" max="7" width="17.140625" bestFit="1" customWidth="1"/>
    <col min="8" max="8" width="20.5703125" bestFit="1" customWidth="1"/>
    <col min="9" max="9" width="18.28515625" bestFit="1" customWidth="1"/>
    <col min="10" max="10" width="18.28515625" customWidth="1"/>
    <col min="11" max="11" width="20.5703125" bestFit="1" customWidth="1"/>
    <col min="12" max="12" width="18.28515625" bestFit="1" customWidth="1"/>
    <col min="13" max="13" width="23" bestFit="1" customWidth="1"/>
    <col min="14" max="14" width="21.85546875" bestFit="1" customWidth="1"/>
    <col min="15" max="15" width="15.85546875" bestFit="1" customWidth="1"/>
    <col min="16" max="16" width="23" bestFit="1" customWidth="1"/>
    <col min="17" max="17" width="28.85546875" bestFit="1" customWidth="1"/>
  </cols>
  <sheetData>
    <row r="1" spans="1:17" ht="15.75">
      <c r="B1" s="61" t="s">
        <v>0</v>
      </c>
      <c r="C1" s="61"/>
      <c r="D1" s="61"/>
      <c r="E1" s="61"/>
      <c r="F1" s="61"/>
      <c r="G1" s="61"/>
      <c r="H1" s="61"/>
      <c r="I1" s="61"/>
      <c r="J1" s="61"/>
      <c r="K1" s="61"/>
      <c r="L1" s="61"/>
      <c r="M1" s="61"/>
      <c r="N1" s="61"/>
      <c r="O1" s="61"/>
      <c r="P1" s="61"/>
      <c r="Q1" s="61"/>
    </row>
    <row r="2" spans="1:17" ht="15.75">
      <c r="B2" s="61" t="s">
        <v>153</v>
      </c>
      <c r="C2" s="61"/>
      <c r="D2" s="61"/>
      <c r="E2" s="61"/>
      <c r="F2" s="61"/>
      <c r="G2" s="61"/>
      <c r="H2" s="61"/>
      <c r="I2" s="61"/>
      <c r="J2" s="61"/>
      <c r="K2" s="61"/>
      <c r="L2" s="61"/>
      <c r="M2" s="61"/>
      <c r="N2" s="61"/>
      <c r="O2" s="61"/>
      <c r="P2" s="61"/>
      <c r="Q2" s="61"/>
    </row>
    <row r="3" spans="1:17" ht="15.75">
      <c r="B3" s="61" t="s">
        <v>154</v>
      </c>
      <c r="C3" s="61"/>
      <c r="D3" s="61"/>
      <c r="E3" s="61"/>
      <c r="F3" s="61"/>
      <c r="G3" s="61"/>
      <c r="H3" s="61"/>
      <c r="I3" s="61"/>
      <c r="J3" s="61"/>
      <c r="K3" s="61"/>
      <c r="L3" s="61"/>
      <c r="M3" s="61"/>
      <c r="N3" s="61"/>
      <c r="O3" s="61"/>
      <c r="P3" s="61"/>
      <c r="Q3" s="61"/>
    </row>
    <row r="4" spans="1:17" ht="15.75">
      <c r="B4" s="61" t="s">
        <v>175</v>
      </c>
      <c r="C4" s="61"/>
      <c r="D4" s="61"/>
      <c r="E4" s="61"/>
      <c r="F4" s="61"/>
      <c r="G4" s="61"/>
      <c r="H4" s="61"/>
      <c r="I4" s="61"/>
      <c r="J4" s="61"/>
      <c r="K4" s="61"/>
      <c r="L4" s="61"/>
      <c r="M4" s="61"/>
      <c r="N4" s="61"/>
      <c r="O4" s="61"/>
      <c r="P4" s="61"/>
      <c r="Q4" s="61"/>
    </row>
    <row r="5" spans="1:17" ht="15.75">
      <c r="B5" s="61" t="s">
        <v>155</v>
      </c>
      <c r="C5" s="61"/>
      <c r="D5" s="61"/>
      <c r="E5" s="61"/>
      <c r="F5" s="61"/>
      <c r="G5" s="61"/>
      <c r="H5" s="61"/>
      <c r="I5" s="61"/>
      <c r="J5" s="61"/>
      <c r="K5" s="61"/>
      <c r="L5" s="61"/>
      <c r="M5" s="61"/>
      <c r="N5" s="61"/>
      <c r="O5" s="61"/>
      <c r="P5" s="61"/>
      <c r="Q5" s="61"/>
    </row>
    <row r="6" spans="1:17" ht="15.75">
      <c r="B6" s="61" t="s">
        <v>187</v>
      </c>
      <c r="C6" s="61"/>
      <c r="D6" s="61"/>
      <c r="E6" s="61"/>
      <c r="F6" s="61"/>
      <c r="G6" s="61"/>
      <c r="H6" s="61"/>
      <c r="I6" s="61"/>
      <c r="J6" s="61"/>
      <c r="K6" s="61"/>
      <c r="L6" s="61"/>
      <c r="M6" s="61"/>
      <c r="N6" s="61"/>
      <c r="O6" s="61"/>
      <c r="P6" s="61"/>
      <c r="Q6" s="61"/>
    </row>
    <row r="7" spans="1:17" ht="40.5">
      <c r="A7" s="58" t="s">
        <v>2</v>
      </c>
      <c r="B7" s="58"/>
      <c r="C7" s="11" t="s">
        <v>156</v>
      </c>
      <c r="D7" s="11" t="s">
        <v>177</v>
      </c>
      <c r="E7" s="11" t="s">
        <v>3</v>
      </c>
      <c r="F7" s="11" t="s">
        <v>176</v>
      </c>
      <c r="G7" s="11" t="s">
        <v>170</v>
      </c>
      <c r="H7" s="11" t="s">
        <v>6</v>
      </c>
      <c r="I7" s="11" t="s">
        <v>7</v>
      </c>
      <c r="J7" s="11" t="s">
        <v>178</v>
      </c>
      <c r="K7" s="11" t="s">
        <v>171</v>
      </c>
      <c r="L7" s="11" t="s">
        <v>172</v>
      </c>
      <c r="M7" s="11" t="s">
        <v>161</v>
      </c>
      <c r="N7" s="11" t="s">
        <v>162</v>
      </c>
      <c r="O7" s="11" t="s">
        <v>10</v>
      </c>
      <c r="P7" s="11" t="s">
        <v>173</v>
      </c>
      <c r="Q7" s="11" t="s">
        <v>167</v>
      </c>
    </row>
    <row r="8" spans="1:17">
      <c r="A8" s="12">
        <v>1</v>
      </c>
      <c r="B8" s="13" t="s">
        <v>16</v>
      </c>
      <c r="C8" s="15">
        <v>1090842</v>
      </c>
      <c r="D8" s="15">
        <v>42906</v>
      </c>
      <c r="E8" s="15">
        <v>381788</v>
      </c>
      <c r="F8" s="15">
        <v>11697</v>
      </c>
      <c r="G8" s="15">
        <v>0</v>
      </c>
      <c r="H8" s="15">
        <v>30490</v>
      </c>
      <c r="I8" s="15">
        <v>61489</v>
      </c>
      <c r="J8" s="15">
        <v>1072</v>
      </c>
      <c r="K8" s="15">
        <v>3180</v>
      </c>
      <c r="L8" s="15">
        <v>0</v>
      </c>
      <c r="M8" s="15">
        <v>43071</v>
      </c>
      <c r="N8" s="15">
        <v>26611</v>
      </c>
      <c r="O8" s="15">
        <v>16176</v>
      </c>
      <c r="P8" s="15">
        <v>1984</v>
      </c>
      <c r="Q8" s="15">
        <v>1711306</v>
      </c>
    </row>
    <row r="9" spans="1:17">
      <c r="A9" s="12">
        <v>2</v>
      </c>
      <c r="B9" s="13" t="s">
        <v>17</v>
      </c>
      <c r="C9" s="15">
        <v>1805207</v>
      </c>
      <c r="D9" s="15">
        <v>71004</v>
      </c>
      <c r="E9" s="15">
        <v>631811</v>
      </c>
      <c r="F9" s="15">
        <v>19357</v>
      </c>
      <c r="G9" s="15">
        <v>0</v>
      </c>
      <c r="H9" s="15">
        <v>50456</v>
      </c>
      <c r="I9" s="15">
        <v>101757</v>
      </c>
      <c r="J9" s="15">
        <v>1774</v>
      </c>
      <c r="K9" s="15">
        <v>5262</v>
      </c>
      <c r="L9" s="15">
        <v>0</v>
      </c>
      <c r="M9" s="15">
        <v>98175</v>
      </c>
      <c r="N9" s="15">
        <v>44038</v>
      </c>
      <c r="O9" s="15">
        <v>26770</v>
      </c>
      <c r="P9" s="15">
        <v>3284</v>
      </c>
      <c r="Q9" s="15">
        <v>2858895</v>
      </c>
    </row>
    <row r="10" spans="1:17">
      <c r="A10" s="12">
        <v>3</v>
      </c>
      <c r="B10" s="13" t="s">
        <v>18</v>
      </c>
      <c r="C10" s="15">
        <v>1498007</v>
      </c>
      <c r="D10" s="15">
        <v>58921</v>
      </c>
      <c r="E10" s="15">
        <v>524293</v>
      </c>
      <c r="F10" s="15">
        <v>16063</v>
      </c>
      <c r="G10" s="15">
        <v>98253</v>
      </c>
      <c r="H10" s="15">
        <v>41870</v>
      </c>
      <c r="I10" s="15">
        <v>84441</v>
      </c>
      <c r="J10" s="15">
        <v>1472</v>
      </c>
      <c r="K10" s="15">
        <v>4367</v>
      </c>
      <c r="L10" s="15">
        <v>15634</v>
      </c>
      <c r="M10" s="15">
        <v>75615</v>
      </c>
      <c r="N10" s="15">
        <v>36544</v>
      </c>
      <c r="O10" s="15">
        <v>22214</v>
      </c>
      <c r="P10" s="15">
        <v>2725</v>
      </c>
      <c r="Q10" s="15">
        <v>2480419</v>
      </c>
    </row>
    <row r="11" spans="1:17">
      <c r="A11" s="12">
        <v>4</v>
      </c>
      <c r="B11" s="13" t="s">
        <v>19</v>
      </c>
      <c r="C11" s="15">
        <v>1061471</v>
      </c>
      <c r="D11" s="15">
        <v>41751</v>
      </c>
      <c r="E11" s="15">
        <v>371508</v>
      </c>
      <c r="F11" s="15">
        <v>11382</v>
      </c>
      <c r="G11" s="15">
        <v>0</v>
      </c>
      <c r="H11" s="15">
        <v>29669</v>
      </c>
      <c r="I11" s="15">
        <v>59834</v>
      </c>
      <c r="J11" s="15">
        <v>1043</v>
      </c>
      <c r="K11" s="15">
        <v>3094</v>
      </c>
      <c r="L11" s="15">
        <v>-12996</v>
      </c>
      <c r="M11" s="15">
        <v>36346</v>
      </c>
      <c r="N11" s="15">
        <v>25894</v>
      </c>
      <c r="O11" s="15">
        <v>15741</v>
      </c>
      <c r="P11" s="15">
        <v>1931</v>
      </c>
      <c r="Q11" s="15">
        <v>1646668</v>
      </c>
    </row>
    <row r="12" spans="1:17">
      <c r="A12" s="12">
        <v>5</v>
      </c>
      <c r="B12" s="13" t="s">
        <v>20</v>
      </c>
      <c r="C12" s="15">
        <v>774543</v>
      </c>
      <c r="D12" s="15">
        <v>30465</v>
      </c>
      <c r="E12" s="15">
        <v>271085</v>
      </c>
      <c r="F12" s="15">
        <v>8305</v>
      </c>
      <c r="G12" s="15">
        <v>42748</v>
      </c>
      <c r="H12" s="15">
        <v>21649</v>
      </c>
      <c r="I12" s="15">
        <v>43660</v>
      </c>
      <c r="J12" s="15">
        <v>761</v>
      </c>
      <c r="K12" s="15">
        <v>2258</v>
      </c>
      <c r="L12" s="15">
        <v>0</v>
      </c>
      <c r="M12" s="15">
        <v>13048</v>
      </c>
      <c r="N12" s="15">
        <v>18895</v>
      </c>
      <c r="O12" s="15">
        <v>11486</v>
      </c>
      <c r="P12" s="15">
        <v>1409</v>
      </c>
      <c r="Q12" s="15">
        <v>1240312</v>
      </c>
    </row>
    <row r="13" spans="1:17">
      <c r="A13" s="12">
        <v>6</v>
      </c>
      <c r="B13" s="13" t="s">
        <v>21</v>
      </c>
      <c r="C13" s="15">
        <v>1273122</v>
      </c>
      <c r="D13" s="15">
        <v>50075</v>
      </c>
      <c r="E13" s="15">
        <v>445585</v>
      </c>
      <c r="F13" s="15">
        <v>13651</v>
      </c>
      <c r="G13" s="15">
        <v>80935</v>
      </c>
      <c r="H13" s="15">
        <v>35584</v>
      </c>
      <c r="I13" s="15">
        <v>71764</v>
      </c>
      <c r="J13" s="15">
        <v>1251</v>
      </c>
      <c r="K13" s="15">
        <v>3711</v>
      </c>
      <c r="L13" s="15">
        <v>0</v>
      </c>
      <c r="M13" s="15">
        <v>55666</v>
      </c>
      <c r="N13" s="15">
        <v>31058</v>
      </c>
      <c r="O13" s="15">
        <v>18879</v>
      </c>
      <c r="P13" s="15">
        <v>2316</v>
      </c>
      <c r="Q13" s="15">
        <v>2083597</v>
      </c>
    </row>
    <row r="14" spans="1:17">
      <c r="A14" s="12">
        <v>7</v>
      </c>
      <c r="B14" s="13" t="s">
        <v>22</v>
      </c>
      <c r="C14" s="15">
        <v>1146767</v>
      </c>
      <c r="D14" s="15">
        <v>45105</v>
      </c>
      <c r="E14" s="15">
        <v>401361</v>
      </c>
      <c r="F14" s="15">
        <v>12296</v>
      </c>
      <c r="G14" s="15">
        <v>71078</v>
      </c>
      <c r="H14" s="15">
        <v>32053</v>
      </c>
      <c r="I14" s="15">
        <v>64642</v>
      </c>
      <c r="J14" s="15">
        <v>1127</v>
      </c>
      <c r="K14" s="15">
        <v>3343</v>
      </c>
      <c r="L14" s="15">
        <v>0</v>
      </c>
      <c r="M14" s="15">
        <v>41740</v>
      </c>
      <c r="N14" s="15">
        <v>27975</v>
      </c>
      <c r="O14" s="15">
        <v>17006</v>
      </c>
      <c r="P14" s="15">
        <v>2086</v>
      </c>
      <c r="Q14" s="15">
        <v>1866579</v>
      </c>
    </row>
    <row r="15" spans="1:17">
      <c r="A15" s="12">
        <v>8</v>
      </c>
      <c r="B15" s="13" t="s">
        <v>23</v>
      </c>
      <c r="C15" s="15">
        <v>904796</v>
      </c>
      <c r="D15" s="15">
        <v>35588</v>
      </c>
      <c r="E15" s="15">
        <v>316673</v>
      </c>
      <c r="F15" s="15">
        <v>9702</v>
      </c>
      <c r="G15" s="15">
        <v>52653</v>
      </c>
      <c r="H15" s="15">
        <v>25290</v>
      </c>
      <c r="I15" s="15">
        <v>51002</v>
      </c>
      <c r="J15" s="15">
        <v>889</v>
      </c>
      <c r="K15" s="15">
        <v>2638</v>
      </c>
      <c r="L15" s="15">
        <v>0</v>
      </c>
      <c r="M15" s="15">
        <v>25916</v>
      </c>
      <c r="N15" s="15">
        <v>22072</v>
      </c>
      <c r="O15" s="15">
        <v>13417</v>
      </c>
      <c r="P15" s="15">
        <v>1646</v>
      </c>
      <c r="Q15" s="15">
        <v>1462282</v>
      </c>
    </row>
    <row r="16" spans="1:17">
      <c r="A16" s="12">
        <v>9</v>
      </c>
      <c r="B16" s="13" t="s">
        <v>24</v>
      </c>
      <c r="C16" s="15">
        <v>939855</v>
      </c>
      <c r="D16" s="15">
        <v>36967</v>
      </c>
      <c r="E16" s="15">
        <v>328943</v>
      </c>
      <c r="F16" s="15">
        <v>10078</v>
      </c>
      <c r="G16" s="15">
        <v>55513</v>
      </c>
      <c r="H16" s="15">
        <v>26269</v>
      </c>
      <c r="I16" s="15">
        <v>52979</v>
      </c>
      <c r="J16" s="15">
        <v>924</v>
      </c>
      <c r="K16" s="15">
        <v>2740</v>
      </c>
      <c r="L16" s="15">
        <v>0</v>
      </c>
      <c r="M16" s="15">
        <v>27589</v>
      </c>
      <c r="N16" s="15">
        <v>22928</v>
      </c>
      <c r="O16" s="15">
        <v>13937</v>
      </c>
      <c r="P16" s="15">
        <v>1710</v>
      </c>
      <c r="Q16" s="15">
        <v>1520432</v>
      </c>
    </row>
    <row r="17" spans="1:17">
      <c r="A17" s="12">
        <v>10</v>
      </c>
      <c r="B17" s="13" t="s">
        <v>25</v>
      </c>
      <c r="C17" s="15">
        <v>821713</v>
      </c>
      <c r="D17" s="15">
        <v>32320</v>
      </c>
      <c r="E17" s="15">
        <v>287594</v>
      </c>
      <c r="F17" s="15">
        <v>8811</v>
      </c>
      <c r="G17" s="15">
        <v>46180</v>
      </c>
      <c r="H17" s="15">
        <v>22967</v>
      </c>
      <c r="I17" s="15">
        <v>46319</v>
      </c>
      <c r="J17" s="15">
        <v>808</v>
      </c>
      <c r="K17" s="15">
        <v>2395</v>
      </c>
      <c r="L17" s="15">
        <v>0</v>
      </c>
      <c r="M17" s="15">
        <v>20095</v>
      </c>
      <c r="N17" s="15">
        <v>20046</v>
      </c>
      <c r="O17" s="15">
        <v>12185</v>
      </c>
      <c r="P17" s="15">
        <v>1495</v>
      </c>
      <c r="Q17" s="15">
        <v>1322928</v>
      </c>
    </row>
    <row r="18" spans="1:17">
      <c r="A18" s="12">
        <v>11</v>
      </c>
      <c r="B18" s="13" t="s">
        <v>26</v>
      </c>
      <c r="C18" s="15">
        <v>1214486</v>
      </c>
      <c r="D18" s="15">
        <v>47769</v>
      </c>
      <c r="E18" s="15">
        <v>425062</v>
      </c>
      <c r="F18" s="15">
        <v>13023</v>
      </c>
      <c r="G18" s="15">
        <v>76430</v>
      </c>
      <c r="H18" s="15">
        <v>33945</v>
      </c>
      <c r="I18" s="15">
        <v>68459</v>
      </c>
      <c r="J18" s="15">
        <v>1194</v>
      </c>
      <c r="K18" s="15">
        <v>3540</v>
      </c>
      <c r="L18" s="15">
        <v>0</v>
      </c>
      <c r="M18" s="15">
        <v>48869</v>
      </c>
      <c r="N18" s="15">
        <v>29627</v>
      </c>
      <c r="O18" s="15">
        <v>18010</v>
      </c>
      <c r="P18" s="15">
        <v>2209</v>
      </c>
      <c r="Q18" s="15">
        <v>1982623</v>
      </c>
    </row>
    <row r="19" spans="1:17">
      <c r="A19" s="12">
        <v>12</v>
      </c>
      <c r="B19" s="13" t="s">
        <v>27</v>
      </c>
      <c r="C19" s="15">
        <v>894691</v>
      </c>
      <c r="D19" s="15">
        <v>35191</v>
      </c>
      <c r="E19" s="15">
        <v>313136</v>
      </c>
      <c r="F19" s="15">
        <v>9594</v>
      </c>
      <c r="G19" s="15">
        <v>0</v>
      </c>
      <c r="H19" s="15">
        <v>25007</v>
      </c>
      <c r="I19" s="15">
        <v>50433</v>
      </c>
      <c r="J19" s="15">
        <v>879</v>
      </c>
      <c r="K19" s="15">
        <v>2608</v>
      </c>
      <c r="L19" s="15">
        <v>0</v>
      </c>
      <c r="M19" s="15">
        <v>23075</v>
      </c>
      <c r="N19" s="15">
        <v>21826</v>
      </c>
      <c r="O19" s="15">
        <v>13268</v>
      </c>
      <c r="P19" s="15">
        <v>1627</v>
      </c>
      <c r="Q19" s="15">
        <v>1391335</v>
      </c>
    </row>
    <row r="20" spans="1:17">
      <c r="A20" s="12">
        <v>13</v>
      </c>
      <c r="B20" s="13" t="s">
        <v>28</v>
      </c>
      <c r="C20" s="15">
        <v>1878714</v>
      </c>
      <c r="D20" s="15">
        <v>73895</v>
      </c>
      <c r="E20" s="15">
        <v>657538</v>
      </c>
      <c r="F20" s="15">
        <v>20145</v>
      </c>
      <c r="G20" s="15">
        <v>150603</v>
      </c>
      <c r="H20" s="15">
        <v>52511</v>
      </c>
      <c r="I20" s="15">
        <v>105901</v>
      </c>
      <c r="J20" s="15">
        <v>1847</v>
      </c>
      <c r="K20" s="15">
        <v>5477</v>
      </c>
      <c r="L20" s="15">
        <v>157152</v>
      </c>
      <c r="M20" s="15">
        <v>82429</v>
      </c>
      <c r="N20" s="15">
        <v>45831</v>
      </c>
      <c r="O20" s="15">
        <v>27860</v>
      </c>
      <c r="P20" s="15">
        <v>3417</v>
      </c>
      <c r="Q20" s="15">
        <v>3263320</v>
      </c>
    </row>
    <row r="21" spans="1:17">
      <c r="A21" s="12">
        <v>14</v>
      </c>
      <c r="B21" s="13" t="s">
        <v>29</v>
      </c>
      <c r="C21" s="15">
        <v>743873</v>
      </c>
      <c r="D21" s="15">
        <v>29259</v>
      </c>
      <c r="E21" s="15">
        <v>260351</v>
      </c>
      <c r="F21" s="15">
        <v>7976</v>
      </c>
      <c r="G21" s="15">
        <v>0</v>
      </c>
      <c r="H21" s="15">
        <v>20792</v>
      </c>
      <c r="I21" s="15">
        <v>41931</v>
      </c>
      <c r="J21" s="15">
        <v>731</v>
      </c>
      <c r="K21" s="15">
        <v>2168</v>
      </c>
      <c r="L21" s="15">
        <v>0</v>
      </c>
      <c r="M21" s="15">
        <v>11050</v>
      </c>
      <c r="N21" s="15">
        <v>18147</v>
      </c>
      <c r="O21" s="15">
        <v>11031</v>
      </c>
      <c r="P21" s="15">
        <v>1353</v>
      </c>
      <c r="Q21" s="15">
        <v>1148662</v>
      </c>
    </row>
    <row r="22" spans="1:17">
      <c r="A22" s="12">
        <v>15</v>
      </c>
      <c r="B22" s="13" t="s">
        <v>30</v>
      </c>
      <c r="C22" s="15">
        <v>1020392</v>
      </c>
      <c r="D22" s="15">
        <v>40135</v>
      </c>
      <c r="E22" s="15">
        <v>357131</v>
      </c>
      <c r="F22" s="15">
        <v>10941</v>
      </c>
      <c r="G22" s="15">
        <v>61158</v>
      </c>
      <c r="H22" s="15">
        <v>28520</v>
      </c>
      <c r="I22" s="15">
        <v>57518</v>
      </c>
      <c r="J22" s="15">
        <v>1003</v>
      </c>
      <c r="K22" s="15">
        <v>2975</v>
      </c>
      <c r="L22" s="15">
        <v>-4900</v>
      </c>
      <c r="M22" s="15">
        <v>37031</v>
      </c>
      <c r="N22" s="15">
        <v>24892</v>
      </c>
      <c r="O22" s="15">
        <v>15132</v>
      </c>
      <c r="P22" s="15">
        <v>1856</v>
      </c>
      <c r="Q22" s="15">
        <v>1653784</v>
      </c>
    </row>
    <row r="23" spans="1:17">
      <c r="A23" s="12">
        <v>16</v>
      </c>
      <c r="B23" s="13" t="s">
        <v>31</v>
      </c>
      <c r="C23" s="15">
        <v>843267</v>
      </c>
      <c r="D23" s="15">
        <v>33168</v>
      </c>
      <c r="E23" s="15">
        <v>295138</v>
      </c>
      <c r="F23" s="15">
        <v>9042</v>
      </c>
      <c r="G23" s="15">
        <v>47862</v>
      </c>
      <c r="H23" s="15">
        <v>23570</v>
      </c>
      <c r="I23" s="15">
        <v>47534</v>
      </c>
      <c r="J23" s="15">
        <v>829</v>
      </c>
      <c r="K23" s="15">
        <v>2458</v>
      </c>
      <c r="L23" s="15">
        <v>0</v>
      </c>
      <c r="M23" s="15">
        <v>20233</v>
      </c>
      <c r="N23" s="15">
        <v>20571</v>
      </c>
      <c r="O23" s="15">
        <v>12505</v>
      </c>
      <c r="P23" s="15">
        <v>1534</v>
      </c>
      <c r="Q23" s="15">
        <v>1357711</v>
      </c>
    </row>
    <row r="24" spans="1:17">
      <c r="A24" s="12">
        <v>17</v>
      </c>
      <c r="B24" s="13" t="s">
        <v>32</v>
      </c>
      <c r="C24" s="15">
        <v>960784</v>
      </c>
      <c r="D24" s="15">
        <v>37790</v>
      </c>
      <c r="E24" s="15">
        <v>336268</v>
      </c>
      <c r="F24" s="15">
        <v>10302</v>
      </c>
      <c r="G24" s="15">
        <v>56595</v>
      </c>
      <c r="H24" s="15">
        <v>26854</v>
      </c>
      <c r="I24" s="15">
        <v>54158</v>
      </c>
      <c r="J24" s="15">
        <v>944</v>
      </c>
      <c r="K24" s="15">
        <v>2801</v>
      </c>
      <c r="L24" s="15">
        <v>0</v>
      </c>
      <c r="M24" s="15">
        <v>33253</v>
      </c>
      <c r="N24" s="15">
        <v>23438</v>
      </c>
      <c r="O24" s="15">
        <v>14248</v>
      </c>
      <c r="P24" s="15">
        <v>1748</v>
      </c>
      <c r="Q24" s="15">
        <v>1559183</v>
      </c>
    </row>
    <row r="25" spans="1:17">
      <c r="A25" s="12">
        <v>18</v>
      </c>
      <c r="B25" s="13" t="s">
        <v>33</v>
      </c>
      <c r="C25" s="15">
        <v>862960</v>
      </c>
      <c r="D25" s="15">
        <v>33943</v>
      </c>
      <c r="E25" s="15">
        <v>302030</v>
      </c>
      <c r="F25" s="15">
        <v>9253</v>
      </c>
      <c r="G25" s="15">
        <v>49332</v>
      </c>
      <c r="H25" s="15">
        <v>24120</v>
      </c>
      <c r="I25" s="15">
        <v>48644</v>
      </c>
      <c r="J25" s="15">
        <v>848</v>
      </c>
      <c r="K25" s="15">
        <v>2516</v>
      </c>
      <c r="L25" s="15">
        <v>0</v>
      </c>
      <c r="M25" s="15">
        <v>21845</v>
      </c>
      <c r="N25" s="15">
        <v>21052</v>
      </c>
      <c r="O25" s="15">
        <v>12797</v>
      </c>
      <c r="P25" s="15">
        <v>1570</v>
      </c>
      <c r="Q25" s="15">
        <v>1390910</v>
      </c>
    </row>
    <row r="26" spans="1:17">
      <c r="A26" s="12">
        <v>19</v>
      </c>
      <c r="B26" s="13" t="s">
        <v>34</v>
      </c>
      <c r="C26" s="15">
        <v>3460904</v>
      </c>
      <c r="D26" s="15">
        <v>136127</v>
      </c>
      <c r="E26" s="15">
        <v>1211294</v>
      </c>
      <c r="F26" s="15">
        <v>37110</v>
      </c>
      <c r="G26" s="15">
        <v>243596</v>
      </c>
      <c r="H26" s="15">
        <v>96734</v>
      </c>
      <c r="I26" s="15">
        <v>195087</v>
      </c>
      <c r="J26" s="15">
        <v>3402</v>
      </c>
      <c r="K26" s="15">
        <v>10089</v>
      </c>
      <c r="L26" s="15">
        <v>0</v>
      </c>
      <c r="M26" s="15">
        <v>286620</v>
      </c>
      <c r="N26" s="15">
        <v>84428</v>
      </c>
      <c r="O26" s="15">
        <v>51322</v>
      </c>
      <c r="P26" s="15">
        <v>6295</v>
      </c>
      <c r="Q26" s="15">
        <v>5823008</v>
      </c>
    </row>
    <row r="27" spans="1:17">
      <c r="A27" s="12">
        <v>20</v>
      </c>
      <c r="B27" s="13" t="s">
        <v>35</v>
      </c>
      <c r="C27" s="15">
        <v>945800</v>
      </c>
      <c r="D27" s="15">
        <v>37201</v>
      </c>
      <c r="E27" s="15">
        <v>331024</v>
      </c>
      <c r="F27" s="15">
        <v>10142</v>
      </c>
      <c r="G27" s="15">
        <v>57643</v>
      </c>
      <c r="H27" s="15">
        <v>26436</v>
      </c>
      <c r="I27" s="15">
        <v>53314</v>
      </c>
      <c r="J27" s="15">
        <v>930</v>
      </c>
      <c r="K27" s="15">
        <v>2757</v>
      </c>
      <c r="L27" s="15">
        <v>0</v>
      </c>
      <c r="M27" s="15">
        <v>25672</v>
      </c>
      <c r="N27" s="15">
        <v>23073</v>
      </c>
      <c r="O27" s="15">
        <v>14025</v>
      </c>
      <c r="P27" s="15">
        <v>1720</v>
      </c>
      <c r="Q27" s="15">
        <v>1529737</v>
      </c>
    </row>
    <row r="28" spans="1:17">
      <c r="A28" s="12">
        <v>21</v>
      </c>
      <c r="B28" s="13" t="s">
        <v>36</v>
      </c>
      <c r="C28" s="15">
        <v>1302829</v>
      </c>
      <c r="D28" s="15">
        <v>51244</v>
      </c>
      <c r="E28" s="15">
        <v>455982</v>
      </c>
      <c r="F28" s="15">
        <v>13970</v>
      </c>
      <c r="G28" s="15">
        <v>82418</v>
      </c>
      <c r="H28" s="15">
        <v>36415</v>
      </c>
      <c r="I28" s="15">
        <v>73439</v>
      </c>
      <c r="J28" s="15">
        <v>1280</v>
      </c>
      <c r="K28" s="15">
        <v>3798</v>
      </c>
      <c r="L28" s="15">
        <v>0</v>
      </c>
      <c r="M28" s="15">
        <v>66112</v>
      </c>
      <c r="N28" s="15">
        <v>31782</v>
      </c>
      <c r="O28" s="15">
        <v>19320</v>
      </c>
      <c r="P28" s="15">
        <v>2370</v>
      </c>
      <c r="Q28" s="15">
        <v>2140959</v>
      </c>
    </row>
    <row r="29" spans="1:17">
      <c r="A29" s="12">
        <v>22</v>
      </c>
      <c r="B29" s="13" t="s">
        <v>37</v>
      </c>
      <c r="C29" s="15">
        <v>938709</v>
      </c>
      <c r="D29" s="15">
        <v>36922</v>
      </c>
      <c r="E29" s="15">
        <v>328542</v>
      </c>
      <c r="F29" s="15">
        <v>10066</v>
      </c>
      <c r="G29" s="15">
        <v>0</v>
      </c>
      <c r="H29" s="15">
        <v>26237</v>
      </c>
      <c r="I29" s="15">
        <v>52914</v>
      </c>
      <c r="J29" s="15">
        <v>923</v>
      </c>
      <c r="K29" s="15">
        <v>2736</v>
      </c>
      <c r="L29" s="15">
        <v>0</v>
      </c>
      <c r="M29" s="15">
        <v>31796</v>
      </c>
      <c r="N29" s="15">
        <v>22900</v>
      </c>
      <c r="O29" s="15">
        <v>13920</v>
      </c>
      <c r="P29" s="15">
        <v>1707</v>
      </c>
      <c r="Q29" s="15">
        <v>1467372</v>
      </c>
    </row>
    <row r="30" spans="1:17">
      <c r="A30" s="12">
        <v>23</v>
      </c>
      <c r="B30" s="13" t="s">
        <v>38</v>
      </c>
      <c r="C30" s="15">
        <v>965911</v>
      </c>
      <c r="D30" s="15">
        <v>37992</v>
      </c>
      <c r="E30" s="15">
        <v>338063</v>
      </c>
      <c r="F30" s="15">
        <v>10357</v>
      </c>
      <c r="G30" s="15">
        <v>57492</v>
      </c>
      <c r="H30" s="15">
        <v>26998</v>
      </c>
      <c r="I30" s="15">
        <v>54447</v>
      </c>
      <c r="J30" s="15">
        <v>949</v>
      </c>
      <c r="K30" s="15">
        <v>2816</v>
      </c>
      <c r="L30" s="15">
        <v>41774</v>
      </c>
      <c r="M30" s="15">
        <v>28764</v>
      </c>
      <c r="N30" s="15">
        <v>23563</v>
      </c>
      <c r="O30" s="15">
        <v>14324</v>
      </c>
      <c r="P30" s="15">
        <v>1757</v>
      </c>
      <c r="Q30" s="15">
        <v>1605207</v>
      </c>
    </row>
    <row r="31" spans="1:17">
      <c r="A31" s="12">
        <v>24</v>
      </c>
      <c r="B31" s="13" t="s">
        <v>39</v>
      </c>
      <c r="C31" s="15">
        <v>854596</v>
      </c>
      <c r="D31" s="15">
        <v>33614</v>
      </c>
      <c r="E31" s="15">
        <v>299103</v>
      </c>
      <c r="F31" s="15">
        <v>9164</v>
      </c>
      <c r="G31" s="15">
        <v>48681</v>
      </c>
      <c r="H31" s="15">
        <v>23886</v>
      </c>
      <c r="I31" s="15">
        <v>48173</v>
      </c>
      <c r="J31" s="15">
        <v>840</v>
      </c>
      <c r="K31" s="15">
        <v>2491</v>
      </c>
      <c r="L31" s="15">
        <v>0</v>
      </c>
      <c r="M31" s="15">
        <v>21982</v>
      </c>
      <c r="N31" s="15">
        <v>20848</v>
      </c>
      <c r="O31" s="15">
        <v>12673</v>
      </c>
      <c r="P31" s="15">
        <v>1554</v>
      </c>
      <c r="Q31" s="15">
        <v>1377605</v>
      </c>
    </row>
    <row r="32" spans="1:17">
      <c r="A32" s="12">
        <v>25</v>
      </c>
      <c r="B32" s="13" t="s">
        <v>40</v>
      </c>
      <c r="C32" s="15">
        <v>1044833</v>
      </c>
      <c r="D32" s="15">
        <v>41096</v>
      </c>
      <c r="E32" s="15">
        <v>365685</v>
      </c>
      <c r="F32" s="15">
        <v>11203</v>
      </c>
      <c r="G32" s="15">
        <v>63155</v>
      </c>
      <c r="H32" s="15">
        <v>29204</v>
      </c>
      <c r="I32" s="15">
        <v>58896</v>
      </c>
      <c r="J32" s="15">
        <v>1027</v>
      </c>
      <c r="K32" s="15">
        <v>3046</v>
      </c>
      <c r="L32" s="15">
        <v>0</v>
      </c>
      <c r="M32" s="15">
        <v>35318</v>
      </c>
      <c r="N32" s="15">
        <v>25489</v>
      </c>
      <c r="O32" s="15">
        <v>15494</v>
      </c>
      <c r="P32" s="15">
        <v>1901</v>
      </c>
      <c r="Q32" s="15">
        <v>1696347</v>
      </c>
    </row>
    <row r="33" spans="1:17">
      <c r="A33" s="12">
        <v>26</v>
      </c>
      <c r="B33" s="13" t="s">
        <v>41</v>
      </c>
      <c r="C33" s="15">
        <v>950999</v>
      </c>
      <c r="D33" s="15">
        <v>37405</v>
      </c>
      <c r="E33" s="15">
        <v>332844</v>
      </c>
      <c r="F33" s="15">
        <v>10197</v>
      </c>
      <c r="G33" s="15">
        <v>72978</v>
      </c>
      <c r="H33" s="15">
        <v>26581</v>
      </c>
      <c r="I33" s="15">
        <v>53607</v>
      </c>
      <c r="J33" s="15">
        <v>935</v>
      </c>
      <c r="K33" s="15">
        <v>2772</v>
      </c>
      <c r="L33" s="15">
        <v>0</v>
      </c>
      <c r="M33" s="15">
        <v>21197</v>
      </c>
      <c r="N33" s="15">
        <v>23199</v>
      </c>
      <c r="O33" s="15">
        <v>14103</v>
      </c>
      <c r="P33" s="15">
        <v>1730</v>
      </c>
      <c r="Q33" s="15">
        <v>1548547</v>
      </c>
    </row>
    <row r="34" spans="1:17">
      <c r="A34" s="12">
        <v>27</v>
      </c>
      <c r="B34" s="13" t="s">
        <v>42</v>
      </c>
      <c r="C34" s="15">
        <v>1216531</v>
      </c>
      <c r="D34" s="15">
        <v>47849</v>
      </c>
      <c r="E34" s="15">
        <v>425778</v>
      </c>
      <c r="F34" s="15">
        <v>13045</v>
      </c>
      <c r="G34" s="15">
        <v>78934</v>
      </c>
      <c r="H34" s="15">
        <v>34003</v>
      </c>
      <c r="I34" s="15">
        <v>68574</v>
      </c>
      <c r="J34" s="15">
        <v>1196</v>
      </c>
      <c r="K34" s="15">
        <v>3546</v>
      </c>
      <c r="L34" s="15">
        <v>0</v>
      </c>
      <c r="M34" s="15">
        <v>45598</v>
      </c>
      <c r="N34" s="15">
        <v>29677</v>
      </c>
      <c r="O34" s="15">
        <v>18040</v>
      </c>
      <c r="P34" s="15">
        <v>2213</v>
      </c>
      <c r="Q34" s="15">
        <v>1984984</v>
      </c>
    </row>
    <row r="35" spans="1:17">
      <c r="A35" s="12">
        <v>28</v>
      </c>
      <c r="B35" s="13" t="s">
        <v>43</v>
      </c>
      <c r="C35" s="15">
        <v>830662</v>
      </c>
      <c r="D35" s="15">
        <v>32672</v>
      </c>
      <c r="E35" s="15">
        <v>290726</v>
      </c>
      <c r="F35" s="15">
        <v>8907</v>
      </c>
      <c r="G35" s="15">
        <v>47507</v>
      </c>
      <c r="H35" s="15">
        <v>23217</v>
      </c>
      <c r="I35" s="15">
        <v>46823</v>
      </c>
      <c r="J35" s="15">
        <v>816</v>
      </c>
      <c r="K35" s="15">
        <v>2421</v>
      </c>
      <c r="L35" s="15">
        <v>0</v>
      </c>
      <c r="M35" s="15">
        <v>17312</v>
      </c>
      <c r="N35" s="15">
        <v>20264</v>
      </c>
      <c r="O35" s="15">
        <v>12318</v>
      </c>
      <c r="P35" s="15">
        <v>1511</v>
      </c>
      <c r="Q35" s="15">
        <v>1335156</v>
      </c>
    </row>
    <row r="36" spans="1:17">
      <c r="A36" s="12">
        <v>29</v>
      </c>
      <c r="B36" s="13" t="s">
        <v>44</v>
      </c>
      <c r="C36" s="15">
        <v>1060089</v>
      </c>
      <c r="D36" s="15">
        <v>41696</v>
      </c>
      <c r="E36" s="15">
        <v>371024</v>
      </c>
      <c r="F36" s="15">
        <v>11367</v>
      </c>
      <c r="G36" s="15">
        <v>64268</v>
      </c>
      <c r="H36" s="15">
        <v>29630</v>
      </c>
      <c r="I36" s="15">
        <v>59756</v>
      </c>
      <c r="J36" s="15">
        <v>1042</v>
      </c>
      <c r="K36" s="15">
        <v>3090</v>
      </c>
      <c r="L36" s="15">
        <v>0</v>
      </c>
      <c r="M36" s="15">
        <v>35960</v>
      </c>
      <c r="N36" s="15">
        <v>25861</v>
      </c>
      <c r="O36" s="15">
        <v>15720</v>
      </c>
      <c r="P36" s="15">
        <v>1928</v>
      </c>
      <c r="Q36" s="15">
        <v>1721431</v>
      </c>
    </row>
    <row r="37" spans="1:17">
      <c r="A37" s="12">
        <v>30</v>
      </c>
      <c r="B37" s="13" t="s">
        <v>45</v>
      </c>
      <c r="C37" s="15">
        <v>913333</v>
      </c>
      <c r="D37" s="15">
        <v>35924</v>
      </c>
      <c r="E37" s="15">
        <v>319661</v>
      </c>
      <c r="F37" s="15">
        <v>9793</v>
      </c>
      <c r="G37" s="15">
        <v>53078</v>
      </c>
      <c r="H37" s="15">
        <v>25528</v>
      </c>
      <c r="I37" s="15">
        <v>51484</v>
      </c>
      <c r="J37" s="15">
        <v>898</v>
      </c>
      <c r="K37" s="15">
        <v>2662</v>
      </c>
      <c r="L37" s="15">
        <v>77677</v>
      </c>
      <c r="M37" s="15">
        <v>29094</v>
      </c>
      <c r="N37" s="15">
        <v>22281</v>
      </c>
      <c r="O37" s="15">
        <v>13544</v>
      </c>
      <c r="P37" s="15">
        <v>1661</v>
      </c>
      <c r="Q37" s="15">
        <v>1556618</v>
      </c>
    </row>
    <row r="38" spans="1:17">
      <c r="A38" s="12">
        <v>31</v>
      </c>
      <c r="B38" s="13" t="s">
        <v>46</v>
      </c>
      <c r="C38" s="15">
        <v>824002</v>
      </c>
      <c r="D38" s="15">
        <v>32410</v>
      </c>
      <c r="E38" s="15">
        <v>288396</v>
      </c>
      <c r="F38" s="15">
        <v>8836</v>
      </c>
      <c r="G38" s="15">
        <v>46412</v>
      </c>
      <c r="H38" s="15">
        <v>23031</v>
      </c>
      <c r="I38" s="15">
        <v>46448</v>
      </c>
      <c r="J38" s="15">
        <v>810</v>
      </c>
      <c r="K38" s="15">
        <v>2402</v>
      </c>
      <c r="L38" s="15">
        <v>0</v>
      </c>
      <c r="M38" s="15">
        <v>19071</v>
      </c>
      <c r="N38" s="15">
        <v>20101</v>
      </c>
      <c r="O38" s="15">
        <v>12219</v>
      </c>
      <c r="P38" s="15">
        <v>1499</v>
      </c>
      <c r="Q38" s="15">
        <v>1325637</v>
      </c>
    </row>
    <row r="39" spans="1:17">
      <c r="A39" s="12">
        <v>32</v>
      </c>
      <c r="B39" s="13" t="s">
        <v>47</v>
      </c>
      <c r="C39" s="15">
        <v>1826479</v>
      </c>
      <c r="D39" s="15">
        <v>71840</v>
      </c>
      <c r="E39" s="15">
        <v>639256</v>
      </c>
      <c r="F39" s="15">
        <v>19585</v>
      </c>
      <c r="G39" s="15">
        <v>122632</v>
      </c>
      <c r="H39" s="15">
        <v>51051</v>
      </c>
      <c r="I39" s="15">
        <v>102957</v>
      </c>
      <c r="J39" s="15">
        <v>1795</v>
      </c>
      <c r="K39" s="15">
        <v>5324</v>
      </c>
      <c r="L39" s="15">
        <v>-12584</v>
      </c>
      <c r="M39" s="15">
        <v>109583</v>
      </c>
      <c r="N39" s="15">
        <v>44557</v>
      </c>
      <c r="O39" s="15">
        <v>27085</v>
      </c>
      <c r="P39" s="15">
        <v>3322</v>
      </c>
      <c r="Q39" s="15">
        <v>3012882</v>
      </c>
    </row>
    <row r="40" spans="1:17">
      <c r="A40" s="12">
        <v>33</v>
      </c>
      <c r="B40" s="13" t="s">
        <v>48</v>
      </c>
      <c r="C40" s="15">
        <v>2146946</v>
      </c>
      <c r="D40" s="15">
        <v>84445</v>
      </c>
      <c r="E40" s="15">
        <v>751417</v>
      </c>
      <c r="F40" s="15">
        <v>23021</v>
      </c>
      <c r="G40" s="15">
        <v>146416</v>
      </c>
      <c r="H40" s="15">
        <v>60008</v>
      </c>
      <c r="I40" s="15">
        <v>121021</v>
      </c>
      <c r="J40" s="15">
        <v>2110</v>
      </c>
      <c r="K40" s="15">
        <v>6259</v>
      </c>
      <c r="L40" s="15">
        <v>0</v>
      </c>
      <c r="M40" s="15">
        <v>139536</v>
      </c>
      <c r="N40" s="15">
        <v>52374</v>
      </c>
      <c r="O40" s="15">
        <v>31837</v>
      </c>
      <c r="P40" s="15">
        <v>3905</v>
      </c>
      <c r="Q40" s="15">
        <v>3569295</v>
      </c>
    </row>
    <row r="41" spans="1:17">
      <c r="A41" s="12">
        <v>34</v>
      </c>
      <c r="B41" s="13" t="s">
        <v>49</v>
      </c>
      <c r="C41" s="15">
        <v>1090861</v>
      </c>
      <c r="D41" s="15">
        <v>42907</v>
      </c>
      <c r="E41" s="15">
        <v>381794</v>
      </c>
      <c r="F41" s="15">
        <v>11697</v>
      </c>
      <c r="G41" s="15">
        <v>66437</v>
      </c>
      <c r="H41" s="15">
        <v>30490</v>
      </c>
      <c r="I41" s="15">
        <v>61491</v>
      </c>
      <c r="J41" s="15">
        <v>1072</v>
      </c>
      <c r="K41" s="15">
        <v>3180</v>
      </c>
      <c r="L41" s="15">
        <v>0</v>
      </c>
      <c r="M41" s="15">
        <v>44545</v>
      </c>
      <c r="N41" s="15">
        <v>26611</v>
      </c>
      <c r="O41" s="15">
        <v>16177</v>
      </c>
      <c r="P41" s="15">
        <v>1984</v>
      </c>
      <c r="Q41" s="15">
        <v>1779246</v>
      </c>
    </row>
    <row r="42" spans="1:17">
      <c r="A42" s="12">
        <v>35</v>
      </c>
      <c r="B42" s="13" t="s">
        <v>50</v>
      </c>
      <c r="C42" s="15">
        <v>1077500</v>
      </c>
      <c r="D42" s="15">
        <v>42381</v>
      </c>
      <c r="E42" s="15">
        <v>377118</v>
      </c>
      <c r="F42" s="15">
        <v>11554</v>
      </c>
      <c r="G42" s="15">
        <v>0</v>
      </c>
      <c r="H42" s="15">
        <v>30117</v>
      </c>
      <c r="I42" s="15">
        <v>60737</v>
      </c>
      <c r="J42" s="15">
        <v>1059</v>
      </c>
      <c r="K42" s="15">
        <v>3141</v>
      </c>
      <c r="L42" s="15">
        <v>0</v>
      </c>
      <c r="M42" s="15">
        <v>41070</v>
      </c>
      <c r="N42" s="15">
        <v>26285</v>
      </c>
      <c r="O42" s="15">
        <v>15978</v>
      </c>
      <c r="P42" s="15">
        <v>1960</v>
      </c>
      <c r="Q42" s="15">
        <v>1688900</v>
      </c>
    </row>
    <row r="43" spans="1:17">
      <c r="A43" s="12">
        <v>36</v>
      </c>
      <c r="B43" s="13" t="s">
        <v>51</v>
      </c>
      <c r="C43" s="15">
        <v>1197982</v>
      </c>
      <c r="D43" s="15">
        <v>47120</v>
      </c>
      <c r="E43" s="15">
        <v>419286</v>
      </c>
      <c r="F43" s="15">
        <v>12846</v>
      </c>
      <c r="G43" s="15">
        <v>74567</v>
      </c>
      <c r="H43" s="15">
        <v>33484</v>
      </c>
      <c r="I43" s="15">
        <v>67529</v>
      </c>
      <c r="J43" s="15">
        <v>1177</v>
      </c>
      <c r="K43" s="15">
        <v>3492</v>
      </c>
      <c r="L43" s="15">
        <v>0</v>
      </c>
      <c r="M43" s="15">
        <v>51328</v>
      </c>
      <c r="N43" s="15">
        <v>29225</v>
      </c>
      <c r="O43" s="15">
        <v>17765</v>
      </c>
      <c r="P43" s="15">
        <v>2179</v>
      </c>
      <c r="Q43" s="15">
        <v>1957980</v>
      </c>
    </row>
    <row r="44" spans="1:17">
      <c r="A44" s="12">
        <v>37</v>
      </c>
      <c r="B44" s="13" t="s">
        <v>52</v>
      </c>
      <c r="C44" s="15">
        <v>993505</v>
      </c>
      <c r="D44" s="15">
        <v>39077</v>
      </c>
      <c r="E44" s="15">
        <v>347720</v>
      </c>
      <c r="F44" s="15">
        <v>10653</v>
      </c>
      <c r="G44" s="15">
        <v>0</v>
      </c>
      <c r="H44" s="15">
        <v>27769</v>
      </c>
      <c r="I44" s="15">
        <v>56003</v>
      </c>
      <c r="J44" s="15">
        <v>976</v>
      </c>
      <c r="K44" s="15">
        <v>2896</v>
      </c>
      <c r="L44" s="15">
        <v>0</v>
      </c>
      <c r="M44" s="15">
        <v>31981</v>
      </c>
      <c r="N44" s="15">
        <v>24236</v>
      </c>
      <c r="O44" s="15">
        <v>14733</v>
      </c>
      <c r="P44" s="15">
        <v>1807</v>
      </c>
      <c r="Q44" s="15">
        <v>1551356</v>
      </c>
    </row>
    <row r="45" spans="1:17">
      <c r="A45" s="12">
        <v>38</v>
      </c>
      <c r="B45" s="13" t="s">
        <v>53</v>
      </c>
      <c r="C45" s="15">
        <v>3138411</v>
      </c>
      <c r="D45" s="15">
        <v>123442</v>
      </c>
      <c r="E45" s="15">
        <v>1098424</v>
      </c>
      <c r="F45" s="15">
        <v>33652</v>
      </c>
      <c r="G45" s="15">
        <v>228042</v>
      </c>
      <c r="H45" s="15">
        <v>87720</v>
      </c>
      <c r="I45" s="15">
        <v>176909</v>
      </c>
      <c r="J45" s="15">
        <v>3085</v>
      </c>
      <c r="K45" s="15">
        <v>9149</v>
      </c>
      <c r="L45" s="15">
        <v>-18282</v>
      </c>
      <c r="M45" s="15">
        <v>210636</v>
      </c>
      <c r="N45" s="15">
        <v>76561</v>
      </c>
      <c r="O45" s="15">
        <v>46540</v>
      </c>
      <c r="P45" s="15">
        <v>5709</v>
      </c>
      <c r="Q45" s="15">
        <v>5219998</v>
      </c>
    </row>
    <row r="46" spans="1:17">
      <c r="A46" s="12">
        <v>39</v>
      </c>
      <c r="B46" s="13" t="s">
        <v>54</v>
      </c>
      <c r="C46" s="15">
        <v>922101</v>
      </c>
      <c r="D46" s="15">
        <v>36269</v>
      </c>
      <c r="E46" s="15">
        <v>322729</v>
      </c>
      <c r="F46" s="15">
        <v>9887</v>
      </c>
      <c r="G46" s="15">
        <v>55218</v>
      </c>
      <c r="H46" s="15">
        <v>25773</v>
      </c>
      <c r="I46" s="15">
        <v>51978</v>
      </c>
      <c r="J46" s="15">
        <v>906</v>
      </c>
      <c r="K46" s="15">
        <v>2688</v>
      </c>
      <c r="L46" s="15">
        <v>0</v>
      </c>
      <c r="M46" s="15">
        <v>24480</v>
      </c>
      <c r="N46" s="15">
        <v>22495</v>
      </c>
      <c r="O46" s="15">
        <v>13674</v>
      </c>
      <c r="P46" s="15">
        <v>1677</v>
      </c>
      <c r="Q46" s="15">
        <v>1489875</v>
      </c>
    </row>
    <row r="47" spans="1:17">
      <c r="A47" s="12">
        <v>40</v>
      </c>
      <c r="B47" s="13" t="s">
        <v>55</v>
      </c>
      <c r="C47" s="15">
        <v>2656879</v>
      </c>
      <c r="D47" s="15">
        <v>104502</v>
      </c>
      <c r="E47" s="15">
        <v>929891</v>
      </c>
      <c r="F47" s="15">
        <v>28489</v>
      </c>
      <c r="G47" s="15">
        <v>189597</v>
      </c>
      <c r="H47" s="15">
        <v>74261</v>
      </c>
      <c r="I47" s="15">
        <v>149765</v>
      </c>
      <c r="J47" s="15">
        <v>2611</v>
      </c>
      <c r="K47" s="15">
        <v>7745</v>
      </c>
      <c r="L47" s="15">
        <v>0</v>
      </c>
      <c r="M47" s="15">
        <v>167562</v>
      </c>
      <c r="N47" s="15">
        <v>64814</v>
      </c>
      <c r="O47" s="15">
        <v>39399</v>
      </c>
      <c r="P47" s="15">
        <v>4833</v>
      </c>
      <c r="Q47" s="15">
        <v>4420348</v>
      </c>
    </row>
    <row r="48" spans="1:17">
      <c r="A48" s="12">
        <v>41</v>
      </c>
      <c r="B48" s="13" t="s">
        <v>56</v>
      </c>
      <c r="C48" s="15">
        <v>10599529</v>
      </c>
      <c r="D48" s="15">
        <v>416908</v>
      </c>
      <c r="E48" s="15">
        <v>3709768</v>
      </c>
      <c r="F48" s="15">
        <v>113656</v>
      </c>
      <c r="G48" s="15">
        <v>817312</v>
      </c>
      <c r="H48" s="15">
        <v>296262</v>
      </c>
      <c r="I48" s="15">
        <v>597483</v>
      </c>
      <c r="J48" s="15">
        <v>10418</v>
      </c>
      <c r="K48" s="15">
        <v>30899</v>
      </c>
      <c r="L48" s="15">
        <v>0</v>
      </c>
      <c r="M48" s="15">
        <v>727658</v>
      </c>
      <c r="N48" s="15">
        <v>258574</v>
      </c>
      <c r="O48" s="15">
        <v>157182</v>
      </c>
      <c r="P48" s="15">
        <v>19280</v>
      </c>
      <c r="Q48" s="15">
        <v>17754929</v>
      </c>
    </row>
    <row r="49" spans="1:17">
      <c r="A49" s="12">
        <v>42</v>
      </c>
      <c r="B49" s="13" t="s">
        <v>57</v>
      </c>
      <c r="C49" s="15">
        <v>1018191</v>
      </c>
      <c r="D49" s="15">
        <v>40048</v>
      </c>
      <c r="E49" s="15">
        <v>356360</v>
      </c>
      <c r="F49" s="15">
        <v>10918</v>
      </c>
      <c r="G49" s="15">
        <v>61039</v>
      </c>
      <c r="H49" s="15">
        <v>28459</v>
      </c>
      <c r="I49" s="15">
        <v>57394</v>
      </c>
      <c r="J49" s="15">
        <v>1001</v>
      </c>
      <c r="K49" s="15">
        <v>2968</v>
      </c>
      <c r="L49" s="15">
        <v>0</v>
      </c>
      <c r="M49" s="15">
        <v>35887</v>
      </c>
      <c r="N49" s="15">
        <v>24839</v>
      </c>
      <c r="O49" s="15">
        <v>15099</v>
      </c>
      <c r="P49" s="15">
        <v>1852</v>
      </c>
      <c r="Q49" s="15">
        <v>1654055</v>
      </c>
    </row>
    <row r="50" spans="1:17">
      <c r="A50" s="12">
        <v>43</v>
      </c>
      <c r="B50" s="13" t="s">
        <v>58</v>
      </c>
      <c r="C50" s="15">
        <v>865451</v>
      </c>
      <c r="D50" s="15">
        <v>34041</v>
      </c>
      <c r="E50" s="15">
        <v>302902</v>
      </c>
      <c r="F50" s="15">
        <v>9280</v>
      </c>
      <c r="G50" s="15">
        <v>0</v>
      </c>
      <c r="H50" s="15">
        <v>24190</v>
      </c>
      <c r="I50" s="15">
        <v>48784</v>
      </c>
      <c r="J50" s="15">
        <v>851</v>
      </c>
      <c r="K50" s="15">
        <v>2523</v>
      </c>
      <c r="L50" s="15">
        <v>0</v>
      </c>
      <c r="M50" s="15">
        <v>22491</v>
      </c>
      <c r="N50" s="15">
        <v>21113</v>
      </c>
      <c r="O50" s="15">
        <v>12834</v>
      </c>
      <c r="P50" s="15">
        <v>1574</v>
      </c>
      <c r="Q50" s="15">
        <v>1346034</v>
      </c>
    </row>
    <row r="51" spans="1:17">
      <c r="A51" s="12">
        <v>44</v>
      </c>
      <c r="B51" s="13" t="s">
        <v>59</v>
      </c>
      <c r="C51" s="15">
        <v>1157468</v>
      </c>
      <c r="D51" s="15">
        <v>45526</v>
      </c>
      <c r="E51" s="15">
        <v>405107</v>
      </c>
      <c r="F51" s="15">
        <v>12411</v>
      </c>
      <c r="G51" s="15">
        <v>71962</v>
      </c>
      <c r="H51" s="15">
        <v>32352</v>
      </c>
      <c r="I51" s="15">
        <v>65245</v>
      </c>
      <c r="J51" s="15">
        <v>1138</v>
      </c>
      <c r="K51" s="15">
        <v>3374</v>
      </c>
      <c r="L51" s="15">
        <v>0</v>
      </c>
      <c r="M51" s="15">
        <v>46314</v>
      </c>
      <c r="N51" s="15">
        <v>28236</v>
      </c>
      <c r="O51" s="15">
        <v>17164</v>
      </c>
      <c r="P51" s="15">
        <v>2105</v>
      </c>
      <c r="Q51" s="15">
        <v>1888402</v>
      </c>
    </row>
    <row r="52" spans="1:17">
      <c r="A52" s="12">
        <v>45</v>
      </c>
      <c r="B52" s="13" t="s">
        <v>60</v>
      </c>
      <c r="C52" s="15">
        <v>810346</v>
      </c>
      <c r="D52" s="15">
        <v>31873</v>
      </c>
      <c r="E52" s="15">
        <v>283616</v>
      </c>
      <c r="F52" s="15">
        <v>8689</v>
      </c>
      <c r="G52" s="15">
        <v>45452</v>
      </c>
      <c r="H52" s="15">
        <v>22650</v>
      </c>
      <c r="I52" s="15">
        <v>45678</v>
      </c>
      <c r="J52" s="15">
        <v>796</v>
      </c>
      <c r="K52" s="15">
        <v>2362</v>
      </c>
      <c r="L52" s="15">
        <v>0</v>
      </c>
      <c r="M52" s="15">
        <v>15932</v>
      </c>
      <c r="N52" s="15">
        <v>19768</v>
      </c>
      <c r="O52" s="15">
        <v>12017</v>
      </c>
      <c r="P52" s="15">
        <v>1474</v>
      </c>
      <c r="Q52" s="15">
        <v>1300653</v>
      </c>
    </row>
    <row r="53" spans="1:17">
      <c r="A53" s="12">
        <v>46</v>
      </c>
      <c r="B53" s="13" t="s">
        <v>61</v>
      </c>
      <c r="C53" s="15">
        <v>857688</v>
      </c>
      <c r="D53" s="15">
        <v>33735</v>
      </c>
      <c r="E53" s="15">
        <v>300185</v>
      </c>
      <c r="F53" s="15">
        <v>9197</v>
      </c>
      <c r="G53" s="15">
        <v>0</v>
      </c>
      <c r="H53" s="15">
        <v>23973</v>
      </c>
      <c r="I53" s="15">
        <v>48347</v>
      </c>
      <c r="J53" s="15">
        <v>843</v>
      </c>
      <c r="K53" s="15">
        <v>2500</v>
      </c>
      <c r="L53" s="15">
        <v>0</v>
      </c>
      <c r="M53" s="15">
        <v>21832</v>
      </c>
      <c r="N53" s="15">
        <v>20923</v>
      </c>
      <c r="O53" s="15">
        <v>12719</v>
      </c>
      <c r="P53" s="15">
        <v>1560</v>
      </c>
      <c r="Q53" s="15">
        <v>1333502</v>
      </c>
    </row>
    <row r="54" spans="1:17">
      <c r="A54" s="12">
        <v>47</v>
      </c>
      <c r="B54" s="13" t="s">
        <v>62</v>
      </c>
      <c r="C54" s="15">
        <v>1050088</v>
      </c>
      <c r="D54" s="15">
        <v>41303</v>
      </c>
      <c r="E54" s="15">
        <v>367524</v>
      </c>
      <c r="F54" s="15">
        <v>11260</v>
      </c>
      <c r="G54" s="15">
        <v>63640</v>
      </c>
      <c r="H54" s="15">
        <v>29350</v>
      </c>
      <c r="I54" s="15">
        <v>59192</v>
      </c>
      <c r="J54" s="15">
        <v>1032</v>
      </c>
      <c r="K54" s="15">
        <v>3061</v>
      </c>
      <c r="L54" s="15">
        <v>0</v>
      </c>
      <c r="M54" s="15">
        <v>39339</v>
      </c>
      <c r="N54" s="15">
        <v>25617</v>
      </c>
      <c r="O54" s="15">
        <v>15572</v>
      </c>
      <c r="P54" s="15">
        <v>1910</v>
      </c>
      <c r="Q54" s="15">
        <v>1708888</v>
      </c>
    </row>
    <row r="55" spans="1:17">
      <c r="A55" s="12">
        <v>48</v>
      </c>
      <c r="B55" s="13" t="s">
        <v>63</v>
      </c>
      <c r="C55" s="15">
        <v>2326916</v>
      </c>
      <c r="D55" s="15">
        <v>91524</v>
      </c>
      <c r="E55" s="15">
        <v>814406</v>
      </c>
      <c r="F55" s="15">
        <v>24951</v>
      </c>
      <c r="G55" s="15">
        <v>160046</v>
      </c>
      <c r="H55" s="15">
        <v>65038</v>
      </c>
      <c r="I55" s="15">
        <v>131166</v>
      </c>
      <c r="J55" s="15">
        <v>2287</v>
      </c>
      <c r="K55" s="15">
        <v>6783</v>
      </c>
      <c r="L55" s="15">
        <v>-6128</v>
      </c>
      <c r="M55" s="15">
        <v>147939</v>
      </c>
      <c r="N55" s="15">
        <v>56765</v>
      </c>
      <c r="O55" s="15">
        <v>34506</v>
      </c>
      <c r="P55" s="15">
        <v>4233</v>
      </c>
      <c r="Q55" s="15">
        <v>3860432</v>
      </c>
    </row>
    <row r="56" spans="1:17">
      <c r="A56" s="12">
        <v>49</v>
      </c>
      <c r="B56" s="13" t="s">
        <v>64</v>
      </c>
      <c r="C56" s="15">
        <v>913664</v>
      </c>
      <c r="D56" s="15">
        <v>35937</v>
      </c>
      <c r="E56" s="15">
        <v>319777</v>
      </c>
      <c r="F56" s="15">
        <v>9797</v>
      </c>
      <c r="G56" s="15">
        <v>52975</v>
      </c>
      <c r="H56" s="15">
        <v>25537</v>
      </c>
      <c r="I56" s="15">
        <v>51502</v>
      </c>
      <c r="J56" s="15">
        <v>898</v>
      </c>
      <c r="K56" s="15">
        <v>2663</v>
      </c>
      <c r="L56" s="15">
        <v>0</v>
      </c>
      <c r="M56" s="15">
        <v>31346</v>
      </c>
      <c r="N56" s="15">
        <v>22289</v>
      </c>
      <c r="O56" s="15">
        <v>13549</v>
      </c>
      <c r="P56" s="15">
        <v>1662</v>
      </c>
      <c r="Q56" s="15">
        <v>1481596</v>
      </c>
    </row>
    <row r="57" spans="1:17">
      <c r="A57" s="12">
        <v>50</v>
      </c>
      <c r="B57" s="13" t="s">
        <v>65</v>
      </c>
      <c r="C57" s="15">
        <v>82652894</v>
      </c>
      <c r="D57" s="15">
        <v>3250962</v>
      </c>
      <c r="E57" s="15">
        <v>28927988</v>
      </c>
      <c r="F57" s="15">
        <v>886266</v>
      </c>
      <c r="G57" s="15">
        <v>0</v>
      </c>
      <c r="H57" s="15">
        <v>2310190</v>
      </c>
      <c r="I57" s="15">
        <v>4659047</v>
      </c>
      <c r="J57" s="15">
        <v>81236</v>
      </c>
      <c r="K57" s="15">
        <v>240945</v>
      </c>
      <c r="L57" s="15">
        <v>8497156</v>
      </c>
      <c r="M57" s="15">
        <v>4675047</v>
      </c>
      <c r="N57" s="15">
        <v>2016306</v>
      </c>
      <c r="O57" s="15">
        <v>1225674</v>
      </c>
      <c r="P57" s="15">
        <v>150343</v>
      </c>
      <c r="Q57" s="15">
        <v>139574054</v>
      </c>
    </row>
    <row r="58" spans="1:17">
      <c r="A58" s="12">
        <v>51</v>
      </c>
      <c r="B58" s="13" t="s">
        <v>66</v>
      </c>
      <c r="C58" s="15">
        <v>868351</v>
      </c>
      <c r="D58" s="15">
        <v>34155</v>
      </c>
      <c r="E58" s="15">
        <v>303917</v>
      </c>
      <c r="F58" s="15">
        <v>9311</v>
      </c>
      <c r="G58" s="15">
        <v>0</v>
      </c>
      <c r="H58" s="15">
        <v>24271</v>
      </c>
      <c r="I58" s="15">
        <v>48948</v>
      </c>
      <c r="J58" s="15">
        <v>853</v>
      </c>
      <c r="K58" s="15">
        <v>2531</v>
      </c>
      <c r="L58" s="15">
        <v>0</v>
      </c>
      <c r="M58" s="15">
        <v>19745</v>
      </c>
      <c r="N58" s="15">
        <v>21183</v>
      </c>
      <c r="O58" s="15">
        <v>12877</v>
      </c>
      <c r="P58" s="15">
        <v>1580</v>
      </c>
      <c r="Q58" s="15">
        <v>1347722</v>
      </c>
    </row>
    <row r="59" spans="1:17">
      <c r="A59" s="12">
        <v>52</v>
      </c>
      <c r="B59" s="13" t="s">
        <v>67</v>
      </c>
      <c r="C59" s="15">
        <v>3338506</v>
      </c>
      <c r="D59" s="15">
        <v>131312</v>
      </c>
      <c r="E59" s="15">
        <v>1168456</v>
      </c>
      <c r="F59" s="15">
        <v>35798</v>
      </c>
      <c r="G59" s="15">
        <v>248890</v>
      </c>
      <c r="H59" s="15">
        <v>93313</v>
      </c>
      <c r="I59" s="15">
        <v>188188</v>
      </c>
      <c r="J59" s="15">
        <v>3281</v>
      </c>
      <c r="K59" s="15">
        <v>9732</v>
      </c>
      <c r="L59" s="15">
        <v>0</v>
      </c>
      <c r="M59" s="15">
        <v>218568</v>
      </c>
      <c r="N59" s="15">
        <v>81442</v>
      </c>
      <c r="O59" s="15">
        <v>49507</v>
      </c>
      <c r="P59" s="15">
        <v>6073</v>
      </c>
      <c r="Q59" s="15">
        <v>5573066</v>
      </c>
    </row>
    <row r="60" spans="1:17">
      <c r="A60" s="12">
        <v>53</v>
      </c>
      <c r="B60" s="13" t="s">
        <v>68</v>
      </c>
      <c r="C60" s="15">
        <v>1574928</v>
      </c>
      <c r="D60" s="15">
        <v>61946</v>
      </c>
      <c r="E60" s="15">
        <v>551215</v>
      </c>
      <c r="F60" s="15">
        <v>16888</v>
      </c>
      <c r="G60" s="15">
        <v>103887</v>
      </c>
      <c r="H60" s="15">
        <v>44020</v>
      </c>
      <c r="I60" s="15">
        <v>88777</v>
      </c>
      <c r="J60" s="15">
        <v>1548</v>
      </c>
      <c r="K60" s="15">
        <v>4591</v>
      </c>
      <c r="L60" s="15">
        <v>81518</v>
      </c>
      <c r="M60" s="15">
        <v>78321</v>
      </c>
      <c r="N60" s="15">
        <v>38420</v>
      </c>
      <c r="O60" s="15">
        <v>23355</v>
      </c>
      <c r="P60" s="15">
        <v>2865</v>
      </c>
      <c r="Q60" s="15">
        <v>2672279</v>
      </c>
    </row>
    <row r="61" spans="1:17">
      <c r="A61" s="12">
        <v>54</v>
      </c>
      <c r="B61" s="13" t="s">
        <v>69</v>
      </c>
      <c r="C61" s="15">
        <v>834782</v>
      </c>
      <c r="D61" s="15">
        <v>32834</v>
      </c>
      <c r="E61" s="15">
        <v>292168</v>
      </c>
      <c r="F61" s="15">
        <v>8951</v>
      </c>
      <c r="G61" s="15">
        <v>47610</v>
      </c>
      <c r="H61" s="15">
        <v>23333</v>
      </c>
      <c r="I61" s="15">
        <v>47056</v>
      </c>
      <c r="J61" s="15">
        <v>820</v>
      </c>
      <c r="K61" s="15">
        <v>2434</v>
      </c>
      <c r="L61" s="15">
        <v>0</v>
      </c>
      <c r="M61" s="15">
        <v>18331</v>
      </c>
      <c r="N61" s="15">
        <v>20364</v>
      </c>
      <c r="O61" s="15">
        <v>12379</v>
      </c>
      <c r="P61" s="15">
        <v>1518</v>
      </c>
      <c r="Q61" s="15">
        <v>1342580</v>
      </c>
    </row>
    <row r="62" spans="1:17">
      <c r="A62" s="12">
        <v>55</v>
      </c>
      <c r="B62" s="13" t="s">
        <v>70</v>
      </c>
      <c r="C62" s="15">
        <v>1124911</v>
      </c>
      <c r="D62" s="15">
        <v>44246</v>
      </c>
      <c r="E62" s="15">
        <v>393712</v>
      </c>
      <c r="F62" s="15">
        <v>12062</v>
      </c>
      <c r="G62" s="15">
        <v>0</v>
      </c>
      <c r="H62" s="15">
        <v>31442</v>
      </c>
      <c r="I62" s="15">
        <v>63410</v>
      </c>
      <c r="J62" s="15">
        <v>1106</v>
      </c>
      <c r="K62" s="15">
        <v>3279</v>
      </c>
      <c r="L62" s="15">
        <v>0</v>
      </c>
      <c r="M62" s="15">
        <v>43705</v>
      </c>
      <c r="N62" s="15">
        <v>27442</v>
      </c>
      <c r="O62" s="15">
        <v>16681</v>
      </c>
      <c r="P62" s="15">
        <v>2046</v>
      </c>
      <c r="Q62" s="15">
        <v>1764042</v>
      </c>
    </row>
    <row r="63" spans="1:17">
      <c r="A63" s="12">
        <v>56</v>
      </c>
      <c r="B63" s="13" t="s">
        <v>71</v>
      </c>
      <c r="C63" s="15">
        <v>3069127</v>
      </c>
      <c r="D63" s="15">
        <v>120717</v>
      </c>
      <c r="E63" s="15">
        <v>1074175</v>
      </c>
      <c r="F63" s="15">
        <v>32909</v>
      </c>
      <c r="G63" s="15">
        <v>0</v>
      </c>
      <c r="H63" s="15">
        <v>85784</v>
      </c>
      <c r="I63" s="15">
        <v>173003</v>
      </c>
      <c r="J63" s="15">
        <v>3017</v>
      </c>
      <c r="K63" s="15">
        <v>8947</v>
      </c>
      <c r="L63" s="15">
        <v>0</v>
      </c>
      <c r="M63" s="15">
        <v>211000</v>
      </c>
      <c r="N63" s="15">
        <v>74871</v>
      </c>
      <c r="O63" s="15">
        <v>45513</v>
      </c>
      <c r="P63" s="15">
        <v>5583</v>
      </c>
      <c r="Q63" s="15">
        <v>4904646</v>
      </c>
    </row>
    <row r="64" spans="1:17">
      <c r="A64" s="12">
        <v>57</v>
      </c>
      <c r="B64" s="13" t="s">
        <v>72</v>
      </c>
      <c r="C64" s="15">
        <v>1176740</v>
      </c>
      <c r="D64" s="15">
        <v>46284</v>
      </c>
      <c r="E64" s="15">
        <v>411852</v>
      </c>
      <c r="F64" s="15">
        <v>12618</v>
      </c>
      <c r="G64" s="15">
        <v>74509</v>
      </c>
      <c r="H64" s="15">
        <v>32890</v>
      </c>
      <c r="I64" s="15">
        <v>66331</v>
      </c>
      <c r="J64" s="15">
        <v>1157</v>
      </c>
      <c r="K64" s="15">
        <v>3430</v>
      </c>
      <c r="L64" s="15">
        <v>0</v>
      </c>
      <c r="M64" s="15">
        <v>46444</v>
      </c>
      <c r="N64" s="15">
        <v>28706</v>
      </c>
      <c r="O64" s="15">
        <v>17450</v>
      </c>
      <c r="P64" s="15">
        <v>2140</v>
      </c>
      <c r="Q64" s="15">
        <v>1920551</v>
      </c>
    </row>
    <row r="65" spans="1:17">
      <c r="A65" s="12">
        <v>58</v>
      </c>
      <c r="B65" s="13" t="s">
        <v>73</v>
      </c>
      <c r="C65" s="15">
        <v>2487497</v>
      </c>
      <c r="D65" s="15">
        <v>97840</v>
      </c>
      <c r="E65" s="15">
        <v>870608</v>
      </c>
      <c r="F65" s="15">
        <v>26673</v>
      </c>
      <c r="G65" s="15">
        <v>176103</v>
      </c>
      <c r="H65" s="15">
        <v>69527</v>
      </c>
      <c r="I65" s="15">
        <v>140217</v>
      </c>
      <c r="J65" s="15">
        <v>2445</v>
      </c>
      <c r="K65" s="15">
        <v>7251</v>
      </c>
      <c r="L65" s="15">
        <v>0</v>
      </c>
      <c r="M65" s="15">
        <v>162174</v>
      </c>
      <c r="N65" s="15">
        <v>60682</v>
      </c>
      <c r="O65" s="15">
        <v>36888</v>
      </c>
      <c r="P65" s="15">
        <v>4525</v>
      </c>
      <c r="Q65" s="15">
        <v>4142430</v>
      </c>
    </row>
    <row r="66" spans="1:17">
      <c r="A66" s="12">
        <v>59</v>
      </c>
      <c r="B66" s="13" t="s">
        <v>74</v>
      </c>
      <c r="C66" s="15">
        <v>5902016</v>
      </c>
      <c r="D66" s="15">
        <v>232142</v>
      </c>
      <c r="E66" s="15">
        <v>2065668</v>
      </c>
      <c r="F66" s="15">
        <v>63286</v>
      </c>
      <c r="G66" s="15">
        <v>587590</v>
      </c>
      <c r="H66" s="15">
        <v>164964</v>
      </c>
      <c r="I66" s="15">
        <v>332690</v>
      </c>
      <c r="J66" s="15">
        <v>5801</v>
      </c>
      <c r="K66" s="15">
        <v>17205</v>
      </c>
      <c r="L66" s="15">
        <v>620468</v>
      </c>
      <c r="M66" s="15">
        <v>346050</v>
      </c>
      <c r="N66" s="15">
        <v>143979</v>
      </c>
      <c r="O66" s="15">
        <v>87522</v>
      </c>
      <c r="P66" s="15">
        <v>10736</v>
      </c>
      <c r="Q66" s="15">
        <v>10580117</v>
      </c>
    </row>
    <row r="67" spans="1:17">
      <c r="A67" s="12">
        <v>60</v>
      </c>
      <c r="B67" s="13" t="s">
        <v>75</v>
      </c>
      <c r="C67" s="15">
        <v>690559</v>
      </c>
      <c r="D67" s="15">
        <v>27162</v>
      </c>
      <c r="E67" s="15">
        <v>241691</v>
      </c>
      <c r="F67" s="15">
        <v>7405</v>
      </c>
      <c r="G67" s="15">
        <v>36400</v>
      </c>
      <c r="H67" s="15">
        <v>19301</v>
      </c>
      <c r="I67" s="15">
        <v>38926</v>
      </c>
      <c r="J67" s="15">
        <v>679</v>
      </c>
      <c r="K67" s="15">
        <v>2013</v>
      </c>
      <c r="L67" s="15">
        <v>0</v>
      </c>
      <c r="M67" s="15">
        <v>6115</v>
      </c>
      <c r="N67" s="15">
        <v>16846</v>
      </c>
      <c r="O67" s="15">
        <v>10240</v>
      </c>
      <c r="P67" s="15">
        <v>1256</v>
      </c>
      <c r="Q67" s="15">
        <v>1098593</v>
      </c>
    </row>
    <row r="68" spans="1:17">
      <c r="A68" s="12">
        <v>61</v>
      </c>
      <c r="B68" s="13" t="s">
        <v>76</v>
      </c>
      <c r="C68" s="15">
        <v>906212</v>
      </c>
      <c r="D68" s="15">
        <v>35644</v>
      </c>
      <c r="E68" s="15">
        <v>317169</v>
      </c>
      <c r="F68" s="15">
        <v>9717</v>
      </c>
      <c r="G68" s="15">
        <v>0</v>
      </c>
      <c r="H68" s="15">
        <v>25329</v>
      </c>
      <c r="I68" s="15">
        <v>51082</v>
      </c>
      <c r="J68" s="15">
        <v>891</v>
      </c>
      <c r="K68" s="15">
        <v>2642</v>
      </c>
      <c r="L68" s="15">
        <v>0</v>
      </c>
      <c r="M68" s="15">
        <v>24115</v>
      </c>
      <c r="N68" s="15">
        <v>22107</v>
      </c>
      <c r="O68" s="15">
        <v>13438</v>
      </c>
      <c r="P68" s="15">
        <v>1648</v>
      </c>
      <c r="Q68" s="15">
        <v>1409994</v>
      </c>
    </row>
    <row r="69" spans="1:17">
      <c r="A69" s="12">
        <v>62</v>
      </c>
      <c r="B69" s="13" t="s">
        <v>77</v>
      </c>
      <c r="C69" s="15">
        <v>974264</v>
      </c>
      <c r="D69" s="15">
        <v>38320</v>
      </c>
      <c r="E69" s="15">
        <v>340986</v>
      </c>
      <c r="F69" s="15">
        <v>10447</v>
      </c>
      <c r="G69" s="15">
        <v>57976</v>
      </c>
      <c r="H69" s="15">
        <v>27231</v>
      </c>
      <c r="I69" s="15">
        <v>54918</v>
      </c>
      <c r="J69" s="15">
        <v>958</v>
      </c>
      <c r="K69" s="15">
        <v>2840</v>
      </c>
      <c r="L69" s="15">
        <v>0</v>
      </c>
      <c r="M69" s="15">
        <v>30496</v>
      </c>
      <c r="N69" s="15">
        <v>23767</v>
      </c>
      <c r="O69" s="15">
        <v>14448</v>
      </c>
      <c r="P69" s="15">
        <v>1772</v>
      </c>
      <c r="Q69" s="15">
        <v>1578423</v>
      </c>
    </row>
    <row r="70" spans="1:17">
      <c r="A70" s="12">
        <v>63</v>
      </c>
      <c r="B70" s="13" t="s">
        <v>78</v>
      </c>
      <c r="C70" s="15">
        <v>1022252</v>
      </c>
      <c r="D70" s="15">
        <v>40208</v>
      </c>
      <c r="E70" s="15">
        <v>357782</v>
      </c>
      <c r="F70" s="15">
        <v>10961</v>
      </c>
      <c r="G70" s="15">
        <v>61654</v>
      </c>
      <c r="H70" s="15">
        <v>28572</v>
      </c>
      <c r="I70" s="15">
        <v>57623</v>
      </c>
      <c r="J70" s="15">
        <v>1005</v>
      </c>
      <c r="K70" s="15">
        <v>2980</v>
      </c>
      <c r="L70" s="15">
        <v>0</v>
      </c>
      <c r="M70" s="15">
        <v>34736</v>
      </c>
      <c r="N70" s="15">
        <v>24938</v>
      </c>
      <c r="O70" s="15">
        <v>15159</v>
      </c>
      <c r="P70" s="15">
        <v>1859</v>
      </c>
      <c r="Q70" s="15">
        <v>1659729</v>
      </c>
    </row>
    <row r="71" spans="1:17">
      <c r="A71" s="12">
        <v>64</v>
      </c>
      <c r="B71" s="13" t="s">
        <v>79</v>
      </c>
      <c r="C71" s="15">
        <v>741775</v>
      </c>
      <c r="D71" s="15">
        <v>29176</v>
      </c>
      <c r="E71" s="15">
        <v>259616</v>
      </c>
      <c r="F71" s="15">
        <v>7954</v>
      </c>
      <c r="G71" s="15">
        <v>40242</v>
      </c>
      <c r="H71" s="15">
        <v>20733</v>
      </c>
      <c r="I71" s="15">
        <v>41813</v>
      </c>
      <c r="J71" s="15">
        <v>729</v>
      </c>
      <c r="K71" s="15">
        <v>2162</v>
      </c>
      <c r="L71" s="15">
        <v>0</v>
      </c>
      <c r="M71" s="15">
        <v>10462</v>
      </c>
      <c r="N71" s="15">
        <v>18095</v>
      </c>
      <c r="O71" s="15">
        <v>11000</v>
      </c>
      <c r="P71" s="15">
        <v>1349</v>
      </c>
      <c r="Q71" s="15">
        <v>1185106</v>
      </c>
    </row>
    <row r="72" spans="1:17">
      <c r="A72" s="12">
        <v>65</v>
      </c>
      <c r="B72" s="13" t="s">
        <v>80</v>
      </c>
      <c r="C72" s="15">
        <v>770567</v>
      </c>
      <c r="D72" s="15">
        <v>30308</v>
      </c>
      <c r="E72" s="15">
        <v>269693</v>
      </c>
      <c r="F72" s="15">
        <v>8263</v>
      </c>
      <c r="G72" s="15">
        <v>0</v>
      </c>
      <c r="H72" s="15">
        <v>21538</v>
      </c>
      <c r="I72" s="15">
        <v>43436</v>
      </c>
      <c r="J72" s="15">
        <v>757</v>
      </c>
      <c r="K72" s="15">
        <v>2246</v>
      </c>
      <c r="L72" s="15">
        <v>0</v>
      </c>
      <c r="M72" s="15">
        <v>11985</v>
      </c>
      <c r="N72" s="15">
        <v>18798</v>
      </c>
      <c r="O72" s="15">
        <v>11427</v>
      </c>
      <c r="P72" s="15">
        <v>1402</v>
      </c>
      <c r="Q72" s="15">
        <v>1190420</v>
      </c>
    </row>
    <row r="73" spans="1:17">
      <c r="A73" s="12">
        <v>66</v>
      </c>
      <c r="B73" s="13" t="s">
        <v>81</v>
      </c>
      <c r="C73" s="15">
        <v>927101</v>
      </c>
      <c r="D73" s="15">
        <v>36465</v>
      </c>
      <c r="E73" s="15">
        <v>324479</v>
      </c>
      <c r="F73" s="15">
        <v>9941</v>
      </c>
      <c r="G73" s="15">
        <v>54891</v>
      </c>
      <c r="H73" s="15">
        <v>25913</v>
      </c>
      <c r="I73" s="15">
        <v>52260</v>
      </c>
      <c r="J73" s="15">
        <v>911</v>
      </c>
      <c r="K73" s="15">
        <v>2703</v>
      </c>
      <c r="L73" s="15">
        <v>-43</v>
      </c>
      <c r="M73" s="15">
        <v>27925</v>
      </c>
      <c r="N73" s="15">
        <v>22616</v>
      </c>
      <c r="O73" s="15">
        <v>13748</v>
      </c>
      <c r="P73" s="15">
        <v>1686</v>
      </c>
      <c r="Q73" s="15">
        <v>1500596</v>
      </c>
    </row>
    <row r="74" spans="1:17">
      <c r="A74" s="12">
        <v>67</v>
      </c>
      <c r="B74" s="13" t="s">
        <v>82</v>
      </c>
      <c r="C74" s="15">
        <v>1329792</v>
      </c>
      <c r="D74" s="15">
        <v>52304</v>
      </c>
      <c r="E74" s="15">
        <v>465419</v>
      </c>
      <c r="F74" s="15">
        <v>14259</v>
      </c>
      <c r="G74" s="15">
        <v>0</v>
      </c>
      <c r="H74" s="15">
        <v>37168</v>
      </c>
      <c r="I74" s="15">
        <v>74959</v>
      </c>
      <c r="J74" s="15">
        <v>1307</v>
      </c>
      <c r="K74" s="15">
        <v>3877</v>
      </c>
      <c r="L74" s="15">
        <v>0</v>
      </c>
      <c r="M74" s="15">
        <v>57975</v>
      </c>
      <c r="N74" s="15">
        <v>32440</v>
      </c>
      <c r="O74" s="15">
        <v>19720</v>
      </c>
      <c r="P74" s="15">
        <v>2419</v>
      </c>
      <c r="Q74" s="15">
        <v>2091639</v>
      </c>
    </row>
    <row r="75" spans="1:17">
      <c r="A75" s="12">
        <v>68</v>
      </c>
      <c r="B75" s="13" t="s">
        <v>83</v>
      </c>
      <c r="C75" s="15">
        <v>881276</v>
      </c>
      <c r="D75" s="15">
        <v>34663</v>
      </c>
      <c r="E75" s="15">
        <v>308441</v>
      </c>
      <c r="F75" s="15">
        <v>9450</v>
      </c>
      <c r="G75" s="15">
        <v>0</v>
      </c>
      <c r="H75" s="15">
        <v>24632</v>
      </c>
      <c r="I75" s="15">
        <v>49677</v>
      </c>
      <c r="J75" s="15">
        <v>866</v>
      </c>
      <c r="K75" s="15">
        <v>2569</v>
      </c>
      <c r="L75" s="15">
        <v>-330</v>
      </c>
      <c r="M75" s="15">
        <v>19353</v>
      </c>
      <c r="N75" s="15">
        <v>21499</v>
      </c>
      <c r="O75" s="15">
        <v>13069</v>
      </c>
      <c r="P75" s="15">
        <v>1603</v>
      </c>
      <c r="Q75" s="15">
        <v>1366768</v>
      </c>
    </row>
    <row r="76" spans="1:17">
      <c r="A76" s="12">
        <v>69</v>
      </c>
      <c r="B76" s="13" t="s">
        <v>84</v>
      </c>
      <c r="C76" s="15">
        <v>1263898</v>
      </c>
      <c r="D76" s="15">
        <v>49713</v>
      </c>
      <c r="E76" s="15">
        <v>442356</v>
      </c>
      <c r="F76" s="15">
        <v>13552</v>
      </c>
      <c r="G76" s="15">
        <v>79561</v>
      </c>
      <c r="H76" s="15">
        <v>35327</v>
      </c>
      <c r="I76" s="15">
        <v>71244</v>
      </c>
      <c r="J76" s="15">
        <v>1242</v>
      </c>
      <c r="K76" s="15">
        <v>3684</v>
      </c>
      <c r="L76" s="15">
        <v>0</v>
      </c>
      <c r="M76" s="15">
        <v>58747</v>
      </c>
      <c r="N76" s="15">
        <v>30833</v>
      </c>
      <c r="O76" s="15">
        <v>18743</v>
      </c>
      <c r="P76" s="15">
        <v>2299</v>
      </c>
      <c r="Q76" s="15">
        <v>2071199</v>
      </c>
    </row>
    <row r="77" spans="1:17">
      <c r="A77" s="12">
        <v>70</v>
      </c>
      <c r="B77" s="13" t="s">
        <v>85</v>
      </c>
      <c r="C77" s="15">
        <v>905841</v>
      </c>
      <c r="D77" s="15">
        <v>35629</v>
      </c>
      <c r="E77" s="15">
        <v>317039</v>
      </c>
      <c r="F77" s="15">
        <v>9713</v>
      </c>
      <c r="G77" s="15">
        <v>53522</v>
      </c>
      <c r="H77" s="15">
        <v>25319</v>
      </c>
      <c r="I77" s="15">
        <v>51061</v>
      </c>
      <c r="J77" s="15">
        <v>890</v>
      </c>
      <c r="K77" s="15">
        <v>2641</v>
      </c>
      <c r="L77" s="15">
        <v>0</v>
      </c>
      <c r="M77" s="15">
        <v>23743</v>
      </c>
      <c r="N77" s="15">
        <v>22098</v>
      </c>
      <c r="O77" s="15">
        <v>13433</v>
      </c>
      <c r="P77" s="15">
        <v>1648</v>
      </c>
      <c r="Q77" s="15">
        <v>1462577</v>
      </c>
    </row>
    <row r="78" spans="1:17">
      <c r="A78" s="12">
        <v>71</v>
      </c>
      <c r="B78" s="13" t="s">
        <v>86</v>
      </c>
      <c r="C78" s="15">
        <v>760870</v>
      </c>
      <c r="D78" s="15">
        <v>29927</v>
      </c>
      <c r="E78" s="15">
        <v>266300</v>
      </c>
      <c r="F78" s="15">
        <v>8159</v>
      </c>
      <c r="G78" s="15">
        <v>41704</v>
      </c>
      <c r="H78" s="15">
        <v>21267</v>
      </c>
      <c r="I78" s="15">
        <v>42889</v>
      </c>
      <c r="J78" s="15">
        <v>748</v>
      </c>
      <c r="K78" s="15">
        <v>2218</v>
      </c>
      <c r="L78" s="15">
        <v>0</v>
      </c>
      <c r="M78" s="15">
        <v>12785</v>
      </c>
      <c r="N78" s="15">
        <v>18561</v>
      </c>
      <c r="O78" s="15">
        <v>11283</v>
      </c>
      <c r="P78" s="15">
        <v>1384</v>
      </c>
      <c r="Q78" s="15">
        <v>1218095</v>
      </c>
    </row>
    <row r="79" spans="1:17">
      <c r="A79" s="12">
        <v>72</v>
      </c>
      <c r="B79" s="13" t="s">
        <v>87</v>
      </c>
      <c r="C79" s="15">
        <v>752418</v>
      </c>
      <c r="D79" s="15">
        <v>29595</v>
      </c>
      <c r="E79" s="15">
        <v>263342</v>
      </c>
      <c r="F79" s="15">
        <v>8068</v>
      </c>
      <c r="G79" s="15">
        <v>41214</v>
      </c>
      <c r="H79" s="15">
        <v>21030</v>
      </c>
      <c r="I79" s="15">
        <v>42413</v>
      </c>
      <c r="J79" s="15">
        <v>740</v>
      </c>
      <c r="K79" s="15">
        <v>2193</v>
      </c>
      <c r="L79" s="15">
        <v>0</v>
      </c>
      <c r="M79" s="15">
        <v>10742</v>
      </c>
      <c r="N79" s="15">
        <v>18355</v>
      </c>
      <c r="O79" s="15">
        <v>11158</v>
      </c>
      <c r="P79" s="15">
        <v>1369</v>
      </c>
      <c r="Q79" s="15">
        <v>1202637</v>
      </c>
    </row>
    <row r="80" spans="1:17">
      <c r="A80" s="12">
        <v>73</v>
      </c>
      <c r="B80" s="13" t="s">
        <v>88</v>
      </c>
      <c r="C80" s="15">
        <v>1046466</v>
      </c>
      <c r="D80" s="15">
        <v>41160</v>
      </c>
      <c r="E80" s="15">
        <v>366257</v>
      </c>
      <c r="F80" s="15">
        <v>11221</v>
      </c>
      <c r="G80" s="15">
        <v>62993</v>
      </c>
      <c r="H80" s="15">
        <v>29249</v>
      </c>
      <c r="I80" s="15">
        <v>58988</v>
      </c>
      <c r="J80" s="15">
        <v>1029</v>
      </c>
      <c r="K80" s="15">
        <v>3051</v>
      </c>
      <c r="L80" s="15">
        <v>0</v>
      </c>
      <c r="M80" s="15">
        <v>42163</v>
      </c>
      <c r="N80" s="15">
        <v>25528</v>
      </c>
      <c r="O80" s="15">
        <v>15518</v>
      </c>
      <c r="P80" s="15">
        <v>1903</v>
      </c>
      <c r="Q80" s="15">
        <v>1705526</v>
      </c>
    </row>
    <row r="81" spans="1:17">
      <c r="A81" s="12">
        <v>74</v>
      </c>
      <c r="B81" s="13" t="s">
        <v>89</v>
      </c>
      <c r="C81" s="15">
        <v>890320</v>
      </c>
      <c r="D81" s="15">
        <v>35019</v>
      </c>
      <c r="E81" s="15">
        <v>311606</v>
      </c>
      <c r="F81" s="15">
        <v>9547</v>
      </c>
      <c r="G81" s="15">
        <v>0</v>
      </c>
      <c r="H81" s="15">
        <v>24885</v>
      </c>
      <c r="I81" s="15">
        <v>50186</v>
      </c>
      <c r="J81" s="15">
        <v>875</v>
      </c>
      <c r="K81" s="15">
        <v>2595</v>
      </c>
      <c r="L81" s="15">
        <v>0</v>
      </c>
      <c r="M81" s="15">
        <v>23601</v>
      </c>
      <c r="N81" s="15">
        <v>21719</v>
      </c>
      <c r="O81" s="15">
        <v>13203</v>
      </c>
      <c r="P81" s="15">
        <v>1619</v>
      </c>
      <c r="Q81" s="15">
        <v>1385175</v>
      </c>
    </row>
    <row r="82" spans="1:17">
      <c r="A82" s="12">
        <v>75</v>
      </c>
      <c r="B82" s="13" t="s">
        <v>90</v>
      </c>
      <c r="C82" s="15">
        <v>1121084</v>
      </c>
      <c r="D82" s="15">
        <v>44095</v>
      </c>
      <c r="E82" s="15">
        <v>392372</v>
      </c>
      <c r="F82" s="15">
        <v>12021</v>
      </c>
      <c r="G82" s="15">
        <v>68703</v>
      </c>
      <c r="H82" s="15">
        <v>31335</v>
      </c>
      <c r="I82" s="15">
        <v>63194</v>
      </c>
      <c r="J82" s="15">
        <v>1102</v>
      </c>
      <c r="K82" s="15">
        <v>3268</v>
      </c>
      <c r="L82" s="15">
        <v>0</v>
      </c>
      <c r="M82" s="15">
        <v>47841</v>
      </c>
      <c r="N82" s="15">
        <v>27349</v>
      </c>
      <c r="O82" s="15">
        <v>16625</v>
      </c>
      <c r="P82" s="15">
        <v>2039</v>
      </c>
      <c r="Q82" s="15">
        <v>1831028</v>
      </c>
    </row>
    <row r="83" spans="1:17">
      <c r="A83" s="12">
        <v>76</v>
      </c>
      <c r="B83" s="13" t="s">
        <v>91</v>
      </c>
      <c r="C83" s="15">
        <v>1902439</v>
      </c>
      <c r="D83" s="15">
        <v>74828</v>
      </c>
      <c r="E83" s="15">
        <v>665842</v>
      </c>
      <c r="F83" s="15">
        <v>20399</v>
      </c>
      <c r="G83" s="15">
        <v>127972</v>
      </c>
      <c r="H83" s="15">
        <v>53174</v>
      </c>
      <c r="I83" s="15">
        <v>107238</v>
      </c>
      <c r="J83" s="15">
        <v>1870</v>
      </c>
      <c r="K83" s="15">
        <v>5546</v>
      </c>
      <c r="L83" s="15">
        <v>-640</v>
      </c>
      <c r="M83" s="15">
        <v>113993</v>
      </c>
      <c r="N83" s="15">
        <v>46410</v>
      </c>
      <c r="O83" s="15">
        <v>28212</v>
      </c>
      <c r="P83" s="15">
        <v>3460</v>
      </c>
      <c r="Q83" s="15">
        <v>3150743</v>
      </c>
    </row>
    <row r="84" spans="1:17">
      <c r="A84" s="12">
        <v>77</v>
      </c>
      <c r="B84" s="13" t="s">
        <v>92</v>
      </c>
      <c r="C84" s="15">
        <v>814901</v>
      </c>
      <c r="D84" s="15">
        <v>32052</v>
      </c>
      <c r="E84" s="15">
        <v>285210</v>
      </c>
      <c r="F84" s="15">
        <v>8738</v>
      </c>
      <c r="G84" s="15">
        <v>0</v>
      </c>
      <c r="H84" s="15">
        <v>22777</v>
      </c>
      <c r="I84" s="15">
        <v>45935</v>
      </c>
      <c r="J84" s="15">
        <v>801</v>
      </c>
      <c r="K84" s="15">
        <v>2376</v>
      </c>
      <c r="L84" s="15">
        <v>0</v>
      </c>
      <c r="M84" s="15">
        <v>18539</v>
      </c>
      <c r="N84" s="15">
        <v>19879</v>
      </c>
      <c r="O84" s="15">
        <v>12084</v>
      </c>
      <c r="P84" s="15">
        <v>1482</v>
      </c>
      <c r="Q84" s="15">
        <v>1264774</v>
      </c>
    </row>
    <row r="85" spans="1:17">
      <c r="A85" s="12">
        <v>78</v>
      </c>
      <c r="B85" s="13" t="s">
        <v>93</v>
      </c>
      <c r="C85" s="15">
        <v>889616</v>
      </c>
      <c r="D85" s="15">
        <v>34991</v>
      </c>
      <c r="E85" s="15">
        <v>311360</v>
      </c>
      <c r="F85" s="15">
        <v>9539</v>
      </c>
      <c r="G85" s="15">
        <v>51557</v>
      </c>
      <c r="H85" s="15">
        <v>24865</v>
      </c>
      <c r="I85" s="15">
        <v>50147</v>
      </c>
      <c r="J85" s="15">
        <v>874</v>
      </c>
      <c r="K85" s="15">
        <v>2593</v>
      </c>
      <c r="L85" s="15">
        <v>0</v>
      </c>
      <c r="M85" s="15">
        <v>24070</v>
      </c>
      <c r="N85" s="15">
        <v>21702</v>
      </c>
      <c r="O85" s="15">
        <v>13192</v>
      </c>
      <c r="P85" s="15">
        <v>1618</v>
      </c>
      <c r="Q85" s="15">
        <v>1436124</v>
      </c>
    </row>
    <row r="86" spans="1:17">
      <c r="A86" s="12">
        <v>79</v>
      </c>
      <c r="B86" s="13" t="s">
        <v>94</v>
      </c>
      <c r="C86" s="15">
        <v>3840567</v>
      </c>
      <c r="D86" s="15">
        <v>151060</v>
      </c>
      <c r="E86" s="15">
        <v>1344174</v>
      </c>
      <c r="F86" s="15">
        <v>41181</v>
      </c>
      <c r="G86" s="15">
        <v>278004</v>
      </c>
      <c r="H86" s="15">
        <v>107346</v>
      </c>
      <c r="I86" s="15">
        <v>216488</v>
      </c>
      <c r="J86" s="15">
        <v>3775</v>
      </c>
      <c r="K86" s="15">
        <v>11196</v>
      </c>
      <c r="L86" s="15">
        <v>-9657</v>
      </c>
      <c r="M86" s="15">
        <v>277635</v>
      </c>
      <c r="N86" s="15">
        <v>93690</v>
      </c>
      <c r="O86" s="15">
        <v>56952</v>
      </c>
      <c r="P86" s="15">
        <v>6986</v>
      </c>
      <c r="Q86" s="15">
        <v>6419397</v>
      </c>
    </row>
    <row r="87" spans="1:17">
      <c r="A87" s="12">
        <v>80</v>
      </c>
      <c r="B87" s="13" t="s">
        <v>95</v>
      </c>
      <c r="C87" s="15">
        <v>1402715</v>
      </c>
      <c r="D87" s="15">
        <v>55173</v>
      </c>
      <c r="E87" s="15">
        <v>490941</v>
      </c>
      <c r="F87" s="15">
        <v>15041</v>
      </c>
      <c r="G87" s="15">
        <v>90175</v>
      </c>
      <c r="H87" s="15">
        <v>39207</v>
      </c>
      <c r="I87" s="15">
        <v>79069</v>
      </c>
      <c r="J87" s="15">
        <v>1379</v>
      </c>
      <c r="K87" s="15">
        <v>4089</v>
      </c>
      <c r="L87" s="15">
        <v>0</v>
      </c>
      <c r="M87" s="15">
        <v>66972</v>
      </c>
      <c r="N87" s="15">
        <v>34219</v>
      </c>
      <c r="O87" s="15">
        <v>20801</v>
      </c>
      <c r="P87" s="15">
        <v>2552</v>
      </c>
      <c r="Q87" s="15">
        <v>2302333</v>
      </c>
    </row>
    <row r="88" spans="1:17">
      <c r="A88" s="12">
        <v>81</v>
      </c>
      <c r="B88" s="13" t="s">
        <v>96</v>
      </c>
      <c r="C88" s="15">
        <v>863074</v>
      </c>
      <c r="D88" s="15">
        <v>33947</v>
      </c>
      <c r="E88" s="15">
        <v>302070</v>
      </c>
      <c r="F88" s="15">
        <v>9255</v>
      </c>
      <c r="G88" s="15">
        <v>49334</v>
      </c>
      <c r="H88" s="15">
        <v>24123</v>
      </c>
      <c r="I88" s="15">
        <v>48650</v>
      </c>
      <c r="J88" s="15">
        <v>848</v>
      </c>
      <c r="K88" s="15">
        <v>2516</v>
      </c>
      <c r="L88" s="15">
        <v>0</v>
      </c>
      <c r="M88" s="15">
        <v>22972</v>
      </c>
      <c r="N88" s="15">
        <v>21055</v>
      </c>
      <c r="O88" s="15">
        <v>12799</v>
      </c>
      <c r="P88" s="15">
        <v>1570</v>
      </c>
      <c r="Q88" s="15">
        <v>1392213</v>
      </c>
    </row>
    <row r="89" spans="1:17">
      <c r="A89" s="12">
        <v>82</v>
      </c>
      <c r="B89" s="13" t="s">
        <v>97</v>
      </c>
      <c r="C89" s="15">
        <v>869384</v>
      </c>
      <c r="D89" s="15">
        <v>34195</v>
      </c>
      <c r="E89" s="15">
        <v>304279</v>
      </c>
      <c r="F89" s="15">
        <v>9322</v>
      </c>
      <c r="G89" s="15">
        <v>50139</v>
      </c>
      <c r="H89" s="15">
        <v>24300</v>
      </c>
      <c r="I89" s="15">
        <v>49006</v>
      </c>
      <c r="J89" s="15">
        <v>854</v>
      </c>
      <c r="K89" s="15">
        <v>2534</v>
      </c>
      <c r="L89" s="15">
        <v>0</v>
      </c>
      <c r="M89" s="15">
        <v>20316</v>
      </c>
      <c r="N89" s="15">
        <v>21209</v>
      </c>
      <c r="O89" s="15">
        <v>12892</v>
      </c>
      <c r="P89" s="15">
        <v>1581</v>
      </c>
      <c r="Q89" s="15">
        <v>1400011</v>
      </c>
    </row>
    <row r="90" spans="1:17">
      <c r="A90" s="12">
        <v>83</v>
      </c>
      <c r="B90" s="13" t="s">
        <v>98</v>
      </c>
      <c r="C90" s="15">
        <v>788694</v>
      </c>
      <c r="D90" s="15">
        <v>31021</v>
      </c>
      <c r="E90" s="15">
        <v>276038</v>
      </c>
      <c r="F90" s="15">
        <v>8457</v>
      </c>
      <c r="G90" s="15">
        <v>0</v>
      </c>
      <c r="H90" s="15">
        <v>22044</v>
      </c>
      <c r="I90" s="15">
        <v>44458</v>
      </c>
      <c r="J90" s="15">
        <v>775</v>
      </c>
      <c r="K90" s="15">
        <v>2299</v>
      </c>
      <c r="L90" s="15">
        <v>0</v>
      </c>
      <c r="M90" s="15">
        <v>11124</v>
      </c>
      <c r="N90" s="15">
        <v>19240</v>
      </c>
      <c r="O90" s="15">
        <v>11696</v>
      </c>
      <c r="P90" s="15">
        <v>1435</v>
      </c>
      <c r="Q90" s="15">
        <v>1217281</v>
      </c>
    </row>
    <row r="91" spans="1:17">
      <c r="A91" s="12">
        <v>84</v>
      </c>
      <c r="B91" s="13" t="s">
        <v>99</v>
      </c>
      <c r="C91" s="15">
        <v>1122847</v>
      </c>
      <c r="D91" s="15">
        <v>44165</v>
      </c>
      <c r="E91" s="15">
        <v>392989</v>
      </c>
      <c r="F91" s="15">
        <v>12040</v>
      </c>
      <c r="G91" s="15">
        <v>69082</v>
      </c>
      <c r="H91" s="15">
        <v>31384</v>
      </c>
      <c r="I91" s="15">
        <v>63294</v>
      </c>
      <c r="J91" s="15">
        <v>1104</v>
      </c>
      <c r="K91" s="15">
        <v>3273</v>
      </c>
      <c r="L91" s="15">
        <v>0</v>
      </c>
      <c r="M91" s="15">
        <v>44198</v>
      </c>
      <c r="N91" s="15">
        <v>27392</v>
      </c>
      <c r="O91" s="15">
        <v>16651</v>
      </c>
      <c r="P91" s="15">
        <v>2042</v>
      </c>
      <c r="Q91" s="15">
        <v>1830461</v>
      </c>
    </row>
    <row r="92" spans="1:17">
      <c r="A92" s="12">
        <v>85</v>
      </c>
      <c r="B92" s="13" t="s">
        <v>100</v>
      </c>
      <c r="C92" s="15">
        <v>1819991</v>
      </c>
      <c r="D92" s="15">
        <v>71585</v>
      </c>
      <c r="E92" s="15">
        <v>636985</v>
      </c>
      <c r="F92" s="15">
        <v>19515</v>
      </c>
      <c r="G92" s="15">
        <v>121485</v>
      </c>
      <c r="H92" s="15">
        <v>50870</v>
      </c>
      <c r="I92" s="15">
        <v>102591</v>
      </c>
      <c r="J92" s="15">
        <v>1789</v>
      </c>
      <c r="K92" s="15">
        <v>5306</v>
      </c>
      <c r="L92" s="15">
        <v>0</v>
      </c>
      <c r="M92" s="15">
        <v>110948</v>
      </c>
      <c r="N92" s="15">
        <v>44398</v>
      </c>
      <c r="O92" s="15">
        <v>26989</v>
      </c>
      <c r="P92" s="15">
        <v>3311</v>
      </c>
      <c r="Q92" s="15">
        <v>3015763</v>
      </c>
    </row>
    <row r="93" spans="1:17">
      <c r="A93" s="12">
        <v>86</v>
      </c>
      <c r="B93" s="13" t="s">
        <v>101</v>
      </c>
      <c r="C93" s="15">
        <v>775320</v>
      </c>
      <c r="D93" s="15">
        <v>30495</v>
      </c>
      <c r="E93" s="15">
        <v>271357</v>
      </c>
      <c r="F93" s="15">
        <v>8314</v>
      </c>
      <c r="G93" s="15">
        <v>42773</v>
      </c>
      <c r="H93" s="15">
        <v>21671</v>
      </c>
      <c r="I93" s="15">
        <v>43704</v>
      </c>
      <c r="J93" s="15">
        <v>762</v>
      </c>
      <c r="K93" s="15">
        <v>2260</v>
      </c>
      <c r="L93" s="15">
        <v>0</v>
      </c>
      <c r="M93" s="15">
        <v>14765</v>
      </c>
      <c r="N93" s="15">
        <v>18914</v>
      </c>
      <c r="O93" s="15">
        <v>11497</v>
      </c>
      <c r="P93" s="15">
        <v>1410</v>
      </c>
      <c r="Q93" s="15">
        <v>1243242</v>
      </c>
    </row>
    <row r="94" spans="1:17">
      <c r="A94" s="12">
        <v>87</v>
      </c>
      <c r="B94" s="13" t="s">
        <v>102</v>
      </c>
      <c r="C94" s="15">
        <v>1018188</v>
      </c>
      <c r="D94" s="15">
        <v>40048</v>
      </c>
      <c r="E94" s="15">
        <v>356359</v>
      </c>
      <c r="F94" s="15">
        <v>10918</v>
      </c>
      <c r="G94" s="15">
        <v>61771</v>
      </c>
      <c r="H94" s="15">
        <v>28459</v>
      </c>
      <c r="I94" s="15">
        <v>57394</v>
      </c>
      <c r="J94" s="15">
        <v>1001</v>
      </c>
      <c r="K94" s="15">
        <v>2968</v>
      </c>
      <c r="L94" s="15">
        <v>0</v>
      </c>
      <c r="M94" s="15">
        <v>37139</v>
      </c>
      <c r="N94" s="15">
        <v>24839</v>
      </c>
      <c r="O94" s="15">
        <v>15099</v>
      </c>
      <c r="P94" s="15">
        <v>1852</v>
      </c>
      <c r="Q94" s="15">
        <v>1656035</v>
      </c>
    </row>
    <row r="95" spans="1:17">
      <c r="A95" s="12">
        <v>88</v>
      </c>
      <c r="B95" s="13" t="s">
        <v>103</v>
      </c>
      <c r="C95" s="15">
        <v>758253</v>
      </c>
      <c r="D95" s="15">
        <v>29824</v>
      </c>
      <c r="E95" s="15">
        <v>265384</v>
      </c>
      <c r="F95" s="15">
        <v>8131</v>
      </c>
      <c r="G95" s="15">
        <v>41507</v>
      </c>
      <c r="H95" s="15">
        <v>21194</v>
      </c>
      <c r="I95" s="15">
        <v>42742</v>
      </c>
      <c r="J95" s="15">
        <v>745</v>
      </c>
      <c r="K95" s="15">
        <v>2210</v>
      </c>
      <c r="L95" s="15">
        <v>0</v>
      </c>
      <c r="M95" s="15">
        <v>12387</v>
      </c>
      <c r="N95" s="15">
        <v>18497</v>
      </c>
      <c r="O95" s="15">
        <v>11244</v>
      </c>
      <c r="P95" s="15">
        <v>1379</v>
      </c>
      <c r="Q95" s="15">
        <v>1213497</v>
      </c>
    </row>
    <row r="96" spans="1:17">
      <c r="A96" s="12">
        <v>89</v>
      </c>
      <c r="B96" s="13" t="s">
        <v>104</v>
      </c>
      <c r="C96" s="15">
        <v>3494470</v>
      </c>
      <c r="D96" s="15">
        <v>137447</v>
      </c>
      <c r="E96" s="15">
        <v>1223042</v>
      </c>
      <c r="F96" s="15">
        <v>37470</v>
      </c>
      <c r="G96" s="15">
        <v>255504</v>
      </c>
      <c r="H96" s="15">
        <v>97672</v>
      </c>
      <c r="I96" s="15">
        <v>196979</v>
      </c>
      <c r="J96" s="15">
        <v>3435</v>
      </c>
      <c r="K96" s="15">
        <v>10187</v>
      </c>
      <c r="L96" s="15">
        <v>-28241</v>
      </c>
      <c r="M96" s="15">
        <v>227904</v>
      </c>
      <c r="N96" s="15">
        <v>85247</v>
      </c>
      <c r="O96" s="15">
        <v>51820</v>
      </c>
      <c r="P96" s="15">
        <v>6356</v>
      </c>
      <c r="Q96" s="15">
        <v>5799292</v>
      </c>
    </row>
    <row r="97" spans="1:17">
      <c r="A97" s="12">
        <v>90</v>
      </c>
      <c r="B97" s="13" t="s">
        <v>105</v>
      </c>
      <c r="C97" s="15">
        <v>1159714</v>
      </c>
      <c r="D97" s="15">
        <v>45615</v>
      </c>
      <c r="E97" s="15">
        <v>405892</v>
      </c>
      <c r="F97" s="15">
        <v>12435</v>
      </c>
      <c r="G97" s="15">
        <v>71694</v>
      </c>
      <c r="H97" s="15">
        <v>32415</v>
      </c>
      <c r="I97" s="15">
        <v>65372</v>
      </c>
      <c r="J97" s="15">
        <v>1140</v>
      </c>
      <c r="K97" s="15">
        <v>3381</v>
      </c>
      <c r="L97" s="15">
        <v>0</v>
      </c>
      <c r="M97" s="15">
        <v>49662</v>
      </c>
      <c r="N97" s="15">
        <v>28291</v>
      </c>
      <c r="O97" s="15">
        <v>17198</v>
      </c>
      <c r="P97" s="15">
        <v>2109</v>
      </c>
      <c r="Q97" s="15">
        <v>1894918</v>
      </c>
    </row>
    <row r="98" spans="1:17">
      <c r="A98" s="12">
        <v>91</v>
      </c>
      <c r="B98" s="13" t="s">
        <v>106</v>
      </c>
      <c r="C98" s="15">
        <v>1528305</v>
      </c>
      <c r="D98" s="15">
        <v>60112</v>
      </c>
      <c r="E98" s="15">
        <v>534897</v>
      </c>
      <c r="F98" s="15">
        <v>16388</v>
      </c>
      <c r="G98" s="15">
        <v>0</v>
      </c>
      <c r="H98" s="15">
        <v>42717</v>
      </c>
      <c r="I98" s="15">
        <v>86149</v>
      </c>
      <c r="J98" s="15">
        <v>1502</v>
      </c>
      <c r="K98" s="15">
        <v>4455</v>
      </c>
      <c r="L98" s="15">
        <v>0</v>
      </c>
      <c r="M98" s="15">
        <v>79294</v>
      </c>
      <c r="N98" s="15">
        <v>37283</v>
      </c>
      <c r="O98" s="15">
        <v>22663</v>
      </c>
      <c r="P98" s="15">
        <v>2780</v>
      </c>
      <c r="Q98" s="15">
        <v>2416545</v>
      </c>
    </row>
    <row r="99" spans="1:17">
      <c r="A99" s="12">
        <v>92</v>
      </c>
      <c r="B99" s="13" t="s">
        <v>107</v>
      </c>
      <c r="C99" s="15">
        <v>1195875</v>
      </c>
      <c r="D99" s="15">
        <v>47037</v>
      </c>
      <c r="E99" s="15">
        <v>418549</v>
      </c>
      <c r="F99" s="15">
        <v>12823</v>
      </c>
      <c r="G99" s="15">
        <v>74165</v>
      </c>
      <c r="H99" s="15">
        <v>33425</v>
      </c>
      <c r="I99" s="15">
        <v>67410</v>
      </c>
      <c r="J99" s="15">
        <v>1175</v>
      </c>
      <c r="K99" s="15">
        <v>3486</v>
      </c>
      <c r="L99" s="15">
        <v>0</v>
      </c>
      <c r="M99" s="15">
        <v>57755</v>
      </c>
      <c r="N99" s="15">
        <v>29173</v>
      </c>
      <c r="O99" s="15">
        <v>17734</v>
      </c>
      <c r="P99" s="15">
        <v>2175</v>
      </c>
      <c r="Q99" s="15">
        <v>1960782</v>
      </c>
    </row>
    <row r="100" spans="1:17">
      <c r="A100" s="12">
        <v>93</v>
      </c>
      <c r="B100" s="13" t="s">
        <v>108</v>
      </c>
      <c r="C100" s="15">
        <v>1911020</v>
      </c>
      <c r="D100" s="15">
        <v>75166</v>
      </c>
      <c r="E100" s="15">
        <v>668845</v>
      </c>
      <c r="F100" s="15">
        <v>20491</v>
      </c>
      <c r="G100" s="15">
        <v>0</v>
      </c>
      <c r="H100" s="15">
        <v>53414</v>
      </c>
      <c r="I100" s="15">
        <v>107722</v>
      </c>
      <c r="J100" s="15">
        <v>1878</v>
      </c>
      <c r="K100" s="15">
        <v>5571</v>
      </c>
      <c r="L100" s="15">
        <v>0</v>
      </c>
      <c r="M100" s="15">
        <v>100155</v>
      </c>
      <c r="N100" s="15">
        <v>46619</v>
      </c>
      <c r="O100" s="15">
        <v>28339</v>
      </c>
      <c r="P100" s="15">
        <v>3476</v>
      </c>
      <c r="Q100" s="15">
        <v>3022696</v>
      </c>
    </row>
    <row r="101" spans="1:17">
      <c r="A101" s="12">
        <v>94</v>
      </c>
      <c r="B101" s="13" t="s">
        <v>174</v>
      </c>
      <c r="C101" s="15">
        <v>1014733</v>
      </c>
      <c r="D101" s="15">
        <v>39912</v>
      </c>
      <c r="E101" s="15">
        <v>355150</v>
      </c>
      <c r="F101" s="15">
        <v>10881</v>
      </c>
      <c r="G101" s="15">
        <v>0</v>
      </c>
      <c r="H101" s="15">
        <v>28362</v>
      </c>
      <c r="I101" s="15">
        <v>57199</v>
      </c>
      <c r="J101" s="15">
        <v>997</v>
      </c>
      <c r="K101" s="15">
        <v>2958</v>
      </c>
      <c r="L101" s="15">
        <v>0</v>
      </c>
      <c r="M101" s="15">
        <v>37824</v>
      </c>
      <c r="N101" s="15">
        <v>24754</v>
      </c>
      <c r="O101" s="15">
        <v>15048</v>
      </c>
      <c r="P101" s="15">
        <v>1846</v>
      </c>
      <c r="Q101" s="15">
        <v>1589664</v>
      </c>
    </row>
    <row r="102" spans="1:17">
      <c r="A102" s="12">
        <v>95</v>
      </c>
      <c r="B102" s="13" t="s">
        <v>109</v>
      </c>
      <c r="C102" s="15">
        <v>1024686</v>
      </c>
      <c r="D102" s="15">
        <v>40304</v>
      </c>
      <c r="E102" s="15">
        <v>358634</v>
      </c>
      <c r="F102" s="15">
        <v>10987</v>
      </c>
      <c r="G102" s="15">
        <v>62099</v>
      </c>
      <c r="H102" s="15">
        <v>28640</v>
      </c>
      <c r="I102" s="15">
        <v>57760</v>
      </c>
      <c r="J102" s="15">
        <v>1007</v>
      </c>
      <c r="K102" s="15">
        <v>2987</v>
      </c>
      <c r="L102" s="15">
        <v>0</v>
      </c>
      <c r="M102" s="15">
        <v>33420</v>
      </c>
      <c r="N102" s="15">
        <v>24997</v>
      </c>
      <c r="O102" s="15">
        <v>15195</v>
      </c>
      <c r="P102" s="15">
        <v>1864</v>
      </c>
      <c r="Q102" s="15">
        <v>1662580</v>
      </c>
    </row>
    <row r="103" spans="1:17">
      <c r="A103" s="12">
        <v>96</v>
      </c>
      <c r="B103" s="13" t="s">
        <v>110</v>
      </c>
      <c r="C103" s="15">
        <v>6503173</v>
      </c>
      <c r="D103" s="15">
        <v>255787</v>
      </c>
      <c r="E103" s="15">
        <v>2276069</v>
      </c>
      <c r="F103" s="15">
        <v>69732</v>
      </c>
      <c r="G103" s="15">
        <v>506034</v>
      </c>
      <c r="H103" s="15">
        <v>181767</v>
      </c>
      <c r="I103" s="15">
        <v>366576</v>
      </c>
      <c r="J103" s="15">
        <v>6392</v>
      </c>
      <c r="K103" s="15">
        <v>18958</v>
      </c>
      <c r="L103" s="15">
        <v>0</v>
      </c>
      <c r="M103" s="15">
        <v>504391</v>
      </c>
      <c r="N103" s="15">
        <v>158644</v>
      </c>
      <c r="O103" s="15">
        <v>96437</v>
      </c>
      <c r="P103" s="15">
        <v>11829</v>
      </c>
      <c r="Q103" s="15">
        <v>10955789</v>
      </c>
    </row>
    <row r="104" spans="1:17">
      <c r="A104" s="12">
        <v>97</v>
      </c>
      <c r="B104" s="13" t="s">
        <v>111</v>
      </c>
      <c r="C104" s="15">
        <v>886109</v>
      </c>
      <c r="D104" s="15">
        <v>34853</v>
      </c>
      <c r="E104" s="15">
        <v>310132</v>
      </c>
      <c r="F104" s="15">
        <v>9502</v>
      </c>
      <c r="G104" s="15">
        <v>51116</v>
      </c>
      <c r="H104" s="15">
        <v>24767</v>
      </c>
      <c r="I104" s="15">
        <v>49949</v>
      </c>
      <c r="J104" s="15">
        <v>871</v>
      </c>
      <c r="K104" s="15">
        <v>2583</v>
      </c>
      <c r="L104" s="15">
        <v>0</v>
      </c>
      <c r="M104" s="15">
        <v>24687</v>
      </c>
      <c r="N104" s="15">
        <v>21616</v>
      </c>
      <c r="O104" s="15">
        <v>13140</v>
      </c>
      <c r="P104" s="15">
        <v>1612</v>
      </c>
      <c r="Q104" s="15">
        <v>1430937</v>
      </c>
    </row>
    <row r="105" spans="1:17">
      <c r="A105" s="12">
        <v>98</v>
      </c>
      <c r="B105" s="13" t="s">
        <v>112</v>
      </c>
      <c r="C105" s="15">
        <v>1713639</v>
      </c>
      <c r="D105" s="15">
        <v>67402</v>
      </c>
      <c r="E105" s="15">
        <v>599763</v>
      </c>
      <c r="F105" s="15">
        <v>18375</v>
      </c>
      <c r="G105" s="15">
        <v>113495</v>
      </c>
      <c r="H105" s="15">
        <v>47897</v>
      </c>
      <c r="I105" s="15">
        <v>96596</v>
      </c>
      <c r="J105" s="15">
        <v>1684</v>
      </c>
      <c r="K105" s="15">
        <v>4996</v>
      </c>
      <c r="L105" s="15">
        <v>0</v>
      </c>
      <c r="M105" s="15">
        <v>95992</v>
      </c>
      <c r="N105" s="15">
        <v>41804</v>
      </c>
      <c r="O105" s="15">
        <v>25412</v>
      </c>
      <c r="P105" s="15">
        <v>3117</v>
      </c>
      <c r="Q105" s="15">
        <v>2830172</v>
      </c>
    </row>
    <row r="106" spans="1:17">
      <c r="A106" s="12">
        <v>99</v>
      </c>
      <c r="B106" s="13" t="s">
        <v>113</v>
      </c>
      <c r="C106" s="15">
        <v>925363</v>
      </c>
      <c r="D106" s="15">
        <v>36397</v>
      </c>
      <c r="E106" s="15">
        <v>323871</v>
      </c>
      <c r="F106" s="15">
        <v>9922</v>
      </c>
      <c r="G106" s="15">
        <v>53969</v>
      </c>
      <c r="H106" s="15">
        <v>25864</v>
      </c>
      <c r="I106" s="15">
        <v>52162</v>
      </c>
      <c r="J106" s="15">
        <v>910</v>
      </c>
      <c r="K106" s="15">
        <v>2698</v>
      </c>
      <c r="L106" s="15">
        <v>0</v>
      </c>
      <c r="M106" s="15">
        <v>29944</v>
      </c>
      <c r="N106" s="15">
        <v>22574</v>
      </c>
      <c r="O106" s="15">
        <v>13722</v>
      </c>
      <c r="P106" s="15">
        <v>1683</v>
      </c>
      <c r="Q106" s="15">
        <v>1499079</v>
      </c>
    </row>
    <row r="107" spans="1:17">
      <c r="A107" s="12">
        <v>100</v>
      </c>
      <c r="B107" s="13" t="s">
        <v>114</v>
      </c>
      <c r="C107" s="15">
        <v>911547</v>
      </c>
      <c r="D107" s="15">
        <v>35854</v>
      </c>
      <c r="E107" s="15">
        <v>319036</v>
      </c>
      <c r="F107" s="15">
        <v>9774</v>
      </c>
      <c r="G107" s="15">
        <v>0</v>
      </c>
      <c r="H107" s="15">
        <v>25478</v>
      </c>
      <c r="I107" s="15">
        <v>51383</v>
      </c>
      <c r="J107" s="15">
        <v>896</v>
      </c>
      <c r="K107" s="15">
        <v>2657</v>
      </c>
      <c r="L107" s="15">
        <v>19125</v>
      </c>
      <c r="M107" s="15">
        <v>24383</v>
      </c>
      <c r="N107" s="15">
        <v>22237</v>
      </c>
      <c r="O107" s="15">
        <v>13517</v>
      </c>
      <c r="P107" s="15">
        <v>1658</v>
      </c>
      <c r="Q107" s="15">
        <v>1437545</v>
      </c>
    </row>
    <row r="108" spans="1:17">
      <c r="A108" s="12">
        <v>101</v>
      </c>
      <c r="B108" s="13" t="s">
        <v>115</v>
      </c>
      <c r="C108" s="15">
        <v>5702832</v>
      </c>
      <c r="D108" s="15">
        <v>224308</v>
      </c>
      <c r="E108" s="15">
        <v>1995955</v>
      </c>
      <c r="F108" s="15">
        <v>61150</v>
      </c>
      <c r="G108" s="15">
        <v>474604</v>
      </c>
      <c r="H108" s="15">
        <v>159397</v>
      </c>
      <c r="I108" s="15">
        <v>321462</v>
      </c>
      <c r="J108" s="15">
        <v>5605</v>
      </c>
      <c r="K108" s="15">
        <v>16625</v>
      </c>
      <c r="L108" s="15">
        <v>520142</v>
      </c>
      <c r="M108" s="15">
        <v>370729</v>
      </c>
      <c r="N108" s="15">
        <v>139120</v>
      </c>
      <c r="O108" s="15">
        <v>84568</v>
      </c>
      <c r="P108" s="15">
        <v>10373</v>
      </c>
      <c r="Q108" s="15">
        <v>10086870</v>
      </c>
    </row>
    <row r="109" spans="1:17">
      <c r="A109" s="12">
        <v>102</v>
      </c>
      <c r="B109" s="13" t="s">
        <v>116</v>
      </c>
      <c r="C109" s="15">
        <v>6947525</v>
      </c>
      <c r="D109" s="15">
        <v>273265</v>
      </c>
      <c r="E109" s="15">
        <v>2431590</v>
      </c>
      <c r="F109" s="15">
        <v>74497</v>
      </c>
      <c r="G109" s="15">
        <v>571847</v>
      </c>
      <c r="H109" s="15">
        <v>194187</v>
      </c>
      <c r="I109" s="15">
        <v>391624</v>
      </c>
      <c r="J109" s="15">
        <v>6828</v>
      </c>
      <c r="K109" s="15">
        <v>20253</v>
      </c>
      <c r="L109" s="15">
        <v>0</v>
      </c>
      <c r="M109" s="15">
        <v>511820</v>
      </c>
      <c r="N109" s="15">
        <v>169484</v>
      </c>
      <c r="O109" s="15">
        <v>103026</v>
      </c>
      <c r="P109" s="15">
        <v>12637</v>
      </c>
      <c r="Q109" s="15">
        <v>11708583</v>
      </c>
    </row>
    <row r="110" spans="1:17">
      <c r="A110" s="12">
        <v>103</v>
      </c>
      <c r="B110" s="13" t="s">
        <v>117</v>
      </c>
      <c r="C110" s="15">
        <v>869340</v>
      </c>
      <c r="D110" s="15">
        <v>34193</v>
      </c>
      <c r="E110" s="15">
        <v>304263</v>
      </c>
      <c r="F110" s="15">
        <v>9322</v>
      </c>
      <c r="G110" s="15">
        <v>49827</v>
      </c>
      <c r="H110" s="15">
        <v>24298</v>
      </c>
      <c r="I110" s="15">
        <v>49004</v>
      </c>
      <c r="J110" s="15">
        <v>854</v>
      </c>
      <c r="K110" s="15">
        <v>2534</v>
      </c>
      <c r="L110" s="15">
        <v>0</v>
      </c>
      <c r="M110" s="15">
        <v>23190</v>
      </c>
      <c r="N110" s="15">
        <v>21207</v>
      </c>
      <c r="O110" s="15">
        <v>12892</v>
      </c>
      <c r="P110" s="15">
        <v>1581</v>
      </c>
      <c r="Q110" s="15">
        <v>1402505</v>
      </c>
    </row>
    <row r="111" spans="1:17">
      <c r="A111" s="12">
        <v>104</v>
      </c>
      <c r="B111" s="13" t="s">
        <v>118</v>
      </c>
      <c r="C111" s="15">
        <v>1811154</v>
      </c>
      <c r="D111" s="15">
        <v>71238</v>
      </c>
      <c r="E111" s="15">
        <v>633892</v>
      </c>
      <c r="F111" s="15">
        <v>19421</v>
      </c>
      <c r="G111" s="15">
        <v>120471</v>
      </c>
      <c r="H111" s="15">
        <v>50623</v>
      </c>
      <c r="I111" s="15">
        <v>102093</v>
      </c>
      <c r="J111" s="15">
        <v>1780</v>
      </c>
      <c r="K111" s="15">
        <v>5280</v>
      </c>
      <c r="L111" s="15">
        <v>0</v>
      </c>
      <c r="M111" s="15">
        <v>118216</v>
      </c>
      <c r="N111" s="15">
        <v>44183</v>
      </c>
      <c r="O111" s="15">
        <v>26858</v>
      </c>
      <c r="P111" s="15">
        <v>3294</v>
      </c>
      <c r="Q111" s="15">
        <v>3008503</v>
      </c>
    </row>
    <row r="112" spans="1:17">
      <c r="A112" s="12">
        <v>105</v>
      </c>
      <c r="B112" s="13" t="s">
        <v>119</v>
      </c>
      <c r="C112" s="15">
        <v>855132</v>
      </c>
      <c r="D112" s="15">
        <v>33635</v>
      </c>
      <c r="E112" s="15">
        <v>299291</v>
      </c>
      <c r="F112" s="15">
        <v>9169</v>
      </c>
      <c r="G112" s="15">
        <v>0</v>
      </c>
      <c r="H112" s="15">
        <v>23901</v>
      </c>
      <c r="I112" s="15">
        <v>48203</v>
      </c>
      <c r="J112" s="15">
        <v>840</v>
      </c>
      <c r="K112" s="15">
        <v>2493</v>
      </c>
      <c r="L112" s="15">
        <v>0</v>
      </c>
      <c r="M112" s="15">
        <v>18701</v>
      </c>
      <c r="N112" s="15">
        <v>20861</v>
      </c>
      <c r="O112" s="15">
        <v>12681</v>
      </c>
      <c r="P112" s="15">
        <v>1555</v>
      </c>
      <c r="Q112" s="15">
        <v>1326462</v>
      </c>
    </row>
    <row r="113" spans="1:17">
      <c r="A113" s="12">
        <v>106</v>
      </c>
      <c r="B113" s="13" t="s">
        <v>120</v>
      </c>
      <c r="C113" s="15">
        <v>781856</v>
      </c>
      <c r="D113" s="15">
        <v>30753</v>
      </c>
      <c r="E113" s="15">
        <v>273645</v>
      </c>
      <c r="F113" s="15">
        <v>8384</v>
      </c>
      <c r="G113" s="15">
        <v>44196</v>
      </c>
      <c r="H113" s="15">
        <v>21854</v>
      </c>
      <c r="I113" s="15">
        <v>44073</v>
      </c>
      <c r="J113" s="15">
        <v>769</v>
      </c>
      <c r="K113" s="15">
        <v>2280</v>
      </c>
      <c r="L113" s="15">
        <v>-216</v>
      </c>
      <c r="M113" s="15">
        <v>13351</v>
      </c>
      <c r="N113" s="15">
        <v>19074</v>
      </c>
      <c r="O113" s="15">
        <v>11595</v>
      </c>
      <c r="P113" s="15">
        <v>1423</v>
      </c>
      <c r="Q113" s="15">
        <v>1253037</v>
      </c>
    </row>
    <row r="114" spans="1:17">
      <c r="B114" s="17" t="s">
        <v>168</v>
      </c>
      <c r="C114" s="16">
        <v>243811602</v>
      </c>
      <c r="D114" s="16">
        <v>9589770</v>
      </c>
      <c r="E114" s="16">
        <v>85332508</v>
      </c>
      <c r="F114" s="16">
        <v>2614331</v>
      </c>
      <c r="G114" s="16">
        <v>9231106</v>
      </c>
      <c r="H114" s="16">
        <v>6814655</v>
      </c>
      <c r="I114" s="16">
        <v>13743376</v>
      </c>
      <c r="J114" s="16">
        <v>239632</v>
      </c>
      <c r="K114" s="16">
        <v>710739</v>
      </c>
      <c r="L114" s="16">
        <v>9936629</v>
      </c>
      <c r="M114" s="16">
        <v>12647646</v>
      </c>
      <c r="N114" s="16">
        <v>5947749</v>
      </c>
      <c r="O114" s="16">
        <v>3615525</v>
      </c>
      <c r="P114" s="16">
        <v>443482</v>
      </c>
      <c r="Q114" s="16">
        <v>404678750</v>
      </c>
    </row>
    <row r="116" spans="1:17" ht="15.75" customHeight="1">
      <c r="A116" s="62" t="s">
        <v>169</v>
      </c>
      <c r="B116" s="62"/>
      <c r="C116" s="62"/>
      <c r="D116" s="62"/>
      <c r="E116" s="62"/>
      <c r="F116" s="62"/>
      <c r="G116" s="62"/>
      <c r="H116" s="62"/>
      <c r="I116" s="62"/>
      <c r="J116" s="62"/>
      <c r="K116" s="62"/>
      <c r="L116" s="62"/>
      <c r="M116" s="62"/>
      <c r="N116" s="62"/>
      <c r="O116" s="62"/>
      <c r="P116" s="62"/>
      <c r="Q116" s="62"/>
    </row>
    <row r="117" spans="1:17" ht="15" customHeight="1">
      <c r="A117" s="62"/>
      <c r="B117" s="62"/>
      <c r="C117" s="62"/>
      <c r="D117" s="62"/>
      <c r="E117" s="62"/>
      <c r="F117" s="62"/>
      <c r="G117" s="62"/>
      <c r="H117" s="62"/>
      <c r="I117" s="62"/>
      <c r="J117" s="62"/>
      <c r="K117" s="62"/>
      <c r="L117" s="62"/>
      <c r="M117" s="62"/>
      <c r="N117" s="62"/>
      <c r="O117" s="62"/>
      <c r="P117" s="62"/>
      <c r="Q117" s="62"/>
    </row>
  </sheetData>
  <mergeCells count="8">
    <mergeCell ref="A116:Q117"/>
    <mergeCell ref="B6:Q6"/>
    <mergeCell ref="B1:Q1"/>
    <mergeCell ref="B2:Q2"/>
    <mergeCell ref="B3:Q3"/>
    <mergeCell ref="B4:Q4"/>
    <mergeCell ref="B5:Q5"/>
    <mergeCell ref="A7:B7"/>
  </mergeCells>
  <printOptions horizontalCentered="1"/>
  <pageMargins left="0.78740157480314965" right="0.39370078740157483" top="0.39370078740157483" bottom="0.39370078740157483" header="0.31496062992125984" footer="0.31496062992125984"/>
  <pageSetup paperSize="5"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ACUMULADO AL 4° TRIMESTRE</vt:lpstr>
      <vt:lpstr>RESUMEN</vt:lpstr>
      <vt:lpstr>OCTUBRE</vt:lpstr>
      <vt:lpstr>NOVIEMBRE</vt:lpstr>
      <vt:lpstr>DICIEMBRE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Eddie Salvatore Pat Rosel</dc:creator>
  <cp:keywords/>
  <dc:description/>
  <cp:lastModifiedBy>Ruben Moises Canul Alcocer</cp:lastModifiedBy>
  <cp:revision/>
  <cp:lastPrinted>2024-01-10T20:18:59Z</cp:lastPrinted>
  <dcterms:created xsi:type="dcterms:W3CDTF">2022-07-06T20:40:11Z</dcterms:created>
  <dcterms:modified xsi:type="dcterms:W3CDTF">2024-01-30T19:08:05Z</dcterms:modified>
  <cp:category/>
  <cp:contentStatus/>
</cp:coreProperties>
</file>