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1"/>
  <workbookPr/>
  <mc:AlternateContent xmlns:mc="http://schemas.openxmlformats.org/markup-compatibility/2006">
    <mc:Choice Requires="x15">
      <x15ac:absPath xmlns:x15ac="http://schemas.microsoft.com/office/spreadsheetml/2010/11/ac" url="C:\Users\ruben.canul\Desktop\III TRIMESTRE 2023\"/>
    </mc:Choice>
  </mc:AlternateContent>
  <xr:revisionPtr revIDLastSave="8" documentId="11_2E96D13C471354BE20F1E20088D70E1CAB3B1454" xr6:coauthVersionLast="47" xr6:coauthVersionMax="47" xr10:uidLastSave="{D4097055-0893-436B-9A9B-129F45E20CF4}"/>
  <bookViews>
    <workbookView xWindow="0" yWindow="0" windowWidth="20490" windowHeight="7650" tabRatio="598" xr2:uid="{00000000-000D-0000-FFFF-FFFF00000000}"/>
  </bookViews>
  <sheets>
    <sheet name="ACUMULADO AL 3° TRIMESTRE" sheetId="7" r:id="rId1"/>
    <sheet name="RESUMEN" sheetId="6" r:id="rId2"/>
    <sheet name="JULIO" sheetId="5" r:id="rId3"/>
    <sheet name="AGOSTO" sheetId="4" r:id="rId4"/>
    <sheet name="SEPTIEMBRE"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6" i="7"/>
  <c r="L113" i="7" l="1"/>
  <c r="B26" i="6" s="1"/>
  <c r="G113" i="7"/>
  <c r="B21" i="6" s="1"/>
  <c r="E113" i="7"/>
  <c r="B18" i="6" s="1"/>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6" i="7"/>
  <c r="I113" i="7"/>
  <c r="N7"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6" i="7"/>
  <c r="U6" i="7" s="1"/>
  <c r="E33" i="6" l="1"/>
  <c r="U7" i="7" l="1"/>
  <c r="U8" i="7"/>
  <c r="U9" i="7"/>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T113" i="7"/>
  <c r="B44" i="6" s="1"/>
  <c r="S113" i="7"/>
  <c r="B42" i="6" s="1"/>
  <c r="U113" i="7" l="1"/>
  <c r="B46" i="6"/>
  <c r="M113" i="7"/>
  <c r="B27" i="6" s="1"/>
  <c r="E27" i="6" s="1"/>
  <c r="Q113" i="7"/>
  <c r="B31" i="6" s="1"/>
  <c r="E31" i="6" s="1"/>
  <c r="J113" i="7"/>
  <c r="B24" i="6" s="1"/>
  <c r="E24" i="6" s="1"/>
  <c r="R113" i="7"/>
  <c r="B32" i="6" s="1"/>
  <c r="E32" i="6" s="1"/>
  <c r="D113" i="7"/>
  <c r="B19" i="6" s="1"/>
  <c r="K113" i="7"/>
  <c r="B25" i="6" s="1"/>
  <c r="E25" i="6" s="1"/>
  <c r="O113" i="7"/>
  <c r="B29" i="6" s="1"/>
  <c r="E29" i="6" s="1"/>
  <c r="B23" i="6"/>
  <c r="E23" i="6" s="1"/>
  <c r="F113" i="7"/>
  <c r="B20" i="6" s="1"/>
  <c r="E20" i="6" s="1"/>
  <c r="N113" i="7"/>
  <c r="B28" i="6" s="1"/>
  <c r="E28" i="6" s="1"/>
  <c r="H113" i="7"/>
  <c r="B22" i="6" s="1"/>
  <c r="E22" i="6" s="1"/>
  <c r="P113" i="7"/>
  <c r="B30" i="6" s="1"/>
  <c r="E30" i="6" s="1"/>
  <c r="C113" i="7"/>
  <c r="B17" i="6" s="1"/>
  <c r="B34" i="6" l="1"/>
  <c r="B66" i="6" s="1"/>
  <c r="E17" i="6"/>
</calcChain>
</file>

<file path=xl/sharedStrings.xml><?xml version="1.0" encoding="utf-8"?>
<sst xmlns="http://schemas.openxmlformats.org/spreadsheetml/2006/main" count="568" uniqueCount="191">
  <si>
    <t>GOBIERNO DEL ESTADO DE YUCATÁN</t>
  </si>
  <si>
    <t>Participaciones y Aportaciones a Municipios</t>
  </si>
  <si>
    <t>Trimestre Julio - Septiembre</t>
  </si>
  <si>
    <t>MUNICIPIO</t>
  </si>
  <si>
    <t>FONDO GENERAL</t>
  </si>
  <si>
    <t>FONDO GENERAL DISMINUCION FALTANTE INICIAL FEIEF</t>
  </si>
  <si>
    <t>(FEIEF) FONDO GENERAL</t>
  </si>
  <si>
    <t>FONDO DE FOMENTO MUNICIPAL</t>
  </si>
  <si>
    <t>(FEIEF) FONDO DE FOMENTO MUNICPAL</t>
  </si>
  <si>
    <t>FONDO DE FOMENTO MUNICIPAL (30%)</t>
  </si>
  <si>
    <t>FONDO I.S.R.</t>
  </si>
  <si>
    <t>IMPUESTO ESPECIAL SOBRE PRODUCCIÓN Y SERVICIOS</t>
  </si>
  <si>
    <t>FONDO DE FISCALIZACIÓN Y RECAUDACIÓN</t>
  </si>
  <si>
    <t>(FEIEF) FONDO DE FISCALIZACIÓN Y RECAUDACIÓN</t>
  </si>
  <si>
    <t>I.S.A.N</t>
  </si>
  <si>
    <t>FONDO DE COMPENSACIÓN DEL I.S.A.N</t>
  </si>
  <si>
    <t>IMPUESTOS ESTATALES</t>
  </si>
  <si>
    <t>IMPUESTO ESTATAL (VENTA SOBRE BEBIDAS CON CONTENIDO ALCOHÓLICO)</t>
  </si>
  <si>
    <t>IMPUESTO ESPECIAL SOBRE LA VENTA FINAL DE GASOLINA Y DIÉSEL</t>
  </si>
  <si>
    <t>ENAJENACIÓN ENAJENACIÓN DE BIENES INMUEBLES</t>
  </si>
  <si>
    <t>FONDO DE APORTACIONES PARA LA INFRAESTRUCTURA SOCIAL MUNICIPAL</t>
  </si>
  <si>
    <t>FONDO DE APORTACIONES PARA EL FORTALECIMIENTO DE LOS MUNICIPIOS</t>
  </si>
  <si>
    <t>TOTAL</t>
  </si>
  <si>
    <t>ABALÁ</t>
  </si>
  <si>
    <t>ACANCEH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</si>
  <si>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</si>
  <si>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</si>
  <si>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</si>
  <si>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</si>
  <si>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</si>
  <si>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</si>
  <si>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</si>
  <si>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</si>
  <si>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</si>
  <si>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</si>
  <si>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</si>
  <si>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</si>
  <si>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</si>
  <si>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</si>
  <si>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</si>
  <si>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</si>
  <si>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</si>
  <si>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</si>
  <si>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</si>
  <si>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</si>
  <si>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</si>
  <si>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</si>
  <si>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</si>
  <si>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</si>
  <si>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</si>
  <si>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</si>
  <si>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</si>
  <si>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</si>
  <si>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</si>
  <si>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</si>
  <si>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</si>
  <si>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</si>
  <si>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</si>
  <si>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</si>
  <si>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</si>
  <si>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</si>
  <si>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</si>
  <si>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</si>
  <si>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</si>
  <si>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</si>
  <si>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</si>
  <si>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</si>
  <si>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</si>
  <si>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</si>
  <si>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</si>
  <si>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</si>
  <si>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</si>
  <si>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</si>
  <si>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</si>
  <si>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</si>
  <si>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</si>
  <si>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</si>
  <si>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</si>
  <si>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</si>
  <si>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</si>
  <si>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</si>
  <si>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PROGRESO</t>
  </si>
  <si>
    <t>QUINTANA ROO</t>
  </si>
  <si>
    <t>RÍO LAGARTOS</t>
  </si>
  <si>
    <t>SACALUM</t>
  </si>
  <si>
    <t>SAMAHIL</t>
  </si>
  <si>
    <t>SANAHCAT</t>
  </si>
  <si>
    <t>SAN FELIPE</t>
  </si>
  <si>
    <t>SANTA ELENA</t>
  </si>
  <si>
    <t>SEYÉ</t>
  </si>
  <si>
    <t>SINANCHÉ</t>
  </si>
  <si>
    <t>SOTUTA</t>
  </si>
  <si>
    <t>SUCILÁ</t>
  </si>
  <si>
    <t>SUDZAL</t>
  </si>
  <si>
    <t>SUMA</t>
  </si>
  <si>
    <t>TAHDZIÚ</t>
  </si>
  <si>
    <t>TAHMEK</t>
  </si>
  <si>
    <t>TEABO</t>
  </si>
  <si>
    <t>TECOH</t>
  </si>
  <si>
    <t>TEKAL DE VENEGAS</t>
  </si>
  <si>
    <t>TEKANTÓ</t>
  </si>
  <si>
    <t>TEKAX</t>
  </si>
  <si>
    <t>TEKIT</t>
  </si>
  <si>
    <t>TEKOM</t>
  </si>
  <si>
    <t>TELCHAC PUEBLO</t>
  </si>
  <si>
    <t>TELCHAC PUERTO</t>
  </si>
  <si>
    <t>TEMAX</t>
  </si>
  <si>
    <t>TEMOZÓN</t>
  </si>
  <si>
    <t>TEPAKÁN</t>
  </si>
  <si>
    <t>TETÍZ</t>
  </si>
  <si>
    <t>TEYA</t>
  </si>
  <si>
    <t>TICUL</t>
  </si>
  <si>
    <t>TIMUCUY</t>
  </si>
  <si>
    <t>TINUM</t>
  </si>
  <si>
    <t>TIXCACALCUPUL</t>
  </si>
  <si>
    <t>TIXKOKOB</t>
  </si>
  <si>
    <t>TIXMÉHUAC</t>
  </si>
  <si>
    <t>TIXPÉHUAL</t>
  </si>
  <si>
    <t>TIZIMÍN</t>
  </si>
  <si>
    <t>TUNKÁS</t>
  </si>
  <si>
    <t>TZUCACAB</t>
  </si>
  <si>
    <t>UAYMA</t>
  </si>
  <si>
    <t>UCÚ</t>
  </si>
  <si>
    <t>UMÁN</t>
  </si>
  <si>
    <t>VALLADOLID</t>
  </si>
  <si>
    <t>XOCCHEL</t>
  </si>
  <si>
    <t>YAXCABÁ</t>
  </si>
  <si>
    <t>YAXKUKUL</t>
  </si>
  <si>
    <t>YOBAÍN</t>
  </si>
  <si>
    <t>TOTALES</t>
  </si>
  <si>
    <t>Los montos de las participaciones federales que correspondan a los municipios se presentan en pesos, sin decimales, en cumplimiento a  los numerales 5, fracciones II,inciso c), y III inciso g), de los Lineamientos para la publicación de la información a que se refiere el artículo 6o. de la Ley de Coordinación Fiscal; por lo que la suma de los montos puede no coincidir por cuestión de redondeo.</t>
  </si>
  <si>
    <t>.</t>
  </si>
  <si>
    <t>Gobierno del Estado de Yucatán</t>
  </si>
  <si>
    <t>Poder Ejecutivo</t>
  </si>
  <si>
    <t>Concepto</t>
  </si>
  <si>
    <t>Importe</t>
  </si>
  <si>
    <t>Fondo General de Participaciones</t>
  </si>
  <si>
    <t>FOGEN</t>
  </si>
  <si>
    <t>Fondo General de Participaciones (FEIEF)</t>
  </si>
  <si>
    <t>Dismininución Faltante Inicial (FEIEF)</t>
  </si>
  <si>
    <t>Fondo de Fomento Municipal</t>
  </si>
  <si>
    <t>FOMUN</t>
  </si>
  <si>
    <t>Fondo de Fomento Municipal (FEIEF)</t>
  </si>
  <si>
    <t>Fondo de Fomento Municipal  (30%)</t>
  </si>
  <si>
    <t>FOMUN (30%)</t>
  </si>
  <si>
    <t>Fondo I.S.R.</t>
  </si>
  <si>
    <t>FONDO ISR</t>
  </si>
  <si>
    <t>IEPS (impuesto especial sobre producción y servicios)</t>
  </si>
  <si>
    <t>IEPS</t>
  </si>
  <si>
    <t>Fondo de Fiscalización y Recaudación</t>
  </si>
  <si>
    <t>FOFIR</t>
  </si>
  <si>
    <t>Fondo de Fiscalización y Recaudación (FEIEF)</t>
  </si>
  <si>
    <t>ISAN (impuesto sobre automóviles nuevos)</t>
  </si>
  <si>
    <t>ISAN</t>
  </si>
  <si>
    <t>Fondo de Compensación del Impuesto sobre Automóviles Nuevos</t>
  </si>
  <si>
    <t>FOCO ISAN</t>
  </si>
  <si>
    <t>Impuestos estatales</t>
  </si>
  <si>
    <t>Impuestos estatales (venta de bebidas con contenido alcohólico)</t>
  </si>
  <si>
    <t>IMPUESTOS ESTATALES (BEBIDAS ALCOHOLICAS)</t>
  </si>
  <si>
    <t>Impuesto especial sobre la venta final de gasolina y diésel</t>
  </si>
  <si>
    <t>IEPS GASOLINAS</t>
  </si>
  <si>
    <t>Enajenación de Bienes Inmuebles</t>
  </si>
  <si>
    <t>ENAJENACIÓN DE BIENES INMUEBLES</t>
  </si>
  <si>
    <t>FOGEN DISMINUCION FALTANTE INICIAL FEIEF</t>
  </si>
  <si>
    <t>Suma</t>
  </si>
  <si>
    <t>Fondo de Aportaciones para la Infraestructura Social Municipal</t>
  </si>
  <si>
    <t>Fondo de Aportaciones para el Fortalecimiento de los Municipios</t>
  </si>
  <si>
    <t xml:space="preserve"> Total</t>
  </si>
  <si>
    <t>SECRETARÍA DE ADMINISTRACIÓN Y FINANZAS</t>
  </si>
  <si>
    <t>TESORERÍA GENERAL DEL ESTADO</t>
  </si>
  <si>
    <t>DIRECCIÓN GENERAL DE INGRESOS</t>
  </si>
  <si>
    <t>DEPARTAMENTO DE PARTICIPACIONES</t>
  </si>
  <si>
    <t>ANEXO VII PARTICIPACIONES FEDERALES Y ESTATALES MINISTRADAS A LOS MUNICIPIOS EN EL MES DE JULIO DEL EJERCICIO FISCAL 2023</t>
  </si>
  <si>
    <t xml:space="preserve">FONDO DE FOMENTO MUNICIPAL </t>
  </si>
  <si>
    <t xml:space="preserve">FONDO DE FOMENTO MUNICIPAL 30% </t>
  </si>
  <si>
    <t xml:space="preserve">FONDO DE FISCALIZACIÓN Y RECAUDACIÓN </t>
  </si>
  <si>
    <t>FONDO DE COMPENSACIÓN DEL I.S.A.N.</t>
  </si>
  <si>
    <t>FONDO ISR 100 %</t>
  </si>
  <si>
    <t>IEPS. SOBRE VENTA FINAL DE GASOLINA Y DIESEL</t>
  </si>
  <si>
    <t>IMPUESTO SOBRE AUTOMOVILES NUEVOS</t>
  </si>
  <si>
    <t xml:space="preserve">IMPUESTOS ESTATALES </t>
  </si>
  <si>
    <t xml:space="preserve">IMPUESTOS ESTATALES(VENTA DE BEBIDAS ALC) </t>
  </si>
  <si>
    <t>ENAJENACIÒN DE BIENES INMUEBLES</t>
  </si>
  <si>
    <t>TOTAL DE PARTICIPACIONES FEDERALES Y ESTATALES MINISTRADAS</t>
  </si>
  <si>
    <t>TOTAL GENERAL</t>
  </si>
  <si>
    <t>Los montos de las participaciones federales que correspondan a los municipios se presentan en pesos, sin decimales, en cumplimiento a  los numerales 5, fracciones II, inciso c), y III inciso g), de los Lineamientos para la publicación de la información a que se refiere el artículo 6o. de la Ley de Coordinación Fiscal.</t>
  </si>
  <si>
    <t>ANEXO VII PARTICIPACIONES FEDERALES Y ESTATALES MINISTRADAS A LOS MUNICIPIOS EN EL MES DE AGOSTO DEL EJERCICIO FISCAL 2023</t>
  </si>
  <si>
    <t>FONDO DE FOMENTO MUNICIPAL 30%</t>
  </si>
  <si>
    <t>FONDO DE COMPENSACIÓN  DEL ISAN</t>
  </si>
  <si>
    <t>I. ESTATALES (VTA. BEBIDAS C/CONTENIDO ALCOHÓLICO)</t>
  </si>
  <si>
    <t>ANEXO VII PARTICIPACIONES FEDERALES Y ESTATALES MINISTRADAS A LOS MUNICIPIOS EN EL MES DE SEPTIEMBRE DEL EJERCICIO FISCAL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</si>
</sst>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0.00_ ;\-#,##0.00\ "/>
  </numFmts>
  <fonts count="4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name val="Arial"/>
      <family val="2"/>
    </font>
    <font>
      <sz val="10"/>
      <color theme="1"/>
      <name val="Calibri"/>
      <family val="2"/>
      <scheme val="minor"/>
    </font>
    <font>
      <b/>
      <sz val="16"/>
      <name val="Arial"/>
      <family val="2"/>
    </font>
    <font>
      <sz val="16"/>
      <name val="Arial"/>
      <family val="2"/>
    </font>
    <font>
      <b/>
      <sz val="9"/>
      <name val="Arial"/>
      <family val="2"/>
    </font>
    <font>
      <b/>
      <sz val="11"/>
      <name val="Arial"/>
      <family val="2"/>
    </font>
    <font>
      <b/>
      <sz val="10"/>
      <color theme="0"/>
      <name val="Barlow"/>
      <family val="3"/>
    </font>
    <font>
      <sz val="10"/>
      <color theme="1" tint="0.249977111117893"/>
      <name val="Barlow"/>
      <family val="3"/>
    </font>
    <font>
      <b/>
      <sz val="10"/>
      <color theme="1" tint="0.249977111117893"/>
      <name val="Barlow"/>
      <family val="3"/>
    </font>
    <font>
      <sz val="10"/>
      <color theme="1"/>
      <name val="Barlow"/>
      <family val="3"/>
    </font>
    <font>
      <b/>
      <sz val="16"/>
      <color theme="0"/>
      <name val="Gill Sans Extra Bold"/>
      <family val="2"/>
    </font>
    <font>
      <b/>
      <sz val="12"/>
      <color indexed="8"/>
      <name val="Barlow"/>
      <family val="3"/>
    </font>
    <font>
      <sz val="11"/>
      <name val="Barlow"/>
    </font>
    <font>
      <b/>
      <sz val="11"/>
      <name val="Barlow"/>
    </font>
    <font>
      <b/>
      <sz val="12"/>
      <color theme="0"/>
      <name val="Barlow"/>
    </font>
    <font>
      <b/>
      <sz val="11"/>
      <color theme="0"/>
      <name val="Barlow"/>
    </font>
    <font>
      <sz val="11"/>
      <color theme="1"/>
      <name val="Barlow"/>
    </font>
    <font>
      <b/>
      <sz val="12"/>
      <name val="Barlow"/>
    </font>
    <font>
      <b/>
      <sz val="10"/>
      <color theme="1"/>
      <name val="Barlow"/>
      <family val="3"/>
    </font>
    <font>
      <b/>
      <sz val="10"/>
      <name val="Arial"/>
      <family val="2"/>
    </font>
    <font>
      <b/>
      <sz val="12"/>
      <color theme="1"/>
      <name val="Barlow"/>
      <family val="3"/>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268DAD"/>
        <bgColor indexed="64"/>
      </patternFill>
    </fill>
    <fill>
      <patternFill patternType="solid">
        <fgColor rgb="FFFFFFFF"/>
        <bgColor indexed="64"/>
      </patternFill>
    </fill>
    <fill>
      <patternFill patternType="solid">
        <fgColor rgb="FFDAEEF3"/>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0" fontId="18" fillId="0" borderId="0" xfId="0" applyFont="1"/>
    <xf numFmtId="0" fontId="20" fillId="0" borderId="0" xfId="0" applyFont="1"/>
    <xf numFmtId="0" fontId="23" fillId="0" borderId="0" xfId="0" applyFont="1" applyAlignment="1">
      <alignment horizontal="justify" vertical="justify"/>
    </xf>
    <xf numFmtId="0" fontId="0" fillId="0" borderId="0" xfId="0" applyAlignment="1">
      <alignment horizontal="justify" vertical="justify"/>
    </xf>
    <xf numFmtId="0" fontId="21" fillId="0" borderId="11" xfId="0" applyFont="1" applyBorder="1" applyAlignment="1">
      <alignment horizontal="center"/>
    </xf>
    <xf numFmtId="4" fontId="24" fillId="0" borderId="12" xfId="0" applyNumberFormat="1" applyFont="1" applyBorder="1" applyAlignment="1">
      <alignment horizontal="center"/>
    </xf>
    <xf numFmtId="0" fontId="0" fillId="0" borderId="0" xfId="0" applyAlignment="1">
      <alignment horizontal="left"/>
    </xf>
    <xf numFmtId="44" fontId="0" fillId="0" borderId="0" xfId="0" applyNumberFormat="1"/>
    <xf numFmtId="0" fontId="21" fillId="0" borderId="14" xfId="0" applyFont="1" applyBorder="1" applyAlignment="1">
      <alignment horizontal="center"/>
    </xf>
    <xf numFmtId="4" fontId="24" fillId="0" borderId="15" xfId="0" applyNumberFormat="1" applyFont="1" applyBorder="1" applyAlignment="1">
      <alignment horizontal="center"/>
    </xf>
    <xf numFmtId="4" fontId="24" fillId="0" borderId="16" xfId="0" applyNumberFormat="1" applyFont="1" applyBorder="1" applyAlignment="1">
      <alignment horizontal="center"/>
    </xf>
    <xf numFmtId="0" fontId="0" fillId="0" borderId="0" xfId="0" applyAlignment="1">
      <alignment vertical="top"/>
    </xf>
    <xf numFmtId="165" fontId="25" fillId="34" borderId="0" xfId="0" applyNumberFormat="1" applyFont="1" applyFill="1" applyAlignment="1">
      <alignment horizontal="center"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4" fontId="26" fillId="0" borderId="18" xfId="43" applyNumberFormat="1" applyFont="1" applyFill="1" applyBorder="1" applyAlignment="1">
      <alignment horizontal="right" vertical="center" wrapText="1"/>
    </xf>
    <xf numFmtId="0" fontId="0" fillId="34" borderId="0" xfId="0" applyFill="1" applyAlignment="1">
      <alignment horizontal="centerContinuous"/>
    </xf>
    <xf numFmtId="0" fontId="22" fillId="34" borderId="0" xfId="0" applyFont="1" applyFill="1" applyAlignment="1">
      <alignment horizontal="centerContinuous"/>
    </xf>
    <xf numFmtId="0" fontId="0" fillId="34" borderId="0" xfId="0" applyFill="1"/>
    <xf numFmtId="0" fontId="29" fillId="34" borderId="0" xfId="0" applyFont="1" applyFill="1" applyAlignment="1">
      <alignment horizontal="centerContinuous"/>
    </xf>
    <xf numFmtId="165" fontId="26" fillId="0" borderId="18" xfId="0" applyNumberFormat="1" applyFont="1" applyBorder="1" applyAlignment="1">
      <alignment vertical="center"/>
    </xf>
    <xf numFmtId="165" fontId="27" fillId="36" borderId="18" xfId="0" applyNumberFormat="1" applyFont="1" applyFill="1" applyBorder="1" applyAlignment="1">
      <alignment vertical="center"/>
    </xf>
    <xf numFmtId="0" fontId="27" fillId="36" borderId="17" xfId="0" applyFont="1" applyFill="1" applyBorder="1" applyAlignment="1">
      <alignment vertical="center" wrapText="1"/>
    </xf>
    <xf numFmtId="0" fontId="19" fillId="0" borderId="0" xfId="0" applyFont="1" applyAlignment="1">
      <alignment horizontal="center"/>
    </xf>
    <xf numFmtId="4" fontId="19" fillId="0" borderId="0" xfId="0" applyNumberFormat="1" applyFont="1" applyAlignment="1">
      <alignment horizontal="center"/>
    </xf>
    <xf numFmtId="0" fontId="31" fillId="0" borderId="11" xfId="0" applyFont="1" applyBorder="1" applyAlignment="1">
      <alignment horizontal="left"/>
    </xf>
    <xf numFmtId="164" fontId="31" fillId="0" borderId="12" xfId="42" applyNumberFormat="1" applyFont="1" applyFill="1" applyBorder="1" applyAlignment="1"/>
    <xf numFmtId="0" fontId="31" fillId="0" borderId="11" xfId="0" applyFont="1" applyBorder="1"/>
    <xf numFmtId="0" fontId="31" fillId="0" borderId="11" xfId="0" applyFont="1" applyBorder="1" applyAlignment="1">
      <alignment horizontal="justify"/>
    </xf>
    <xf numFmtId="0" fontId="32" fillId="0" borderId="11" xfId="0" applyFont="1" applyBorder="1" applyAlignment="1">
      <alignment horizontal="left"/>
    </xf>
    <xf numFmtId="4" fontId="32" fillId="0" borderId="12" xfId="0" applyNumberFormat="1" applyFont="1" applyBorder="1"/>
    <xf numFmtId="164" fontId="34" fillId="34" borderId="10" xfId="42" applyNumberFormat="1" applyFont="1" applyFill="1" applyBorder="1"/>
    <xf numFmtId="0" fontId="33" fillId="34" borderId="10" xfId="0" applyFont="1" applyFill="1" applyBorder="1" applyAlignment="1">
      <alignment horizontal="center" vertical="center"/>
    </xf>
    <xf numFmtId="0" fontId="31" fillId="0" borderId="13" xfId="0" applyFont="1" applyBorder="1" applyAlignment="1">
      <alignment horizontal="justify"/>
    </xf>
    <xf numFmtId="164" fontId="31" fillId="0" borderId="10" xfId="42" applyNumberFormat="1" applyFont="1" applyFill="1" applyBorder="1" applyAlignment="1"/>
    <xf numFmtId="0" fontId="31" fillId="0" borderId="11" xfId="0" applyFont="1" applyBorder="1" applyAlignment="1">
      <alignment horizontal="center"/>
    </xf>
    <xf numFmtId="0" fontId="35" fillId="0" borderId="12" xfId="0" applyFont="1" applyBorder="1"/>
    <xf numFmtId="0" fontId="36" fillId="0" borderId="11" xfId="0" applyFont="1" applyBorder="1" applyAlignment="1">
      <alignment horizontal="left"/>
    </xf>
    <xf numFmtId="3" fontId="36" fillId="0" borderId="14" xfId="0" applyNumberFormat="1" applyFont="1" applyBorder="1" applyAlignment="1">
      <alignment horizontal="center"/>
    </xf>
    <xf numFmtId="0" fontId="35" fillId="0" borderId="15" xfId="0" applyFont="1" applyBorder="1"/>
    <xf numFmtId="3" fontId="36" fillId="0" borderId="11" xfId="0" applyNumberFormat="1" applyFont="1" applyBorder="1" applyAlignment="1">
      <alignment horizontal="center"/>
    </xf>
    <xf numFmtId="4" fontId="32" fillId="0" borderId="16" xfId="0" applyNumberFormat="1" applyFont="1" applyBorder="1"/>
    <xf numFmtId="3" fontId="34" fillId="34" borderId="13" xfId="0" applyNumberFormat="1" applyFont="1" applyFill="1" applyBorder="1" applyAlignment="1">
      <alignment horizontal="left"/>
    </xf>
    <xf numFmtId="3" fontId="34" fillId="34" borderId="14" xfId="0" applyNumberFormat="1" applyFont="1" applyFill="1" applyBorder="1" applyAlignment="1">
      <alignment horizontal="left"/>
    </xf>
    <xf numFmtId="0" fontId="21" fillId="0" borderId="19" xfId="0" applyFont="1" applyBorder="1" applyAlignment="1">
      <alignment horizontal="center"/>
    </xf>
    <xf numFmtId="4" fontId="24" fillId="0" borderId="20" xfId="0" applyNumberFormat="1" applyFont="1" applyBorder="1" applyAlignment="1">
      <alignment horizontal="center"/>
    </xf>
    <xf numFmtId="0" fontId="35" fillId="0" borderId="11" xfId="0" applyFont="1" applyBorder="1" applyAlignment="1">
      <alignment horizontal="left" vertical="center" readingOrder="1"/>
    </xf>
    <xf numFmtId="0" fontId="37" fillId="0" borderId="0" xfId="0" applyFont="1" applyAlignment="1">
      <alignment horizontal="center"/>
    </xf>
    <xf numFmtId="164" fontId="20" fillId="0" borderId="0" xfId="42" applyNumberFormat="1" applyFont="1"/>
    <xf numFmtId="164" fontId="20" fillId="33" borderId="0" xfId="42" applyNumberFormat="1" applyFont="1" applyFill="1" applyBorder="1" applyAlignment="1">
      <alignment horizontal="right" vertical="center"/>
    </xf>
    <xf numFmtId="4" fontId="20" fillId="0" borderId="0" xfId="0" applyNumberFormat="1" applyFont="1" applyAlignment="1">
      <alignment horizontal="right"/>
    </xf>
    <xf numFmtId="4" fontId="20" fillId="0" borderId="0" xfId="0" applyNumberFormat="1" applyFont="1"/>
    <xf numFmtId="3" fontId="20" fillId="0" borderId="0" xfId="0" applyNumberFormat="1" applyFont="1"/>
    <xf numFmtId="0" fontId="38" fillId="0" borderId="0" xfId="0" applyFont="1" applyAlignment="1">
      <alignment horizontal="center"/>
    </xf>
    <xf numFmtId="164" fontId="20" fillId="0" borderId="0" xfId="0" applyNumberFormat="1" applyFont="1"/>
    <xf numFmtId="0" fontId="39" fillId="35" borderId="0" xfId="0" applyFont="1" applyFill="1" applyAlignment="1">
      <alignment horizontal="center"/>
    </xf>
    <xf numFmtId="0" fontId="28" fillId="0" borderId="0" xfId="0" applyFont="1" applyAlignment="1">
      <alignment horizontal="center" vertical="center" wrapText="1"/>
    </xf>
    <xf numFmtId="165" fontId="25" fillId="34" borderId="0" xfId="0" applyNumberFormat="1" applyFont="1" applyFill="1" applyAlignment="1">
      <alignment horizontal="center" vertical="center" wrapText="1"/>
    </xf>
    <xf numFmtId="0" fontId="27" fillId="36" borderId="0" xfId="0" applyFont="1" applyFill="1" applyAlignment="1">
      <alignment horizontal="center" vertical="center" wrapText="1"/>
    </xf>
    <xf numFmtId="0" fontId="39" fillId="0" borderId="0" xfId="0" applyFont="1" applyAlignment="1">
      <alignment horizontal="center"/>
    </xf>
    <xf numFmtId="0" fontId="30" fillId="0" borderId="0" xfId="0" applyFont="1" applyAlignment="1">
      <alignment horizont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268DA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2</xdr:col>
      <xdr:colOff>1432165</xdr:colOff>
      <xdr:row>3</xdr:row>
      <xdr:rowOff>76200</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7620"/>
          <a:ext cx="3133725" cy="66865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1581150</xdr:colOff>
      <xdr:row>4</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7086600" cy="914400"/>
        </a:xfrm>
        <a:prstGeom prst="rect">
          <a:avLst/>
        </a:prstGeom>
        <a:noFill/>
        <a:ln w="9525">
          <a:solidFill>
            <a:srgbClr val="000000"/>
          </a:solidFill>
          <a:miter lim="800000"/>
          <a:headEnd/>
          <a:tailEnd/>
        </a:ln>
        <a:effectLst>
          <a:outerShdw dist="35921" dir="2700000" algn="ctr" rotWithShape="0">
            <a:srgbClr val="000000"/>
          </a:outerShdw>
        </a:effectLst>
      </xdr:spPr>
    </xdr:sp>
    <xdr:clientData/>
  </xdr:twoCellAnchor>
  <xdr:twoCellAnchor>
    <xdr:from>
      <xdr:col>0</xdr:col>
      <xdr:colOff>0</xdr:colOff>
      <xdr:row>34</xdr:row>
      <xdr:rowOff>57146</xdr:rowOff>
    </xdr:from>
    <xdr:to>
      <xdr:col>1</xdr:col>
      <xdr:colOff>1585854</xdr:colOff>
      <xdr:row>40</xdr:row>
      <xdr:rowOff>419100</xdr:rowOff>
    </xdr:to>
    <xdr:sp macro="" textlink="">
      <xdr:nvSpPr>
        <xdr:cNvPr id="3" name="Texto 6">
          <a:extLst>
            <a:ext uri="{FF2B5EF4-FFF2-40B4-BE49-F238E27FC236}">
              <a16:creationId xmlns:a16="http://schemas.microsoft.com/office/drawing/2014/main" id="{00000000-0008-0000-0100-000003000000}"/>
            </a:ext>
          </a:extLst>
        </xdr:cNvPr>
        <xdr:cNvSpPr txBox="1">
          <a:spLocks noChangeArrowheads="1"/>
        </xdr:cNvSpPr>
      </xdr:nvSpPr>
      <xdr:spPr bwMode="auto">
        <a:xfrm>
          <a:off x="0" y="6248396"/>
          <a:ext cx="7091304" cy="2724154"/>
        </a:xfrm>
        <a:prstGeom prst="rect">
          <a:avLst/>
        </a:prstGeom>
        <a:solidFill>
          <a:sysClr val="window" lastClr="FFFFFF"/>
        </a:solid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a:solidFill>
                <a:sysClr val="windowText" lastClr="000000"/>
              </a:solidFill>
              <a:latin typeface="Barlow" panose="00000500000000000000" pitchFamily="2" charset="0"/>
              <a:ea typeface="+mn-ea"/>
              <a:cs typeface="Arial" pitchFamily="34" charset="0"/>
            </a:rPr>
            <a:t>Las proporciones y conceptos de las participaciones federales y estatales que correspondieron a los municipios</a:t>
          </a:r>
          <a:r>
            <a:rPr lang="es-MX" sz="1100" baseline="0">
              <a:solidFill>
                <a:sysClr val="windowText" lastClr="000000"/>
              </a:solidFill>
              <a:latin typeface="Barlow" panose="00000500000000000000" pitchFamily="2" charset="0"/>
              <a:ea typeface="+mn-ea"/>
              <a:cs typeface="Arial" pitchFamily="34" charset="0"/>
            </a:rPr>
            <a:t> </a:t>
          </a:r>
          <a:r>
            <a:rPr lang="es-MX" sz="1100">
              <a:solidFill>
                <a:sysClr val="windowText" lastClr="000000"/>
              </a:solidFill>
              <a:latin typeface="Barlow" panose="00000500000000000000" pitchFamily="2" charset="0"/>
              <a:ea typeface="+mn-ea"/>
              <a:cs typeface="Arial" pitchFamily="34" charset="0"/>
            </a:rPr>
            <a:t>se han distribuido de conformidad con la Ley de Coordinación Fiscal y la Ley de Coordinación Fiscal del Estado de Yucatán, conforme a lo siguiente: 100% del Fondo de Fomento Municipal y Fondo I.S.R.; 20% del Fondo General de Participaciones; 20% del impuesto especial sobre producción y servicios; </a:t>
          </a:r>
          <a:r>
            <a:rPr lang="es-MX" sz="1100" b="0">
              <a:solidFill>
                <a:sysClr val="windowText" lastClr="000000"/>
              </a:solidFill>
              <a:latin typeface="Barlow" panose="00000500000000000000" pitchFamily="2" charset="0"/>
              <a:ea typeface="+mn-ea"/>
              <a:cs typeface="Arial" pitchFamily="34" charset="0"/>
            </a:rPr>
            <a:t>20% del Fondo de Fiscalización y Recaudación; 20% de la recaudación del impuesto sobre automóviles nuevos; 20% del Fondo de Compensación del Impuesto sobre Automóviles Nuevos; 20% de la recaudación que corresponde al estado del impuesto especial sobre la venta final de gasolina y diésel, 20%</a:t>
          </a:r>
          <a:r>
            <a:rPr lang="es-MX" sz="1100" b="0" baseline="0">
              <a:solidFill>
                <a:sysClr val="windowText" lastClr="000000"/>
              </a:solidFill>
              <a:latin typeface="Barlow" panose="00000500000000000000" pitchFamily="2" charset="0"/>
              <a:ea typeface="+mn-ea"/>
              <a:cs typeface="Arial" pitchFamily="34" charset="0"/>
            </a:rPr>
            <a:t> de la Enajenación de Bienes Inmuebles, </a:t>
          </a:r>
          <a:r>
            <a:rPr lang="es-MX" sz="1100" b="0">
              <a:solidFill>
                <a:sysClr val="windowText" lastClr="000000"/>
              </a:solidFill>
              <a:latin typeface="Barlow" panose="00000500000000000000" pitchFamily="2" charset="0"/>
              <a:ea typeface="+mn-ea"/>
              <a:cs typeface="Arial" pitchFamily="34" charset="0"/>
            </a:rPr>
            <a:t>20% del impuesto estatal por la venta de bebidas con contenido alcohólico y 12% de los impuestos estatales de</a:t>
          </a:r>
          <a:r>
            <a:rPr lang="es-MX" sz="1100" b="0" baseline="0">
              <a:solidFill>
                <a:sysClr val="windowText" lastClr="000000"/>
              </a:solidFill>
              <a:latin typeface="Barlow" panose="00000500000000000000" pitchFamily="2" charset="0"/>
              <a:ea typeface="+mn-ea"/>
              <a:cs typeface="Arial" pitchFamily="34" charset="0"/>
            </a:rPr>
            <a:t> conformidad con el numeral 6 del artículo 5 de la Ley de Coordinación Fiscal del Estado de Yucatán.</a:t>
          </a:r>
        </a:p>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b="0" baseline="0">
              <a:solidFill>
                <a:sysClr val="windowText" lastClr="000000"/>
              </a:solidFill>
              <a:latin typeface="Barlow" panose="00000500000000000000" pitchFamily="2" charset="0"/>
              <a:ea typeface="+mn-ea"/>
              <a:cs typeface="Arial" pitchFamily="34" charset="0"/>
            </a:rPr>
            <a:t>Este informe incluye lo </a:t>
          </a:r>
          <a:r>
            <a:rPr lang="es-MX" sz="1000" b="0" baseline="0">
              <a:solidFill>
                <a:sysClr val="windowText" lastClr="000000"/>
              </a:solidFill>
              <a:latin typeface="Barlow" panose="00000500000000000000" pitchFamily="2" charset="0"/>
              <a:ea typeface="+mn-ea"/>
              <a:cs typeface="Arial" pitchFamily="34" charset="0"/>
            </a:rPr>
            <a:t>relacionado</a:t>
          </a:r>
          <a:r>
            <a:rPr lang="es-MX" sz="1100" b="0" baseline="0">
              <a:solidFill>
                <a:sysClr val="windowText" lastClr="000000"/>
              </a:solidFill>
              <a:latin typeface="Barlow" panose="00000500000000000000" pitchFamily="2" charset="0"/>
              <a:ea typeface="+mn-ea"/>
              <a:cs typeface="Arial" pitchFamily="34" charset="0"/>
            </a:rPr>
            <a:t> con el convenio de colaboración para la entrega irrevocable de recursos, celebrado por el Gobierno Federal, por conducto de la Secretaría de Hacienda y Crédito Público y el Gobierno del Estado de Yucatán,  de fecha 5 de junio de 2020 y 02 de mayo de 2023, por el que se estableció un mecanismo de compensación, de conformidad con lo previsto en el tercer párrafo del artículo 9 de la Ley de Coordinación Fiscal, el cual fue reflejado en la constancia de compensación de participaciones de cada uno de los meses bajo el concepto "Faltante  Inicial del FEIEF"   por la cantidad de - $5,049,553</a:t>
          </a:r>
          <a:r>
            <a:rPr lang="es-MX" sz="1100" b="0" i="0" u="none" strike="noStrike" baseline="0">
              <a:solidFill>
                <a:sysClr val="windowText" lastClr="000000"/>
              </a:solidFill>
              <a:effectLst/>
              <a:latin typeface="Barlow" panose="00000500000000000000" pitchFamily="2" charset="0"/>
              <a:ea typeface="+mn-ea"/>
              <a:cs typeface="Arial" panose="020B0604020202020204" pitchFamily="34" charset="0"/>
            </a:rPr>
            <a:t>.00</a:t>
          </a:r>
          <a:r>
            <a:rPr lang="es-MX" sz="1100" b="0" baseline="0">
              <a:solidFill>
                <a:sysClr val="windowText" lastClr="000000"/>
              </a:solidFill>
              <a:latin typeface="Barlow" panose="00000500000000000000" pitchFamily="2" charset="0"/>
              <a:ea typeface="+mn-ea"/>
              <a:cs typeface="Arial" pitchFamily="34" charset="0"/>
            </a:rPr>
            <a:t>   disminuidos al Fondo General de Participaciones. </a:t>
          </a:r>
        </a:p>
        <a:p>
          <a:pPr marL="0" marR="0" indent="0" algn="just" defTabSz="914400" rtl="0" eaLnBrk="1" fontAlgn="auto" latinLnBrk="0" hangingPunct="1">
            <a:lnSpc>
              <a:spcPts val="10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a:latin typeface="Barlow" panose="00000500000000000000" pitchFamily="2"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indent="0" algn="just" rtl="0">
            <a:lnSpc>
              <a:spcPts val="500"/>
            </a:lnSpc>
            <a:defRPr sz="1000"/>
          </a:pPr>
          <a:endParaRPr lang="es-MX" sz="1100">
            <a:solidFill>
              <a:sysClr val="windowText" lastClr="000000"/>
            </a:solidFill>
            <a:latin typeface="Barlow" panose="00000500000000000000" pitchFamily="2" charset="0"/>
            <a:ea typeface="+mn-ea"/>
            <a:cs typeface="Arial" pitchFamily="34" charset="0"/>
          </a:endParaRPr>
        </a:p>
      </xdr:txBody>
    </xdr:sp>
    <xdr:clientData/>
  </xdr:twoCellAnchor>
  <xdr:twoCellAnchor>
    <xdr:from>
      <xdr:col>0</xdr:col>
      <xdr:colOff>28576</xdr:colOff>
      <xdr:row>46</xdr:row>
      <xdr:rowOff>77256</xdr:rowOff>
    </xdr:from>
    <xdr:to>
      <xdr:col>1</xdr:col>
      <xdr:colOff>1591185</xdr:colOff>
      <xdr:row>65</xdr:row>
      <xdr:rowOff>66674</xdr:rowOff>
    </xdr:to>
    <xdr:sp macro="" textlink="">
      <xdr:nvSpPr>
        <xdr:cNvPr id="4" name="Texto 7">
          <a:extLst>
            <a:ext uri="{FF2B5EF4-FFF2-40B4-BE49-F238E27FC236}">
              <a16:creationId xmlns:a16="http://schemas.microsoft.com/office/drawing/2014/main" id="{00000000-0008-0000-0100-000004000000}"/>
            </a:ext>
          </a:extLst>
        </xdr:cNvPr>
        <xdr:cNvSpPr txBox="1">
          <a:spLocks noChangeArrowheads="1"/>
        </xdr:cNvSpPr>
      </xdr:nvSpPr>
      <xdr:spPr bwMode="auto">
        <a:xfrm>
          <a:off x="28576" y="10230906"/>
          <a:ext cx="7068059" cy="1808693"/>
        </a:xfrm>
        <a:prstGeom prst="rect">
          <a:avLst/>
        </a:prstGeom>
        <a:solidFill>
          <a:sysClr val="window" lastClr="FFFFFF"/>
        </a:solidFill>
        <a:ln w="9525">
          <a:noFill/>
          <a:miter lim="800000"/>
          <a:headEnd/>
          <a:tailEnd/>
        </a:ln>
      </xdr:spPr>
      <xdr:txBody>
        <a:bodyPr vertOverflow="clip" wrap="square" lIns="27432" tIns="22860" rIns="27432" bIns="0" anchor="t" upright="1"/>
        <a:lstStyle/>
        <a:p>
          <a:pPr algn="l" rtl="0">
            <a:lnSpc>
              <a:spcPts val="1000"/>
            </a:lnSpc>
            <a:defRPr sz="1000"/>
          </a:pPr>
          <a:endParaRPr lang="es-MX" sz="1100" b="0" i="0" u="none" strike="noStrike" baseline="0">
            <a:solidFill>
              <a:srgbClr val="000000"/>
            </a:solidFill>
            <a:latin typeface="Arial"/>
            <a:cs typeface="Arial"/>
          </a:endParaRPr>
        </a:p>
        <a:p>
          <a:pPr algn="l" rtl="0">
            <a:lnSpc>
              <a:spcPts val="1000"/>
            </a:lnSpc>
            <a:defRPr sz="1000"/>
          </a:pPr>
          <a:endParaRPr lang="es-MX" sz="1100" b="0" i="0" u="none" strike="noStrike" baseline="0">
            <a:solidFill>
              <a:srgbClr val="000000"/>
            </a:solidFill>
            <a:latin typeface="Barlow" panose="00000500000000000000" pitchFamily="2" charset="0"/>
            <a:cs typeface="Arial"/>
          </a:endParaRPr>
        </a:p>
        <a:p>
          <a:pPr algn="just" rtl="0">
            <a:lnSpc>
              <a:spcPts val="1000"/>
            </a:lnSpc>
            <a:defRPr sz="1000"/>
          </a:pPr>
          <a:r>
            <a:rPr lang="es-MX" sz="1100" b="0" i="0" u="none" strike="noStrike" baseline="0">
              <a:solidFill>
                <a:srgbClr val="000000"/>
              </a:solidFill>
              <a:latin typeface="Barlow" panose="00000500000000000000" pitchFamily="2" charset="0"/>
              <a:cs typeface="Arial"/>
            </a:rPr>
            <a:t>Los importes anteriores fueron determinados con base en lo establecido en los artículos 4, 5 y 6 del Acuerdo 55/2023, publicado en el Diario Oficial del Gobierno del Estado de Yucatán el 31 de enero de 2023,  cumpliendo con la metodología para la </a:t>
          </a:r>
          <a:r>
            <a:rPr lang="es-MX" sz="1100" b="0" baseline="0">
              <a:solidFill>
                <a:sysClr val="windowText" lastClr="000000"/>
              </a:solidFill>
              <a:latin typeface="Barlow" panose="00000500000000000000" pitchFamily="2" charset="0"/>
              <a:ea typeface="+mn-ea"/>
              <a:cs typeface="Arial" pitchFamily="34" charset="0"/>
            </a:rPr>
            <a:t>distribución:</a:t>
          </a:r>
        </a:p>
        <a:p>
          <a:pPr algn="just" rtl="0">
            <a:lnSpc>
              <a:spcPts val="1000"/>
            </a:lnSpc>
            <a:defRPr sz="1000"/>
          </a:pPr>
          <a:endParaRPr lang="es-MX" sz="1100" b="0" i="0" u="none" strike="noStrike" baseline="0">
            <a:solidFill>
              <a:sysClr val="windowText" lastClr="000000"/>
            </a:solidFill>
            <a:latin typeface="Barlow" panose="00000500000000000000" pitchFamily="2" charset="0"/>
            <a:ea typeface="+mn-ea"/>
            <a:cs typeface="Arial" pitchFamily="34" charset="0"/>
          </a:endParaRPr>
        </a:p>
        <a:p>
          <a:pPr algn="just" rtl="0">
            <a:lnSpc>
              <a:spcPts val="1000"/>
            </a:lnSpc>
            <a:defRPr sz="1000"/>
          </a:pPr>
          <a:endParaRPr lang="es-MX" sz="1100" b="0" i="0" u="none" strike="noStrike" baseline="0">
            <a:solidFill>
              <a:srgbClr val="000000"/>
            </a:solidFill>
            <a:latin typeface="Barlow" panose="00000500000000000000" pitchFamily="2" charset="0"/>
            <a:cs typeface="Arial"/>
          </a:endParaRPr>
        </a:p>
        <a:p>
          <a:pPr algn="just" rtl="0">
            <a:lnSpc>
              <a:spcPts val="1100"/>
            </a:lnSpc>
            <a:defRPr sz="1000"/>
          </a:pPr>
          <a:r>
            <a:rPr lang="es-MX" sz="1100" b="0" i="0" u="none" strike="noStrike" baseline="0">
              <a:solidFill>
                <a:srgbClr val="000000"/>
              </a:solidFill>
              <a:latin typeface="Barlow" panose="00000500000000000000" pitchFamily="2" charset="0"/>
              <a:cs typeface="Arial"/>
            </a:rPr>
            <a:t>- Infraestructura social municipal en proporción a masa carencial.</a:t>
          </a:r>
        </a:p>
        <a:p>
          <a:pPr algn="just" rtl="0">
            <a:lnSpc>
              <a:spcPts val="1000"/>
            </a:lnSpc>
            <a:defRPr sz="1000"/>
          </a:pPr>
          <a:r>
            <a:rPr lang="es-MX" sz="1100" b="0" i="0" u="none" strike="noStrike" baseline="0">
              <a:solidFill>
                <a:srgbClr val="000000"/>
              </a:solidFill>
              <a:latin typeface="Barlow" panose="00000500000000000000" pitchFamily="2" charset="0"/>
              <a:cs typeface="Arial"/>
            </a:rPr>
            <a:t>- Fortalecimiento de los municipios en proporción al número de habitantes</a:t>
          </a:r>
          <a:r>
            <a:rPr lang="es-MX" sz="1100" b="0" i="0" u="none" strike="noStrike" baseline="0">
              <a:solidFill>
                <a:srgbClr val="FF0000"/>
              </a:solidFill>
              <a:latin typeface="Barlow" panose="00000500000000000000" pitchFamily="2" charset="0"/>
              <a:cs typeface="Arial"/>
            </a:rPr>
            <a:t>. </a:t>
          </a:r>
          <a:r>
            <a:rPr lang="x-none" sz="1100">
              <a:effectLst/>
              <a:latin typeface="Barlow" panose="00000500000000000000" pitchFamily="2" charset="0"/>
              <a:ea typeface="+mn-ea"/>
              <a:cs typeface="+mn-cs"/>
            </a:rPr>
            <a:t> </a:t>
          </a:r>
          <a:endParaRPr lang="es-MX" sz="1100">
            <a:effectLst/>
            <a:latin typeface="Barlow" panose="00000500000000000000" pitchFamily="2" charset="0"/>
            <a:ea typeface="+mn-ea"/>
            <a:cs typeface="+mn-cs"/>
          </a:endParaRPr>
        </a:p>
        <a:p>
          <a:pPr algn="just" rtl="0">
            <a:lnSpc>
              <a:spcPts val="1000"/>
            </a:lnSpc>
            <a:defRPr sz="1000"/>
          </a:pPr>
          <a:endParaRPr lang="es-MX" sz="1100" b="0" i="0" u="none" strike="noStrike" baseline="0">
            <a:solidFill>
              <a:srgbClr val="000000"/>
            </a:solidFill>
            <a:latin typeface="Barlow" panose="00000500000000000000" pitchFamily="2" charset="0"/>
            <a:cs typeface="Arial"/>
          </a:endParaRPr>
        </a:p>
        <a:p>
          <a:pPr algn="just" rtl="0">
            <a:lnSpc>
              <a:spcPts val="1000"/>
            </a:lnSpc>
            <a:defRPr sz="1000"/>
          </a:pPr>
          <a:endParaRPr lang="es-MX" sz="1000" b="1" i="0" u="none" strike="noStrike" baseline="0">
            <a:solidFill>
              <a:srgbClr val="000000"/>
            </a:solidFill>
            <a:latin typeface="ARIAL"/>
            <a:cs typeface="ARIAL"/>
          </a:endParaRPr>
        </a:p>
        <a:p>
          <a:pPr algn="just" rtl="0">
            <a:lnSpc>
              <a:spcPts val="1000"/>
            </a:lnSpc>
            <a:defRPr sz="1000"/>
          </a:pPr>
          <a:endParaRPr lang="es-MX" sz="1100" b="0" i="0" u="none" strike="noStrike" baseline="0">
            <a:solidFill>
              <a:srgbClr val="000000"/>
            </a:solidFill>
            <a:latin typeface="Calibri"/>
            <a:cs typeface="Calibri"/>
          </a:endParaRPr>
        </a:p>
      </xdr:txBody>
    </xdr:sp>
    <xdr:clientData/>
  </xdr:twoCellAnchor>
  <xdr:twoCellAnchor editAs="oneCell">
    <xdr:from>
      <xdr:col>0</xdr:col>
      <xdr:colOff>21166</xdr:colOff>
      <xdr:row>4</xdr:row>
      <xdr:rowOff>66673</xdr:rowOff>
    </xdr:from>
    <xdr:to>
      <xdr:col>1</xdr:col>
      <xdr:colOff>1600200</xdr:colOff>
      <xdr:row>13</xdr:row>
      <xdr:rowOff>114300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21166" y="981073"/>
          <a:ext cx="7084484" cy="1514477"/>
        </a:xfrm>
        <a:prstGeom prst="rect">
          <a:avLst/>
        </a:prstGeom>
        <a:solidFill>
          <a:sysClr val="window" lastClr="FFFFFF"/>
        </a:solidFill>
        <a:ln w="9525">
          <a:solidFill>
            <a:srgbClr val="92D050"/>
          </a:solidFill>
          <a:miter lim="800000"/>
          <a:headEnd/>
          <a:tailEnd/>
        </a:ln>
      </xdr:spPr>
      <xdr:txBody>
        <a:bodyPr vertOverflow="clip" wrap="square" lIns="27432" tIns="22860" rIns="27432" bIns="22860" anchor="ctr"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es-MX" sz="1100">
              <a:latin typeface="Barlow" panose="00000500000000000000" pitchFamily="2" charset="0"/>
              <a:ea typeface="+mn-ea"/>
              <a:cs typeface="Arial" pitchFamily="34" charset="0"/>
            </a:rPr>
            <a:t>Ing.</a:t>
          </a:r>
          <a:r>
            <a:rPr lang="es-MX" sz="1100" baseline="0">
              <a:latin typeface="Barlow" panose="00000500000000000000" pitchFamily="2" charset="0"/>
              <a:ea typeface="+mn-ea"/>
              <a:cs typeface="Arial" pitchFamily="34" charset="0"/>
            </a:rPr>
            <a:t> Roberto Suárez Coldwell</a:t>
          </a:r>
          <a:r>
            <a:rPr lang="es-MX" sz="1100">
              <a:latin typeface="Barlow" panose="00000500000000000000" pitchFamily="2" charset="0"/>
              <a:ea typeface="+mn-ea"/>
              <a:cs typeface="Arial" pitchFamily="34" charset="0"/>
            </a:rPr>
            <a:t>, </a:t>
          </a:r>
          <a:r>
            <a:rPr lang="es-MX" sz="1100">
              <a:solidFill>
                <a:schemeClr val="tx1"/>
              </a:solidFill>
              <a:latin typeface="Barlow" panose="00000500000000000000" pitchFamily="2" charset="0"/>
              <a:ea typeface="+mn-ea"/>
              <a:cs typeface="Arial" pitchFamily="34" charset="0"/>
            </a:rPr>
            <a:t>s</a:t>
          </a:r>
          <a:r>
            <a:rPr lang="es-MX" sz="1100">
              <a:latin typeface="Barlow" panose="00000500000000000000" pitchFamily="2" charset="0"/>
              <a:ea typeface="+mn-ea"/>
              <a:cs typeface="Arial" pitchFamily="34" charset="0"/>
            </a:rPr>
            <a:t>ecretario de Administración y Finanzas, con fundamento en los artículos 9 de la Ley de Coordinación Fiscal del Estado de Yucatán; 27, fracciones XVII y XXV, y 31, fracciones XXVI y XXXIV, del Código de la Administración Pública de Yucatán; he tenido a bien presentar el informe trimestral sobre el monto de las participaciones federales que el Ejecutivo del estado ha distribuido entre los 106 municipios del estado de Yucatán, por el período comprendido del 1 de</a:t>
          </a:r>
          <a:r>
            <a:rPr lang="es-MX" sz="1100" baseline="0">
              <a:latin typeface="Barlow" panose="00000500000000000000" pitchFamily="2" charset="0"/>
              <a:ea typeface="+mn-ea"/>
              <a:cs typeface="Arial" pitchFamily="34" charset="0"/>
            </a:rPr>
            <a:t> julio </a:t>
          </a:r>
          <a:r>
            <a:rPr lang="es-MX" sz="1100">
              <a:latin typeface="Barlow" panose="00000500000000000000" pitchFamily="2" charset="0"/>
              <a:ea typeface="+mn-ea"/>
              <a:cs typeface="Arial" pitchFamily="34" charset="0"/>
            </a:rPr>
            <a:t>al 30</a:t>
          </a:r>
          <a:r>
            <a:rPr lang="es-MX" sz="1100" baseline="0">
              <a:latin typeface="Barlow" panose="00000500000000000000" pitchFamily="2" charset="0"/>
              <a:ea typeface="+mn-ea"/>
              <a:cs typeface="Arial" pitchFamily="34" charset="0"/>
            </a:rPr>
            <a:t> de septiembre</a:t>
          </a:r>
          <a:r>
            <a:rPr lang="es-MX" sz="1100">
              <a:latin typeface="Barlow" panose="00000500000000000000" pitchFamily="2" charset="0"/>
              <a:ea typeface="+mn-ea"/>
              <a:cs typeface="Arial" pitchFamily="34" charset="0"/>
            </a:rPr>
            <a:t> de 2023. Asimismo, se publican los montos de los fondos de aportaciones federales del ramo 33 pagados a dichos municipios durante el mismo período:</a:t>
          </a:r>
        </a:p>
        <a:p>
          <a:pPr algn="just" rtl="0">
            <a:defRPr sz="1000"/>
          </a:pPr>
          <a:endParaRPr lang="es-MX" sz="1000" b="1" i="0" strike="noStrike">
            <a:solidFill>
              <a:srgbClr val="000000"/>
            </a:solidFill>
            <a:latin typeface="Arial"/>
            <a:cs typeface="Arial"/>
          </a:endParaRPr>
        </a:p>
      </xdr:txBody>
    </xdr:sp>
    <xdr:clientData/>
  </xdr:twoCellAnchor>
  <xdr:twoCellAnchor editAs="oneCell">
    <xdr:from>
      <xdr:col>0</xdr:col>
      <xdr:colOff>142875</xdr:colOff>
      <xdr:row>0</xdr:row>
      <xdr:rowOff>28575</xdr:rowOff>
    </xdr:from>
    <xdr:to>
      <xdr:col>0</xdr:col>
      <xdr:colOff>792480</xdr:colOff>
      <xdr:row>3</xdr:row>
      <xdr:rowOff>79758</xdr:rowOff>
    </xdr:to>
    <xdr:pic>
      <xdr:nvPicPr>
        <xdr:cNvPr id="6" name="5 Imagen" descr="https://upload.wikimedia.org/wikipedia/commons/thumb/5/54/Coat_of_arms_of_Yucatan.svg/300px-Coat_of_arms_of_Yucatan.svg.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8575"/>
          <a:ext cx="649605" cy="85890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1177563</xdr:colOff>
      <xdr:row>4</xdr:row>
      <xdr:rowOff>22860</xdr:rowOff>
    </xdr:to>
    <xdr:pic>
      <xdr:nvPicPr>
        <xdr:cNvPr id="3" name="Imagen 2">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3983355" cy="8610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1169670</xdr:colOff>
      <xdr:row>4</xdr:row>
      <xdr:rowOff>22860</xdr:rowOff>
    </xdr:to>
    <xdr:pic>
      <xdr:nvPicPr>
        <xdr:cNvPr id="3" name="Imagen 2">
          <a:extLst>
            <a:ext uri="{FF2B5EF4-FFF2-40B4-BE49-F238E27FC236}">
              <a16:creationId xmlns:a16="http://schemas.microsoft.com/office/drawing/2014/main" id="{00000000-0008-0000-03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3979545" cy="8610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43492</xdr:colOff>
      <xdr:row>4</xdr:row>
      <xdr:rowOff>32385</xdr:rowOff>
    </xdr:to>
    <xdr:pic>
      <xdr:nvPicPr>
        <xdr:cNvPr id="3" name="Imagen 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9525"/>
          <a:ext cx="3996690" cy="86106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25"/>
  <sheetViews>
    <sheetView showGridLines="0" tabSelected="1" zoomScale="106" zoomScaleNormal="106" workbookViewId="0">
      <selection activeCell="A2" sqref="A2:U2"/>
    </sheetView>
  </sheetViews>
  <sheetFormatPr defaultColWidth="13.28515625" defaultRowHeight="12.75"/>
  <cols>
    <col min="1" max="1" width="6.85546875" style="2" customWidth="1"/>
    <col min="2" max="2" width="18.5703125" style="2" customWidth="1"/>
    <col min="3" max="3" width="26" style="2" customWidth="1"/>
    <col min="4" max="4" width="17.140625" style="2" bestFit="1" customWidth="1"/>
    <col min="5" max="6" width="18.28515625" style="2" bestFit="1" customWidth="1"/>
    <col min="7" max="7" width="18.28515625" style="2" customWidth="1"/>
    <col min="8" max="9" width="17.140625" style="2" bestFit="1" customWidth="1"/>
    <col min="10" max="10" width="13.28515625" style="2"/>
    <col min="11" max="11" width="17.140625" style="2" bestFit="1" customWidth="1"/>
    <col min="12" max="12" width="17.140625" style="2" customWidth="1"/>
    <col min="13" max="13" width="17.140625" style="2" bestFit="1" customWidth="1"/>
    <col min="14" max="14" width="15.85546875" style="2" bestFit="1" customWidth="1"/>
    <col min="15" max="15" width="17.140625" style="2" bestFit="1" customWidth="1"/>
    <col min="16" max="16" width="15.85546875" style="2" bestFit="1" customWidth="1"/>
    <col min="17" max="18" width="17.140625" style="2" bestFit="1" customWidth="1"/>
    <col min="19" max="19" width="18.7109375" style="51" customWidth="1"/>
    <col min="20" max="20" width="19.140625" style="51" customWidth="1"/>
    <col min="21" max="21" width="20.5703125" style="2" bestFit="1" customWidth="1"/>
    <col min="22" max="16384" width="13.28515625" style="2"/>
  </cols>
  <sheetData>
    <row r="1" spans="1:21" ht="15.75">
      <c r="A1" s="56" t="s">
        <v>0</v>
      </c>
      <c r="B1" s="56"/>
      <c r="C1" s="56"/>
      <c r="D1" s="56"/>
      <c r="E1" s="56"/>
      <c r="F1" s="56"/>
      <c r="G1" s="56"/>
      <c r="H1" s="56"/>
      <c r="I1" s="56"/>
      <c r="J1" s="56"/>
      <c r="K1" s="56"/>
      <c r="L1" s="56"/>
      <c r="M1" s="56"/>
      <c r="N1" s="56"/>
      <c r="O1" s="56"/>
      <c r="P1" s="56"/>
      <c r="Q1" s="56"/>
      <c r="R1" s="56"/>
      <c r="S1" s="56"/>
      <c r="T1" s="56"/>
      <c r="U1" s="56"/>
    </row>
    <row r="2" spans="1:21" ht="15.75">
      <c r="A2" s="60" t="s">
        <v>1</v>
      </c>
      <c r="B2" s="60"/>
      <c r="C2" s="60"/>
      <c r="D2" s="60"/>
      <c r="E2" s="60"/>
      <c r="F2" s="60"/>
      <c r="G2" s="60"/>
      <c r="H2" s="60"/>
      <c r="I2" s="60"/>
      <c r="J2" s="60"/>
      <c r="K2" s="60"/>
      <c r="L2" s="60"/>
      <c r="M2" s="60"/>
      <c r="N2" s="60"/>
      <c r="O2" s="60"/>
      <c r="P2" s="60"/>
      <c r="Q2" s="60"/>
      <c r="R2" s="60"/>
      <c r="S2" s="60"/>
      <c r="T2" s="60"/>
      <c r="U2" s="60"/>
    </row>
    <row r="3" spans="1:21" ht="15.75">
      <c r="A3" s="60" t="s">
        <v>2</v>
      </c>
      <c r="B3" s="60"/>
      <c r="C3" s="60"/>
      <c r="D3" s="60"/>
      <c r="E3" s="60"/>
      <c r="F3" s="60"/>
      <c r="G3" s="60"/>
      <c r="H3" s="60"/>
      <c r="I3" s="60"/>
      <c r="J3" s="60"/>
      <c r="K3" s="60"/>
      <c r="L3" s="60"/>
      <c r="M3" s="60"/>
      <c r="N3" s="60"/>
      <c r="O3" s="60"/>
      <c r="P3" s="60"/>
      <c r="Q3" s="60"/>
      <c r="R3" s="60"/>
      <c r="S3" s="60"/>
      <c r="T3" s="60"/>
      <c r="U3" s="60"/>
    </row>
    <row r="4" spans="1:21" ht="13.5">
      <c r="A4" s="48"/>
      <c r="B4" s="48"/>
      <c r="C4" s="48"/>
      <c r="D4" s="48"/>
      <c r="E4" s="48"/>
      <c r="F4" s="48"/>
      <c r="G4" s="48"/>
      <c r="H4" s="48"/>
      <c r="I4" s="48"/>
      <c r="J4" s="48"/>
      <c r="K4" s="48"/>
      <c r="L4" s="48"/>
      <c r="M4" s="48"/>
      <c r="N4" s="48"/>
      <c r="O4" s="48"/>
      <c r="P4" s="48"/>
      <c r="Q4" s="48"/>
      <c r="R4" s="48"/>
      <c r="S4" s="48"/>
      <c r="T4" s="48"/>
      <c r="U4" s="48"/>
    </row>
    <row r="5" spans="1:21" ht="81">
      <c r="A5" s="58" t="s">
        <v>3</v>
      </c>
      <c r="B5" s="58"/>
      <c r="C5" s="13" t="s">
        <v>4</v>
      </c>
      <c r="D5" s="13" t="s">
        <v>5</v>
      </c>
      <c r="E5" s="13" t="s">
        <v>6</v>
      </c>
      <c r="F5" s="13" t="s">
        <v>7</v>
      </c>
      <c r="G5" s="13" t="s">
        <v>8</v>
      </c>
      <c r="H5" s="13" t="s">
        <v>9</v>
      </c>
      <c r="I5" s="13" t="s">
        <v>10</v>
      </c>
      <c r="J5" s="13" t="s">
        <v>11</v>
      </c>
      <c r="K5" s="13" t="s">
        <v>12</v>
      </c>
      <c r="L5" s="13" t="s">
        <v>13</v>
      </c>
      <c r="M5" s="13" t="s">
        <v>14</v>
      </c>
      <c r="N5" s="13" t="s">
        <v>15</v>
      </c>
      <c r="O5" s="13" t="s">
        <v>16</v>
      </c>
      <c r="P5" s="13" t="s">
        <v>17</v>
      </c>
      <c r="Q5" s="13" t="s">
        <v>18</v>
      </c>
      <c r="R5" s="13" t="s">
        <v>19</v>
      </c>
      <c r="S5" s="13" t="s">
        <v>20</v>
      </c>
      <c r="T5" s="13" t="s">
        <v>21</v>
      </c>
      <c r="U5" s="13" t="s">
        <v>22</v>
      </c>
    </row>
    <row r="6" spans="1:21" ht="15" customHeight="1">
      <c r="A6" s="14">
        <v>1</v>
      </c>
      <c r="B6" s="15" t="s">
        <v>23</v>
      </c>
      <c r="C6" s="16">
        <f>JULIO!C8+AGOSTO!C8+SEPTIEMBRE!C8</f>
        <v>3547459</v>
      </c>
      <c r="D6" s="16">
        <f>JULIO!R8+AGOSTO!R8+SEPTIEMBRE!O8</f>
        <v>-23149</v>
      </c>
      <c r="E6" s="16">
        <f>JULIO!D8+AGOSTO!D8</f>
        <v>589685</v>
      </c>
      <c r="F6" s="16">
        <f>JULIO!E8+AGOSTO!E8+SEPTIEMBRE!D8</f>
        <v>1215266</v>
      </c>
      <c r="G6" s="16">
        <f>JULIO!F8+AGOSTO!F8</f>
        <v>167824</v>
      </c>
      <c r="H6" s="16">
        <f>JULIO!G8+AGOSTO!G8+SEPTIEMBRE!E8</f>
        <v>0</v>
      </c>
      <c r="I6" s="16">
        <v>0</v>
      </c>
      <c r="J6" s="16">
        <f>JULIO!H8+AGOSTO!H8+SEPTIEMBRE!F8</f>
        <v>0</v>
      </c>
      <c r="K6" s="16">
        <f>JULIO!I8+AGOSTO!I8+SEPTIEMBRE!G8</f>
        <v>303789</v>
      </c>
      <c r="L6" s="16">
        <f>JULIO!J8+AGOSTO!J8</f>
        <v>94686</v>
      </c>
      <c r="M6" s="16">
        <f>JULIO!N8+AGOSTO!N8+SEPTIEMBRE!K8</f>
        <v>73203</v>
      </c>
      <c r="N6" s="16">
        <f>JULIO!K8+AGOSTO!K8+SEPTIEMBRE!H8</f>
        <v>9542</v>
      </c>
      <c r="O6" s="16">
        <f>JULIO!O8+AGOSTO!O8+SEPTIEMBRE!L8</f>
        <v>56845</v>
      </c>
      <c r="P6" s="16">
        <f>JULIO!P8+AGOSTO!P8+SEPTIEMBRE!M8</f>
        <v>6309</v>
      </c>
      <c r="Q6" s="16">
        <f>JULIO!M8+AGOSTO!M8+SEPTIEMBRE!J8</f>
        <v>126718</v>
      </c>
      <c r="R6" s="16">
        <f>JULIO!Q8+AGOSTO!Q8+SEPTIEMBRE!N8</f>
        <v>69602</v>
      </c>
      <c r="S6" s="16">
        <v>2864790</v>
      </c>
      <c r="T6" s="16">
        <v>1461288</v>
      </c>
      <c r="U6" s="16">
        <f>SUM(C6:T6)</f>
        <v>10563857</v>
      </c>
    </row>
    <row r="7" spans="1:21" ht="15" customHeight="1">
      <c r="A7" s="14">
        <v>2</v>
      </c>
      <c r="B7" s="15" t="s">
        <v>24</v>
      </c>
      <c r="C7" s="16">
        <f>JULIO!C9+AGOSTO!C9+SEPTIEMBRE!C9</f>
        <v>5871366</v>
      </c>
      <c r="D7" s="16">
        <f>JULIO!R9+AGOSTO!R9+SEPTIEMBRE!O9</f>
        <v>-38255</v>
      </c>
      <c r="E7" s="16">
        <f>JULIO!D9+AGOSTO!D9</f>
        <v>975855</v>
      </c>
      <c r="F7" s="16">
        <f>JULIO!E9+AGOSTO!E9+SEPTIEMBRE!D9</f>
        <v>2011368</v>
      </c>
      <c r="G7" s="16">
        <f>JULIO!F9+AGOSTO!F9</f>
        <v>277728</v>
      </c>
      <c r="H7" s="16">
        <f>JULIO!G9+AGOSTO!G9+SEPTIEMBRE!E9</f>
        <v>0</v>
      </c>
      <c r="I7" s="16">
        <v>0</v>
      </c>
      <c r="J7" s="16">
        <f>JULIO!H9+AGOSTO!H9+SEPTIEMBRE!F9</f>
        <v>0</v>
      </c>
      <c r="K7" s="16">
        <f>JULIO!I9+AGOSTO!I9+SEPTIEMBRE!G9</f>
        <v>502799</v>
      </c>
      <c r="L7" s="16">
        <f>JULIO!J9+AGOSTO!J9</f>
        <v>156693</v>
      </c>
      <c r="M7" s="16">
        <f>JULIO!N9+AGOSTO!N9+SEPTIEMBRE!K9</f>
        <v>121160</v>
      </c>
      <c r="N7" s="16">
        <f>JULIO!K9+AGOSTO!K9+SEPTIEMBRE!H9</f>
        <v>15792</v>
      </c>
      <c r="O7" s="16">
        <f>JULIO!O9+AGOSTO!O9+SEPTIEMBRE!L9</f>
        <v>94083</v>
      </c>
      <c r="P7" s="16">
        <f>JULIO!P9+AGOSTO!P9+SEPTIEMBRE!M9</f>
        <v>10443</v>
      </c>
      <c r="Q7" s="16">
        <f>JULIO!M9+AGOSTO!M9+SEPTIEMBRE!J9</f>
        <v>288835</v>
      </c>
      <c r="R7" s="16">
        <f>JULIO!Q9+AGOSTO!Q9+SEPTIEMBRE!N9</f>
        <v>115201</v>
      </c>
      <c r="S7" s="16">
        <v>3681144</v>
      </c>
      <c r="T7" s="16">
        <v>3741792</v>
      </c>
      <c r="U7" s="16">
        <f t="shared" ref="U7:U70" si="0">SUM(C7:T7)</f>
        <v>17826004</v>
      </c>
    </row>
    <row r="8" spans="1:21" ht="15" customHeight="1">
      <c r="A8" s="14">
        <v>3</v>
      </c>
      <c r="B8" s="15" t="s">
        <v>25</v>
      </c>
      <c r="C8" s="16">
        <f>JULIO!C10+AGOSTO!C10+SEPTIEMBRE!C10</f>
        <v>4877824</v>
      </c>
      <c r="D8" s="16">
        <f>JULIO!R10+AGOSTO!R10+SEPTIEMBRE!O10</f>
        <v>-31435</v>
      </c>
      <c r="E8" s="16">
        <f>JULIO!D10+AGOSTO!D10</f>
        <v>809789</v>
      </c>
      <c r="F8" s="16">
        <f>JULIO!E10+AGOSTO!E10+SEPTIEMBRE!D10</f>
        <v>1670966</v>
      </c>
      <c r="G8" s="16">
        <f>JULIO!F10+AGOSTO!F10</f>
        <v>230465</v>
      </c>
      <c r="H8" s="16">
        <f>JULIO!G10+AGOSTO!G10+SEPTIEMBRE!E10</f>
        <v>291196</v>
      </c>
      <c r="I8" s="16">
        <v>84635</v>
      </c>
      <c r="J8" s="16">
        <f>JULIO!H10+AGOSTO!H10+SEPTIEMBRE!F10</f>
        <v>0</v>
      </c>
      <c r="K8" s="16">
        <f>JULIO!I10+AGOSTO!I10+SEPTIEMBRE!G10</f>
        <v>417721</v>
      </c>
      <c r="L8" s="16">
        <f>JULIO!J10+AGOSTO!J10</f>
        <v>130027</v>
      </c>
      <c r="M8" s="16">
        <f>JULIO!N10+AGOSTO!N10+SEPTIEMBRE!K10</f>
        <v>100663</v>
      </c>
      <c r="N8" s="16">
        <f>JULIO!K10+AGOSTO!K10+SEPTIEMBRE!H10</f>
        <v>13121</v>
      </c>
      <c r="O8" s="16">
        <f>JULIO!O10+AGOSTO!O10+SEPTIEMBRE!L10</f>
        <v>78164</v>
      </c>
      <c r="P8" s="16">
        <f>JULIO!P10+AGOSTO!P10+SEPTIEMBRE!M10</f>
        <v>8680</v>
      </c>
      <c r="Q8" s="16">
        <f>JULIO!M10+AGOSTO!M10+SEPTIEMBRE!J10</f>
        <v>222462</v>
      </c>
      <c r="R8" s="16">
        <f>JULIO!Q10+AGOSTO!Q10+SEPTIEMBRE!N10</f>
        <v>95735</v>
      </c>
      <c r="S8" s="16">
        <v>6876987</v>
      </c>
      <c r="T8" s="16">
        <v>2740752</v>
      </c>
      <c r="U8" s="16">
        <f t="shared" si="0"/>
        <v>18617752</v>
      </c>
    </row>
    <row r="9" spans="1:21" ht="15" customHeight="1">
      <c r="A9" s="14">
        <v>4</v>
      </c>
      <c r="B9" s="15" t="s">
        <v>26</v>
      </c>
      <c r="C9" s="16">
        <f>JULIO!C11+AGOSTO!C11+SEPTIEMBRE!C11</f>
        <v>3447396</v>
      </c>
      <c r="D9" s="16">
        <f>JULIO!R11+AGOSTO!R11+SEPTIEMBRE!O11</f>
        <v>-22173</v>
      </c>
      <c r="E9" s="16">
        <f>JULIO!D11+AGOSTO!D11</f>
        <v>573807</v>
      </c>
      <c r="F9" s="16">
        <f>JULIO!E11+AGOSTO!E11+SEPTIEMBRE!D11</f>
        <v>1181022</v>
      </c>
      <c r="G9" s="16">
        <f>JULIO!F11+AGOSTO!F11</f>
        <v>163305</v>
      </c>
      <c r="H9" s="16">
        <f>JULIO!G11+AGOSTO!G11+SEPTIEMBRE!E11</f>
        <v>0</v>
      </c>
      <c r="I9" s="16">
        <v>0</v>
      </c>
      <c r="J9" s="16">
        <f>JULIO!H11+AGOSTO!H11+SEPTIEMBRE!F11</f>
        <v>0</v>
      </c>
      <c r="K9" s="16">
        <f>JULIO!I11+AGOSTO!I11+SEPTIEMBRE!G11</f>
        <v>295218</v>
      </c>
      <c r="L9" s="16">
        <f>JULIO!J11+AGOSTO!J11</f>
        <v>92137</v>
      </c>
      <c r="M9" s="16">
        <f>JULIO!N11+AGOSTO!N11+SEPTIEMBRE!K11</f>
        <v>71135</v>
      </c>
      <c r="N9" s="16">
        <f>JULIO!K11+AGOSTO!K11+SEPTIEMBRE!H11</f>
        <v>9272</v>
      </c>
      <c r="O9" s="16">
        <f>JULIO!O11+AGOSTO!O11+SEPTIEMBRE!L11</f>
        <v>55241</v>
      </c>
      <c r="P9" s="16">
        <f>JULIO!P11+AGOSTO!P11+SEPTIEMBRE!M11</f>
        <v>6128</v>
      </c>
      <c r="Q9" s="16">
        <f>JULIO!M11+AGOSTO!M11+SEPTIEMBRE!J11</f>
        <v>106932</v>
      </c>
      <c r="R9" s="16">
        <f>JULIO!Q11+AGOSTO!Q11+SEPTIEMBRE!N11</f>
        <v>67616</v>
      </c>
      <c r="S9" s="16">
        <v>2091654</v>
      </c>
      <c r="T9" s="16">
        <v>1382088</v>
      </c>
      <c r="U9" s="16">
        <f t="shared" si="0"/>
        <v>9520778</v>
      </c>
    </row>
    <row r="10" spans="1:21" ht="15" customHeight="1">
      <c r="A10" s="14">
        <v>5</v>
      </c>
      <c r="B10" s="15" t="s">
        <v>27</v>
      </c>
      <c r="C10" s="16">
        <f>JULIO!C12+AGOSTO!C12+SEPTIEMBRE!C12</f>
        <v>2519153</v>
      </c>
      <c r="D10" s="16">
        <f>JULIO!R12+AGOSTO!R12+SEPTIEMBRE!O12</f>
        <v>-16362</v>
      </c>
      <c r="E10" s="16">
        <f>JULIO!D12+AGOSTO!D12</f>
        <v>418701</v>
      </c>
      <c r="F10" s="16">
        <f>JULIO!E12+AGOSTO!E12+SEPTIEMBRE!D12</f>
        <v>862993</v>
      </c>
      <c r="G10" s="16">
        <f>JULIO!F12+AGOSTO!F12</f>
        <v>119162</v>
      </c>
      <c r="H10" s="16">
        <f>JULIO!G12+AGOSTO!G12+SEPTIEMBRE!E12</f>
        <v>125869</v>
      </c>
      <c r="I10" s="16">
        <v>0</v>
      </c>
      <c r="J10" s="16">
        <f>JULIO!H12+AGOSTO!H12+SEPTIEMBRE!F12</f>
        <v>0</v>
      </c>
      <c r="K10" s="16">
        <f>JULIO!I12+AGOSTO!I12+SEPTIEMBRE!G12</f>
        <v>215729</v>
      </c>
      <c r="L10" s="16">
        <f>JULIO!J12+AGOSTO!J12</f>
        <v>67230</v>
      </c>
      <c r="M10" s="16">
        <f>JULIO!N12+AGOSTO!N12+SEPTIEMBRE!K12</f>
        <v>51985</v>
      </c>
      <c r="N10" s="16">
        <f>JULIO!K12+AGOSTO!K12+SEPTIEMBRE!H12</f>
        <v>6776</v>
      </c>
      <c r="O10" s="16">
        <f>JULIO!O12+AGOSTO!O12+SEPTIEMBRE!L12</f>
        <v>40367</v>
      </c>
      <c r="P10" s="16">
        <f>JULIO!P12+AGOSTO!P12+SEPTIEMBRE!M12</f>
        <v>4480</v>
      </c>
      <c r="Q10" s="16">
        <f>JULIO!M12+AGOSTO!M12+SEPTIEMBRE!J12</f>
        <v>38387</v>
      </c>
      <c r="R10" s="16">
        <f>JULIO!Q12+AGOSTO!Q12+SEPTIEMBRE!N12</f>
        <v>49427</v>
      </c>
      <c r="S10" s="16">
        <v>1033428</v>
      </c>
      <c r="T10" s="16">
        <v>483453</v>
      </c>
      <c r="U10" s="16">
        <f t="shared" si="0"/>
        <v>6020778</v>
      </c>
    </row>
    <row r="11" spans="1:21" ht="15" customHeight="1">
      <c r="A11" s="14">
        <v>6</v>
      </c>
      <c r="B11" s="15" t="s">
        <v>28</v>
      </c>
      <c r="C11" s="16">
        <f>JULIO!C13+AGOSTO!C13+SEPTIEMBRE!C13</f>
        <v>4136747</v>
      </c>
      <c r="D11" s="16">
        <f>JULIO!R13+AGOSTO!R13+SEPTIEMBRE!O13</f>
        <v>-27192</v>
      </c>
      <c r="E11" s="16">
        <f>JULIO!D13+AGOSTO!D13</f>
        <v>688222</v>
      </c>
      <c r="F11" s="16">
        <f>JULIO!E13+AGOSTO!E13+SEPTIEMBRE!D13</f>
        <v>1417168</v>
      </c>
      <c r="G11" s="16">
        <f>JULIO!F13+AGOSTO!F13</f>
        <v>195867</v>
      </c>
      <c r="H11" s="16">
        <f>JULIO!G13+AGOSTO!G13+SEPTIEMBRE!E13</f>
        <v>236874</v>
      </c>
      <c r="I11" s="16">
        <v>0</v>
      </c>
      <c r="J11" s="16">
        <f>JULIO!H13+AGOSTO!H13+SEPTIEMBRE!F13</f>
        <v>0</v>
      </c>
      <c r="K11" s="16">
        <f>JULIO!I13+AGOSTO!I13+SEPTIEMBRE!G13</f>
        <v>354251</v>
      </c>
      <c r="L11" s="16">
        <f>JULIO!J13+AGOSTO!J13</f>
        <v>110507</v>
      </c>
      <c r="M11" s="16">
        <f>JULIO!N13+AGOSTO!N13+SEPTIEMBRE!K13</f>
        <v>85361</v>
      </c>
      <c r="N11" s="16">
        <f>JULIO!K13+AGOSTO!K13+SEPTIEMBRE!H13</f>
        <v>11126</v>
      </c>
      <c r="O11" s="16">
        <f>JULIO!O13+AGOSTO!O13+SEPTIEMBRE!L13</f>
        <v>66288</v>
      </c>
      <c r="P11" s="16">
        <f>JULIO!P13+AGOSTO!P13+SEPTIEMBRE!M13</f>
        <v>7354</v>
      </c>
      <c r="Q11" s="16">
        <f>JULIO!M13+AGOSTO!M13+SEPTIEMBRE!J13</f>
        <v>163771</v>
      </c>
      <c r="R11" s="16">
        <f>JULIO!Q13+AGOSTO!Q13+SEPTIEMBRE!N13</f>
        <v>81146</v>
      </c>
      <c r="S11" s="16">
        <v>4204623</v>
      </c>
      <c r="T11" s="16">
        <v>2043351</v>
      </c>
      <c r="U11" s="16">
        <f t="shared" si="0"/>
        <v>13775464</v>
      </c>
    </row>
    <row r="12" spans="1:21" ht="15" customHeight="1">
      <c r="A12" s="14">
        <v>7</v>
      </c>
      <c r="B12" s="15" t="s">
        <v>29</v>
      </c>
      <c r="C12" s="16">
        <f>JULIO!C14+AGOSTO!C14+SEPTIEMBRE!C14</f>
        <v>3728306</v>
      </c>
      <c r="D12" s="16">
        <f>JULIO!R14+AGOSTO!R14+SEPTIEMBRE!O14</f>
        <v>-24401</v>
      </c>
      <c r="E12" s="16">
        <f>JULIO!D14+AGOSTO!D14</f>
        <v>619917</v>
      </c>
      <c r="F12" s="16">
        <f>JULIO!E14+AGOSTO!E14+SEPTIEMBRE!D14</f>
        <v>1277227</v>
      </c>
      <c r="G12" s="16">
        <f>JULIO!F14+AGOSTO!F14</f>
        <v>176427</v>
      </c>
      <c r="H12" s="16">
        <f>JULIO!G14+AGOSTO!G14+SEPTIEMBRE!E14</f>
        <v>208725</v>
      </c>
      <c r="I12" s="16">
        <v>0</v>
      </c>
      <c r="J12" s="16">
        <f>JULIO!H14+AGOSTO!H14+SEPTIEMBRE!F14</f>
        <v>0</v>
      </c>
      <c r="K12" s="16">
        <f>JULIO!I14+AGOSTO!I14+SEPTIEMBRE!G14</f>
        <v>319276</v>
      </c>
      <c r="L12" s="16">
        <f>JULIO!J14+AGOSTO!J14</f>
        <v>99539</v>
      </c>
      <c r="M12" s="16">
        <f>JULIO!N14+AGOSTO!N14+SEPTIEMBRE!K14</f>
        <v>76935</v>
      </c>
      <c r="N12" s="16">
        <f>JULIO!K14+AGOSTO!K14+SEPTIEMBRE!H14</f>
        <v>10029</v>
      </c>
      <c r="O12" s="16">
        <f>JULIO!O14+AGOSTO!O14+SEPTIEMBRE!L14</f>
        <v>59743</v>
      </c>
      <c r="P12" s="16">
        <f>JULIO!P14+AGOSTO!P14+SEPTIEMBRE!M14</f>
        <v>6630</v>
      </c>
      <c r="Q12" s="16">
        <f>JULIO!M14+AGOSTO!M14+SEPTIEMBRE!J14</f>
        <v>122801</v>
      </c>
      <c r="R12" s="16">
        <f>JULIO!Q14+AGOSTO!Q14+SEPTIEMBRE!N14</f>
        <v>73145</v>
      </c>
      <c r="S12" s="16">
        <v>2095236</v>
      </c>
      <c r="T12" s="16">
        <v>1671000</v>
      </c>
      <c r="U12" s="16">
        <f t="shared" si="0"/>
        <v>10520535</v>
      </c>
    </row>
    <row r="13" spans="1:21" ht="15" customHeight="1">
      <c r="A13" s="14">
        <v>8</v>
      </c>
      <c r="B13" s="15" t="s">
        <v>30</v>
      </c>
      <c r="C13" s="16">
        <f>JULIO!C15+AGOSTO!C15+SEPTIEMBRE!C15</f>
        <v>2941655</v>
      </c>
      <c r="D13" s="16">
        <f>JULIO!R15+AGOSTO!R15+SEPTIEMBRE!O15</f>
        <v>-19313</v>
      </c>
      <c r="E13" s="16">
        <f>JULIO!D15+AGOSTO!D15</f>
        <v>489113</v>
      </c>
      <c r="F13" s="16">
        <f>JULIO!E15+AGOSTO!E15+SEPTIEMBRE!D15</f>
        <v>1007739</v>
      </c>
      <c r="G13" s="16">
        <f>JULIO!F15+AGOSTO!F15</f>
        <v>139201</v>
      </c>
      <c r="H13" s="16">
        <f>JULIO!G15+AGOSTO!G15+SEPTIEMBRE!E15</f>
        <v>154632</v>
      </c>
      <c r="I13" s="16">
        <v>0</v>
      </c>
      <c r="J13" s="16">
        <f>JULIO!H15+AGOSTO!H15+SEPTIEMBRE!F15</f>
        <v>0</v>
      </c>
      <c r="K13" s="16">
        <f>JULIO!I15+AGOSTO!I15+SEPTIEMBRE!G15</f>
        <v>251910</v>
      </c>
      <c r="L13" s="16">
        <f>JULIO!J15+AGOSTO!J15</f>
        <v>78536</v>
      </c>
      <c r="M13" s="16">
        <f>JULIO!N15+AGOSTO!N15+SEPTIEMBRE!K15</f>
        <v>60702</v>
      </c>
      <c r="N13" s="16">
        <f>JULIO!K15+AGOSTO!K15+SEPTIEMBRE!H15</f>
        <v>7913</v>
      </c>
      <c r="O13" s="16">
        <f>JULIO!O15+AGOSTO!O15+SEPTIEMBRE!L15</f>
        <v>47138</v>
      </c>
      <c r="P13" s="16">
        <f>JULIO!P15+AGOSTO!P15+SEPTIEMBRE!M15</f>
        <v>5230</v>
      </c>
      <c r="Q13" s="16">
        <f>JULIO!M15+AGOSTO!M15+SEPTIEMBRE!J15</f>
        <v>76246</v>
      </c>
      <c r="R13" s="16">
        <f>JULIO!Q15+AGOSTO!Q15+SEPTIEMBRE!N15</f>
        <v>57712</v>
      </c>
      <c r="S13" s="16">
        <v>3957444</v>
      </c>
      <c r="T13" s="16">
        <v>881013</v>
      </c>
      <c r="U13" s="16">
        <f t="shared" si="0"/>
        <v>10136871</v>
      </c>
    </row>
    <row r="14" spans="1:21" ht="15" customHeight="1">
      <c r="A14" s="14">
        <v>9</v>
      </c>
      <c r="B14" s="15" t="s">
        <v>31</v>
      </c>
      <c r="C14" s="16">
        <f>JULIO!C16+AGOSTO!C16+SEPTIEMBRE!C16</f>
        <v>3054993</v>
      </c>
      <c r="D14" s="16">
        <f>JULIO!R16+AGOSTO!R16+SEPTIEMBRE!O16</f>
        <v>-20196</v>
      </c>
      <c r="E14" s="16">
        <f>JULIO!D16+AGOSTO!D16</f>
        <v>508065</v>
      </c>
      <c r="F14" s="16">
        <f>JULIO!E16+AGOSTO!E16+SEPTIEMBRE!D16</f>
        <v>1046571</v>
      </c>
      <c r="G14" s="16">
        <f>JULIO!F16+AGOSTO!F16</f>
        <v>144594</v>
      </c>
      <c r="H14" s="16">
        <f>JULIO!G16+AGOSTO!G16+SEPTIEMBRE!E16</f>
        <v>162816</v>
      </c>
      <c r="I14" s="16">
        <v>0</v>
      </c>
      <c r="J14" s="16">
        <f>JULIO!H16+AGOSTO!H16+SEPTIEMBRE!F16</f>
        <v>0</v>
      </c>
      <c r="K14" s="16">
        <f>JULIO!I16+AGOSTO!I16+SEPTIEMBRE!G16</f>
        <v>261617</v>
      </c>
      <c r="L14" s="16">
        <f>JULIO!J16+AGOSTO!J16</f>
        <v>81580</v>
      </c>
      <c r="M14" s="16">
        <f>JULIO!N16+AGOSTO!N16+SEPTIEMBRE!K16</f>
        <v>63041</v>
      </c>
      <c r="N14" s="16">
        <f>JULIO!K16+AGOSTO!K16+SEPTIEMBRE!H16</f>
        <v>8218</v>
      </c>
      <c r="O14" s="16">
        <f>JULIO!O16+AGOSTO!O16+SEPTIEMBRE!L16</f>
        <v>48954</v>
      </c>
      <c r="P14" s="16">
        <f>JULIO!P16+AGOSTO!P16+SEPTIEMBRE!M16</f>
        <v>5432</v>
      </c>
      <c r="Q14" s="16">
        <f>JULIO!M16+AGOSTO!M16+SEPTIEMBRE!J16</f>
        <v>81168</v>
      </c>
      <c r="R14" s="16">
        <f>JULIO!Q16+AGOSTO!Q16+SEPTIEMBRE!N16</f>
        <v>59933</v>
      </c>
      <c r="S14" s="16">
        <v>2354700</v>
      </c>
      <c r="T14" s="16">
        <v>996354</v>
      </c>
      <c r="U14" s="16">
        <f t="shared" si="0"/>
        <v>8857840</v>
      </c>
    </row>
    <row r="15" spans="1:21" ht="15" customHeight="1">
      <c r="A15" s="14">
        <v>10</v>
      </c>
      <c r="B15" s="15" t="s">
        <v>32</v>
      </c>
      <c r="C15" s="16">
        <f>JULIO!C17+AGOSTO!C17+SEPTIEMBRE!C17</f>
        <v>2672008</v>
      </c>
      <c r="D15" s="16">
        <f>JULIO!R17+AGOSTO!R17+SEPTIEMBRE!O17</f>
        <v>-17099</v>
      </c>
      <c r="E15" s="16">
        <f>JULIO!D17+AGOSTO!D17</f>
        <v>444200</v>
      </c>
      <c r="F15" s="16">
        <f>JULIO!E17+AGOSTO!E17+SEPTIEMBRE!D17</f>
        <v>915361</v>
      </c>
      <c r="G15" s="16">
        <f>JULIO!F17+AGOSTO!F17</f>
        <v>126419</v>
      </c>
      <c r="H15" s="16">
        <f>JULIO!G17+AGOSTO!G17+SEPTIEMBRE!E17</f>
        <v>135772</v>
      </c>
      <c r="I15" s="16">
        <v>51812</v>
      </c>
      <c r="J15" s="16">
        <f>JULIO!H17+AGOSTO!H17+SEPTIEMBRE!F17</f>
        <v>0</v>
      </c>
      <c r="K15" s="16">
        <f>JULIO!I17+AGOSTO!I17+SEPTIEMBRE!G17</f>
        <v>228819</v>
      </c>
      <c r="L15" s="16">
        <f>JULIO!J17+AGOSTO!J17</f>
        <v>71325</v>
      </c>
      <c r="M15" s="16">
        <f>JULIO!N17+AGOSTO!N17+SEPTIEMBRE!K17</f>
        <v>55138</v>
      </c>
      <c r="N15" s="16">
        <f>JULIO!K17+AGOSTO!K17+SEPTIEMBRE!H17</f>
        <v>7186</v>
      </c>
      <c r="O15" s="16">
        <f>JULIO!O17+AGOSTO!O17+SEPTIEMBRE!L17</f>
        <v>42816</v>
      </c>
      <c r="P15" s="16">
        <f>JULIO!P17+AGOSTO!P17+SEPTIEMBRE!M17</f>
        <v>4752</v>
      </c>
      <c r="Q15" s="16">
        <f>JULIO!M17+AGOSTO!M17+SEPTIEMBRE!J17</f>
        <v>59121</v>
      </c>
      <c r="R15" s="16">
        <f>JULIO!Q17+AGOSTO!Q17+SEPTIEMBRE!N17</f>
        <v>52425</v>
      </c>
      <c r="S15" s="16">
        <v>3037134</v>
      </c>
      <c r="T15" s="16">
        <v>614634</v>
      </c>
      <c r="U15" s="16">
        <f t="shared" si="0"/>
        <v>8501823</v>
      </c>
    </row>
    <row r="16" spans="1:21" ht="15" customHeight="1">
      <c r="A16" s="14">
        <v>11</v>
      </c>
      <c r="B16" s="15" t="s">
        <v>33</v>
      </c>
      <c r="C16" s="16">
        <f>JULIO!C18+AGOSTO!C18+SEPTIEMBRE!C18</f>
        <v>3929289</v>
      </c>
      <c r="D16" s="16">
        <f>JULIO!R18+AGOSTO!R18+SEPTIEMBRE!O18</f>
        <v>-25604</v>
      </c>
      <c r="E16" s="16">
        <f>JULIO!D18+AGOSTO!D18</f>
        <v>656524</v>
      </c>
      <c r="F16" s="16">
        <f>JULIO!E18+AGOSTO!E18+SEPTIEMBRE!D18</f>
        <v>1346227</v>
      </c>
      <c r="G16" s="16">
        <f>JULIO!F18+AGOSTO!F18</f>
        <v>186846</v>
      </c>
      <c r="H16" s="16">
        <f>JULIO!G18+AGOSTO!G18+SEPTIEMBRE!E18</f>
        <v>217806</v>
      </c>
      <c r="I16" s="16">
        <v>0</v>
      </c>
      <c r="J16" s="16">
        <f>JULIO!H18+AGOSTO!H18+SEPTIEMBRE!F18</f>
        <v>0</v>
      </c>
      <c r="K16" s="16">
        <f>JULIO!I18+AGOSTO!I18+SEPTIEMBRE!G18</f>
        <v>336475</v>
      </c>
      <c r="L16" s="16">
        <f>JULIO!J18+AGOSTO!J18</f>
        <v>105418</v>
      </c>
      <c r="M16" s="16">
        <f>JULIO!N18+AGOSTO!N18+SEPTIEMBRE!K18</f>
        <v>81065</v>
      </c>
      <c r="N16" s="16">
        <f>JULIO!K18+AGOSTO!K18+SEPTIEMBRE!H18</f>
        <v>10567</v>
      </c>
      <c r="O16" s="16">
        <f>JULIO!O18+AGOSTO!O18+SEPTIEMBRE!L18</f>
        <v>62961</v>
      </c>
      <c r="P16" s="16">
        <f>JULIO!P18+AGOSTO!P18+SEPTIEMBRE!M18</f>
        <v>6972</v>
      </c>
      <c r="Q16" s="16">
        <f>JULIO!M18+AGOSTO!M18+SEPTIEMBRE!J18</f>
        <v>143773</v>
      </c>
      <c r="R16" s="16">
        <f>JULIO!Q18+AGOSTO!Q18+SEPTIEMBRE!N18</f>
        <v>76993</v>
      </c>
      <c r="S16" s="16">
        <v>3887925</v>
      </c>
      <c r="T16" s="16">
        <v>1871565</v>
      </c>
      <c r="U16" s="16">
        <f t="shared" si="0"/>
        <v>12894802</v>
      </c>
    </row>
    <row r="17" spans="1:21" ht="15" customHeight="1">
      <c r="A17" s="14">
        <v>12</v>
      </c>
      <c r="B17" s="15" t="s">
        <v>34</v>
      </c>
      <c r="C17" s="16">
        <f>JULIO!C19+AGOSTO!C19+SEPTIEMBRE!C19</f>
        <v>2912883</v>
      </c>
      <c r="D17" s="16">
        <f>JULIO!R19+AGOSTO!R19+SEPTIEMBRE!O19</f>
        <v>-18988</v>
      </c>
      <c r="E17" s="16">
        <f>JULIO!D19+AGOSTO!D19</f>
        <v>483650</v>
      </c>
      <c r="F17" s="16">
        <f>JULIO!E19+AGOSTO!E19+SEPTIEMBRE!D19</f>
        <v>997852</v>
      </c>
      <c r="G17" s="16">
        <f>JULIO!F19+AGOSTO!F19</f>
        <v>137646</v>
      </c>
      <c r="H17" s="16">
        <f>JULIO!G19+AGOSTO!G19+SEPTIEMBRE!E19</f>
        <v>0</v>
      </c>
      <c r="I17" s="16">
        <v>0</v>
      </c>
      <c r="J17" s="16">
        <f>JULIO!H19+AGOSTO!H19+SEPTIEMBRE!F19</f>
        <v>0</v>
      </c>
      <c r="K17" s="16">
        <f>JULIO!I19+AGOSTO!I19+SEPTIEMBRE!G19</f>
        <v>249450</v>
      </c>
      <c r="L17" s="16">
        <f>JULIO!J19+AGOSTO!J19</f>
        <v>77659</v>
      </c>
      <c r="M17" s="16">
        <f>JULIO!N19+AGOSTO!N19+SEPTIEMBRE!K19</f>
        <v>60113</v>
      </c>
      <c r="N17" s="16">
        <f>JULIO!K19+AGOSTO!K19+SEPTIEMBRE!H19</f>
        <v>7835</v>
      </c>
      <c r="O17" s="16">
        <f>JULIO!O19+AGOSTO!O19+SEPTIEMBRE!L19</f>
        <v>46677</v>
      </c>
      <c r="P17" s="16">
        <f>JULIO!P19+AGOSTO!P19+SEPTIEMBRE!M19</f>
        <v>5183</v>
      </c>
      <c r="Q17" s="16">
        <f>JULIO!M19+AGOSTO!M19+SEPTIEMBRE!J19</f>
        <v>67887</v>
      </c>
      <c r="R17" s="16">
        <f>JULIO!Q19+AGOSTO!Q19+SEPTIEMBRE!N19</f>
        <v>57168</v>
      </c>
      <c r="S17" s="16">
        <v>3069090</v>
      </c>
      <c r="T17" s="16">
        <v>833493</v>
      </c>
      <c r="U17" s="16">
        <f t="shared" si="0"/>
        <v>8987598</v>
      </c>
    </row>
    <row r="18" spans="1:21" ht="15" customHeight="1">
      <c r="A18" s="14">
        <v>13</v>
      </c>
      <c r="B18" s="15" t="s">
        <v>35</v>
      </c>
      <c r="C18" s="16">
        <f>JULIO!C20+AGOSTO!C20+SEPTIEMBRE!C20</f>
        <v>6143088</v>
      </c>
      <c r="D18" s="16">
        <f>JULIO!R20+AGOSTO!R20+SEPTIEMBRE!O20</f>
        <v>-33478</v>
      </c>
      <c r="E18" s="16">
        <f>JULIO!D20+AGOSTO!D20</f>
        <v>1015591</v>
      </c>
      <c r="F18" s="16">
        <f>JULIO!E20+AGOSTO!E20+SEPTIEMBRE!D20</f>
        <v>2104203</v>
      </c>
      <c r="G18" s="16">
        <f>JULIO!F20+AGOSTO!F20</f>
        <v>289036</v>
      </c>
      <c r="H18" s="16">
        <f>JULIO!G20+AGOSTO!G20+SEPTIEMBRE!E20</f>
        <v>456849</v>
      </c>
      <c r="I18" s="16">
        <v>0</v>
      </c>
      <c r="J18" s="16">
        <f>JULIO!H20+AGOSTO!H20+SEPTIEMBRE!F20</f>
        <v>0</v>
      </c>
      <c r="K18" s="16">
        <f>JULIO!I20+AGOSTO!I20+SEPTIEMBRE!G20</f>
        <v>526090</v>
      </c>
      <c r="L18" s="16">
        <f>JULIO!J20+AGOSTO!J20</f>
        <v>163074</v>
      </c>
      <c r="M18" s="16">
        <f>JULIO!N20+AGOSTO!N20+SEPTIEMBRE!K20</f>
        <v>126798</v>
      </c>
      <c r="N18" s="16">
        <f>JULIO!K20+AGOSTO!K20+SEPTIEMBRE!H20</f>
        <v>16527</v>
      </c>
      <c r="O18" s="16">
        <f>JULIO!O20+AGOSTO!O20+SEPTIEMBRE!L20</f>
        <v>98444</v>
      </c>
      <c r="P18" s="16">
        <f>JULIO!P20+AGOSTO!P20+SEPTIEMBRE!M20</f>
        <v>10951</v>
      </c>
      <c r="Q18" s="16">
        <f>JULIO!M20+AGOSTO!M20+SEPTIEMBRE!J20</f>
        <v>242510</v>
      </c>
      <c r="R18" s="16">
        <f>JULIO!Q20+AGOSTO!Q20+SEPTIEMBRE!N20</f>
        <v>120692</v>
      </c>
      <c r="S18" s="16">
        <v>1691970</v>
      </c>
      <c r="T18" s="16">
        <v>3719259</v>
      </c>
      <c r="U18" s="16">
        <f t="shared" si="0"/>
        <v>16691604</v>
      </c>
    </row>
    <row r="19" spans="1:21" ht="15" customHeight="1">
      <c r="A19" s="14">
        <v>14</v>
      </c>
      <c r="B19" s="15" t="s">
        <v>36</v>
      </c>
      <c r="C19" s="16">
        <f>JULIO!C21+AGOSTO!C21+SEPTIEMBRE!C21</f>
        <v>2418087</v>
      </c>
      <c r="D19" s="16">
        <f>JULIO!R21+AGOSTO!R21+SEPTIEMBRE!O21</f>
        <v>-15331</v>
      </c>
      <c r="E19" s="16">
        <f>JULIO!D21+AGOSTO!D21</f>
        <v>402121</v>
      </c>
      <c r="F19" s="16">
        <f>JULIO!E21+AGOSTO!E21+SEPTIEMBRE!D21</f>
        <v>828381</v>
      </c>
      <c r="G19" s="16">
        <f>JULIO!F21+AGOSTO!F21</f>
        <v>114443</v>
      </c>
      <c r="H19" s="16">
        <f>JULIO!G21+AGOSTO!G21+SEPTIEMBRE!E21</f>
        <v>0</v>
      </c>
      <c r="I19" s="16">
        <v>0</v>
      </c>
      <c r="J19" s="16">
        <f>JULIO!H21+AGOSTO!H21+SEPTIEMBRE!F21</f>
        <v>0</v>
      </c>
      <c r="K19" s="16">
        <f>JULIO!I21+AGOSTO!I21+SEPTIEMBRE!G21</f>
        <v>207074</v>
      </c>
      <c r="L19" s="16">
        <f>JULIO!J21+AGOSTO!J21</f>
        <v>64568</v>
      </c>
      <c r="M19" s="16">
        <f>JULIO!N21+AGOSTO!N21+SEPTIEMBRE!K21</f>
        <v>49898</v>
      </c>
      <c r="N19" s="16">
        <f>JULIO!K21+AGOSTO!K21+SEPTIEMBRE!H21</f>
        <v>6503</v>
      </c>
      <c r="O19" s="16">
        <f>JULIO!O21+AGOSTO!O21+SEPTIEMBRE!L21</f>
        <v>38748</v>
      </c>
      <c r="P19" s="16">
        <f>JULIO!P21+AGOSTO!P21+SEPTIEMBRE!M21</f>
        <v>4300</v>
      </c>
      <c r="Q19" s="16">
        <f>JULIO!M21+AGOSTO!M21+SEPTIEMBRE!J21</f>
        <v>32509</v>
      </c>
      <c r="R19" s="16">
        <f>JULIO!Q21+AGOSTO!Q21+SEPTIEMBRE!N21</f>
        <v>47438</v>
      </c>
      <c r="S19" s="16">
        <v>1611894</v>
      </c>
      <c r="T19" s="16">
        <v>382389</v>
      </c>
      <c r="U19" s="16">
        <f t="shared" si="0"/>
        <v>6193022</v>
      </c>
    </row>
    <row r="20" spans="1:21" ht="15" customHeight="1">
      <c r="A20" s="14">
        <v>15</v>
      </c>
      <c r="B20" s="15" t="s">
        <v>37</v>
      </c>
      <c r="C20" s="16">
        <f>JULIO!C22+AGOSTO!C22+SEPTIEMBRE!C22</f>
        <v>3316658</v>
      </c>
      <c r="D20" s="16">
        <f>JULIO!R22+AGOSTO!R22+SEPTIEMBRE!O22</f>
        <v>-21358</v>
      </c>
      <c r="E20" s="16">
        <f>JULIO!D22+AGOSTO!D22</f>
        <v>551601</v>
      </c>
      <c r="F20" s="16">
        <f>JULIO!E22+AGOSTO!E22+SEPTIEMBRE!D22</f>
        <v>1136213</v>
      </c>
      <c r="G20" s="16">
        <f>JULIO!F22+AGOSTO!F22</f>
        <v>156985</v>
      </c>
      <c r="H20" s="16">
        <f>JULIO!G22+AGOSTO!G22+SEPTIEMBRE!E22</f>
        <v>179316</v>
      </c>
      <c r="I20" s="16">
        <v>0</v>
      </c>
      <c r="J20" s="16">
        <f>JULIO!H22+AGOSTO!H22+SEPTIEMBRE!F22</f>
        <v>0</v>
      </c>
      <c r="K20" s="16">
        <f>JULIO!I22+AGOSTO!I22+SEPTIEMBRE!G22</f>
        <v>284023</v>
      </c>
      <c r="L20" s="16">
        <f>JULIO!J22+AGOSTO!J22</f>
        <v>88571</v>
      </c>
      <c r="M20" s="16">
        <f>JULIO!N22+AGOSTO!N22+SEPTIEMBRE!K22</f>
        <v>68439</v>
      </c>
      <c r="N20" s="16">
        <f>JULIO!K22+AGOSTO!K22+SEPTIEMBRE!H22</f>
        <v>8922</v>
      </c>
      <c r="O20" s="16">
        <f>JULIO!O22+AGOSTO!O22+SEPTIEMBRE!L22</f>
        <v>53147</v>
      </c>
      <c r="P20" s="16">
        <f>JULIO!P22+AGOSTO!P22+SEPTIEMBRE!M22</f>
        <v>5897</v>
      </c>
      <c r="Q20" s="16">
        <f>JULIO!M22+AGOSTO!M22+SEPTIEMBRE!J22</f>
        <v>108946</v>
      </c>
      <c r="R20" s="16">
        <f>JULIO!Q22+AGOSTO!Q22+SEPTIEMBRE!N22</f>
        <v>65065</v>
      </c>
      <c r="S20" s="16">
        <v>2689923</v>
      </c>
      <c r="T20" s="16">
        <v>1240422</v>
      </c>
      <c r="U20" s="16">
        <f t="shared" si="0"/>
        <v>9932770</v>
      </c>
    </row>
    <row r="21" spans="1:21" ht="15" customHeight="1">
      <c r="A21" s="14">
        <v>16</v>
      </c>
      <c r="B21" s="15" t="s">
        <v>38</v>
      </c>
      <c r="C21" s="16">
        <f>JULIO!C23+AGOSTO!C23+SEPTIEMBRE!C23</f>
        <v>2741635</v>
      </c>
      <c r="D21" s="16">
        <f>JULIO!R23+AGOSTO!R23+SEPTIEMBRE!O23</f>
        <v>-17789</v>
      </c>
      <c r="E21" s="16">
        <f>JULIO!D23+AGOSTO!D23</f>
        <v>455852</v>
      </c>
      <c r="F21" s="16">
        <f>JULIO!E23+AGOSTO!E23+SEPTIEMBRE!D23</f>
        <v>939217</v>
      </c>
      <c r="G21" s="16">
        <f>JULIO!F23+AGOSTO!F23</f>
        <v>129735</v>
      </c>
      <c r="H21" s="16">
        <f>JULIO!G23+AGOSTO!G23+SEPTIEMBRE!E23</f>
        <v>140553</v>
      </c>
      <c r="I21" s="16">
        <v>0</v>
      </c>
      <c r="J21" s="16">
        <f>JULIO!H23+AGOSTO!H23+SEPTIEMBRE!F23</f>
        <v>0</v>
      </c>
      <c r="K21" s="16">
        <f>JULIO!I23+AGOSTO!I23+SEPTIEMBRE!G23</f>
        <v>234782</v>
      </c>
      <c r="L21" s="16">
        <f>JULIO!J23+AGOSTO!J23</f>
        <v>73196</v>
      </c>
      <c r="M21" s="16">
        <f>JULIO!N23+AGOSTO!N23+SEPTIEMBRE!K23</f>
        <v>56576</v>
      </c>
      <c r="N21" s="16">
        <f>JULIO!K23+AGOSTO!K23+SEPTIEMBRE!H23</f>
        <v>7374</v>
      </c>
      <c r="O21" s="16">
        <f>JULIO!O23+AGOSTO!O23+SEPTIEMBRE!L23</f>
        <v>43932</v>
      </c>
      <c r="P21" s="16">
        <f>JULIO!P23+AGOSTO!P23+SEPTIEMBRE!M23</f>
        <v>4875</v>
      </c>
      <c r="Q21" s="16">
        <f>JULIO!M23+AGOSTO!M23+SEPTIEMBRE!J23</f>
        <v>59527</v>
      </c>
      <c r="R21" s="16">
        <f>JULIO!Q23+AGOSTO!Q23+SEPTIEMBRE!N23</f>
        <v>53788</v>
      </c>
      <c r="S21" s="16">
        <v>3452820</v>
      </c>
      <c r="T21" s="16">
        <v>692496</v>
      </c>
      <c r="U21" s="16">
        <f t="shared" si="0"/>
        <v>9068569</v>
      </c>
    </row>
    <row r="22" spans="1:21" ht="15" customHeight="1">
      <c r="A22" s="14">
        <v>17</v>
      </c>
      <c r="B22" s="15" t="s">
        <v>39</v>
      </c>
      <c r="C22" s="16">
        <f>JULIO!C24+AGOSTO!C24+SEPTIEMBRE!C24</f>
        <v>3123612</v>
      </c>
      <c r="D22" s="16">
        <f>JULIO!R24+AGOSTO!R24+SEPTIEMBRE!O24</f>
        <v>-20383</v>
      </c>
      <c r="E22" s="16">
        <f>JULIO!D24+AGOSTO!D24</f>
        <v>519379</v>
      </c>
      <c r="F22" s="16">
        <f>JULIO!E24+AGOSTO!E24+SEPTIEMBRE!D24</f>
        <v>1070073</v>
      </c>
      <c r="G22" s="16">
        <f>JULIO!F24+AGOSTO!F24</f>
        <v>147815</v>
      </c>
      <c r="H22" s="16">
        <f>JULIO!G24+AGOSTO!G24+SEPTIEMBRE!E24</f>
        <v>166170</v>
      </c>
      <c r="I22" s="16">
        <v>0</v>
      </c>
      <c r="J22" s="16">
        <f>JULIO!H24+AGOSTO!H24+SEPTIEMBRE!F24</f>
        <v>0</v>
      </c>
      <c r="K22" s="16">
        <f>JULIO!I24+AGOSTO!I24+SEPTIEMBRE!G24</f>
        <v>267492</v>
      </c>
      <c r="L22" s="16">
        <f>JULIO!J24+AGOSTO!J24</f>
        <v>83397</v>
      </c>
      <c r="M22" s="16">
        <f>JULIO!N24+AGOSTO!N24+SEPTIEMBRE!K24</f>
        <v>64457</v>
      </c>
      <c r="N22" s="16">
        <f>JULIO!K24+AGOSTO!K24+SEPTIEMBRE!H24</f>
        <v>8402</v>
      </c>
      <c r="O22" s="16">
        <f>JULIO!O24+AGOSTO!O24+SEPTIEMBRE!L24</f>
        <v>50053</v>
      </c>
      <c r="P22" s="16">
        <f>JULIO!P24+AGOSTO!P24+SEPTIEMBRE!M24</f>
        <v>5554</v>
      </c>
      <c r="Q22" s="16">
        <f>JULIO!M24+AGOSTO!M24+SEPTIEMBRE!J24</f>
        <v>97833</v>
      </c>
      <c r="R22" s="16">
        <f>JULIO!Q24+AGOSTO!Q24+SEPTIEMBRE!N24</f>
        <v>61281</v>
      </c>
      <c r="S22" s="16">
        <v>5927895</v>
      </c>
      <c r="T22" s="16">
        <v>1045434</v>
      </c>
      <c r="U22" s="16">
        <f t="shared" si="0"/>
        <v>12618464</v>
      </c>
    </row>
    <row r="23" spans="1:21" ht="15" customHeight="1">
      <c r="A23" s="14">
        <v>18</v>
      </c>
      <c r="B23" s="15" t="s">
        <v>40</v>
      </c>
      <c r="C23" s="16">
        <f>JULIO!C25+AGOSTO!C25+SEPTIEMBRE!C25</f>
        <v>2805647</v>
      </c>
      <c r="D23" s="16">
        <f>JULIO!R25+AGOSTO!R25+SEPTIEMBRE!O25</f>
        <v>-18059</v>
      </c>
      <c r="E23" s="16">
        <f>JULIO!D25+AGOSTO!D25</f>
        <v>466497</v>
      </c>
      <c r="F23" s="16">
        <f>JULIO!E25+AGOSTO!E25+SEPTIEMBRE!D25</f>
        <v>961147</v>
      </c>
      <c r="G23" s="16">
        <f>JULIO!F25+AGOSTO!F25</f>
        <v>132765</v>
      </c>
      <c r="H23" s="16">
        <f>JULIO!G25+AGOSTO!G25+SEPTIEMBRE!E25</f>
        <v>144870</v>
      </c>
      <c r="I23" s="16">
        <v>0</v>
      </c>
      <c r="J23" s="16">
        <f>JULIO!H25+AGOSTO!H25+SEPTIEMBRE!F25</f>
        <v>0</v>
      </c>
      <c r="K23" s="16">
        <f>JULIO!I25+AGOSTO!I25+SEPTIEMBRE!G25</f>
        <v>240263</v>
      </c>
      <c r="L23" s="16">
        <f>JULIO!J25+AGOSTO!J25</f>
        <v>74905</v>
      </c>
      <c r="M23" s="16">
        <f>JULIO!N25+AGOSTO!N25+SEPTIEMBRE!K25</f>
        <v>57896</v>
      </c>
      <c r="N23" s="16">
        <f>JULIO!K25+AGOSTO!K25+SEPTIEMBRE!H25</f>
        <v>7547</v>
      </c>
      <c r="O23" s="16">
        <f>JULIO!O25+AGOSTO!O25+SEPTIEMBRE!L25</f>
        <v>44958</v>
      </c>
      <c r="P23" s="16">
        <f>JULIO!P25+AGOSTO!P25+SEPTIEMBRE!M25</f>
        <v>4989</v>
      </c>
      <c r="Q23" s="16">
        <f>JULIO!M25+AGOSTO!M25+SEPTIEMBRE!J25</f>
        <v>64268</v>
      </c>
      <c r="R23" s="16">
        <f>JULIO!Q25+AGOSTO!Q25+SEPTIEMBRE!N25</f>
        <v>55044</v>
      </c>
      <c r="S23" s="16">
        <v>2237541</v>
      </c>
      <c r="T23" s="16">
        <v>755184</v>
      </c>
      <c r="U23" s="16">
        <f t="shared" si="0"/>
        <v>8035462</v>
      </c>
    </row>
    <row r="24" spans="1:21" ht="15" customHeight="1">
      <c r="A24" s="14">
        <v>19</v>
      </c>
      <c r="B24" s="15" t="s">
        <v>41</v>
      </c>
      <c r="C24" s="16">
        <f>JULIO!C26+AGOSTO!C26+SEPTIEMBRE!C26</f>
        <v>11250791</v>
      </c>
      <c r="D24" s="16">
        <f>JULIO!R26+AGOSTO!R26+SEPTIEMBRE!O26</f>
        <v>-74175</v>
      </c>
      <c r="E24" s="16">
        <f>JULIO!D26+AGOSTO!D26</f>
        <v>1870888</v>
      </c>
      <c r="F24" s="16">
        <f>JULIO!E26+AGOSTO!E26+SEPTIEMBRE!D26</f>
        <v>3854257</v>
      </c>
      <c r="G24" s="16">
        <f>JULIO!F26+AGOSTO!F26</f>
        <v>532453</v>
      </c>
      <c r="H24" s="16">
        <f>JULIO!G26+AGOSTO!G26+SEPTIEMBRE!E26</f>
        <v>714948</v>
      </c>
      <c r="I24" s="16">
        <v>0</v>
      </c>
      <c r="J24" s="16">
        <f>JULIO!H26+AGOSTO!H26+SEPTIEMBRE!F26</f>
        <v>0</v>
      </c>
      <c r="K24" s="16">
        <f>JULIO!I26+AGOSTO!I26+SEPTIEMBRE!G26</f>
        <v>963468</v>
      </c>
      <c r="L24" s="16">
        <f>JULIO!J26+AGOSTO!J26</f>
        <v>300408</v>
      </c>
      <c r="M24" s="16">
        <f>JULIO!N26+AGOSTO!N26+SEPTIEMBRE!K26</f>
        <v>232163</v>
      </c>
      <c r="N24" s="16">
        <f>JULIO!K26+AGOSTO!K26+SEPTIEMBRE!H26</f>
        <v>30263</v>
      </c>
      <c r="O24" s="16">
        <f>JULIO!O26+AGOSTO!O26+SEPTIEMBRE!L26</f>
        <v>180284</v>
      </c>
      <c r="P24" s="16">
        <f>JULIO!P26+AGOSTO!P26+SEPTIEMBRE!M26</f>
        <v>20005</v>
      </c>
      <c r="Q24" s="16">
        <f>JULIO!M26+AGOSTO!M26+SEPTIEMBRE!J26</f>
        <v>843245</v>
      </c>
      <c r="R24" s="16">
        <f>JULIO!Q26+AGOSTO!Q26+SEPTIEMBRE!N26</f>
        <v>220722</v>
      </c>
      <c r="S24" s="16">
        <v>38099670</v>
      </c>
      <c r="T24" s="16">
        <v>8686077</v>
      </c>
      <c r="U24" s="16">
        <f t="shared" si="0"/>
        <v>67725467</v>
      </c>
    </row>
    <row r="25" spans="1:21" ht="15" customHeight="1">
      <c r="A25" s="14">
        <v>20</v>
      </c>
      <c r="B25" s="15" t="s">
        <v>42</v>
      </c>
      <c r="C25" s="16">
        <f>JULIO!C27+AGOSTO!C27+SEPTIEMBRE!C27</f>
        <v>3072579</v>
      </c>
      <c r="D25" s="16">
        <f>JULIO!R27+AGOSTO!R27+SEPTIEMBRE!O27</f>
        <v>-20132</v>
      </c>
      <c r="E25" s="16">
        <f>JULIO!D27+AGOSTO!D27</f>
        <v>511278</v>
      </c>
      <c r="F25" s="16">
        <f>JULIO!E27+AGOSTO!E27+SEPTIEMBRE!D27</f>
        <v>1052610</v>
      </c>
      <c r="G25" s="16">
        <f>JULIO!F27+AGOSTO!F27</f>
        <v>145509</v>
      </c>
      <c r="H25" s="16">
        <f>JULIO!G27+AGOSTO!G27+SEPTIEMBRE!E27</f>
        <v>168575</v>
      </c>
      <c r="I25" s="16">
        <v>0</v>
      </c>
      <c r="J25" s="16">
        <f>JULIO!H27+AGOSTO!H27+SEPTIEMBRE!F27</f>
        <v>0</v>
      </c>
      <c r="K25" s="16">
        <f>JULIO!I27+AGOSTO!I27+SEPTIEMBRE!G27</f>
        <v>263121</v>
      </c>
      <c r="L25" s="16">
        <f>JULIO!J27+AGOSTO!J27</f>
        <v>82096</v>
      </c>
      <c r="M25" s="16">
        <f>JULIO!N27+AGOSTO!N27+SEPTIEMBRE!K27</f>
        <v>63402</v>
      </c>
      <c r="N25" s="16">
        <f>JULIO!K27+AGOSTO!K27+SEPTIEMBRE!H27</f>
        <v>8264</v>
      </c>
      <c r="O25" s="16">
        <f>JULIO!O27+AGOSTO!O27+SEPTIEMBRE!L27</f>
        <v>49235</v>
      </c>
      <c r="P25" s="16">
        <f>JULIO!P27+AGOSTO!P27+SEPTIEMBRE!M27</f>
        <v>5461</v>
      </c>
      <c r="Q25" s="16">
        <f>JULIO!M27+AGOSTO!M27+SEPTIEMBRE!J27</f>
        <v>75526</v>
      </c>
      <c r="R25" s="16">
        <f>JULIO!Q27+AGOSTO!Q27+SEPTIEMBRE!N27</f>
        <v>60268</v>
      </c>
      <c r="S25" s="16">
        <v>1634055</v>
      </c>
      <c r="T25" s="16">
        <v>1003269</v>
      </c>
      <c r="U25" s="16">
        <f t="shared" si="0"/>
        <v>8175116</v>
      </c>
    </row>
    <row r="26" spans="1:21" ht="15" customHeight="1">
      <c r="A26" s="14">
        <v>21</v>
      </c>
      <c r="B26" s="15" t="s">
        <v>43</v>
      </c>
      <c r="C26" s="16">
        <f>JULIO!C28+AGOSTO!C28+SEPTIEMBRE!C28</f>
        <v>4238816</v>
      </c>
      <c r="D26" s="16">
        <f>JULIO!R28+AGOSTO!R28+SEPTIEMBRE!O28</f>
        <v>-26884</v>
      </c>
      <c r="E26" s="16">
        <f>JULIO!D28+AGOSTO!D28</f>
        <v>704280</v>
      </c>
      <c r="F26" s="16">
        <f>JULIO!E28+AGOSTO!E28+SEPTIEMBRE!D28</f>
        <v>1452091</v>
      </c>
      <c r="G26" s="16">
        <f>JULIO!F28+AGOSTO!F28</f>
        <v>200438</v>
      </c>
      <c r="H26" s="16">
        <f>JULIO!G28+AGOSTO!G28+SEPTIEMBRE!E28</f>
        <v>243109</v>
      </c>
      <c r="I26" s="16">
        <v>0</v>
      </c>
      <c r="J26" s="16">
        <f>JULIO!H28+AGOSTO!H28+SEPTIEMBRE!F28</f>
        <v>0</v>
      </c>
      <c r="K26" s="16">
        <f>JULIO!I28+AGOSTO!I28+SEPTIEMBRE!G28</f>
        <v>362996</v>
      </c>
      <c r="L26" s="16">
        <f>JULIO!J28+AGOSTO!J28</f>
        <v>113086</v>
      </c>
      <c r="M26" s="16">
        <f>JULIO!N28+AGOSTO!N28+SEPTIEMBRE!K28</f>
        <v>87472</v>
      </c>
      <c r="N26" s="16">
        <f>JULIO!K28+AGOSTO!K28+SEPTIEMBRE!H28</f>
        <v>11402</v>
      </c>
      <c r="O26" s="16">
        <f>JULIO!O28+AGOSTO!O28+SEPTIEMBRE!L28</f>
        <v>67924</v>
      </c>
      <c r="P26" s="16">
        <f>JULIO!P28+AGOSTO!P28+SEPTIEMBRE!M28</f>
        <v>7540</v>
      </c>
      <c r="Q26" s="16">
        <f>JULIO!M28+AGOSTO!M28+SEPTIEMBRE!J28</f>
        <v>194503</v>
      </c>
      <c r="R26" s="16">
        <f>JULIO!Q28+AGOSTO!Q28+SEPTIEMBRE!N28</f>
        <v>83176</v>
      </c>
      <c r="S26" s="16">
        <v>8930595</v>
      </c>
      <c r="T26" s="16">
        <v>2098455</v>
      </c>
      <c r="U26" s="16">
        <f t="shared" si="0"/>
        <v>18768999</v>
      </c>
    </row>
    <row r="27" spans="1:21" ht="15" customHeight="1">
      <c r="A27" s="14">
        <v>22</v>
      </c>
      <c r="B27" s="15" t="s">
        <v>44</v>
      </c>
      <c r="C27" s="16">
        <f>JULIO!C29+AGOSTO!C29+SEPTIEMBRE!C29</f>
        <v>3052007</v>
      </c>
      <c r="D27" s="16">
        <f>JULIO!R29+AGOSTO!R29+SEPTIEMBRE!O29</f>
        <v>-19599</v>
      </c>
      <c r="E27" s="16">
        <f>JULIO!D29+AGOSTO!D29</f>
        <v>507446</v>
      </c>
      <c r="F27" s="16">
        <f>JULIO!E29+AGOSTO!E29+SEPTIEMBRE!D29</f>
        <v>1045543</v>
      </c>
      <c r="G27" s="16">
        <f>JULIO!F29+AGOSTO!F29</f>
        <v>144419</v>
      </c>
      <c r="H27" s="16">
        <f>JULIO!G29+AGOSTO!G29+SEPTIEMBRE!E29</f>
        <v>0</v>
      </c>
      <c r="I27" s="16">
        <v>0</v>
      </c>
      <c r="J27" s="16">
        <f>JULIO!H29+AGOSTO!H29+SEPTIEMBRE!F29</f>
        <v>0</v>
      </c>
      <c r="K27" s="16">
        <f>JULIO!I29+AGOSTO!I29+SEPTIEMBRE!G29</f>
        <v>261360</v>
      </c>
      <c r="L27" s="16">
        <f>JULIO!J29+AGOSTO!J29</f>
        <v>81481</v>
      </c>
      <c r="M27" s="16">
        <f>JULIO!N29+AGOSTO!N29+SEPTIEMBRE!K29</f>
        <v>62979</v>
      </c>
      <c r="N27" s="16">
        <f>JULIO!K29+AGOSTO!K29+SEPTIEMBRE!H29</f>
        <v>8208</v>
      </c>
      <c r="O27" s="16">
        <f>JULIO!O29+AGOSTO!O29+SEPTIEMBRE!L29</f>
        <v>48906</v>
      </c>
      <c r="P27" s="16">
        <f>JULIO!P29+AGOSTO!P29+SEPTIEMBRE!M29</f>
        <v>5427</v>
      </c>
      <c r="Q27" s="16">
        <f>JULIO!M29+AGOSTO!M29+SEPTIEMBRE!J29</f>
        <v>93544</v>
      </c>
      <c r="R27" s="16">
        <f>JULIO!Q29+AGOSTO!Q29+SEPTIEMBRE!N29</f>
        <v>59878</v>
      </c>
      <c r="S27" s="16">
        <v>7040793</v>
      </c>
      <c r="T27" s="16">
        <v>973374</v>
      </c>
      <c r="U27" s="16">
        <f t="shared" si="0"/>
        <v>13365766</v>
      </c>
    </row>
    <row r="28" spans="1:21" ht="15" customHeight="1">
      <c r="A28" s="14">
        <v>23</v>
      </c>
      <c r="B28" s="15" t="s">
        <v>45</v>
      </c>
      <c r="C28" s="16">
        <f>JULIO!C30+AGOSTO!C30+SEPTIEMBRE!C30</f>
        <v>3143191</v>
      </c>
      <c r="D28" s="16">
        <f>JULIO!R30+AGOSTO!R30+SEPTIEMBRE!O30</f>
        <v>-20425</v>
      </c>
      <c r="E28" s="16">
        <f>JULIO!D30+AGOSTO!D30</f>
        <v>522150</v>
      </c>
      <c r="F28" s="16">
        <f>JULIO!E30+AGOSTO!E30+SEPTIEMBRE!D30</f>
        <v>1076759</v>
      </c>
      <c r="G28" s="16">
        <f>JULIO!F30+AGOSTO!F30</f>
        <v>148604</v>
      </c>
      <c r="H28" s="16">
        <f>JULIO!G30+AGOSTO!G30+SEPTIEMBRE!E30</f>
        <v>169813</v>
      </c>
      <c r="I28" s="16">
        <v>22247</v>
      </c>
      <c r="J28" s="16">
        <f>JULIO!H30+AGOSTO!H30+SEPTIEMBRE!F30</f>
        <v>0</v>
      </c>
      <c r="K28" s="16">
        <f>JULIO!I30+AGOSTO!I30+SEPTIEMBRE!G30</f>
        <v>269171</v>
      </c>
      <c r="L28" s="16">
        <f>JULIO!J30+AGOSTO!J30</f>
        <v>83841</v>
      </c>
      <c r="M28" s="16">
        <f>JULIO!N30+AGOSTO!N30+SEPTIEMBRE!K30</f>
        <v>64863</v>
      </c>
      <c r="N28" s="16">
        <f>JULIO!K30+AGOSTO!K30+SEPTIEMBRE!H30</f>
        <v>8455</v>
      </c>
      <c r="O28" s="16">
        <f>JULIO!O30+AGOSTO!O30+SEPTIEMBRE!L30</f>
        <v>50367</v>
      </c>
      <c r="P28" s="16">
        <f>JULIO!P30+AGOSTO!P30+SEPTIEMBRE!M30</f>
        <v>5592</v>
      </c>
      <c r="Q28" s="16">
        <f>JULIO!M30+AGOSTO!M30+SEPTIEMBRE!J30</f>
        <v>84624</v>
      </c>
      <c r="R28" s="16">
        <f>JULIO!Q30+AGOSTO!Q30+SEPTIEMBRE!N30</f>
        <v>61680</v>
      </c>
      <c r="S28" s="16">
        <v>1930926</v>
      </c>
      <c r="T28" s="16">
        <v>1084923</v>
      </c>
      <c r="U28" s="16">
        <f t="shared" si="0"/>
        <v>8706781</v>
      </c>
    </row>
    <row r="29" spans="1:21" ht="15" customHeight="1">
      <c r="A29" s="14">
        <v>24</v>
      </c>
      <c r="B29" s="15" t="s">
        <v>46</v>
      </c>
      <c r="C29" s="16">
        <f>JULIO!C31+AGOSTO!C31+SEPTIEMBRE!C31</f>
        <v>2778430</v>
      </c>
      <c r="D29" s="16">
        <f>JULIO!R31+AGOSTO!R31+SEPTIEMBRE!O31</f>
        <v>-18227</v>
      </c>
      <c r="E29" s="16">
        <f>JULIO!D31+AGOSTO!D31</f>
        <v>461976</v>
      </c>
      <c r="F29" s="16">
        <f>JULIO!E31+AGOSTO!E31+SEPTIEMBRE!D31</f>
        <v>951823</v>
      </c>
      <c r="G29" s="16">
        <f>JULIO!F31+AGOSTO!F31</f>
        <v>131478</v>
      </c>
      <c r="H29" s="16">
        <f>JULIO!G31+AGOSTO!G31+SEPTIEMBRE!E31</f>
        <v>142949</v>
      </c>
      <c r="I29" s="16">
        <v>146126</v>
      </c>
      <c r="J29" s="16">
        <f>JULIO!H31+AGOSTO!H31+SEPTIEMBRE!F31</f>
        <v>0</v>
      </c>
      <c r="K29" s="16">
        <f>JULIO!I31+AGOSTO!I31+SEPTIEMBRE!G31</f>
        <v>237933</v>
      </c>
      <c r="L29" s="16">
        <f>JULIO!J31+AGOSTO!J31</f>
        <v>74179</v>
      </c>
      <c r="M29" s="16">
        <f>JULIO!N31+AGOSTO!N31+SEPTIEMBRE!K31</f>
        <v>57334</v>
      </c>
      <c r="N29" s="16">
        <f>JULIO!K31+AGOSTO!K31+SEPTIEMBRE!H31</f>
        <v>7473</v>
      </c>
      <c r="O29" s="16">
        <f>JULIO!O31+AGOSTO!O31+SEPTIEMBRE!L31</f>
        <v>44522</v>
      </c>
      <c r="P29" s="16">
        <f>JULIO!P31+AGOSTO!P31+SEPTIEMBRE!M31</f>
        <v>4941</v>
      </c>
      <c r="Q29" s="16">
        <f>JULIO!M31+AGOSTO!M31+SEPTIEMBRE!J31</f>
        <v>64673</v>
      </c>
      <c r="R29" s="16">
        <f>JULIO!Q31+AGOSTO!Q31+SEPTIEMBRE!N31</f>
        <v>54509</v>
      </c>
      <c r="S29" s="16">
        <v>3249963</v>
      </c>
      <c r="T29" s="16">
        <v>723729</v>
      </c>
      <c r="U29" s="16">
        <f t="shared" si="0"/>
        <v>9113811</v>
      </c>
    </row>
    <row r="30" spans="1:21" ht="15" customHeight="1">
      <c r="A30" s="14">
        <v>25</v>
      </c>
      <c r="B30" s="15" t="s">
        <v>47</v>
      </c>
      <c r="C30" s="16">
        <f>JULIO!C32+AGOSTO!C32+SEPTIEMBRE!C32</f>
        <v>3397301</v>
      </c>
      <c r="D30" s="16">
        <f>JULIO!R32+AGOSTO!R32+SEPTIEMBRE!O32</f>
        <v>-21689</v>
      </c>
      <c r="E30" s="16">
        <f>JULIO!D32+AGOSTO!D32</f>
        <v>564813</v>
      </c>
      <c r="F30" s="16">
        <f>JULIO!E32+AGOSTO!E32+SEPTIEMBRE!D32</f>
        <v>1163829</v>
      </c>
      <c r="G30" s="16">
        <f>JULIO!F32+AGOSTO!F32</f>
        <v>160745</v>
      </c>
      <c r="H30" s="16">
        <f>JULIO!G32+AGOSTO!G32+SEPTIEMBRE!E32</f>
        <v>185586</v>
      </c>
      <c r="I30" s="16">
        <v>0</v>
      </c>
      <c r="J30" s="16">
        <f>JULIO!H32+AGOSTO!H32+SEPTIEMBRE!F32</f>
        <v>0</v>
      </c>
      <c r="K30" s="16">
        <f>JULIO!I32+AGOSTO!I32+SEPTIEMBRE!G32</f>
        <v>290931</v>
      </c>
      <c r="L30" s="16">
        <f>JULIO!J32+AGOSTO!J32</f>
        <v>90692</v>
      </c>
      <c r="M30" s="16">
        <f>JULIO!N32+AGOSTO!N32+SEPTIEMBRE!K32</f>
        <v>70105</v>
      </c>
      <c r="N30" s="16">
        <f>JULIO!K32+AGOSTO!K32+SEPTIEMBRE!H32</f>
        <v>9138</v>
      </c>
      <c r="O30" s="16">
        <f>JULIO!O32+AGOSTO!O32+SEPTIEMBRE!L32</f>
        <v>54439</v>
      </c>
      <c r="P30" s="16">
        <f>JULIO!P32+AGOSTO!P32+SEPTIEMBRE!M32</f>
        <v>6042</v>
      </c>
      <c r="Q30" s="16">
        <f>JULIO!M32+AGOSTO!M32+SEPTIEMBRE!J32</f>
        <v>103907</v>
      </c>
      <c r="R30" s="16">
        <f>JULIO!Q32+AGOSTO!Q32+SEPTIEMBRE!N32</f>
        <v>66653</v>
      </c>
      <c r="S30" s="16">
        <v>3869814</v>
      </c>
      <c r="T30" s="16">
        <v>1339254</v>
      </c>
      <c r="U30" s="16">
        <f t="shared" si="0"/>
        <v>11351560</v>
      </c>
    </row>
    <row r="31" spans="1:21" ht="15" customHeight="1">
      <c r="A31" s="14">
        <v>26</v>
      </c>
      <c r="B31" s="15" t="s">
        <v>48</v>
      </c>
      <c r="C31" s="16">
        <f>JULIO!C33+AGOSTO!C33+SEPTIEMBRE!C33</f>
        <v>3289128</v>
      </c>
      <c r="D31" s="16">
        <f>JULIO!R33+AGOSTO!R33+SEPTIEMBRE!O33</f>
        <v>-19414</v>
      </c>
      <c r="E31" s="16">
        <f>JULIO!D33+AGOSTO!D33</f>
        <v>514089</v>
      </c>
      <c r="F31" s="16">
        <f>JULIO!E33+AGOSTO!E33+SEPTIEMBRE!D33</f>
        <v>1125261</v>
      </c>
      <c r="G31" s="16">
        <f>JULIO!F33+AGOSTO!F33</f>
        <v>146310</v>
      </c>
      <c r="H31" s="16">
        <f>JULIO!G33+AGOSTO!G33+SEPTIEMBRE!E33</f>
        <v>283838</v>
      </c>
      <c r="I31" s="16">
        <v>0</v>
      </c>
      <c r="J31" s="16">
        <f>JULIO!H33+AGOSTO!H33+SEPTIEMBRE!F33</f>
        <v>0</v>
      </c>
      <c r="K31" s="16">
        <f>JULIO!I33+AGOSTO!I33+SEPTIEMBRE!G33</f>
        <v>281793</v>
      </c>
      <c r="L31" s="16">
        <f>JULIO!J33+AGOSTO!J33</f>
        <v>82547</v>
      </c>
      <c r="M31" s="16">
        <f>JULIO!N33+AGOSTO!N33+SEPTIEMBRE!K33</f>
        <v>68057</v>
      </c>
      <c r="N31" s="16">
        <f>JULIO!K33+AGOSTO!K33+SEPTIEMBRE!H33</f>
        <v>8860</v>
      </c>
      <c r="O31" s="16">
        <f>JULIO!O33+AGOSTO!O33+SEPTIEMBRE!L33</f>
        <v>52739</v>
      </c>
      <c r="P31" s="16">
        <f>JULIO!P33+AGOSTO!P33+SEPTIEMBRE!M33</f>
        <v>6004</v>
      </c>
      <c r="Q31" s="16">
        <f>JULIO!M33+AGOSTO!M33+SEPTIEMBRE!J33</f>
        <v>62361</v>
      </c>
      <c r="R31" s="16">
        <f>JULIO!Q33+AGOSTO!Q33+SEPTIEMBRE!N33</f>
        <v>65499</v>
      </c>
      <c r="S31" s="16">
        <v>1573143</v>
      </c>
      <c r="T31" s="16">
        <v>808059</v>
      </c>
      <c r="U31" s="16">
        <f t="shared" si="0"/>
        <v>8348274</v>
      </c>
    </row>
    <row r="32" spans="1:21" ht="15" customHeight="1">
      <c r="A32" s="14">
        <v>27</v>
      </c>
      <c r="B32" s="15" t="s">
        <v>49</v>
      </c>
      <c r="C32" s="16">
        <f>JULIO!C34+AGOSTO!C34+SEPTIEMBRE!C34</f>
        <v>3928857</v>
      </c>
      <c r="D32" s="16">
        <f>JULIO!R34+AGOSTO!R34+SEPTIEMBRE!O34</f>
        <v>-26128</v>
      </c>
      <c r="E32" s="16">
        <f>JULIO!D34+AGOSTO!D34</f>
        <v>657629</v>
      </c>
      <c r="F32" s="16">
        <f>JULIO!E34+AGOSTO!E34+SEPTIEMBRE!D34</f>
        <v>1346133</v>
      </c>
      <c r="G32" s="16">
        <f>JULIO!F34+AGOSTO!F34</f>
        <v>187161</v>
      </c>
      <c r="H32" s="16">
        <f>JULIO!G34+AGOSTO!G34+SEPTIEMBRE!E34</f>
        <v>222937</v>
      </c>
      <c r="I32" s="16">
        <v>0</v>
      </c>
      <c r="J32" s="16">
        <f>JULIO!H34+AGOSTO!H34+SEPTIEMBRE!F34</f>
        <v>0</v>
      </c>
      <c r="K32" s="16">
        <f>JULIO!I34+AGOSTO!I34+SEPTIEMBRE!G34</f>
        <v>336433</v>
      </c>
      <c r="L32" s="16">
        <f>JULIO!J34+AGOSTO!J34</f>
        <v>105596</v>
      </c>
      <c r="M32" s="16">
        <f>JULIO!N34+AGOSTO!N34+SEPTIEMBRE!K34</f>
        <v>81049</v>
      </c>
      <c r="N32" s="16">
        <f>JULIO!K34+AGOSTO!K34+SEPTIEMBRE!H34</f>
        <v>10566</v>
      </c>
      <c r="O32" s="16">
        <f>JULIO!O34+AGOSTO!O34+SEPTIEMBRE!L34</f>
        <v>62952</v>
      </c>
      <c r="P32" s="16">
        <f>JULIO!P34+AGOSTO!P34+SEPTIEMBRE!M34</f>
        <v>6966</v>
      </c>
      <c r="Q32" s="16">
        <f>JULIO!M34+AGOSTO!M34+SEPTIEMBRE!J34</f>
        <v>134151</v>
      </c>
      <c r="R32" s="16">
        <f>JULIO!Q34+AGOSTO!Q34+SEPTIEMBRE!N34</f>
        <v>76950</v>
      </c>
      <c r="S32" s="16">
        <v>2133795</v>
      </c>
      <c r="T32" s="16">
        <v>1861749</v>
      </c>
      <c r="U32" s="16">
        <f t="shared" si="0"/>
        <v>11126796</v>
      </c>
    </row>
    <row r="33" spans="1:21" ht="15" customHeight="1">
      <c r="A33" s="14">
        <v>28</v>
      </c>
      <c r="B33" s="15" t="s">
        <v>50</v>
      </c>
      <c r="C33" s="16">
        <f>JULIO!C35+AGOSTO!C35+SEPTIEMBRE!C35</f>
        <v>2713786</v>
      </c>
      <c r="D33" s="16">
        <f>JULIO!R35+AGOSTO!R35+SEPTIEMBRE!O35</f>
        <v>-17334</v>
      </c>
      <c r="E33" s="16">
        <f>JULIO!D35+AGOSTO!D35</f>
        <v>449037</v>
      </c>
      <c r="F33" s="16">
        <f>JULIO!E35+AGOSTO!E35+SEPTIEMBRE!D35</f>
        <v>929576</v>
      </c>
      <c r="G33" s="16">
        <f>JULIO!F35+AGOSTO!F35</f>
        <v>127796</v>
      </c>
      <c r="H33" s="16">
        <f>JULIO!G35+AGOSTO!G35+SEPTIEMBRE!E35</f>
        <v>144051</v>
      </c>
      <c r="I33" s="16">
        <v>0</v>
      </c>
      <c r="J33" s="16">
        <f>JULIO!H35+AGOSTO!H35+SEPTIEMBRE!F35</f>
        <v>0</v>
      </c>
      <c r="K33" s="16">
        <f>JULIO!I35+AGOSTO!I35+SEPTIEMBRE!G35</f>
        <v>232405</v>
      </c>
      <c r="L33" s="16">
        <f>JULIO!J35+AGOSTO!J35</f>
        <v>72102</v>
      </c>
      <c r="M33" s="16">
        <f>JULIO!N35+AGOSTO!N35+SEPTIEMBRE!K35</f>
        <v>56013</v>
      </c>
      <c r="N33" s="16">
        <f>JULIO!K35+AGOSTO!K35+SEPTIEMBRE!H35</f>
        <v>7300</v>
      </c>
      <c r="O33" s="16">
        <f>JULIO!O35+AGOSTO!O35+SEPTIEMBRE!L35</f>
        <v>43488</v>
      </c>
      <c r="P33" s="16">
        <f>JULIO!P35+AGOSTO!P35+SEPTIEMBRE!M35</f>
        <v>4836</v>
      </c>
      <c r="Q33" s="16">
        <f>JULIO!M35+AGOSTO!M35+SEPTIEMBRE!J35</f>
        <v>50932</v>
      </c>
      <c r="R33" s="16">
        <f>JULIO!Q35+AGOSTO!Q35+SEPTIEMBRE!N35</f>
        <v>53306</v>
      </c>
      <c r="S33" s="16">
        <v>1187628</v>
      </c>
      <c r="T33" s="16">
        <v>655014</v>
      </c>
      <c r="U33" s="16">
        <f t="shared" si="0"/>
        <v>6709936</v>
      </c>
    </row>
    <row r="34" spans="1:21" ht="15" customHeight="1">
      <c r="A34" s="14">
        <v>29</v>
      </c>
      <c r="B34" s="15" t="s">
        <v>51</v>
      </c>
      <c r="C34" s="16">
        <f>JULIO!C36+AGOSTO!C36+SEPTIEMBRE!C36</f>
        <v>3446672</v>
      </c>
      <c r="D34" s="16">
        <f>JULIO!R36+AGOSTO!R36+SEPTIEMBRE!O36</f>
        <v>-22623</v>
      </c>
      <c r="E34" s="16">
        <f>JULIO!D36+AGOSTO!D36</f>
        <v>573060</v>
      </c>
      <c r="F34" s="16">
        <f>JULIO!E36+AGOSTO!E36+SEPTIEMBRE!D36</f>
        <v>1180745</v>
      </c>
      <c r="G34" s="16">
        <f>JULIO!F36+AGOSTO!F36</f>
        <v>163093</v>
      </c>
      <c r="H34" s="16">
        <f>JULIO!G36+AGOSTO!G36+SEPTIEMBRE!E36</f>
        <v>188776</v>
      </c>
      <c r="I34" s="16">
        <v>0</v>
      </c>
      <c r="J34" s="16">
        <f>JULIO!H36+AGOSTO!H36+SEPTIEMBRE!F36</f>
        <v>0</v>
      </c>
      <c r="K34" s="16">
        <f>JULIO!I36+AGOSTO!I36+SEPTIEMBRE!G36</f>
        <v>295158</v>
      </c>
      <c r="L34" s="16">
        <f>JULIO!J36+AGOSTO!J36</f>
        <v>92016</v>
      </c>
      <c r="M34" s="16">
        <f>JULIO!N36+AGOSTO!N36+SEPTIEMBRE!K36</f>
        <v>71124</v>
      </c>
      <c r="N34" s="16">
        <f>JULIO!K36+AGOSTO!K36+SEPTIEMBRE!H36</f>
        <v>9270</v>
      </c>
      <c r="O34" s="16">
        <f>JULIO!O36+AGOSTO!O36+SEPTIEMBRE!L36</f>
        <v>55230</v>
      </c>
      <c r="P34" s="16">
        <f>JULIO!P36+AGOSTO!P36+SEPTIEMBRE!M36</f>
        <v>6130</v>
      </c>
      <c r="Q34" s="16">
        <f>JULIO!M36+AGOSTO!M36+SEPTIEMBRE!J36</f>
        <v>105797</v>
      </c>
      <c r="R34" s="16">
        <f>JULIO!Q36+AGOSTO!Q36+SEPTIEMBRE!N36</f>
        <v>67621</v>
      </c>
      <c r="S34" s="16">
        <v>2894430</v>
      </c>
      <c r="T34" s="16">
        <v>1392129</v>
      </c>
      <c r="U34" s="16">
        <f t="shared" si="0"/>
        <v>10518628</v>
      </c>
    </row>
    <row r="35" spans="1:21" ht="15" customHeight="1">
      <c r="A35" s="14">
        <v>30</v>
      </c>
      <c r="B35" s="15" t="s">
        <v>52</v>
      </c>
      <c r="C35" s="16">
        <f>JULIO!C37+AGOSTO!C37+SEPTIEMBRE!C37</f>
        <v>2970230</v>
      </c>
      <c r="D35" s="16">
        <f>JULIO!R37+AGOSTO!R37+SEPTIEMBRE!O37</f>
        <v>-19133</v>
      </c>
      <c r="E35" s="16">
        <f>JULIO!D37+AGOSTO!D37</f>
        <v>493727</v>
      </c>
      <c r="F35" s="16">
        <f>JULIO!E37+AGOSTO!E37+SEPTIEMBRE!D37</f>
        <v>1017522</v>
      </c>
      <c r="G35" s="16">
        <f>JULIO!F37+AGOSTO!F37</f>
        <v>140514</v>
      </c>
      <c r="H35" s="16">
        <f>JULIO!G37+AGOSTO!G37+SEPTIEMBRE!E37</f>
        <v>156148</v>
      </c>
      <c r="I35" s="16">
        <v>131717</v>
      </c>
      <c r="J35" s="16">
        <f>JULIO!H37+AGOSTO!H37+SEPTIEMBRE!F37</f>
        <v>0</v>
      </c>
      <c r="K35" s="16">
        <f>JULIO!I37+AGOSTO!I37+SEPTIEMBRE!G37</f>
        <v>254359</v>
      </c>
      <c r="L35" s="16">
        <f>JULIO!J37+AGOSTO!J37</f>
        <v>79278</v>
      </c>
      <c r="M35" s="16">
        <f>JULIO!N37+AGOSTO!N37+SEPTIEMBRE!K37</f>
        <v>61293</v>
      </c>
      <c r="N35" s="16">
        <f>JULIO!K37+AGOSTO!K37+SEPTIEMBRE!H37</f>
        <v>7988</v>
      </c>
      <c r="O35" s="16">
        <f>JULIO!O37+AGOSTO!O37+SEPTIEMBRE!L37</f>
        <v>47595</v>
      </c>
      <c r="P35" s="16">
        <f>JULIO!P37+AGOSTO!P37+SEPTIEMBRE!M37</f>
        <v>5283</v>
      </c>
      <c r="Q35" s="16">
        <f>JULIO!M37+AGOSTO!M37+SEPTIEMBRE!J37</f>
        <v>85594</v>
      </c>
      <c r="R35" s="16">
        <f>JULIO!Q37+AGOSTO!Q37+SEPTIEMBRE!N37</f>
        <v>58277</v>
      </c>
      <c r="S35" s="16">
        <v>3847002</v>
      </c>
      <c r="T35" s="16">
        <v>895737</v>
      </c>
      <c r="U35" s="16">
        <f t="shared" si="0"/>
        <v>10233131</v>
      </c>
    </row>
    <row r="36" spans="1:21" ht="15" customHeight="1">
      <c r="A36" s="14">
        <v>31</v>
      </c>
      <c r="B36" s="15" t="s">
        <v>53</v>
      </c>
      <c r="C36" s="16">
        <f>JULIO!C38+AGOSTO!C38+SEPTIEMBRE!C38</f>
        <v>2679008</v>
      </c>
      <c r="D36" s="16">
        <f>JULIO!R38+AGOSTO!R38+SEPTIEMBRE!O38</f>
        <v>-17193</v>
      </c>
      <c r="E36" s="16">
        <f>JULIO!D38+AGOSTO!D38</f>
        <v>445437</v>
      </c>
      <c r="F36" s="16">
        <f>JULIO!E38+AGOSTO!E38+SEPTIEMBRE!D38</f>
        <v>917764</v>
      </c>
      <c r="G36" s="16">
        <f>JULIO!F38+AGOSTO!F38</f>
        <v>126771</v>
      </c>
      <c r="H36" s="16">
        <f>JULIO!G38+AGOSTO!G38+SEPTIEMBRE!E38</f>
        <v>136304</v>
      </c>
      <c r="I36" s="16">
        <v>0</v>
      </c>
      <c r="J36" s="16">
        <f>JULIO!H38+AGOSTO!H38+SEPTIEMBRE!F38</f>
        <v>0</v>
      </c>
      <c r="K36" s="16">
        <f>JULIO!I38+AGOSTO!I38+SEPTIEMBRE!G38</f>
        <v>229418</v>
      </c>
      <c r="L36" s="16">
        <f>JULIO!J38+AGOSTO!J38</f>
        <v>71524</v>
      </c>
      <c r="M36" s="16">
        <f>JULIO!N38+AGOSTO!N38+SEPTIEMBRE!K38</f>
        <v>55282</v>
      </c>
      <c r="N36" s="16">
        <f>JULIO!K38+AGOSTO!K38+SEPTIEMBRE!H38</f>
        <v>7206</v>
      </c>
      <c r="O36" s="16">
        <f>JULIO!O38+AGOSTO!O38+SEPTIEMBRE!L38</f>
        <v>42929</v>
      </c>
      <c r="P36" s="16">
        <f>JULIO!P38+AGOSTO!P38+SEPTIEMBRE!M38</f>
        <v>4764</v>
      </c>
      <c r="Q36" s="16">
        <f>JULIO!M38+AGOSTO!M38+SEPTIEMBRE!J38</f>
        <v>56108</v>
      </c>
      <c r="R36" s="16">
        <f>JULIO!Q38+AGOSTO!Q38+SEPTIEMBRE!N38</f>
        <v>52560</v>
      </c>
      <c r="S36" s="16">
        <v>2119863</v>
      </c>
      <c r="T36" s="16">
        <v>628689</v>
      </c>
      <c r="U36" s="16">
        <f t="shared" si="0"/>
        <v>7556434</v>
      </c>
    </row>
    <row r="37" spans="1:21" ht="15" customHeight="1">
      <c r="A37" s="14">
        <v>32</v>
      </c>
      <c r="B37" s="15" t="s">
        <v>54</v>
      </c>
      <c r="C37" s="16">
        <f>JULIO!C39+AGOSTO!C39+SEPTIEMBRE!C39</f>
        <v>5940553</v>
      </c>
      <c r="D37" s="16">
        <f>JULIO!R39+AGOSTO!R39+SEPTIEMBRE!O39</f>
        <v>-39177</v>
      </c>
      <c r="E37" s="16">
        <f>JULIO!D39+AGOSTO!D39</f>
        <v>987354</v>
      </c>
      <c r="F37" s="16">
        <f>JULIO!E39+AGOSTO!E39+SEPTIEMBRE!D39</f>
        <v>2035070</v>
      </c>
      <c r="G37" s="16">
        <f>JULIO!F39+AGOSTO!F39</f>
        <v>280999</v>
      </c>
      <c r="H37" s="16">
        <f>JULIO!G39+AGOSTO!G39+SEPTIEMBRE!E39</f>
        <v>360971</v>
      </c>
      <c r="I37" s="16">
        <v>0</v>
      </c>
      <c r="J37" s="16">
        <f>JULIO!H39+AGOSTO!H39+SEPTIEMBRE!F39</f>
        <v>0</v>
      </c>
      <c r="K37" s="16">
        <f>JULIO!I39+AGOSTO!I39+SEPTIEMBRE!G39</f>
        <v>508725</v>
      </c>
      <c r="L37" s="16">
        <f>JULIO!J39+AGOSTO!J39</f>
        <v>158540</v>
      </c>
      <c r="M37" s="16">
        <f>JULIO!N39+AGOSTO!N39+SEPTIEMBRE!K39</f>
        <v>122588</v>
      </c>
      <c r="N37" s="16">
        <f>JULIO!K39+AGOSTO!K39+SEPTIEMBRE!H39</f>
        <v>15978</v>
      </c>
      <c r="O37" s="16">
        <f>JULIO!O39+AGOSTO!O39+SEPTIEMBRE!L39</f>
        <v>95192</v>
      </c>
      <c r="P37" s="16">
        <f>JULIO!P39+AGOSTO!P39+SEPTIEMBRE!M39</f>
        <v>10565</v>
      </c>
      <c r="Q37" s="16">
        <f>JULIO!M39+AGOSTO!M39+SEPTIEMBRE!J39</f>
        <v>322395</v>
      </c>
      <c r="R37" s="16">
        <f>JULIO!Q39+AGOSTO!Q39+SEPTIEMBRE!N39</f>
        <v>116559</v>
      </c>
      <c r="S37" s="16">
        <v>15133068</v>
      </c>
      <c r="T37" s="16">
        <v>3743352</v>
      </c>
      <c r="U37" s="16">
        <f t="shared" si="0"/>
        <v>29792732</v>
      </c>
    </row>
    <row r="38" spans="1:21" ht="15" customHeight="1">
      <c r="A38" s="14">
        <v>33</v>
      </c>
      <c r="B38" s="15" t="s">
        <v>55</v>
      </c>
      <c r="C38" s="16">
        <f>JULIO!C40+AGOSTO!C40+SEPTIEMBRE!C40</f>
        <v>6982567</v>
      </c>
      <c r="D38" s="16">
        <f>JULIO!R40+AGOSTO!R40+SEPTIEMBRE!O40</f>
        <v>-45707</v>
      </c>
      <c r="E38" s="16">
        <f>JULIO!D40+AGOSTO!D40</f>
        <v>1160592</v>
      </c>
      <c r="F38" s="16">
        <f>JULIO!E40+AGOSTO!E40+SEPTIEMBRE!D40</f>
        <v>2392038</v>
      </c>
      <c r="G38" s="16">
        <f>JULIO!F40+AGOSTO!F40</f>
        <v>330303</v>
      </c>
      <c r="H38" s="16">
        <f>JULIO!G40+AGOSTO!G40+SEPTIEMBRE!E40</f>
        <v>430866</v>
      </c>
      <c r="I38" s="16">
        <v>0</v>
      </c>
      <c r="J38" s="16">
        <f>JULIO!H40+AGOSTO!H40+SEPTIEMBRE!F40</f>
        <v>0</v>
      </c>
      <c r="K38" s="16">
        <f>JULIO!I40+AGOSTO!I40+SEPTIEMBRE!G40</f>
        <v>597958</v>
      </c>
      <c r="L38" s="16">
        <f>JULIO!J40+AGOSTO!J40</f>
        <v>186356</v>
      </c>
      <c r="M38" s="16">
        <f>JULIO!N40+AGOSTO!N40+SEPTIEMBRE!K40</f>
        <v>144090</v>
      </c>
      <c r="N38" s="16">
        <f>JULIO!K40+AGOSTO!K40+SEPTIEMBRE!H40</f>
        <v>18783</v>
      </c>
      <c r="O38" s="16">
        <f>JULIO!O40+AGOSTO!O40+SEPTIEMBRE!L40</f>
        <v>111890</v>
      </c>
      <c r="P38" s="16">
        <f>JULIO!P40+AGOSTO!P40+SEPTIEMBRE!M40</f>
        <v>12418</v>
      </c>
      <c r="Q38" s="16">
        <f>JULIO!M40+AGOSTO!M40+SEPTIEMBRE!J40</f>
        <v>410521</v>
      </c>
      <c r="R38" s="16">
        <f>JULIO!Q40+AGOSTO!Q40+SEPTIEMBRE!N40</f>
        <v>137002</v>
      </c>
      <c r="S38" s="16">
        <v>8471391</v>
      </c>
      <c r="T38" s="16">
        <v>4741938</v>
      </c>
      <c r="U38" s="16">
        <f t="shared" si="0"/>
        <v>26083006</v>
      </c>
    </row>
    <row r="39" spans="1:21" ht="15" customHeight="1">
      <c r="A39" s="14">
        <v>34</v>
      </c>
      <c r="B39" s="15" t="s">
        <v>56</v>
      </c>
      <c r="C39" s="16">
        <f>JULIO!C41+AGOSTO!C41+SEPTIEMBRE!C41</f>
        <v>3545716</v>
      </c>
      <c r="D39" s="16">
        <f>JULIO!R41+AGOSTO!R41+SEPTIEMBRE!O41</f>
        <v>-22898</v>
      </c>
      <c r="E39" s="16">
        <f>JULIO!D41+AGOSTO!D41</f>
        <v>589695</v>
      </c>
      <c r="F39" s="16">
        <f>JULIO!E41+AGOSTO!E41+SEPTIEMBRE!D41</f>
        <v>1214683</v>
      </c>
      <c r="G39" s="16">
        <f>JULIO!F41+AGOSTO!F41</f>
        <v>167826</v>
      </c>
      <c r="H39" s="16">
        <f>JULIO!G41+AGOSTO!G41+SEPTIEMBRE!E41</f>
        <v>194801</v>
      </c>
      <c r="I39" s="16">
        <v>0</v>
      </c>
      <c r="J39" s="16">
        <f>JULIO!H41+AGOSTO!H41+SEPTIEMBRE!F41</f>
        <v>0</v>
      </c>
      <c r="K39" s="16">
        <f>JULIO!I41+AGOSTO!I41+SEPTIEMBRE!G41</f>
        <v>303640</v>
      </c>
      <c r="L39" s="16">
        <f>JULIO!J41+AGOSTO!J41</f>
        <v>94688</v>
      </c>
      <c r="M39" s="16">
        <f>JULIO!N41+AGOSTO!N41+SEPTIEMBRE!K41</f>
        <v>73167</v>
      </c>
      <c r="N39" s="16">
        <f>JULIO!K41+AGOSTO!K41+SEPTIEMBRE!H41</f>
        <v>9537</v>
      </c>
      <c r="O39" s="16">
        <f>JULIO!O41+AGOSTO!O41+SEPTIEMBRE!L41</f>
        <v>56817</v>
      </c>
      <c r="P39" s="16">
        <f>JULIO!P41+AGOSTO!P41+SEPTIEMBRE!M41</f>
        <v>6304</v>
      </c>
      <c r="Q39" s="16">
        <f>JULIO!M41+AGOSTO!M41+SEPTIEMBRE!J41</f>
        <v>131054</v>
      </c>
      <c r="R39" s="16">
        <f>JULIO!Q41+AGOSTO!Q41+SEPTIEMBRE!N41</f>
        <v>69559</v>
      </c>
      <c r="S39" s="16">
        <v>3162705</v>
      </c>
      <c r="T39" s="16">
        <v>1453257</v>
      </c>
      <c r="U39" s="16">
        <f t="shared" si="0"/>
        <v>11050551</v>
      </c>
    </row>
    <row r="40" spans="1:21" ht="15" customHeight="1">
      <c r="A40" s="14">
        <v>35</v>
      </c>
      <c r="B40" s="15" t="s">
        <v>57</v>
      </c>
      <c r="C40" s="16">
        <f>JULIO!C42+AGOSTO!C42+SEPTIEMBRE!C42</f>
        <v>3505392</v>
      </c>
      <c r="D40" s="16">
        <f>JULIO!R42+AGOSTO!R42+SEPTIEMBRE!O42</f>
        <v>-22438</v>
      </c>
      <c r="E40" s="16">
        <f>JULIO!D42+AGOSTO!D42</f>
        <v>582472</v>
      </c>
      <c r="F40" s="16">
        <f>JULIO!E42+AGOSTO!E42+SEPTIEMBRE!D42</f>
        <v>1200845</v>
      </c>
      <c r="G40" s="16">
        <f>JULIO!F42+AGOSTO!F42</f>
        <v>165771</v>
      </c>
      <c r="H40" s="16">
        <f>JULIO!G42+AGOSTO!G42+SEPTIEMBRE!E42</f>
        <v>0</v>
      </c>
      <c r="I40" s="16">
        <v>0</v>
      </c>
      <c r="J40" s="16">
        <f>JULIO!H42+AGOSTO!H42+SEPTIEMBRE!F42</f>
        <v>0</v>
      </c>
      <c r="K40" s="16">
        <f>JULIO!I42+AGOSTO!I42+SEPTIEMBRE!G42</f>
        <v>300187</v>
      </c>
      <c r="L40" s="16">
        <f>JULIO!J42+AGOSTO!J42</f>
        <v>93528</v>
      </c>
      <c r="M40" s="16">
        <f>JULIO!N42+AGOSTO!N42+SEPTIEMBRE!K42</f>
        <v>72337</v>
      </c>
      <c r="N40" s="16">
        <f>JULIO!K42+AGOSTO!K42+SEPTIEMBRE!H42</f>
        <v>9429</v>
      </c>
      <c r="O40" s="16">
        <f>JULIO!O42+AGOSTO!O42+SEPTIEMBRE!L42</f>
        <v>56171</v>
      </c>
      <c r="P40" s="16">
        <f>JULIO!P42+AGOSTO!P42+SEPTIEMBRE!M42</f>
        <v>6236</v>
      </c>
      <c r="Q40" s="16">
        <f>JULIO!M42+AGOSTO!M42+SEPTIEMBRE!J42</f>
        <v>120829</v>
      </c>
      <c r="R40" s="16">
        <f>JULIO!Q42+AGOSTO!Q42+SEPTIEMBRE!N42</f>
        <v>68783</v>
      </c>
      <c r="S40" s="16">
        <v>3999969</v>
      </c>
      <c r="T40" s="16">
        <v>1424256</v>
      </c>
      <c r="U40" s="16">
        <f t="shared" si="0"/>
        <v>11583767</v>
      </c>
    </row>
    <row r="41" spans="1:21" ht="15" customHeight="1">
      <c r="A41" s="14">
        <v>36</v>
      </c>
      <c r="B41" s="15" t="s">
        <v>58</v>
      </c>
      <c r="C41" s="16">
        <f>JULIO!C43+AGOSTO!C43+SEPTIEMBRE!C43</f>
        <v>3894537</v>
      </c>
      <c r="D41" s="16">
        <f>JULIO!R43+AGOSTO!R43+SEPTIEMBRE!O43</f>
        <v>-25307</v>
      </c>
      <c r="E41" s="16">
        <f>JULIO!D43+AGOSTO!D43</f>
        <v>647603</v>
      </c>
      <c r="F41" s="16">
        <f>JULIO!E43+AGOSTO!E43+SEPTIEMBRE!D43</f>
        <v>1334176</v>
      </c>
      <c r="G41" s="16">
        <f>JULIO!F43+AGOSTO!F43</f>
        <v>184307</v>
      </c>
      <c r="H41" s="16">
        <f>JULIO!G43+AGOSTO!G43+SEPTIEMBRE!E43</f>
        <v>218864</v>
      </c>
      <c r="I41" s="16">
        <v>0</v>
      </c>
      <c r="J41" s="16">
        <f>JULIO!H43+AGOSTO!H43+SEPTIEMBRE!F43</f>
        <v>0</v>
      </c>
      <c r="K41" s="16">
        <f>JULIO!I43+AGOSTO!I43+SEPTIEMBRE!G43</f>
        <v>333511</v>
      </c>
      <c r="L41" s="16">
        <f>JULIO!J43+AGOSTO!J43</f>
        <v>103985</v>
      </c>
      <c r="M41" s="16">
        <f>JULIO!N43+AGOSTO!N43+SEPTIEMBRE!K43</f>
        <v>80365</v>
      </c>
      <c r="N41" s="16">
        <f>JULIO!K43+AGOSTO!K43+SEPTIEMBRE!H43</f>
        <v>10475</v>
      </c>
      <c r="O41" s="16">
        <f>JULIO!O43+AGOSTO!O43+SEPTIEMBRE!L43</f>
        <v>62407</v>
      </c>
      <c r="P41" s="16">
        <f>JULIO!P43+AGOSTO!P43+SEPTIEMBRE!M43</f>
        <v>6926</v>
      </c>
      <c r="Q41" s="16">
        <f>JULIO!M43+AGOSTO!M43+SEPTIEMBRE!J43</f>
        <v>151010</v>
      </c>
      <c r="R41" s="16">
        <f>JULIO!Q43+AGOSTO!Q43+SEPTIEMBRE!N43</f>
        <v>76405</v>
      </c>
      <c r="S41" s="16">
        <v>5733366</v>
      </c>
      <c r="T41" s="16">
        <v>1804860</v>
      </c>
      <c r="U41" s="16">
        <f t="shared" si="0"/>
        <v>14617490</v>
      </c>
    </row>
    <row r="42" spans="1:21" ht="15" customHeight="1">
      <c r="A42" s="14">
        <v>37</v>
      </c>
      <c r="B42" s="15" t="s">
        <v>59</v>
      </c>
      <c r="C42" s="16">
        <f>JULIO!C44+AGOSTO!C44+SEPTIEMBRE!C44</f>
        <v>3229980</v>
      </c>
      <c r="D42" s="16">
        <f>JULIO!R44+AGOSTO!R44+SEPTIEMBRE!O44</f>
        <v>-21062</v>
      </c>
      <c r="E42" s="16">
        <f>JULIO!D44+AGOSTO!D44</f>
        <v>537067</v>
      </c>
      <c r="F42" s="16">
        <f>JULIO!E44+AGOSTO!E44+SEPTIEMBRE!D44</f>
        <v>1106513</v>
      </c>
      <c r="G42" s="16">
        <f>JULIO!F44+AGOSTO!F44</f>
        <v>152849</v>
      </c>
      <c r="H42" s="16">
        <f>JULIO!G44+AGOSTO!G44+SEPTIEMBRE!E44</f>
        <v>0</v>
      </c>
      <c r="I42" s="16">
        <v>0</v>
      </c>
      <c r="J42" s="16">
        <f>JULIO!H44+AGOSTO!H44+SEPTIEMBRE!F44</f>
        <v>0</v>
      </c>
      <c r="K42" s="16">
        <f>JULIO!I44+AGOSTO!I44+SEPTIEMBRE!G44</f>
        <v>276602</v>
      </c>
      <c r="L42" s="16">
        <f>JULIO!J44+AGOSTO!J44</f>
        <v>86237</v>
      </c>
      <c r="M42" s="16">
        <f>JULIO!N44+AGOSTO!N44+SEPTIEMBRE!K44</f>
        <v>66652</v>
      </c>
      <c r="N42" s="16">
        <f>JULIO!K44+AGOSTO!K44+SEPTIEMBRE!H44</f>
        <v>8688</v>
      </c>
      <c r="O42" s="16">
        <f>JULIO!O44+AGOSTO!O44+SEPTIEMBRE!L44</f>
        <v>51758</v>
      </c>
      <c r="P42" s="16">
        <f>JULIO!P44+AGOSTO!P44+SEPTIEMBRE!M44</f>
        <v>5744</v>
      </c>
      <c r="Q42" s="16">
        <f>JULIO!M44+AGOSTO!M44+SEPTIEMBRE!J44</f>
        <v>94090</v>
      </c>
      <c r="R42" s="16">
        <f>JULIO!Q44+AGOSTO!Q44+SEPTIEMBRE!N44</f>
        <v>63369</v>
      </c>
      <c r="S42" s="16">
        <v>3267096</v>
      </c>
      <c r="T42" s="16">
        <v>1171263</v>
      </c>
      <c r="U42" s="16">
        <f t="shared" si="0"/>
        <v>10096846</v>
      </c>
    </row>
    <row r="43" spans="1:21" ht="15" customHeight="1">
      <c r="A43" s="14">
        <v>38</v>
      </c>
      <c r="B43" s="15" t="s">
        <v>60</v>
      </c>
      <c r="C43" s="16">
        <f>JULIO!C45+AGOSTO!C45+SEPTIEMBRE!C45</f>
        <v>10242066</v>
      </c>
      <c r="D43" s="16">
        <f>JULIO!R45+AGOSTO!R45+SEPTIEMBRE!O45</f>
        <v>-65980</v>
      </c>
      <c r="E43" s="16">
        <f>JULIO!D45+AGOSTO!D45</f>
        <v>1696555</v>
      </c>
      <c r="F43" s="16">
        <f>JULIO!E45+AGOSTO!E45+SEPTIEMBRE!D45</f>
        <v>3508387</v>
      </c>
      <c r="G43" s="16">
        <f>JULIO!F45+AGOSTO!F45</f>
        <v>482838</v>
      </c>
      <c r="H43" s="16">
        <f>JULIO!G45+AGOSTO!G45+SEPTIEMBRE!E45</f>
        <v>683522</v>
      </c>
      <c r="I43" s="16">
        <v>0</v>
      </c>
      <c r="J43" s="16">
        <f>JULIO!H45+AGOSTO!H45+SEPTIEMBRE!F45</f>
        <v>0</v>
      </c>
      <c r="K43" s="16">
        <f>JULIO!I45+AGOSTO!I45+SEPTIEMBRE!G45</f>
        <v>877111</v>
      </c>
      <c r="L43" s="16">
        <f>JULIO!J45+AGOSTO!J45</f>
        <v>272416</v>
      </c>
      <c r="M43" s="16">
        <f>JULIO!N45+AGOSTO!N45+SEPTIEMBRE!K45</f>
        <v>211385</v>
      </c>
      <c r="N43" s="16">
        <f>JULIO!K45+AGOSTO!K45+SEPTIEMBRE!H45</f>
        <v>27552</v>
      </c>
      <c r="O43" s="16">
        <f>JULIO!O45+AGOSTO!O45+SEPTIEMBRE!L45</f>
        <v>164127</v>
      </c>
      <c r="P43" s="16">
        <f>JULIO!P45+AGOSTO!P45+SEPTIEMBRE!M45</f>
        <v>18243</v>
      </c>
      <c r="Q43" s="16">
        <f>JULIO!M45+AGOSTO!M45+SEPTIEMBRE!J45</f>
        <v>619698</v>
      </c>
      <c r="R43" s="16">
        <f>JULIO!Q45+AGOSTO!Q45+SEPTIEMBRE!N45</f>
        <v>201127</v>
      </c>
      <c r="S43" s="16">
        <v>11080260</v>
      </c>
      <c r="T43" s="16">
        <v>7838976</v>
      </c>
      <c r="U43" s="16">
        <f t="shared" si="0"/>
        <v>37858283</v>
      </c>
    </row>
    <row r="44" spans="1:21" ht="15" customHeight="1">
      <c r="A44" s="14">
        <v>39</v>
      </c>
      <c r="B44" s="15" t="s">
        <v>61</v>
      </c>
      <c r="C44" s="16">
        <f>JULIO!C46+AGOSTO!C46+SEPTIEMBRE!C46</f>
        <v>3030083</v>
      </c>
      <c r="D44" s="16">
        <f>JULIO!R46+AGOSTO!R46+SEPTIEMBRE!O46</f>
        <v>-19456</v>
      </c>
      <c r="E44" s="16">
        <f>JULIO!D46+AGOSTO!D46</f>
        <v>498467</v>
      </c>
      <c r="F44" s="16">
        <f>JULIO!E46+AGOSTO!E46+SEPTIEMBRE!D46</f>
        <v>1037787</v>
      </c>
      <c r="G44" s="16">
        <f>JULIO!F46+AGOSTO!F46</f>
        <v>141863</v>
      </c>
      <c r="H44" s="16">
        <f>JULIO!G46+AGOSTO!G46+SEPTIEMBRE!E46</f>
        <v>173284</v>
      </c>
      <c r="I44" s="16">
        <v>0</v>
      </c>
      <c r="J44" s="16">
        <f>JULIO!H46+AGOSTO!H46+SEPTIEMBRE!F46</f>
        <v>0</v>
      </c>
      <c r="K44" s="16">
        <f>JULIO!I46+AGOSTO!I46+SEPTIEMBRE!G46</f>
        <v>259504</v>
      </c>
      <c r="L44" s="16">
        <f>JULIO!J46+AGOSTO!J46</f>
        <v>80039</v>
      </c>
      <c r="M44" s="16">
        <f>JULIO!N46+AGOSTO!N46+SEPTIEMBRE!K46</f>
        <v>62558</v>
      </c>
      <c r="N44" s="16">
        <f>JULIO!K46+AGOSTO!K46+SEPTIEMBRE!H46</f>
        <v>8152</v>
      </c>
      <c r="O44" s="16">
        <f>JULIO!O46+AGOSTO!O46+SEPTIEMBRE!L46</f>
        <v>48560</v>
      </c>
      <c r="P44" s="16">
        <f>JULIO!P46+AGOSTO!P46+SEPTIEMBRE!M46</f>
        <v>5413</v>
      </c>
      <c r="Q44" s="16">
        <f>JULIO!M46+AGOSTO!M46+SEPTIEMBRE!J46</f>
        <v>72022</v>
      </c>
      <c r="R44" s="16">
        <f>JULIO!Q46+AGOSTO!Q46+SEPTIEMBRE!N46</f>
        <v>59604</v>
      </c>
      <c r="S44" s="16">
        <v>1408935</v>
      </c>
      <c r="T44" s="16">
        <v>933885</v>
      </c>
      <c r="U44" s="16">
        <f t="shared" si="0"/>
        <v>7800700</v>
      </c>
    </row>
    <row r="45" spans="1:21" ht="15" customHeight="1">
      <c r="A45" s="14">
        <v>40</v>
      </c>
      <c r="B45" s="15" t="s">
        <v>62</v>
      </c>
      <c r="C45" s="16">
        <f>JULIO!C47+AGOSTO!C47+SEPTIEMBRE!C47</f>
        <v>8704174</v>
      </c>
      <c r="D45" s="16">
        <f>JULIO!R47+AGOSTO!R47+SEPTIEMBRE!O47</f>
        <v>-56449</v>
      </c>
      <c r="E45" s="16">
        <f>JULIO!D47+AGOSTO!D47</f>
        <v>1436249</v>
      </c>
      <c r="F45" s="16">
        <f>JULIO!E47+AGOSTO!E47+SEPTIEMBRE!D47</f>
        <v>2981331</v>
      </c>
      <c r="G45" s="16">
        <f>JULIO!F47+AGOSTO!F47</f>
        <v>408755</v>
      </c>
      <c r="H45" s="16">
        <f>JULIO!G47+AGOSTO!G47+SEPTIEMBRE!E47</f>
        <v>579722</v>
      </c>
      <c r="I45" s="16">
        <v>0</v>
      </c>
      <c r="J45" s="16">
        <f>JULIO!H47+AGOSTO!H47+SEPTIEMBRE!F47</f>
        <v>0</v>
      </c>
      <c r="K45" s="16">
        <f>JULIO!I47+AGOSTO!I47+SEPTIEMBRE!G47</f>
        <v>745429</v>
      </c>
      <c r="L45" s="16">
        <f>JULIO!J47+AGOSTO!J47</f>
        <v>230618</v>
      </c>
      <c r="M45" s="16">
        <f>JULIO!N47+AGOSTO!N47+SEPTIEMBRE!K47</f>
        <v>179676</v>
      </c>
      <c r="N45" s="16">
        <f>JULIO!K47+AGOSTO!K47+SEPTIEMBRE!H47</f>
        <v>23417</v>
      </c>
      <c r="O45" s="16">
        <f>JULIO!O47+AGOSTO!O47+SEPTIEMBRE!L47</f>
        <v>139488</v>
      </c>
      <c r="P45" s="16">
        <f>JULIO!P47+AGOSTO!P47+SEPTIEMBRE!M47</f>
        <v>15530</v>
      </c>
      <c r="Q45" s="16">
        <f>JULIO!M47+AGOSTO!M47+SEPTIEMBRE!J47</f>
        <v>492973</v>
      </c>
      <c r="R45" s="16">
        <f>JULIO!Q47+AGOSTO!Q47+SEPTIEMBRE!N47</f>
        <v>171091</v>
      </c>
      <c r="S45" s="16">
        <v>8821617</v>
      </c>
      <c r="T45" s="16">
        <v>6370548</v>
      </c>
      <c r="U45" s="16">
        <f t="shared" si="0"/>
        <v>31244169</v>
      </c>
    </row>
    <row r="46" spans="1:21" ht="15" customHeight="1">
      <c r="A46" s="14">
        <v>41</v>
      </c>
      <c r="B46" s="15" t="s">
        <v>63</v>
      </c>
      <c r="C46" s="16">
        <f>JULIO!C48+AGOSTO!C48+SEPTIEMBRE!C48</f>
        <v>34562059</v>
      </c>
      <c r="D46" s="16">
        <f>JULIO!R48+AGOSTO!R48+SEPTIEMBRE!O48</f>
        <v>-182903</v>
      </c>
      <c r="E46" s="16">
        <f>JULIO!D48+AGOSTO!D48</f>
        <v>5729871</v>
      </c>
      <c r="F46" s="16">
        <f>JULIO!E48+AGOSTO!E48+SEPTIEMBRE!D48</f>
        <v>11839345</v>
      </c>
      <c r="G46" s="16">
        <f>JULIO!F48+AGOSTO!F48</f>
        <v>1630715</v>
      </c>
      <c r="H46" s="16">
        <f>JULIO!G48+AGOSTO!G48+SEPTIEMBRE!E48</f>
        <v>2438113</v>
      </c>
      <c r="I46" s="16">
        <v>490915</v>
      </c>
      <c r="J46" s="16">
        <f>JULIO!H48+AGOSTO!H48+SEPTIEMBRE!F48</f>
        <v>0</v>
      </c>
      <c r="K46" s="16">
        <f>JULIO!I48+AGOSTO!I48+SEPTIEMBRE!G48</f>
        <v>2959807</v>
      </c>
      <c r="L46" s="16">
        <f>JULIO!J48+AGOSTO!J48</f>
        <v>920045</v>
      </c>
      <c r="M46" s="16">
        <f>JULIO!N48+AGOSTO!N48+SEPTIEMBRE!K48</f>
        <v>713296</v>
      </c>
      <c r="N46" s="16">
        <f>JULIO!K48+AGOSTO!K48+SEPTIEMBRE!H48</f>
        <v>92972</v>
      </c>
      <c r="O46" s="16">
        <f>JULIO!O48+AGOSTO!O48+SEPTIEMBRE!L48</f>
        <v>553844</v>
      </c>
      <c r="P46" s="16">
        <f>JULIO!P48+AGOSTO!P48+SEPTIEMBRE!M48</f>
        <v>61538</v>
      </c>
      <c r="Q46" s="16">
        <f>JULIO!M48+AGOSTO!M48+SEPTIEMBRE!J48</f>
        <v>2140791</v>
      </c>
      <c r="R46" s="16">
        <f>JULIO!Q48+AGOSTO!Q48+SEPTIEMBRE!N48</f>
        <v>678566</v>
      </c>
      <c r="S46" s="16">
        <v>15425172</v>
      </c>
      <c r="T46" s="16">
        <v>31666236</v>
      </c>
      <c r="U46" s="16">
        <f t="shared" si="0"/>
        <v>111720382</v>
      </c>
    </row>
    <row r="47" spans="1:21" ht="15" customHeight="1">
      <c r="A47" s="14">
        <v>42</v>
      </c>
      <c r="B47" s="15" t="s">
        <v>64</v>
      </c>
      <c r="C47" s="16">
        <f>JULIO!C49+AGOSTO!C49+SEPTIEMBRE!C49</f>
        <v>3310526</v>
      </c>
      <c r="D47" s="16">
        <f>JULIO!R49+AGOSTO!R49+SEPTIEMBRE!O49</f>
        <v>-21688</v>
      </c>
      <c r="E47" s="16">
        <f>JULIO!D49+AGOSTO!D49</f>
        <v>550411</v>
      </c>
      <c r="F47" s="16">
        <f>JULIO!E49+AGOSTO!E49+SEPTIEMBRE!D49</f>
        <v>1134104</v>
      </c>
      <c r="G47" s="16">
        <f>JULIO!F49+AGOSTO!F49</f>
        <v>156646</v>
      </c>
      <c r="H47" s="16">
        <f>JULIO!G49+AGOSTO!G49+SEPTIEMBRE!E49</f>
        <v>179323</v>
      </c>
      <c r="I47" s="16">
        <v>156106</v>
      </c>
      <c r="J47" s="16">
        <f>JULIO!H49+AGOSTO!H49+SEPTIEMBRE!F49</f>
        <v>0</v>
      </c>
      <c r="K47" s="16">
        <f>JULIO!I49+AGOSTO!I49+SEPTIEMBRE!G49</f>
        <v>283498</v>
      </c>
      <c r="L47" s="16">
        <f>JULIO!J49+AGOSTO!J49</f>
        <v>88380</v>
      </c>
      <c r="M47" s="16">
        <f>JULIO!N49+AGOSTO!N49+SEPTIEMBRE!K49</f>
        <v>68315</v>
      </c>
      <c r="N47" s="16">
        <f>JULIO!K49+AGOSTO!K49+SEPTIEMBRE!H49</f>
        <v>8904</v>
      </c>
      <c r="O47" s="16">
        <f>JULIO!O49+AGOSTO!O49+SEPTIEMBRE!L49</f>
        <v>53048</v>
      </c>
      <c r="P47" s="16">
        <f>JULIO!P49+AGOSTO!P49+SEPTIEMBRE!M49</f>
        <v>5887</v>
      </c>
      <c r="Q47" s="16">
        <f>JULIO!M49+AGOSTO!M49+SEPTIEMBRE!J49</f>
        <v>105581</v>
      </c>
      <c r="R47" s="16">
        <f>JULIO!Q49+AGOSTO!Q49+SEPTIEMBRE!N49</f>
        <v>64950</v>
      </c>
      <c r="S47" s="16">
        <v>4658544</v>
      </c>
      <c r="T47" s="16">
        <v>1238862</v>
      </c>
      <c r="U47" s="16">
        <f t="shared" si="0"/>
        <v>12041397</v>
      </c>
    </row>
    <row r="48" spans="1:21" ht="15" customHeight="1">
      <c r="A48" s="14">
        <v>43</v>
      </c>
      <c r="B48" s="15" t="s">
        <v>65</v>
      </c>
      <c r="C48" s="16">
        <f>JULIO!C50+AGOSTO!C50+SEPTIEMBRE!C50</f>
        <v>2814456</v>
      </c>
      <c r="D48" s="16">
        <f>JULIO!R50+AGOSTO!R50+SEPTIEMBRE!O50</f>
        <v>-17856</v>
      </c>
      <c r="E48" s="16">
        <f>JULIO!D50+AGOSTO!D50</f>
        <v>467844</v>
      </c>
      <c r="F48" s="16">
        <f>JULIO!E50+AGOSTO!E50+SEPTIEMBRE!D50</f>
        <v>964159</v>
      </c>
      <c r="G48" s="16">
        <f>JULIO!F50+AGOSTO!F50</f>
        <v>133148</v>
      </c>
      <c r="H48" s="16">
        <f>JULIO!G50+AGOSTO!G50+SEPTIEMBRE!E50</f>
        <v>0</v>
      </c>
      <c r="I48" s="16">
        <v>0</v>
      </c>
      <c r="J48" s="16">
        <f>JULIO!H50+AGOSTO!H50+SEPTIEMBRE!F50</f>
        <v>0</v>
      </c>
      <c r="K48" s="16">
        <f>JULIO!I50+AGOSTO!I50+SEPTIEMBRE!G50</f>
        <v>241017</v>
      </c>
      <c r="L48" s="16">
        <f>JULIO!J50+AGOSTO!J50</f>
        <v>75121</v>
      </c>
      <c r="M48" s="16">
        <f>JULIO!N50+AGOSTO!N50+SEPTIEMBRE!K50</f>
        <v>58077</v>
      </c>
      <c r="N48" s="16">
        <f>JULIO!K50+AGOSTO!K50+SEPTIEMBRE!H50</f>
        <v>7571</v>
      </c>
      <c r="O48" s="16">
        <f>JULIO!O50+AGOSTO!O50+SEPTIEMBRE!L50</f>
        <v>45100</v>
      </c>
      <c r="P48" s="16">
        <f>JULIO!P50+AGOSTO!P50+SEPTIEMBRE!M50</f>
        <v>5005</v>
      </c>
      <c r="Q48" s="16">
        <f>JULIO!M50+AGOSTO!M50+SEPTIEMBRE!J50</f>
        <v>66170</v>
      </c>
      <c r="R48" s="16">
        <f>JULIO!Q50+AGOSTO!Q50+SEPTIEMBRE!N50</f>
        <v>55219</v>
      </c>
      <c r="S48" s="16">
        <v>3284361</v>
      </c>
      <c r="T48" s="16">
        <v>759648</v>
      </c>
      <c r="U48" s="16">
        <f t="shared" si="0"/>
        <v>8959040</v>
      </c>
    </row>
    <row r="49" spans="1:21" ht="15" customHeight="1">
      <c r="A49" s="14">
        <v>44</v>
      </c>
      <c r="B49" s="15" t="s">
        <v>66</v>
      </c>
      <c r="C49" s="16">
        <f>JULIO!C51+AGOSTO!C51+SEPTIEMBRE!C51</f>
        <v>3766354</v>
      </c>
      <c r="D49" s="16">
        <f>JULIO!R51+AGOSTO!R51+SEPTIEMBRE!O51</f>
        <v>-24537</v>
      </c>
      <c r="E49" s="16">
        <f>JULIO!D51+AGOSTO!D51</f>
        <v>625702</v>
      </c>
      <c r="F49" s="16">
        <f>JULIO!E51+AGOSTO!E51+SEPTIEMBRE!D51</f>
        <v>1290237</v>
      </c>
      <c r="G49" s="16">
        <f>JULIO!F51+AGOSTO!F51</f>
        <v>178074</v>
      </c>
      <c r="H49" s="16">
        <f>JULIO!G51+AGOSTO!G51+SEPTIEMBRE!E51</f>
        <v>212486</v>
      </c>
      <c r="I49" s="16">
        <v>0</v>
      </c>
      <c r="J49" s="16">
        <f>JULIO!H51+AGOSTO!H51+SEPTIEMBRE!F51</f>
        <v>0</v>
      </c>
      <c r="K49" s="16">
        <f>JULIO!I51+AGOSTO!I51+SEPTIEMBRE!G51</f>
        <v>322536</v>
      </c>
      <c r="L49" s="16">
        <f>JULIO!J51+AGOSTO!J51</f>
        <v>100468</v>
      </c>
      <c r="M49" s="16">
        <f>JULIO!N51+AGOSTO!N51+SEPTIEMBRE!K51</f>
        <v>77723</v>
      </c>
      <c r="N49" s="16">
        <f>JULIO!K51+AGOSTO!K51+SEPTIEMBRE!H51</f>
        <v>10131</v>
      </c>
      <c r="O49" s="16">
        <f>JULIO!O51+AGOSTO!O51+SEPTIEMBRE!L51</f>
        <v>60353</v>
      </c>
      <c r="P49" s="16">
        <f>JULIO!P51+AGOSTO!P51+SEPTIEMBRE!M51</f>
        <v>6699</v>
      </c>
      <c r="Q49" s="16">
        <f>JULIO!M51+AGOSTO!M51+SEPTIEMBRE!J51</f>
        <v>136256</v>
      </c>
      <c r="R49" s="16">
        <f>JULIO!Q51+AGOSTO!Q51+SEPTIEMBRE!N51</f>
        <v>73907</v>
      </c>
      <c r="S49" s="16">
        <v>3248886</v>
      </c>
      <c r="T49" s="16">
        <v>1679925</v>
      </c>
      <c r="U49" s="16">
        <f t="shared" si="0"/>
        <v>11765200</v>
      </c>
    </row>
    <row r="50" spans="1:21" ht="15" customHeight="1">
      <c r="A50" s="14">
        <v>45</v>
      </c>
      <c r="B50" s="15" t="s">
        <v>67</v>
      </c>
      <c r="C50" s="16">
        <f>JULIO!C52+AGOSTO!C52+SEPTIEMBRE!C52</f>
        <v>2633888</v>
      </c>
      <c r="D50" s="16">
        <f>JULIO!R52+AGOSTO!R52+SEPTIEMBRE!O52</f>
        <v>-16962</v>
      </c>
      <c r="E50" s="16">
        <f>JULIO!D52+AGOSTO!D52</f>
        <v>438055</v>
      </c>
      <c r="F50" s="16">
        <f>JULIO!E52+AGOSTO!E52+SEPTIEMBRE!D52</f>
        <v>902311</v>
      </c>
      <c r="G50" s="16">
        <f>JULIO!F52+AGOSTO!F52</f>
        <v>124670</v>
      </c>
      <c r="H50" s="16">
        <f>JULIO!G52+AGOSTO!G52+SEPTIEMBRE!E52</f>
        <v>133233</v>
      </c>
      <c r="I50" s="16">
        <v>0</v>
      </c>
      <c r="J50" s="16">
        <f>JULIO!H52+AGOSTO!H52+SEPTIEMBRE!F52</f>
        <v>0</v>
      </c>
      <c r="K50" s="16">
        <f>JULIO!I52+AGOSTO!I52+SEPTIEMBRE!G52</f>
        <v>225554</v>
      </c>
      <c r="L50" s="16">
        <f>JULIO!J52+AGOSTO!J52</f>
        <v>70339</v>
      </c>
      <c r="M50" s="16">
        <f>JULIO!N52+AGOSTO!N52+SEPTIEMBRE!K52</f>
        <v>54351</v>
      </c>
      <c r="N50" s="16">
        <f>JULIO!K52+AGOSTO!K52+SEPTIEMBRE!H52</f>
        <v>7084</v>
      </c>
      <c r="O50" s="16">
        <f>JULIO!O52+AGOSTO!O52+SEPTIEMBRE!L52</f>
        <v>42206</v>
      </c>
      <c r="P50" s="16">
        <f>JULIO!P52+AGOSTO!P52+SEPTIEMBRE!M52</f>
        <v>4683</v>
      </c>
      <c r="Q50" s="16">
        <f>JULIO!M52+AGOSTO!M52+SEPTIEMBRE!J52</f>
        <v>46872</v>
      </c>
      <c r="R50" s="16">
        <f>JULIO!Q52+AGOSTO!Q52+SEPTIEMBRE!N52</f>
        <v>51670</v>
      </c>
      <c r="S50" s="16">
        <v>1524969</v>
      </c>
      <c r="T50" s="16">
        <v>597231</v>
      </c>
      <c r="U50" s="16">
        <f t="shared" si="0"/>
        <v>6840154</v>
      </c>
    </row>
    <row r="51" spans="1:21" ht="15" customHeight="1">
      <c r="A51" s="14">
        <v>46</v>
      </c>
      <c r="B51" s="15" t="s">
        <v>68</v>
      </c>
      <c r="C51" s="16">
        <f>JULIO!C53+AGOSTO!C53+SEPTIEMBRE!C53</f>
        <v>2789336</v>
      </c>
      <c r="D51" s="16">
        <f>JULIO!R53+AGOSTO!R53+SEPTIEMBRE!O53</f>
        <v>-17924</v>
      </c>
      <c r="E51" s="16">
        <f>JULIO!D53+AGOSTO!D53</f>
        <v>463647</v>
      </c>
      <c r="F51" s="16">
        <f>JULIO!E53+AGOSTO!E53+SEPTIEMBRE!D53</f>
        <v>955552</v>
      </c>
      <c r="G51" s="16">
        <f>JULIO!F53+AGOSTO!F53</f>
        <v>131953</v>
      </c>
      <c r="H51" s="16">
        <f>JULIO!G53+AGOSTO!G53+SEPTIEMBRE!E53</f>
        <v>0</v>
      </c>
      <c r="I51" s="16">
        <v>0</v>
      </c>
      <c r="J51" s="16">
        <f>JULIO!H53+AGOSTO!H53+SEPTIEMBRE!F53</f>
        <v>0</v>
      </c>
      <c r="K51" s="16">
        <f>JULIO!I53+AGOSTO!I53+SEPTIEMBRE!G53</f>
        <v>238867</v>
      </c>
      <c r="L51" s="16">
        <f>JULIO!J53+AGOSTO!J53</f>
        <v>74448</v>
      </c>
      <c r="M51" s="16">
        <f>JULIO!N53+AGOSTO!N53+SEPTIEMBRE!K53</f>
        <v>57560</v>
      </c>
      <c r="N51" s="16">
        <f>JULIO!K53+AGOSTO!K53+SEPTIEMBRE!H53</f>
        <v>7502</v>
      </c>
      <c r="O51" s="16">
        <f>JULIO!O53+AGOSTO!O53+SEPTIEMBRE!L53</f>
        <v>44697</v>
      </c>
      <c r="P51" s="16">
        <f>JULIO!P53+AGOSTO!P53+SEPTIEMBRE!M53</f>
        <v>4961</v>
      </c>
      <c r="Q51" s="16">
        <f>JULIO!M53+AGOSTO!M53+SEPTIEMBRE!J53</f>
        <v>64231</v>
      </c>
      <c r="R51" s="16">
        <f>JULIO!Q53+AGOSTO!Q53+SEPTIEMBRE!N53</f>
        <v>54727</v>
      </c>
      <c r="S51" s="16">
        <v>2539383</v>
      </c>
      <c r="T51" s="16">
        <v>735330</v>
      </c>
      <c r="U51" s="16">
        <f t="shared" si="0"/>
        <v>8144270</v>
      </c>
    </row>
    <row r="52" spans="1:21" ht="15" customHeight="1">
      <c r="A52" s="14">
        <v>47</v>
      </c>
      <c r="B52" s="15" t="s">
        <v>69</v>
      </c>
      <c r="C52" s="16">
        <f>JULIO!C54+AGOSTO!C54+SEPTIEMBRE!C54</f>
        <v>3417304</v>
      </c>
      <c r="D52" s="16">
        <f>JULIO!R54+AGOSTO!R54+SEPTIEMBRE!O54</f>
        <v>-22102</v>
      </c>
      <c r="E52" s="16">
        <f>JULIO!D54+AGOSTO!D54</f>
        <v>567654</v>
      </c>
      <c r="F52" s="16">
        <f>JULIO!E54+AGOSTO!E54+SEPTIEMBRE!D54</f>
        <v>1170660</v>
      </c>
      <c r="G52" s="16">
        <f>JULIO!F54+AGOSTO!F54</f>
        <v>161554</v>
      </c>
      <c r="H52" s="16">
        <f>JULIO!G54+AGOSTO!G54+SEPTIEMBRE!E54</f>
        <v>188033</v>
      </c>
      <c r="I52" s="16">
        <v>0</v>
      </c>
      <c r="J52" s="16">
        <f>JULIO!H54+AGOSTO!H54+SEPTIEMBRE!F54</f>
        <v>0</v>
      </c>
      <c r="K52" s="16">
        <f>JULIO!I54+AGOSTO!I54+SEPTIEMBRE!G54</f>
        <v>292644</v>
      </c>
      <c r="L52" s="16">
        <f>JULIO!J54+AGOSTO!J54</f>
        <v>91148</v>
      </c>
      <c r="M52" s="16">
        <f>JULIO!N54+AGOSTO!N54+SEPTIEMBRE!K54</f>
        <v>70520</v>
      </c>
      <c r="N52" s="16">
        <f>JULIO!K54+AGOSTO!K54+SEPTIEMBRE!H54</f>
        <v>9192</v>
      </c>
      <c r="O52" s="16">
        <f>JULIO!O54+AGOSTO!O54+SEPTIEMBRE!L54</f>
        <v>54760</v>
      </c>
      <c r="P52" s="16">
        <f>JULIO!P54+AGOSTO!P54+SEPTIEMBRE!M54</f>
        <v>6079</v>
      </c>
      <c r="Q52" s="16">
        <f>JULIO!M54+AGOSTO!M54+SEPTIEMBRE!J54</f>
        <v>115736</v>
      </c>
      <c r="R52" s="16">
        <f>JULIO!Q54+AGOSTO!Q54+SEPTIEMBRE!N54</f>
        <v>67060</v>
      </c>
      <c r="S52" s="16">
        <v>3784029</v>
      </c>
      <c r="T52" s="16">
        <v>1331445</v>
      </c>
      <c r="U52" s="16">
        <f t="shared" si="0"/>
        <v>11305716</v>
      </c>
    </row>
    <row r="53" spans="1:21" ht="15" customHeight="1">
      <c r="A53" s="14">
        <v>48</v>
      </c>
      <c r="B53" s="15" t="s">
        <v>70</v>
      </c>
      <c r="C53" s="16">
        <f>JULIO!C55+AGOSTO!C55+SEPTIEMBRE!C55</f>
        <v>7554148</v>
      </c>
      <c r="D53" s="16">
        <f>JULIO!R55+AGOSTO!R55+SEPTIEMBRE!O55</f>
        <v>-49761</v>
      </c>
      <c r="E53" s="16">
        <f>JULIO!D55+AGOSTO!D55</f>
        <v>1257879</v>
      </c>
      <c r="F53" s="16">
        <f>JULIO!E55+AGOSTO!E55+SEPTIEMBRE!D55</f>
        <v>2587953</v>
      </c>
      <c r="G53" s="16">
        <f>JULIO!F55+AGOSTO!F55</f>
        <v>357991</v>
      </c>
      <c r="H53" s="16">
        <f>JULIO!G55+AGOSTO!G55+SEPTIEMBRE!E55</f>
        <v>466116</v>
      </c>
      <c r="I53" s="16">
        <v>0</v>
      </c>
      <c r="J53" s="16">
        <f>JULIO!H55+AGOSTO!H55+SEPTIEMBRE!F55</f>
        <v>0</v>
      </c>
      <c r="K53" s="16">
        <f>JULIO!I55+AGOSTO!I55+SEPTIEMBRE!G55</f>
        <v>646898</v>
      </c>
      <c r="L53" s="16">
        <f>JULIO!J55+AGOSTO!J55</f>
        <v>201977</v>
      </c>
      <c r="M53" s="16">
        <f>JULIO!N55+AGOSTO!N55+SEPTIEMBRE!K55</f>
        <v>155872</v>
      </c>
      <c r="N53" s="16">
        <f>JULIO!K55+AGOSTO!K55+SEPTIEMBRE!H55</f>
        <v>20318</v>
      </c>
      <c r="O53" s="16">
        <f>JULIO!O55+AGOSTO!O55+SEPTIEMBRE!L55</f>
        <v>121047</v>
      </c>
      <c r="P53" s="16">
        <f>JULIO!P55+AGOSTO!P55+SEPTIEMBRE!M55</f>
        <v>13425</v>
      </c>
      <c r="Q53" s="16">
        <f>JULIO!M55+AGOSTO!M55+SEPTIEMBRE!J55</f>
        <v>435241</v>
      </c>
      <c r="R53" s="16">
        <f>JULIO!Q55+AGOSTO!Q55+SEPTIEMBRE!N55</f>
        <v>148148</v>
      </c>
      <c r="S53" s="16">
        <v>6777894</v>
      </c>
      <c r="T53" s="16">
        <v>5352333</v>
      </c>
      <c r="U53" s="16">
        <f t="shared" si="0"/>
        <v>26047479</v>
      </c>
    </row>
    <row r="54" spans="1:21" ht="15" customHeight="1">
      <c r="A54" s="14">
        <v>49</v>
      </c>
      <c r="B54" s="15" t="s">
        <v>71</v>
      </c>
      <c r="C54" s="16">
        <f>JULIO!C56+AGOSTO!C56+SEPTIEMBRE!C56</f>
        <v>2970599</v>
      </c>
      <c r="D54" s="16">
        <f>JULIO!R56+AGOSTO!R56+SEPTIEMBRE!O56</f>
        <v>-19123</v>
      </c>
      <c r="E54" s="16">
        <f>JULIO!D56+AGOSTO!D56</f>
        <v>493907</v>
      </c>
      <c r="F54" s="16">
        <f>JULIO!E56+AGOSTO!E56+SEPTIEMBRE!D56</f>
        <v>1017654</v>
      </c>
      <c r="G54" s="16">
        <f>JULIO!F56+AGOSTO!F56</f>
        <v>140565</v>
      </c>
      <c r="H54" s="16">
        <f>JULIO!G56+AGOSTO!G56+SEPTIEMBRE!E56</f>
        <v>155604</v>
      </c>
      <c r="I54" s="16">
        <v>0</v>
      </c>
      <c r="J54" s="16">
        <f>JULIO!H56+AGOSTO!H56+SEPTIEMBRE!F56</f>
        <v>0</v>
      </c>
      <c r="K54" s="16">
        <f>JULIO!I56+AGOSTO!I56+SEPTIEMBRE!G56</f>
        <v>254389</v>
      </c>
      <c r="L54" s="16">
        <f>JULIO!J56+AGOSTO!J56</f>
        <v>79307</v>
      </c>
      <c r="M54" s="16">
        <f>JULIO!N56+AGOSTO!N56+SEPTIEMBRE!K56</f>
        <v>61299</v>
      </c>
      <c r="N54" s="16">
        <f>JULIO!K56+AGOSTO!K56+SEPTIEMBRE!H56</f>
        <v>7989</v>
      </c>
      <c r="O54" s="16">
        <f>JULIO!O56+AGOSTO!O56+SEPTIEMBRE!L56</f>
        <v>47602</v>
      </c>
      <c r="P54" s="16">
        <f>JULIO!P56+AGOSTO!P56+SEPTIEMBRE!M56</f>
        <v>5283</v>
      </c>
      <c r="Q54" s="16">
        <f>JULIO!M56+AGOSTO!M56+SEPTIEMBRE!J56</f>
        <v>92221</v>
      </c>
      <c r="R54" s="16">
        <f>JULIO!Q56+AGOSTO!Q56+SEPTIEMBRE!N56</f>
        <v>58280</v>
      </c>
      <c r="S54" s="16">
        <v>4321419</v>
      </c>
      <c r="T54" s="16">
        <v>884583</v>
      </c>
      <c r="U54" s="16">
        <f t="shared" si="0"/>
        <v>10571578</v>
      </c>
    </row>
    <row r="55" spans="1:21" ht="15" customHeight="1">
      <c r="A55" s="14">
        <v>50</v>
      </c>
      <c r="B55" s="15" t="s">
        <v>72</v>
      </c>
      <c r="C55" s="16">
        <f>JULIO!C57+AGOSTO!C57+SEPTIEMBRE!C57</f>
        <v>268667942</v>
      </c>
      <c r="D55" s="16">
        <f>JULIO!R57+AGOSTO!R57+SEPTIEMBRE!O57</f>
        <v>-1693191</v>
      </c>
      <c r="E55" s="16">
        <f>JULIO!D57+AGOSTO!D57</f>
        <v>44680320</v>
      </c>
      <c r="F55" s="16">
        <f>JULIO!E57+AGOSTO!E57+SEPTIEMBRE!D57</f>
        <v>92039501</v>
      </c>
      <c r="G55" s="16">
        <f>JULIO!F57+AGOSTO!F57</f>
        <v>12715972</v>
      </c>
      <c r="H55" s="16">
        <f>JULIO!G57+AGOSTO!G57+SEPTIEMBRE!E57</f>
        <v>0</v>
      </c>
      <c r="I55" s="16">
        <v>20288419</v>
      </c>
      <c r="J55" s="16">
        <f>JULIO!H57+AGOSTO!H57+SEPTIEMBRE!F57</f>
        <v>0</v>
      </c>
      <c r="K55" s="16">
        <f>JULIO!I57+AGOSTO!I57+SEPTIEMBRE!G57</f>
        <v>23007508</v>
      </c>
      <c r="L55" s="16">
        <f>JULIO!J57+AGOSTO!J57</f>
        <v>7174312</v>
      </c>
      <c r="M55" s="16">
        <f>JULIO!N57+AGOSTO!N57+SEPTIEMBRE!K57</f>
        <v>5544013</v>
      </c>
      <c r="N55" s="16">
        <f>JULIO!K57+AGOSTO!K57+SEPTIEMBRE!H57</f>
        <v>722665</v>
      </c>
      <c r="O55" s="16">
        <f>JULIO!O57+AGOSTO!O57+SEPTIEMBRE!L57</f>
        <v>4305159</v>
      </c>
      <c r="P55" s="16">
        <f>JULIO!P57+AGOSTO!P57+SEPTIEMBRE!M57</f>
        <v>477710</v>
      </c>
      <c r="Q55" s="16">
        <f>JULIO!M57+AGOSTO!M57+SEPTIEMBRE!J57</f>
        <v>13754136</v>
      </c>
      <c r="R55" s="16">
        <f>JULIO!Q57+AGOSTO!Q57+SEPTIEMBRE!N57</f>
        <v>5270705</v>
      </c>
      <c r="S55" s="16">
        <v>93088806</v>
      </c>
      <c r="T55" s="16">
        <v>222010782</v>
      </c>
      <c r="U55" s="16">
        <f t="shared" si="0"/>
        <v>812054759</v>
      </c>
    </row>
    <row r="56" spans="1:21" ht="15" customHeight="1">
      <c r="A56" s="14">
        <v>51</v>
      </c>
      <c r="B56" s="15" t="s">
        <v>73</v>
      </c>
      <c r="C56" s="16">
        <f>JULIO!C58+AGOSTO!C58+SEPTIEMBRE!C58</f>
        <v>2851917</v>
      </c>
      <c r="D56" s="16">
        <f>JULIO!R58+AGOSTO!R58+SEPTIEMBRE!O58</f>
        <v>-17950</v>
      </c>
      <c r="E56" s="16">
        <f>JULIO!D58+AGOSTO!D58</f>
        <v>469412</v>
      </c>
      <c r="F56" s="16">
        <f>JULIO!E58+AGOSTO!E58+SEPTIEMBRE!D58</f>
        <v>976777</v>
      </c>
      <c r="G56" s="16">
        <f>JULIO!F58+AGOSTO!F58</f>
        <v>133594</v>
      </c>
      <c r="H56" s="16">
        <f>JULIO!G58+AGOSTO!G58+SEPTIEMBRE!E58</f>
        <v>0</v>
      </c>
      <c r="I56" s="16">
        <v>0</v>
      </c>
      <c r="J56" s="16">
        <f>JULIO!H58+AGOSTO!H58+SEPTIEMBRE!F58</f>
        <v>0</v>
      </c>
      <c r="K56" s="16">
        <f>JULIO!I58+AGOSTO!I58+SEPTIEMBRE!G58</f>
        <v>244244</v>
      </c>
      <c r="L56" s="16">
        <f>JULIO!J58+AGOSTO!J58</f>
        <v>75374</v>
      </c>
      <c r="M56" s="16">
        <f>JULIO!N58+AGOSTO!N58+SEPTIEMBRE!K58</f>
        <v>58878</v>
      </c>
      <c r="N56" s="16">
        <f>JULIO!K58+AGOSTO!K58+SEPTIEMBRE!H58</f>
        <v>7672</v>
      </c>
      <c r="O56" s="16">
        <f>JULIO!O58+AGOSTO!O58+SEPTIEMBRE!L58</f>
        <v>45705</v>
      </c>
      <c r="P56" s="16">
        <f>JULIO!P58+AGOSTO!P58+SEPTIEMBRE!M58</f>
        <v>5094</v>
      </c>
      <c r="Q56" s="16">
        <f>JULIO!M58+AGOSTO!M58+SEPTIEMBRE!J58</f>
        <v>58090</v>
      </c>
      <c r="R56" s="16">
        <f>JULIO!Q58+AGOSTO!Q58+SEPTIEMBRE!N58</f>
        <v>56092</v>
      </c>
      <c r="S56" s="16">
        <v>1378224</v>
      </c>
      <c r="T56" s="16">
        <v>765225</v>
      </c>
      <c r="U56" s="16">
        <f t="shared" si="0"/>
        <v>7108348</v>
      </c>
    </row>
    <row r="57" spans="1:21" ht="15" customHeight="1">
      <c r="A57" s="14">
        <v>52</v>
      </c>
      <c r="B57" s="15" t="s">
        <v>74</v>
      </c>
      <c r="C57" s="16">
        <f>JULIO!C59+AGOSTO!C59+SEPTIEMBRE!C59</f>
        <v>10805117</v>
      </c>
      <c r="D57" s="16">
        <f>JULIO!R59+AGOSTO!R59+SEPTIEMBRE!O59</f>
        <v>-71735</v>
      </c>
      <c r="E57" s="16">
        <f>JULIO!D59+AGOSTO!D59</f>
        <v>1804722</v>
      </c>
      <c r="F57" s="16">
        <f>JULIO!E59+AGOSTO!E59+SEPTIEMBRE!D59</f>
        <v>3701947</v>
      </c>
      <c r="G57" s="16">
        <f>JULIO!F59+AGOSTO!F59</f>
        <v>513622</v>
      </c>
      <c r="H57" s="16">
        <f>JULIO!G59+AGOSTO!G59+SEPTIEMBRE!E59</f>
        <v>714788</v>
      </c>
      <c r="I57" s="16">
        <v>0</v>
      </c>
      <c r="J57" s="16">
        <f>JULIO!H59+AGOSTO!H59+SEPTIEMBRE!F59</f>
        <v>0</v>
      </c>
      <c r="K57" s="16">
        <f>JULIO!I59+AGOSTO!I59+SEPTIEMBRE!G59</f>
        <v>925272</v>
      </c>
      <c r="L57" s="16">
        <f>JULIO!J59+AGOSTO!J59</f>
        <v>289784</v>
      </c>
      <c r="M57" s="16">
        <f>JULIO!N59+AGOSTO!N59+SEPTIEMBRE!K59</f>
        <v>222922</v>
      </c>
      <c r="N57" s="16">
        <f>JULIO!K59+AGOSTO!K59+SEPTIEMBRE!H59</f>
        <v>29060</v>
      </c>
      <c r="O57" s="16">
        <f>JULIO!O59+AGOSTO!O59+SEPTIEMBRE!L59</f>
        <v>173133</v>
      </c>
      <c r="P57" s="16">
        <f>JULIO!P59+AGOSTO!P59+SEPTIEMBRE!M59</f>
        <v>19175</v>
      </c>
      <c r="Q57" s="16">
        <f>JULIO!M59+AGOSTO!M59+SEPTIEMBRE!J59</f>
        <v>643035</v>
      </c>
      <c r="R57" s="16">
        <f>JULIO!Q59+AGOSTO!Q59+SEPTIEMBRE!N59</f>
        <v>211744</v>
      </c>
      <c r="S57" s="16">
        <v>10120680</v>
      </c>
      <c r="T57" s="16">
        <v>8433978</v>
      </c>
      <c r="U57" s="16">
        <f t="shared" si="0"/>
        <v>38537244</v>
      </c>
    </row>
    <row r="58" spans="1:21" ht="15" customHeight="1">
      <c r="A58" s="14">
        <v>53</v>
      </c>
      <c r="B58" s="15" t="s">
        <v>75</v>
      </c>
      <c r="C58" s="16">
        <f>JULIO!C60+AGOSTO!C60+SEPTIEMBRE!C60</f>
        <v>5121338</v>
      </c>
      <c r="D58" s="16">
        <f>JULIO!R60+AGOSTO!R60+SEPTIEMBRE!O60</f>
        <v>-33432</v>
      </c>
      <c r="E58" s="16">
        <f>JULIO!D60+AGOSTO!D60</f>
        <v>851372</v>
      </c>
      <c r="F58" s="16">
        <f>JULIO!E60+AGOSTO!E60+SEPTIEMBRE!D60</f>
        <v>1754439</v>
      </c>
      <c r="G58" s="16">
        <f>JULIO!F60+AGOSTO!F60</f>
        <v>242299</v>
      </c>
      <c r="H58" s="16">
        <f>JULIO!G60+AGOSTO!G60+SEPTIEMBRE!E60</f>
        <v>305438</v>
      </c>
      <c r="I58" s="16">
        <v>41297</v>
      </c>
      <c r="J58" s="16">
        <f>JULIO!H60+AGOSTO!H60+SEPTIEMBRE!F60</f>
        <v>0</v>
      </c>
      <c r="K58" s="16">
        <f>JULIO!I60+AGOSTO!I60+SEPTIEMBRE!G60</f>
        <v>438570</v>
      </c>
      <c r="L58" s="16">
        <f>JULIO!J60+AGOSTO!J60</f>
        <v>136705</v>
      </c>
      <c r="M58" s="16">
        <f>JULIO!N60+AGOSTO!N60+SEPTIEMBRE!K60</f>
        <v>105682</v>
      </c>
      <c r="N58" s="16">
        <f>JULIO!K60+AGOSTO!K60+SEPTIEMBRE!H60</f>
        <v>13775</v>
      </c>
      <c r="O58" s="16">
        <f>JULIO!O60+AGOSTO!O60+SEPTIEMBRE!L60</f>
        <v>82066</v>
      </c>
      <c r="P58" s="16">
        <f>JULIO!P60+AGOSTO!P60+SEPTIEMBRE!M60</f>
        <v>9108</v>
      </c>
      <c r="Q58" s="16">
        <f>JULIO!M60+AGOSTO!M60+SEPTIEMBRE!J60</f>
        <v>230423</v>
      </c>
      <c r="R58" s="16">
        <f>JULIO!Q60+AGOSTO!Q60+SEPTIEMBRE!N60</f>
        <v>100479</v>
      </c>
      <c r="S58" s="16">
        <v>6769194</v>
      </c>
      <c r="T58" s="16">
        <v>3010479</v>
      </c>
      <c r="U58" s="16">
        <f t="shared" si="0"/>
        <v>19179232</v>
      </c>
    </row>
    <row r="59" spans="1:21" ht="15" customHeight="1">
      <c r="A59" s="14">
        <v>54</v>
      </c>
      <c r="B59" s="15" t="s">
        <v>76</v>
      </c>
      <c r="C59" s="16">
        <f>JULIO!C61+AGOSTO!C61+SEPTIEMBRE!C61</f>
        <v>2720611</v>
      </c>
      <c r="D59" s="16">
        <f>JULIO!R61+AGOSTO!R61+SEPTIEMBRE!O61</f>
        <v>-17489</v>
      </c>
      <c r="E59" s="16">
        <f>JULIO!D61+AGOSTO!D61</f>
        <v>451264</v>
      </c>
      <c r="F59" s="16">
        <f>JULIO!E61+AGOSTO!E61+SEPTIEMBRE!D61</f>
        <v>931965</v>
      </c>
      <c r="G59" s="16">
        <f>JULIO!F61+AGOSTO!F61</f>
        <v>128429</v>
      </c>
      <c r="H59" s="16">
        <f>JULIO!G61+AGOSTO!G61+SEPTIEMBRE!E61</f>
        <v>142087</v>
      </c>
      <c r="I59" s="16">
        <v>0</v>
      </c>
      <c r="J59" s="16">
        <f>JULIO!H61+AGOSTO!H61+SEPTIEMBRE!F61</f>
        <v>0</v>
      </c>
      <c r="K59" s="16">
        <f>JULIO!I61+AGOSTO!I61+SEPTIEMBRE!G61</f>
        <v>232986</v>
      </c>
      <c r="L59" s="16">
        <f>JULIO!J61+AGOSTO!J61</f>
        <v>72459</v>
      </c>
      <c r="M59" s="16">
        <f>JULIO!N61+AGOSTO!N61+SEPTIEMBRE!K61</f>
        <v>56147</v>
      </c>
      <c r="N59" s="16">
        <f>JULIO!K61+AGOSTO!K61+SEPTIEMBRE!H61</f>
        <v>7319</v>
      </c>
      <c r="O59" s="16">
        <f>JULIO!O61+AGOSTO!O61+SEPTIEMBRE!L61</f>
        <v>43597</v>
      </c>
      <c r="P59" s="16">
        <f>JULIO!P61+AGOSTO!P61+SEPTIEMBRE!M61</f>
        <v>4843</v>
      </c>
      <c r="Q59" s="16">
        <f>JULIO!M61+AGOSTO!M61+SEPTIEMBRE!J61</f>
        <v>53929</v>
      </c>
      <c r="R59" s="16">
        <f>JULIO!Q61+AGOSTO!Q61+SEPTIEMBRE!N61</f>
        <v>53408</v>
      </c>
      <c r="S59" s="16">
        <v>1572549</v>
      </c>
      <c r="T59" s="16">
        <v>667062</v>
      </c>
      <c r="U59" s="16">
        <f t="shared" si="0"/>
        <v>7121166</v>
      </c>
    </row>
    <row r="60" spans="1:21" ht="15" customHeight="1">
      <c r="A60" s="14">
        <v>55</v>
      </c>
      <c r="B60" s="15" t="s">
        <v>77</v>
      </c>
      <c r="C60" s="16">
        <f>JULIO!C62+AGOSTO!C62+SEPTIEMBRE!C62</f>
        <v>3656794</v>
      </c>
      <c r="D60" s="16">
        <f>JULIO!R62+AGOSTO!R62+SEPTIEMBRE!O62</f>
        <v>-23636</v>
      </c>
      <c r="E60" s="16">
        <f>JULIO!D62+AGOSTO!D62</f>
        <v>608102</v>
      </c>
      <c r="F60" s="16">
        <f>JULIO!E62+AGOSTO!E62+SEPTIEMBRE!D62</f>
        <v>1252733</v>
      </c>
      <c r="G60" s="16">
        <f>JULIO!F62+AGOSTO!F62</f>
        <v>173065</v>
      </c>
      <c r="H60" s="16">
        <f>JULIO!G62+AGOSTO!G62+SEPTIEMBRE!E62</f>
        <v>0</v>
      </c>
      <c r="I60" s="16">
        <v>0</v>
      </c>
      <c r="J60" s="16">
        <f>JULIO!H62+AGOSTO!H62+SEPTIEMBRE!F62</f>
        <v>0</v>
      </c>
      <c r="K60" s="16">
        <f>JULIO!I62+AGOSTO!I62+SEPTIEMBRE!G62</f>
        <v>313152</v>
      </c>
      <c r="L60" s="16">
        <f>JULIO!J62+AGOSTO!J62</f>
        <v>97642</v>
      </c>
      <c r="M60" s="16">
        <f>JULIO!N62+AGOSTO!N62+SEPTIEMBRE!K62</f>
        <v>75459</v>
      </c>
      <c r="N60" s="16">
        <f>JULIO!K62+AGOSTO!K62+SEPTIEMBRE!H62</f>
        <v>9836</v>
      </c>
      <c r="O60" s="16">
        <f>JULIO!O62+AGOSTO!O62+SEPTIEMBRE!L62</f>
        <v>58597</v>
      </c>
      <c r="P60" s="16">
        <f>JULIO!P62+AGOSTO!P62+SEPTIEMBRE!M62</f>
        <v>6502</v>
      </c>
      <c r="Q60" s="16">
        <f>JULIO!M62+AGOSTO!M62+SEPTIEMBRE!J62</f>
        <v>128580</v>
      </c>
      <c r="R60" s="16">
        <f>JULIO!Q62+AGOSTO!Q62+SEPTIEMBRE!N62</f>
        <v>71741</v>
      </c>
      <c r="S60" s="16">
        <v>4230036</v>
      </c>
      <c r="T60" s="16">
        <v>1579530</v>
      </c>
      <c r="U60" s="16">
        <f t="shared" si="0"/>
        <v>12238133</v>
      </c>
    </row>
    <row r="61" spans="1:21" ht="15" customHeight="1">
      <c r="A61" s="14">
        <v>56</v>
      </c>
      <c r="B61" s="15" t="s">
        <v>78</v>
      </c>
      <c r="C61" s="16">
        <f>JULIO!C63+AGOSTO!C63+SEPTIEMBRE!C63</f>
        <v>10065571</v>
      </c>
      <c r="D61" s="16">
        <f>JULIO!R63+AGOSTO!R63+SEPTIEMBRE!O63</f>
        <v>-63760</v>
      </c>
      <c r="E61" s="16">
        <f>JULIO!D63+AGOSTO!D63</f>
        <v>1659102</v>
      </c>
      <c r="F61" s="16">
        <f>JULIO!E63+AGOSTO!E63+SEPTIEMBRE!D63</f>
        <v>3447549</v>
      </c>
      <c r="G61" s="16">
        <f>JULIO!F63+AGOSTO!F63</f>
        <v>472179</v>
      </c>
      <c r="H61" s="16">
        <f>JULIO!G63+AGOSTO!G63+SEPTIEMBRE!E63</f>
        <v>0</v>
      </c>
      <c r="I61" s="16">
        <v>0</v>
      </c>
      <c r="J61" s="16">
        <f>JULIO!H63+AGOSTO!H63+SEPTIEMBRE!F63</f>
        <v>0</v>
      </c>
      <c r="K61" s="16">
        <f>JULIO!I63+AGOSTO!I63+SEPTIEMBRE!G63</f>
        <v>862027</v>
      </c>
      <c r="L61" s="16">
        <f>JULIO!J63+AGOSTO!J63</f>
        <v>266401</v>
      </c>
      <c r="M61" s="16">
        <f>JULIO!N63+AGOSTO!N63+SEPTIEMBRE!K63</f>
        <v>207789</v>
      </c>
      <c r="N61" s="16">
        <f>JULIO!K63+AGOSTO!K63+SEPTIEMBRE!H63</f>
        <v>27080</v>
      </c>
      <c r="O61" s="16">
        <f>JULIO!O63+AGOSTO!O63+SEPTIEMBRE!L63</f>
        <v>161307</v>
      </c>
      <c r="P61" s="16">
        <f>JULIO!P63+AGOSTO!P63+SEPTIEMBRE!M63</f>
        <v>17967</v>
      </c>
      <c r="Q61" s="16">
        <f>JULIO!M63+AGOSTO!M63+SEPTIEMBRE!J63</f>
        <v>620768</v>
      </c>
      <c r="R61" s="16">
        <f>JULIO!Q63+AGOSTO!Q63+SEPTIEMBRE!N63</f>
        <v>197904</v>
      </c>
      <c r="S61" s="16">
        <v>17956929</v>
      </c>
      <c r="T61" s="16">
        <v>7552743</v>
      </c>
      <c r="U61" s="16">
        <f t="shared" si="0"/>
        <v>43451556</v>
      </c>
    </row>
    <row r="62" spans="1:21" ht="15" customHeight="1">
      <c r="A62" s="14">
        <v>57</v>
      </c>
      <c r="B62" s="15" t="s">
        <v>79</v>
      </c>
      <c r="C62" s="16">
        <f>JULIO!C64+AGOSTO!C64+SEPTIEMBRE!C64</f>
        <v>3824182</v>
      </c>
      <c r="D62" s="16">
        <f>JULIO!R64+AGOSTO!R64+SEPTIEMBRE!O64</f>
        <v>-25436</v>
      </c>
      <c r="E62" s="16">
        <f>JULIO!D64+AGOSTO!D64</f>
        <v>636120</v>
      </c>
      <c r="F62" s="16">
        <f>JULIO!E64+AGOSTO!E64+SEPTIEMBRE!D64</f>
        <v>1310084</v>
      </c>
      <c r="G62" s="16">
        <f>JULIO!F64+AGOSTO!F64</f>
        <v>181039</v>
      </c>
      <c r="H62" s="16">
        <f>JULIO!G64+AGOSTO!G64+SEPTIEMBRE!E64</f>
        <v>218319</v>
      </c>
      <c r="I62" s="16">
        <v>22217</v>
      </c>
      <c r="J62" s="16">
        <f>JULIO!H64+AGOSTO!H64+SEPTIEMBRE!F64</f>
        <v>0</v>
      </c>
      <c r="K62" s="16">
        <f>JULIO!I64+AGOSTO!I64+SEPTIEMBRE!G64</f>
        <v>327484</v>
      </c>
      <c r="L62" s="16">
        <f>JULIO!J64+AGOSTO!J64</f>
        <v>102142</v>
      </c>
      <c r="M62" s="16">
        <f>JULIO!N64+AGOSTO!N64+SEPTIEMBRE!K64</f>
        <v>78911</v>
      </c>
      <c r="N62" s="16">
        <f>JULIO!K64+AGOSTO!K64+SEPTIEMBRE!H64</f>
        <v>10286</v>
      </c>
      <c r="O62" s="16">
        <f>JULIO!O64+AGOSTO!O64+SEPTIEMBRE!L64</f>
        <v>61279</v>
      </c>
      <c r="P62" s="16">
        <f>JULIO!P64+AGOSTO!P64+SEPTIEMBRE!M64</f>
        <v>6798</v>
      </c>
      <c r="Q62" s="16">
        <f>JULIO!M64+AGOSTO!M64+SEPTIEMBRE!J64</f>
        <v>136639</v>
      </c>
      <c r="R62" s="16">
        <f>JULIO!Q64+AGOSTO!Q64+SEPTIEMBRE!N64</f>
        <v>75019</v>
      </c>
      <c r="S62" s="16">
        <v>3802296</v>
      </c>
      <c r="T62" s="16">
        <v>1732575</v>
      </c>
      <c r="U62" s="16">
        <f t="shared" si="0"/>
        <v>12499954</v>
      </c>
    </row>
    <row r="63" spans="1:21" ht="15" customHeight="1">
      <c r="A63" s="14">
        <v>58</v>
      </c>
      <c r="B63" s="15" t="s">
        <v>80</v>
      </c>
      <c r="C63" s="16">
        <f>JULIO!C65+AGOSTO!C65+SEPTIEMBRE!C65</f>
        <v>8103747</v>
      </c>
      <c r="D63" s="16">
        <f>JULIO!R65+AGOSTO!R65+SEPTIEMBRE!O65</f>
        <v>-53890</v>
      </c>
      <c r="E63" s="16">
        <f>JULIO!D65+AGOSTO!D65</f>
        <v>1344685</v>
      </c>
      <c r="F63" s="16">
        <f>JULIO!E65+AGOSTO!E65+SEPTIEMBRE!D65</f>
        <v>2776020</v>
      </c>
      <c r="G63" s="16">
        <f>JULIO!F65+AGOSTO!F65</f>
        <v>382696</v>
      </c>
      <c r="H63" s="16">
        <f>JULIO!G65+AGOSTO!G65+SEPTIEMBRE!E65</f>
        <v>523202</v>
      </c>
      <c r="I63" s="16">
        <v>0</v>
      </c>
      <c r="J63" s="16">
        <f>JULIO!H65+AGOSTO!H65+SEPTIEMBRE!F65</f>
        <v>0</v>
      </c>
      <c r="K63" s="16">
        <f>JULIO!I65+AGOSTO!I65+SEPTIEMBRE!G65</f>
        <v>693980</v>
      </c>
      <c r="L63" s="16">
        <f>JULIO!J65+AGOSTO!J65</f>
        <v>215916</v>
      </c>
      <c r="M63" s="16">
        <f>JULIO!N65+AGOSTO!N65+SEPTIEMBRE!K65</f>
        <v>167239</v>
      </c>
      <c r="N63" s="16">
        <f>JULIO!K65+AGOSTO!K65+SEPTIEMBRE!H65</f>
        <v>21798</v>
      </c>
      <c r="O63" s="16">
        <f>JULIO!O65+AGOSTO!O65+SEPTIEMBRE!L65</f>
        <v>129859</v>
      </c>
      <c r="P63" s="16">
        <f>JULIO!P65+AGOSTO!P65+SEPTIEMBRE!M65</f>
        <v>14424</v>
      </c>
      <c r="Q63" s="16">
        <f>JULIO!M65+AGOSTO!M65+SEPTIEMBRE!J65</f>
        <v>477122</v>
      </c>
      <c r="R63" s="16">
        <f>JULIO!Q65+AGOSTO!Q65+SEPTIEMBRE!N65</f>
        <v>159068</v>
      </c>
      <c r="S63" s="16">
        <v>19246950</v>
      </c>
      <c r="T63" s="16">
        <v>5790273</v>
      </c>
      <c r="U63" s="16">
        <f t="shared" si="0"/>
        <v>39993089</v>
      </c>
    </row>
    <row r="64" spans="1:21" ht="15" customHeight="1">
      <c r="A64" s="14">
        <v>59</v>
      </c>
      <c r="B64" s="15" t="s">
        <v>81</v>
      </c>
      <c r="C64" s="16">
        <f>JULIO!C66+AGOSTO!C66+SEPTIEMBRE!C66</f>
        <v>18792082</v>
      </c>
      <c r="D64" s="16">
        <f>JULIO!R66+AGOSTO!R66+SEPTIEMBRE!O66</f>
        <v>-124425</v>
      </c>
      <c r="E64" s="16">
        <f>JULIO!D66+AGOSTO!D66</f>
        <v>3190499</v>
      </c>
      <c r="F64" s="16">
        <f>JULIO!E66+AGOSTO!E66+SEPTIEMBRE!D66</f>
        <v>6440755</v>
      </c>
      <c r="G64" s="16">
        <f>JULIO!F66+AGOSTO!F66</f>
        <v>908012</v>
      </c>
      <c r="H64" s="16">
        <f>JULIO!G66+AGOSTO!G66+SEPTIEMBRE!E66</f>
        <v>1597974</v>
      </c>
      <c r="I64" s="16">
        <v>454982</v>
      </c>
      <c r="J64" s="16">
        <f>JULIO!H66+AGOSTO!H66+SEPTIEMBRE!F66</f>
        <v>0</v>
      </c>
      <c r="K64" s="16">
        <f>JULIO!I66+AGOSTO!I66+SEPTIEMBRE!G66</f>
        <v>1609019</v>
      </c>
      <c r="L64" s="16">
        <f>JULIO!J66+AGOSTO!J66</f>
        <v>512298</v>
      </c>
      <c r="M64" s="16">
        <f>JULIO!N66+AGOSTO!N66+SEPTIEMBRE!K66</f>
        <v>387410</v>
      </c>
      <c r="N64" s="16">
        <f>JULIO!K66+AGOSTO!K66+SEPTIEMBRE!H66</f>
        <v>50521</v>
      </c>
      <c r="O64" s="16">
        <f>JULIO!O66+AGOSTO!O66+SEPTIEMBRE!L66</f>
        <v>301057</v>
      </c>
      <c r="P64" s="16">
        <f>JULIO!P66+AGOSTO!P66+SEPTIEMBRE!M66</f>
        <v>33103</v>
      </c>
      <c r="Q64" s="16">
        <f>JULIO!M66+AGOSTO!M66+SEPTIEMBRE!J66</f>
        <v>1018088</v>
      </c>
      <c r="R64" s="16">
        <f>JULIO!Q66+AGOSTO!Q66+SEPTIEMBRE!N66</f>
        <v>366730</v>
      </c>
      <c r="S64" s="16">
        <v>10884009</v>
      </c>
      <c r="T64" s="16">
        <v>14726220</v>
      </c>
      <c r="U64" s="16">
        <f t="shared" si="0"/>
        <v>61148334</v>
      </c>
    </row>
    <row r="65" spans="1:21" ht="15" customHeight="1">
      <c r="A65" s="14">
        <v>60</v>
      </c>
      <c r="B65" s="15" t="s">
        <v>82</v>
      </c>
      <c r="C65" s="16">
        <f>JULIO!C67+AGOSTO!C67+SEPTIEMBRE!C67</f>
        <v>2244932</v>
      </c>
      <c r="D65" s="16">
        <f>JULIO!R67+AGOSTO!R67+SEPTIEMBRE!O67</f>
        <v>-14435</v>
      </c>
      <c r="E65" s="16">
        <f>JULIO!D67+AGOSTO!D67</f>
        <v>373301</v>
      </c>
      <c r="F65" s="16">
        <f>JULIO!E67+AGOSTO!E67+SEPTIEMBRE!D67</f>
        <v>769061</v>
      </c>
      <c r="G65" s="16">
        <f>JULIO!F67+AGOSTO!F67</f>
        <v>106241</v>
      </c>
      <c r="H65" s="16">
        <f>JULIO!G67+AGOSTO!G67+SEPTIEMBRE!E67</f>
        <v>106820</v>
      </c>
      <c r="I65" s="16">
        <v>0</v>
      </c>
      <c r="J65" s="16">
        <f>JULIO!H67+AGOSTO!H67+SEPTIEMBRE!F67</f>
        <v>0</v>
      </c>
      <c r="K65" s="16">
        <f>JULIO!I67+AGOSTO!I67+SEPTIEMBRE!G67</f>
        <v>192246</v>
      </c>
      <c r="L65" s="16">
        <f>JULIO!J67+AGOSTO!J67</f>
        <v>59941</v>
      </c>
      <c r="M65" s="16">
        <f>JULIO!N67+AGOSTO!N67+SEPTIEMBRE!K67</f>
        <v>46325</v>
      </c>
      <c r="N65" s="16">
        <f>JULIO!K67+AGOSTO!K67+SEPTIEMBRE!H67</f>
        <v>6038</v>
      </c>
      <c r="O65" s="16">
        <f>JULIO!O67+AGOSTO!O67+SEPTIEMBRE!L67</f>
        <v>35973</v>
      </c>
      <c r="P65" s="16">
        <f>JULIO!P67+AGOSTO!P67+SEPTIEMBRE!M67</f>
        <v>3991</v>
      </c>
      <c r="Q65" s="16">
        <f>JULIO!M67+AGOSTO!M67+SEPTIEMBRE!J67</f>
        <v>17992</v>
      </c>
      <c r="R65" s="16">
        <f>JULIO!Q67+AGOSTO!Q67+SEPTIEMBRE!N67</f>
        <v>44041</v>
      </c>
      <c r="S65" s="16">
        <v>1409052</v>
      </c>
      <c r="T65" s="16">
        <v>217743</v>
      </c>
      <c r="U65" s="16">
        <f t="shared" si="0"/>
        <v>5619262</v>
      </c>
    </row>
    <row r="66" spans="1:21" ht="15" customHeight="1">
      <c r="A66" s="14">
        <v>61</v>
      </c>
      <c r="B66" s="15" t="s">
        <v>83</v>
      </c>
      <c r="C66" s="16">
        <f>JULIO!C68+AGOSTO!C68+SEPTIEMBRE!C68</f>
        <v>2946358</v>
      </c>
      <c r="D66" s="16">
        <f>JULIO!R68+AGOSTO!R68+SEPTIEMBRE!O68</f>
        <v>-18496</v>
      </c>
      <c r="E66" s="16">
        <f>JULIO!D68+AGOSTO!D68</f>
        <v>489879</v>
      </c>
      <c r="F66" s="16">
        <f>JULIO!E68+AGOSTO!E68+SEPTIEMBRE!D68</f>
        <v>1009350</v>
      </c>
      <c r="G66" s="16">
        <f>JULIO!F68+AGOSTO!F68</f>
        <v>139418</v>
      </c>
      <c r="H66" s="16">
        <f>JULIO!G68+AGOSTO!G68+SEPTIEMBRE!E68</f>
        <v>0</v>
      </c>
      <c r="I66" s="16">
        <v>0</v>
      </c>
      <c r="J66" s="16">
        <f>JULIO!H68+AGOSTO!H68+SEPTIEMBRE!F68</f>
        <v>0</v>
      </c>
      <c r="K66" s="16">
        <f>JULIO!I68+AGOSTO!I68+SEPTIEMBRE!G68</f>
        <v>252313</v>
      </c>
      <c r="L66" s="16">
        <f>JULIO!J68+AGOSTO!J68</f>
        <v>78659</v>
      </c>
      <c r="M66" s="16">
        <f>JULIO!N68+AGOSTO!N68+SEPTIEMBRE!K68</f>
        <v>60800</v>
      </c>
      <c r="N66" s="16">
        <f>JULIO!K68+AGOSTO!K68+SEPTIEMBRE!H68</f>
        <v>7926</v>
      </c>
      <c r="O66" s="16">
        <f>JULIO!O68+AGOSTO!O68+SEPTIEMBRE!L68</f>
        <v>47213</v>
      </c>
      <c r="P66" s="16">
        <f>JULIO!P68+AGOSTO!P68+SEPTIEMBRE!M68</f>
        <v>5239</v>
      </c>
      <c r="Q66" s="16">
        <f>JULIO!M68+AGOSTO!M68+SEPTIEMBRE!J68</f>
        <v>70947</v>
      </c>
      <c r="R66" s="16">
        <f>JULIO!Q68+AGOSTO!Q68+SEPTIEMBRE!N68</f>
        <v>57805</v>
      </c>
      <c r="S66" s="16">
        <v>1080444</v>
      </c>
      <c r="T66" s="16">
        <v>886590</v>
      </c>
      <c r="U66" s="16">
        <f t="shared" si="0"/>
        <v>7114445</v>
      </c>
    </row>
    <row r="67" spans="1:21" ht="15" customHeight="1">
      <c r="A67" s="14">
        <v>62</v>
      </c>
      <c r="B67" s="15" t="s">
        <v>84</v>
      </c>
      <c r="C67" s="16">
        <f>JULIO!C69+AGOSTO!C69+SEPTIEMBRE!C69</f>
        <v>3167813</v>
      </c>
      <c r="D67" s="16">
        <f>JULIO!R69+AGOSTO!R69+SEPTIEMBRE!O69</f>
        <v>-20660</v>
      </c>
      <c r="E67" s="16">
        <f>JULIO!D69+AGOSTO!D69</f>
        <v>526665</v>
      </c>
      <c r="F67" s="16">
        <f>JULIO!E69+AGOSTO!E69+SEPTIEMBRE!D69</f>
        <v>1085214</v>
      </c>
      <c r="G67" s="16">
        <f>JULIO!F69+AGOSTO!F69</f>
        <v>149888</v>
      </c>
      <c r="H67" s="16">
        <f>JULIO!G69+AGOSTO!G69+SEPTIEMBRE!E69</f>
        <v>170383</v>
      </c>
      <c r="I67" s="16">
        <v>0</v>
      </c>
      <c r="J67" s="16">
        <f>JULIO!H69+AGOSTO!H69+SEPTIEMBRE!F69</f>
        <v>0</v>
      </c>
      <c r="K67" s="16">
        <f>JULIO!I69+AGOSTO!I69+SEPTIEMBRE!G69</f>
        <v>271277</v>
      </c>
      <c r="L67" s="16">
        <f>JULIO!J69+AGOSTO!J69</f>
        <v>84567</v>
      </c>
      <c r="M67" s="16">
        <f>JULIO!N69+AGOSTO!N69+SEPTIEMBRE!K69</f>
        <v>65369</v>
      </c>
      <c r="N67" s="16">
        <f>JULIO!K69+AGOSTO!K69+SEPTIEMBRE!H69</f>
        <v>8521</v>
      </c>
      <c r="O67" s="16">
        <f>JULIO!O69+AGOSTO!O69+SEPTIEMBRE!L69</f>
        <v>50761</v>
      </c>
      <c r="P67" s="16">
        <f>JULIO!P69+AGOSTO!P69+SEPTIEMBRE!M69</f>
        <v>5633</v>
      </c>
      <c r="Q67" s="16">
        <f>JULIO!M69+AGOSTO!M69+SEPTIEMBRE!J69</f>
        <v>89721</v>
      </c>
      <c r="R67" s="16">
        <f>JULIO!Q69+AGOSTO!Q69+SEPTIEMBRE!N69</f>
        <v>62150</v>
      </c>
      <c r="S67" s="16">
        <v>2809680</v>
      </c>
      <c r="T67" s="16">
        <v>1107009</v>
      </c>
      <c r="U67" s="16">
        <f t="shared" si="0"/>
        <v>9633991</v>
      </c>
    </row>
    <row r="68" spans="1:21" ht="15" customHeight="1">
      <c r="A68" s="14">
        <v>63</v>
      </c>
      <c r="B68" s="15" t="s">
        <v>85</v>
      </c>
      <c r="C68" s="16">
        <f>JULIO!C70+AGOSTO!C70+SEPTIEMBRE!C70</f>
        <v>3326304</v>
      </c>
      <c r="D68" s="16">
        <f>JULIO!R70+AGOSTO!R70+SEPTIEMBRE!O70</f>
        <v>-21265</v>
      </c>
      <c r="E68" s="16">
        <f>JULIO!D70+AGOSTO!D70</f>
        <v>552606</v>
      </c>
      <c r="F68" s="16">
        <f>JULIO!E70+AGOSTO!E70+SEPTIEMBRE!D70</f>
        <v>1139490</v>
      </c>
      <c r="G68" s="16">
        <f>JULIO!F70+AGOSTO!F70</f>
        <v>157272</v>
      </c>
      <c r="H68" s="16">
        <f>JULIO!G70+AGOSTO!G70+SEPTIEMBRE!E70</f>
        <v>182025</v>
      </c>
      <c r="I68" s="16">
        <v>0</v>
      </c>
      <c r="J68" s="16">
        <f>JULIO!H70+AGOSTO!H70+SEPTIEMBRE!F70</f>
        <v>0</v>
      </c>
      <c r="K68" s="16">
        <f>JULIO!I70+AGOSTO!I70+SEPTIEMBRE!G70</f>
        <v>284852</v>
      </c>
      <c r="L68" s="16">
        <f>JULIO!J70+AGOSTO!J70</f>
        <v>88732</v>
      </c>
      <c r="M68" s="16">
        <f>JULIO!N70+AGOSTO!N70+SEPTIEMBRE!K70</f>
        <v>68642</v>
      </c>
      <c r="N68" s="16">
        <f>JULIO!K70+AGOSTO!K70+SEPTIEMBRE!H70</f>
        <v>8947</v>
      </c>
      <c r="O68" s="16">
        <f>JULIO!O70+AGOSTO!O70+SEPTIEMBRE!L70</f>
        <v>53302</v>
      </c>
      <c r="P68" s="16">
        <f>JULIO!P70+AGOSTO!P70+SEPTIEMBRE!M70</f>
        <v>5917</v>
      </c>
      <c r="Q68" s="16">
        <f>JULIO!M70+AGOSTO!M70+SEPTIEMBRE!J70</f>
        <v>102195</v>
      </c>
      <c r="R68" s="16">
        <f>JULIO!Q70+AGOSTO!Q70+SEPTIEMBRE!N70</f>
        <v>65272</v>
      </c>
      <c r="S68" s="16">
        <v>1976013</v>
      </c>
      <c r="T68" s="16">
        <v>1256262</v>
      </c>
      <c r="U68" s="16">
        <f t="shared" si="0"/>
        <v>9246566</v>
      </c>
    </row>
    <row r="69" spans="1:21" ht="15" customHeight="1">
      <c r="A69" s="14">
        <v>64</v>
      </c>
      <c r="B69" s="15" t="s">
        <v>86</v>
      </c>
      <c r="C69" s="16">
        <f>JULIO!C71+AGOSTO!C71+SEPTIEMBRE!C71</f>
        <v>2411735</v>
      </c>
      <c r="D69" s="16">
        <f>JULIO!R71+AGOSTO!R71+SEPTIEMBRE!O71</f>
        <v>-15574</v>
      </c>
      <c r="E69" s="16">
        <f>JULIO!D71+AGOSTO!D71</f>
        <v>400987</v>
      </c>
      <c r="F69" s="16">
        <f>JULIO!E71+AGOSTO!E71+SEPTIEMBRE!D71</f>
        <v>826201</v>
      </c>
      <c r="G69" s="16">
        <f>JULIO!F71+AGOSTO!F71</f>
        <v>114121</v>
      </c>
      <c r="H69" s="16">
        <f>JULIO!G71+AGOSTO!G71+SEPTIEMBRE!E71</f>
        <v>118203</v>
      </c>
      <c r="I69" s="16">
        <v>0</v>
      </c>
      <c r="J69" s="16">
        <f>JULIO!H71+AGOSTO!H71+SEPTIEMBRE!F71</f>
        <v>0</v>
      </c>
      <c r="K69" s="16">
        <f>JULIO!I71+AGOSTO!I71+SEPTIEMBRE!G71</f>
        <v>206531</v>
      </c>
      <c r="L69" s="16">
        <f>JULIO!J71+AGOSTO!J71</f>
        <v>64386</v>
      </c>
      <c r="M69" s="16">
        <f>JULIO!N71+AGOSTO!N71+SEPTIEMBRE!K71</f>
        <v>49768</v>
      </c>
      <c r="N69" s="16">
        <f>JULIO!K71+AGOSTO!K71+SEPTIEMBRE!H71</f>
        <v>6486</v>
      </c>
      <c r="O69" s="16">
        <f>JULIO!O71+AGOSTO!O71+SEPTIEMBRE!L71</f>
        <v>38646</v>
      </c>
      <c r="P69" s="16">
        <f>JULIO!P71+AGOSTO!P71+SEPTIEMBRE!M71</f>
        <v>4289</v>
      </c>
      <c r="Q69" s="16">
        <f>JULIO!M71+AGOSTO!M71+SEPTIEMBRE!J71</f>
        <v>30779</v>
      </c>
      <c r="R69" s="16">
        <f>JULIO!Q71+AGOSTO!Q71+SEPTIEMBRE!N71</f>
        <v>47316</v>
      </c>
      <c r="S69" s="16">
        <v>1234215</v>
      </c>
      <c r="T69" s="16">
        <v>379488</v>
      </c>
      <c r="U69" s="16">
        <f t="shared" si="0"/>
        <v>5917577</v>
      </c>
    </row>
    <row r="70" spans="1:21" ht="15" customHeight="1">
      <c r="A70" s="14">
        <v>65</v>
      </c>
      <c r="B70" s="15" t="s">
        <v>87</v>
      </c>
      <c r="C70" s="16">
        <f>JULIO!C72+AGOSTO!C72+SEPTIEMBRE!C72</f>
        <v>2505600</v>
      </c>
      <c r="D70" s="16">
        <f>JULIO!R72+AGOSTO!R72+SEPTIEMBRE!O72</f>
        <v>-15898</v>
      </c>
      <c r="E70" s="16">
        <f>JULIO!D72+AGOSTO!D72</f>
        <v>416551</v>
      </c>
      <c r="F70" s="16">
        <f>JULIO!E72+AGOSTO!E72+SEPTIEMBRE!D72</f>
        <v>858354</v>
      </c>
      <c r="G70" s="16">
        <f>JULIO!F72+AGOSTO!F72</f>
        <v>118550</v>
      </c>
      <c r="H70" s="16">
        <f>JULIO!G72+AGOSTO!G72+SEPTIEMBRE!E72</f>
        <v>0</v>
      </c>
      <c r="I70" s="16">
        <v>0</v>
      </c>
      <c r="J70" s="16">
        <f>JULIO!H72+AGOSTO!H72+SEPTIEMBRE!F72</f>
        <v>0</v>
      </c>
      <c r="K70" s="16">
        <f>JULIO!I72+AGOSTO!I72+SEPTIEMBRE!G72</f>
        <v>214568</v>
      </c>
      <c r="L70" s="16">
        <f>JULIO!J72+AGOSTO!J72</f>
        <v>66886</v>
      </c>
      <c r="M70" s="16">
        <f>JULIO!N72+AGOSTO!N72+SEPTIEMBRE!K72</f>
        <v>51705</v>
      </c>
      <c r="N70" s="16">
        <f>JULIO!K72+AGOSTO!K72+SEPTIEMBRE!H72</f>
        <v>6739</v>
      </c>
      <c r="O70" s="16">
        <f>JULIO!O72+AGOSTO!O72+SEPTIEMBRE!L72</f>
        <v>40149</v>
      </c>
      <c r="P70" s="16">
        <f>JULIO!P72+AGOSTO!P72+SEPTIEMBRE!M72</f>
        <v>4456</v>
      </c>
      <c r="Q70" s="16">
        <f>JULIO!M72+AGOSTO!M72+SEPTIEMBRE!J72</f>
        <v>35259</v>
      </c>
      <c r="R70" s="16">
        <f>JULIO!Q72+AGOSTO!Q72+SEPTIEMBRE!N72</f>
        <v>49158</v>
      </c>
      <c r="S70" s="16">
        <v>572127</v>
      </c>
      <c r="T70" s="16">
        <v>472521</v>
      </c>
      <c r="U70" s="16">
        <f t="shared" si="0"/>
        <v>5396725</v>
      </c>
    </row>
    <row r="71" spans="1:21" ht="15" customHeight="1">
      <c r="A71" s="14">
        <v>66</v>
      </c>
      <c r="B71" s="15" t="s">
        <v>88</v>
      </c>
      <c r="C71" s="16">
        <f>JULIO!C73+AGOSTO!C73+SEPTIEMBRE!C73</f>
        <v>3009909</v>
      </c>
      <c r="D71" s="16">
        <f>JULIO!R73+AGOSTO!R73+SEPTIEMBRE!O73</f>
        <v>-19523</v>
      </c>
      <c r="E71" s="16">
        <f>JULIO!D73+AGOSTO!D73</f>
        <v>501171</v>
      </c>
      <c r="F71" s="16">
        <f>JULIO!E73+AGOSTO!E73+SEPTIEMBRE!D73</f>
        <v>1031154</v>
      </c>
      <c r="G71" s="16">
        <f>JULIO!F73+AGOSTO!F73</f>
        <v>142633</v>
      </c>
      <c r="H71" s="16">
        <f>JULIO!G73+AGOSTO!G73+SEPTIEMBRE!E73</f>
        <v>159793</v>
      </c>
      <c r="I71" s="16">
        <v>40635</v>
      </c>
      <c r="J71" s="16">
        <f>JULIO!H73+AGOSTO!H73+SEPTIEMBRE!F73</f>
        <v>0</v>
      </c>
      <c r="K71" s="16">
        <f>JULIO!I73+AGOSTO!I73+SEPTIEMBRE!G73</f>
        <v>257753</v>
      </c>
      <c r="L71" s="16">
        <f>JULIO!J73+AGOSTO!J73</f>
        <v>80472</v>
      </c>
      <c r="M71" s="16">
        <f>JULIO!N73+AGOSTO!N73+SEPTIEMBRE!K73</f>
        <v>62106</v>
      </c>
      <c r="N71" s="16">
        <f>JULIO!K73+AGOSTO!K73+SEPTIEMBRE!H73</f>
        <v>8097</v>
      </c>
      <c r="O71" s="16">
        <f>JULIO!O73+AGOSTO!O73+SEPTIEMBRE!L73</f>
        <v>48231</v>
      </c>
      <c r="P71" s="16">
        <f>JULIO!P73+AGOSTO!P73+SEPTIEMBRE!M73</f>
        <v>5349</v>
      </c>
      <c r="Q71" s="16">
        <f>JULIO!M73+AGOSTO!M73+SEPTIEMBRE!J73</f>
        <v>82157</v>
      </c>
      <c r="R71" s="16">
        <f>JULIO!Q73+AGOSTO!Q73+SEPTIEMBRE!N73</f>
        <v>59030</v>
      </c>
      <c r="S71" s="16">
        <v>3114963</v>
      </c>
      <c r="T71" s="16">
        <v>941472</v>
      </c>
      <c r="U71" s="16">
        <f t="shared" ref="U71:U111" si="1">SUM(C71:T71)</f>
        <v>9525402</v>
      </c>
    </row>
    <row r="72" spans="1:21" ht="15" customHeight="1">
      <c r="A72" s="14">
        <v>67</v>
      </c>
      <c r="B72" s="15" t="s">
        <v>89</v>
      </c>
      <c r="C72" s="16">
        <f>JULIO!C74+AGOSTO!C74+SEPTIEMBRE!C74</f>
        <v>4313273</v>
      </c>
      <c r="D72" s="16">
        <f>JULIO!R74+AGOSTO!R74+SEPTIEMBRE!O74</f>
        <v>-28150</v>
      </c>
      <c r="E72" s="16">
        <f>JULIO!D74+AGOSTO!D74</f>
        <v>718856</v>
      </c>
      <c r="F72" s="16">
        <f>JULIO!E74+AGOSTO!E74+SEPTIEMBRE!D74</f>
        <v>1477700</v>
      </c>
      <c r="G72" s="16">
        <f>JULIO!F74+AGOSTO!F74</f>
        <v>204586</v>
      </c>
      <c r="H72" s="16">
        <f>JULIO!G74+AGOSTO!G74+SEPTIEMBRE!E74</f>
        <v>0</v>
      </c>
      <c r="I72" s="16">
        <v>0</v>
      </c>
      <c r="J72" s="16">
        <f>JULIO!H74+AGOSTO!H74+SEPTIEMBRE!F74</f>
        <v>0</v>
      </c>
      <c r="K72" s="16">
        <f>JULIO!I74+AGOSTO!I74+SEPTIEMBRE!G74</f>
        <v>369363</v>
      </c>
      <c r="L72" s="16">
        <f>JULIO!J74+AGOSTO!J74</f>
        <v>115427</v>
      </c>
      <c r="M72" s="16">
        <f>JULIO!N74+AGOSTO!N74+SEPTIEMBRE!K74</f>
        <v>88996</v>
      </c>
      <c r="N72" s="16">
        <f>JULIO!K74+AGOSTO!K74+SEPTIEMBRE!H74</f>
        <v>11602</v>
      </c>
      <c r="O72" s="16">
        <f>JULIO!O74+AGOSTO!O74+SEPTIEMBRE!L74</f>
        <v>69115</v>
      </c>
      <c r="P72" s="16">
        <f>JULIO!P74+AGOSTO!P74+SEPTIEMBRE!M74</f>
        <v>7662</v>
      </c>
      <c r="Q72" s="16">
        <f>JULIO!M74+AGOSTO!M74+SEPTIEMBRE!J74</f>
        <v>170564</v>
      </c>
      <c r="R72" s="16">
        <f>JULIO!Q74+AGOSTO!Q74+SEPTIEMBRE!N74</f>
        <v>84572</v>
      </c>
      <c r="S72" s="16">
        <v>3751137</v>
      </c>
      <c r="T72" s="16">
        <v>2242800</v>
      </c>
      <c r="U72" s="16">
        <f t="shared" si="1"/>
        <v>13597503</v>
      </c>
    </row>
    <row r="73" spans="1:21" ht="15" customHeight="1">
      <c r="A73" s="14">
        <v>68</v>
      </c>
      <c r="B73" s="15" t="s">
        <v>90</v>
      </c>
      <c r="C73" s="16">
        <f>JULIO!C75+AGOSTO!C75+SEPTIEMBRE!C75</f>
        <v>2915072</v>
      </c>
      <c r="D73" s="16">
        <f>JULIO!R75+AGOSTO!R75+SEPTIEMBRE!O75</f>
        <v>-17957</v>
      </c>
      <c r="E73" s="16">
        <f>JULIO!D75+AGOSTO!D75</f>
        <v>476399</v>
      </c>
      <c r="F73" s="16">
        <f>JULIO!E75+AGOSTO!E75+SEPTIEMBRE!D75</f>
        <v>998250</v>
      </c>
      <c r="G73" s="16">
        <f>JULIO!F75+AGOSTO!F75</f>
        <v>135582</v>
      </c>
      <c r="H73" s="16">
        <f>JULIO!G75+AGOSTO!G75+SEPTIEMBRE!E75</f>
        <v>0</v>
      </c>
      <c r="I73" s="16">
        <v>0</v>
      </c>
      <c r="J73" s="16">
        <f>JULIO!H75+AGOSTO!H75+SEPTIEMBRE!F75</f>
        <v>0</v>
      </c>
      <c r="K73" s="16">
        <f>JULIO!I75+AGOSTO!I75+SEPTIEMBRE!G75</f>
        <v>249666</v>
      </c>
      <c r="L73" s="16">
        <f>JULIO!J75+AGOSTO!J75</f>
        <v>76496</v>
      </c>
      <c r="M73" s="16">
        <f>JULIO!N75+AGOSTO!N75+SEPTIEMBRE!K75</f>
        <v>60201</v>
      </c>
      <c r="N73" s="16">
        <f>JULIO!K75+AGOSTO!K75+SEPTIEMBRE!H75</f>
        <v>7844</v>
      </c>
      <c r="O73" s="16">
        <f>JULIO!O75+AGOSTO!O75+SEPTIEMBRE!L75</f>
        <v>46720</v>
      </c>
      <c r="P73" s="16">
        <f>JULIO!P75+AGOSTO!P75+SEPTIEMBRE!M75</f>
        <v>5223</v>
      </c>
      <c r="Q73" s="16">
        <f>JULIO!M75+AGOSTO!M75+SEPTIEMBRE!J75</f>
        <v>56937</v>
      </c>
      <c r="R73" s="16">
        <f>JULIO!Q75+AGOSTO!Q75+SEPTIEMBRE!N75</f>
        <v>57435</v>
      </c>
      <c r="S73" s="16">
        <v>1855785</v>
      </c>
      <c r="T73" s="16">
        <v>715251</v>
      </c>
      <c r="U73" s="16">
        <f t="shared" si="1"/>
        <v>7638904</v>
      </c>
    </row>
    <row r="74" spans="1:21" ht="15" customHeight="1">
      <c r="A74" s="14">
        <v>69</v>
      </c>
      <c r="B74" s="15" t="s">
        <v>91</v>
      </c>
      <c r="C74" s="16">
        <f>JULIO!C76+AGOSTO!C76+SEPTIEMBRE!C76</f>
        <v>4110285</v>
      </c>
      <c r="D74" s="16">
        <f>JULIO!R76+AGOSTO!R76+SEPTIEMBRE!O76</f>
        <v>-27255</v>
      </c>
      <c r="E74" s="16">
        <f>JULIO!D76+AGOSTO!D76</f>
        <v>683235</v>
      </c>
      <c r="F74" s="16">
        <f>JULIO!E76+AGOSTO!E76+SEPTIEMBRE!D76</f>
        <v>1408075</v>
      </c>
      <c r="G74" s="16">
        <f>JULIO!F76+AGOSTO!F76</f>
        <v>194448</v>
      </c>
      <c r="H74" s="16">
        <f>JULIO!G76+AGOSTO!G76+SEPTIEMBRE!E76</f>
        <v>234034</v>
      </c>
      <c r="I74" s="16">
        <v>0</v>
      </c>
      <c r="J74" s="16">
        <f>JULIO!H76+AGOSTO!H76+SEPTIEMBRE!F76</f>
        <v>0</v>
      </c>
      <c r="K74" s="16">
        <f>JULIO!I76+AGOSTO!I76+SEPTIEMBRE!G76</f>
        <v>351987</v>
      </c>
      <c r="L74" s="16">
        <f>JULIO!J76+AGOSTO!J76</f>
        <v>109707</v>
      </c>
      <c r="M74" s="16">
        <f>JULIO!N76+AGOSTO!N76+SEPTIEMBRE!K76</f>
        <v>84818</v>
      </c>
      <c r="N74" s="16">
        <f>JULIO!K76+AGOSTO!K76+SEPTIEMBRE!H76</f>
        <v>11055</v>
      </c>
      <c r="O74" s="16">
        <f>JULIO!O76+AGOSTO!O76+SEPTIEMBRE!L76</f>
        <v>65864</v>
      </c>
      <c r="P74" s="16">
        <f>JULIO!P76+AGOSTO!P76+SEPTIEMBRE!M76</f>
        <v>7310</v>
      </c>
      <c r="Q74" s="16">
        <f>JULIO!M76+AGOSTO!M76+SEPTIEMBRE!J76</f>
        <v>172837</v>
      </c>
      <c r="R74" s="16">
        <f>JULIO!Q76+AGOSTO!Q76+SEPTIEMBRE!N76</f>
        <v>80645</v>
      </c>
      <c r="S74" s="16">
        <v>8265162</v>
      </c>
      <c r="T74" s="16">
        <v>2000514</v>
      </c>
      <c r="U74" s="16">
        <f t="shared" si="1"/>
        <v>17752721</v>
      </c>
    </row>
    <row r="75" spans="1:21" ht="15" customHeight="1">
      <c r="A75" s="14">
        <v>70</v>
      </c>
      <c r="B75" s="15" t="s">
        <v>92</v>
      </c>
      <c r="C75" s="16">
        <f>JULIO!C77+AGOSTO!C77+SEPTIEMBRE!C77</f>
        <v>2927745</v>
      </c>
      <c r="D75" s="16">
        <f>JULIO!R77+AGOSTO!R77+SEPTIEMBRE!O77</f>
        <v>-19277</v>
      </c>
      <c r="E75" s="16">
        <f>JULIO!D77+AGOSTO!D77</f>
        <v>489678</v>
      </c>
      <c r="F75" s="16">
        <f>JULIO!E77+AGOSTO!E77+SEPTIEMBRE!D77</f>
        <v>1003107</v>
      </c>
      <c r="G75" s="16">
        <f>JULIO!F77+AGOSTO!F77</f>
        <v>139362</v>
      </c>
      <c r="H75" s="16">
        <f>JULIO!G77+AGOSTO!G77+SEPTIEMBRE!E77</f>
        <v>151226</v>
      </c>
      <c r="I75" s="16">
        <v>0</v>
      </c>
      <c r="J75" s="16">
        <f>JULIO!H77+AGOSTO!H77+SEPTIEMBRE!F77</f>
        <v>0</v>
      </c>
      <c r="K75" s="16">
        <f>JULIO!I77+AGOSTO!I77+SEPTIEMBRE!G77</f>
        <v>250708</v>
      </c>
      <c r="L75" s="16">
        <f>JULIO!J77+AGOSTO!J77</f>
        <v>78627</v>
      </c>
      <c r="M75" s="16">
        <f>JULIO!N77+AGOSTO!N77+SEPTIEMBRE!K77</f>
        <v>60398</v>
      </c>
      <c r="N75" s="16">
        <f>JULIO!K77+AGOSTO!K77+SEPTIEMBRE!H77</f>
        <v>7875</v>
      </c>
      <c r="O75" s="16">
        <f>JULIO!O77+AGOSTO!O77+SEPTIEMBRE!L77</f>
        <v>46911</v>
      </c>
      <c r="P75" s="16">
        <f>JULIO!P77+AGOSTO!P77+SEPTIEMBRE!M77</f>
        <v>5192</v>
      </c>
      <c r="Q75" s="16">
        <f>JULIO!M77+AGOSTO!M77+SEPTIEMBRE!J77</f>
        <v>69854</v>
      </c>
      <c r="R75" s="16">
        <f>JULIO!Q77+AGOSTO!Q77+SEPTIEMBRE!N77</f>
        <v>57354</v>
      </c>
      <c r="S75" s="16">
        <v>2229261</v>
      </c>
      <c r="T75" s="16">
        <v>885921</v>
      </c>
      <c r="U75" s="16">
        <f t="shared" si="1"/>
        <v>8383942</v>
      </c>
    </row>
    <row r="76" spans="1:21" ht="15" customHeight="1">
      <c r="A76" s="14">
        <v>71</v>
      </c>
      <c r="B76" s="15" t="s">
        <v>93</v>
      </c>
      <c r="C76" s="16">
        <f>JULIO!C78+AGOSTO!C78+SEPTIEMBRE!C78</f>
        <v>2473934</v>
      </c>
      <c r="D76" s="16">
        <f>JULIO!R78+AGOSTO!R78+SEPTIEMBRE!O78</f>
        <v>-15722</v>
      </c>
      <c r="E76" s="16">
        <f>JULIO!D78+AGOSTO!D78</f>
        <v>411309</v>
      </c>
      <c r="F76" s="16">
        <f>JULIO!E78+AGOSTO!E78+SEPTIEMBRE!D78</f>
        <v>847507</v>
      </c>
      <c r="G76" s="16">
        <f>JULIO!F78+AGOSTO!F78</f>
        <v>117058</v>
      </c>
      <c r="H76" s="16">
        <f>JULIO!G78+AGOSTO!G78+SEPTIEMBRE!E78</f>
        <v>122537</v>
      </c>
      <c r="I76" s="16">
        <v>0</v>
      </c>
      <c r="J76" s="16">
        <f>JULIO!H78+AGOSTO!H78+SEPTIEMBRE!F78</f>
        <v>0</v>
      </c>
      <c r="K76" s="16">
        <f>JULIO!I78+AGOSTO!I78+SEPTIEMBRE!G78</f>
        <v>211857</v>
      </c>
      <c r="L76" s="16">
        <f>JULIO!J78+AGOSTO!J78</f>
        <v>66044</v>
      </c>
      <c r="M76" s="16">
        <f>JULIO!N78+AGOSTO!N78+SEPTIEMBRE!K78</f>
        <v>51051</v>
      </c>
      <c r="N76" s="16">
        <f>JULIO!K78+AGOSTO!K78+SEPTIEMBRE!H78</f>
        <v>6654</v>
      </c>
      <c r="O76" s="16">
        <f>JULIO!O78+AGOSTO!O78+SEPTIEMBRE!L78</f>
        <v>39643</v>
      </c>
      <c r="P76" s="16">
        <f>JULIO!P78+AGOSTO!P78+SEPTIEMBRE!M78</f>
        <v>4399</v>
      </c>
      <c r="Q76" s="16">
        <f>JULIO!M78+AGOSTO!M78+SEPTIEMBRE!J78</f>
        <v>37615</v>
      </c>
      <c r="R76" s="16">
        <f>JULIO!Q78+AGOSTO!Q78+SEPTIEMBRE!N78</f>
        <v>48537</v>
      </c>
      <c r="S76" s="16">
        <v>1547574</v>
      </c>
      <c r="T76" s="16">
        <v>434817</v>
      </c>
      <c r="U76" s="16">
        <f t="shared" si="1"/>
        <v>6404814</v>
      </c>
    </row>
    <row r="77" spans="1:21" ht="15" customHeight="1">
      <c r="A77" s="14">
        <v>72</v>
      </c>
      <c r="B77" s="15" t="s">
        <v>94</v>
      </c>
      <c r="C77" s="16">
        <f>JULIO!C79+AGOSTO!C79+SEPTIEMBRE!C79</f>
        <v>2445503</v>
      </c>
      <c r="D77" s="16">
        <f>JULIO!R79+AGOSTO!R79+SEPTIEMBRE!O79</f>
        <v>-15729</v>
      </c>
      <c r="E77" s="16">
        <f>JULIO!D79+AGOSTO!D79</f>
        <v>406740</v>
      </c>
      <c r="F77" s="16">
        <f>JULIO!E79+AGOSTO!E79+SEPTIEMBRE!D79</f>
        <v>837776</v>
      </c>
      <c r="G77" s="16">
        <f>JULIO!F79+AGOSTO!F79</f>
        <v>115758</v>
      </c>
      <c r="H77" s="16">
        <f>JULIO!G79+AGOSTO!G79+SEPTIEMBRE!E79</f>
        <v>120774</v>
      </c>
      <c r="I77" s="16">
        <v>0</v>
      </c>
      <c r="J77" s="16">
        <f>JULIO!H79+AGOSTO!H79+SEPTIEMBRE!F79</f>
        <v>0</v>
      </c>
      <c r="K77" s="16">
        <f>JULIO!I79+AGOSTO!I79+SEPTIEMBRE!G79</f>
        <v>209422</v>
      </c>
      <c r="L77" s="16">
        <f>JULIO!J79+AGOSTO!J79</f>
        <v>65311</v>
      </c>
      <c r="M77" s="16">
        <f>JULIO!N79+AGOSTO!N79+SEPTIEMBRE!K79</f>
        <v>50463</v>
      </c>
      <c r="N77" s="16">
        <f>JULIO!K79+AGOSTO!K79+SEPTIEMBRE!H79</f>
        <v>6577</v>
      </c>
      <c r="O77" s="16">
        <f>JULIO!O79+AGOSTO!O79+SEPTIEMBRE!L79</f>
        <v>39187</v>
      </c>
      <c r="P77" s="16">
        <f>JULIO!P79+AGOSTO!P79+SEPTIEMBRE!M79</f>
        <v>4348</v>
      </c>
      <c r="Q77" s="16">
        <f>JULIO!M79+AGOSTO!M79+SEPTIEMBRE!J79</f>
        <v>31604</v>
      </c>
      <c r="R77" s="16">
        <f>JULIO!Q79+AGOSTO!Q79+SEPTIEMBRE!N79</f>
        <v>47974</v>
      </c>
      <c r="S77" s="16">
        <v>1496115</v>
      </c>
      <c r="T77" s="16">
        <v>414291</v>
      </c>
      <c r="U77" s="16">
        <f t="shared" si="1"/>
        <v>6276114</v>
      </c>
    </row>
    <row r="78" spans="1:21" ht="15" customHeight="1">
      <c r="A78" s="14">
        <v>73</v>
      </c>
      <c r="B78" s="15" t="s">
        <v>95</v>
      </c>
      <c r="C78" s="16">
        <f>JULIO!C80+AGOSTO!C80+SEPTIEMBRE!C80</f>
        <v>3402379</v>
      </c>
      <c r="D78" s="16">
        <f>JULIO!R80+AGOSTO!R80+SEPTIEMBRE!O80</f>
        <v>-21500</v>
      </c>
      <c r="E78" s="16">
        <f>JULIO!D80+AGOSTO!D80</f>
        <v>565696</v>
      </c>
      <c r="F78" s="16">
        <f>JULIO!E80+AGOSTO!E80+SEPTIEMBRE!D80</f>
        <v>1165572</v>
      </c>
      <c r="G78" s="16">
        <f>JULIO!F80+AGOSTO!F80</f>
        <v>160997</v>
      </c>
      <c r="H78" s="16">
        <f>JULIO!G80+AGOSTO!G80+SEPTIEMBRE!E80</f>
        <v>185030</v>
      </c>
      <c r="I78" s="16">
        <v>0</v>
      </c>
      <c r="J78" s="16">
        <f>JULIO!H80+AGOSTO!H80+SEPTIEMBRE!F80</f>
        <v>0</v>
      </c>
      <c r="K78" s="16">
        <f>JULIO!I80+AGOSTO!I80+SEPTIEMBRE!G80</f>
        <v>291364</v>
      </c>
      <c r="L78" s="16">
        <f>JULIO!J80+AGOSTO!J80</f>
        <v>90834</v>
      </c>
      <c r="M78" s="16">
        <f>JULIO!N80+AGOSTO!N80+SEPTIEMBRE!K80</f>
        <v>70209</v>
      </c>
      <c r="N78" s="16">
        <f>JULIO!K80+AGOSTO!K80+SEPTIEMBRE!H80</f>
        <v>9153</v>
      </c>
      <c r="O78" s="16">
        <f>JULIO!O80+AGOSTO!O80+SEPTIEMBRE!L80</f>
        <v>54520</v>
      </c>
      <c r="P78" s="16">
        <f>JULIO!P80+AGOSTO!P80+SEPTIEMBRE!M80</f>
        <v>6050</v>
      </c>
      <c r="Q78" s="16">
        <f>JULIO!M80+AGOSTO!M80+SEPTIEMBRE!J80</f>
        <v>124044</v>
      </c>
      <c r="R78" s="16">
        <f>JULIO!Q80+AGOSTO!Q80+SEPTIEMBRE!N80</f>
        <v>66751</v>
      </c>
      <c r="S78" s="16">
        <v>8082024</v>
      </c>
      <c r="T78" s="16">
        <v>1306014</v>
      </c>
      <c r="U78" s="16">
        <f t="shared" si="1"/>
        <v>15559137</v>
      </c>
    </row>
    <row r="79" spans="1:21" ht="15" customHeight="1">
      <c r="A79" s="14">
        <v>74</v>
      </c>
      <c r="B79" s="15" t="s">
        <v>96</v>
      </c>
      <c r="C79" s="16">
        <f>JULIO!C81+AGOSTO!C81+SEPTIEMBRE!C81</f>
        <v>2893026</v>
      </c>
      <c r="D79" s="16">
        <f>JULIO!R81+AGOSTO!R81+SEPTIEMBRE!O81</f>
        <v>-18595</v>
      </c>
      <c r="E79" s="16">
        <f>JULIO!D81+AGOSTO!D81</f>
        <v>481287</v>
      </c>
      <c r="F79" s="16">
        <f>JULIO!E81+AGOSTO!E81+SEPTIEMBRE!D81</f>
        <v>991093</v>
      </c>
      <c r="G79" s="16">
        <f>JULIO!F81+AGOSTO!F81</f>
        <v>136974</v>
      </c>
      <c r="H79" s="16">
        <f>JULIO!G81+AGOSTO!G81+SEPTIEMBRE!E81</f>
        <v>0</v>
      </c>
      <c r="I79" s="16">
        <v>0</v>
      </c>
      <c r="J79" s="16">
        <f>JULIO!H81+AGOSTO!H81+SEPTIEMBRE!F81</f>
        <v>0</v>
      </c>
      <c r="K79" s="16">
        <f>JULIO!I81+AGOSTO!I81+SEPTIEMBRE!G81</f>
        <v>247745</v>
      </c>
      <c r="L79" s="16">
        <f>JULIO!J81+AGOSTO!J81</f>
        <v>77280</v>
      </c>
      <c r="M79" s="16">
        <f>JULIO!N81+AGOSTO!N81+SEPTIEMBRE!K81</f>
        <v>59696</v>
      </c>
      <c r="N79" s="16">
        <f>JULIO!K81+AGOSTO!K81+SEPTIEMBRE!H81</f>
        <v>7781</v>
      </c>
      <c r="O79" s="16">
        <f>JULIO!O81+AGOSTO!O81+SEPTIEMBRE!L81</f>
        <v>46358</v>
      </c>
      <c r="P79" s="16">
        <f>JULIO!P81+AGOSTO!P81+SEPTIEMBRE!M81</f>
        <v>5142</v>
      </c>
      <c r="Q79" s="16">
        <f>JULIO!M81+AGOSTO!M81+SEPTIEMBRE!J81</f>
        <v>69436</v>
      </c>
      <c r="R79" s="16">
        <f>JULIO!Q81+AGOSTO!Q81+SEPTIEMBRE!N81</f>
        <v>56751</v>
      </c>
      <c r="S79" s="16">
        <v>2263482</v>
      </c>
      <c r="T79" s="16">
        <v>841971</v>
      </c>
      <c r="U79" s="16">
        <f t="shared" si="1"/>
        <v>8159427</v>
      </c>
    </row>
    <row r="80" spans="1:21" ht="15" customHeight="1">
      <c r="A80" s="14">
        <v>75</v>
      </c>
      <c r="B80" s="15" t="s">
        <v>97</v>
      </c>
      <c r="C80" s="16">
        <f>JULIO!C82+AGOSTO!C82+SEPTIEMBRE!C82</f>
        <v>3644874</v>
      </c>
      <c r="D80" s="16">
        <f>JULIO!R82+AGOSTO!R82+SEPTIEMBRE!O82</f>
        <v>-23615</v>
      </c>
      <c r="E80" s="16">
        <f>JULIO!D82+AGOSTO!D82</f>
        <v>606033</v>
      </c>
      <c r="F80" s="16">
        <f>JULIO!E82+AGOSTO!E82+SEPTIEMBRE!D82</f>
        <v>1248645</v>
      </c>
      <c r="G80" s="16">
        <f>JULIO!F82+AGOSTO!F82</f>
        <v>172476</v>
      </c>
      <c r="H80" s="16">
        <f>JULIO!G82+AGOSTO!G82+SEPTIEMBRE!E82</f>
        <v>201767</v>
      </c>
      <c r="I80" s="16">
        <v>0</v>
      </c>
      <c r="J80" s="16">
        <f>JULIO!H82+AGOSTO!H82+SEPTIEMBRE!F82</f>
        <v>0</v>
      </c>
      <c r="K80" s="16">
        <f>JULIO!I82+AGOSTO!I82+SEPTIEMBRE!G82</f>
        <v>312131</v>
      </c>
      <c r="L80" s="16">
        <f>JULIO!J82+AGOSTO!J82</f>
        <v>97311</v>
      </c>
      <c r="M80" s="16">
        <f>JULIO!N82+AGOSTO!N82+SEPTIEMBRE!K82</f>
        <v>75213</v>
      </c>
      <c r="N80" s="16">
        <f>JULIO!K82+AGOSTO!K82+SEPTIEMBRE!H82</f>
        <v>9804</v>
      </c>
      <c r="O80" s="16">
        <f>JULIO!O82+AGOSTO!O82+SEPTIEMBRE!L82</f>
        <v>58406</v>
      </c>
      <c r="P80" s="16">
        <f>JULIO!P82+AGOSTO!P82+SEPTIEMBRE!M82</f>
        <v>6481</v>
      </c>
      <c r="Q80" s="16">
        <f>JULIO!M82+AGOSTO!M82+SEPTIEMBRE!J82</f>
        <v>140749</v>
      </c>
      <c r="R80" s="16">
        <f>JULIO!Q82+AGOSTO!Q82+SEPTIEMBRE!N82</f>
        <v>71508</v>
      </c>
      <c r="S80" s="16">
        <v>6010497</v>
      </c>
      <c r="T80" s="16">
        <v>1544058</v>
      </c>
      <c r="U80" s="16">
        <f t="shared" si="1"/>
        <v>14176338</v>
      </c>
    </row>
    <row r="81" spans="1:21" ht="15" customHeight="1">
      <c r="A81" s="14">
        <v>76</v>
      </c>
      <c r="B81" s="15" t="s">
        <v>98</v>
      </c>
      <c r="C81" s="16">
        <f>JULIO!C83+AGOSTO!C83+SEPTIEMBRE!C83</f>
        <v>6182211</v>
      </c>
      <c r="D81" s="16">
        <f>JULIO!R83+AGOSTO!R83+SEPTIEMBRE!O83</f>
        <v>-41266</v>
      </c>
      <c r="E81" s="16">
        <f>JULIO!D83+AGOSTO!D83</f>
        <v>1028416</v>
      </c>
      <c r="F81" s="16">
        <f>JULIO!E83+AGOSTO!E83+SEPTIEMBRE!D83</f>
        <v>2117897</v>
      </c>
      <c r="G81" s="16">
        <f>JULIO!F83+AGOSTO!F83</f>
        <v>292686</v>
      </c>
      <c r="H81" s="16">
        <f>JULIO!G83+AGOSTO!G83+SEPTIEMBRE!E83</f>
        <v>374792</v>
      </c>
      <c r="I81" s="16">
        <v>0</v>
      </c>
      <c r="J81" s="16">
        <f>JULIO!H83+AGOSTO!H83+SEPTIEMBRE!F83</f>
        <v>0</v>
      </c>
      <c r="K81" s="16">
        <f>JULIO!I83+AGOSTO!I83+SEPTIEMBRE!G83</f>
        <v>529415</v>
      </c>
      <c r="L81" s="16">
        <f>JULIO!J83+AGOSTO!J83</f>
        <v>165132</v>
      </c>
      <c r="M81" s="16">
        <f>JULIO!N83+AGOSTO!N83+SEPTIEMBRE!K83</f>
        <v>127569</v>
      </c>
      <c r="N81" s="16">
        <f>JULIO!K83+AGOSTO!K83+SEPTIEMBRE!H83</f>
        <v>16629</v>
      </c>
      <c r="O81" s="16">
        <f>JULIO!O83+AGOSTO!O83+SEPTIEMBRE!L83</f>
        <v>99064</v>
      </c>
      <c r="P81" s="16">
        <f>JULIO!P83+AGOSTO!P83+SEPTIEMBRE!M83</f>
        <v>10991</v>
      </c>
      <c r="Q81" s="16">
        <f>JULIO!M83+AGOSTO!M83+SEPTIEMBRE!J83</f>
        <v>335370</v>
      </c>
      <c r="R81" s="16">
        <f>JULIO!Q83+AGOSTO!Q83+SEPTIEMBRE!N83</f>
        <v>121274</v>
      </c>
      <c r="S81" s="16">
        <v>5873247</v>
      </c>
      <c r="T81" s="16">
        <v>4002147</v>
      </c>
      <c r="U81" s="16">
        <f t="shared" si="1"/>
        <v>21235574</v>
      </c>
    </row>
    <row r="82" spans="1:21" ht="15" customHeight="1">
      <c r="A82" s="14">
        <v>77</v>
      </c>
      <c r="B82" s="15" t="s">
        <v>99</v>
      </c>
      <c r="C82" s="16">
        <f>JULIO!C84+AGOSTO!C84+SEPTIEMBRE!C84</f>
        <v>2649292</v>
      </c>
      <c r="D82" s="16">
        <f>JULIO!R84+AGOSTO!R84+SEPTIEMBRE!O84</f>
        <v>-16975</v>
      </c>
      <c r="E82" s="16">
        <f>JULIO!D84+AGOSTO!D84</f>
        <v>440518</v>
      </c>
      <c r="F82" s="16">
        <f>JULIO!E84+AGOSTO!E84+SEPTIEMBRE!D84</f>
        <v>907584</v>
      </c>
      <c r="G82" s="16">
        <f>JULIO!F84+AGOSTO!F84</f>
        <v>125371</v>
      </c>
      <c r="H82" s="16">
        <f>JULIO!G84+AGOSTO!G84+SEPTIEMBRE!E84</f>
        <v>0</v>
      </c>
      <c r="I82" s="16">
        <v>0</v>
      </c>
      <c r="J82" s="16">
        <f>JULIO!H84+AGOSTO!H84+SEPTIEMBRE!F84</f>
        <v>0</v>
      </c>
      <c r="K82" s="16">
        <f>JULIO!I84+AGOSTO!I84+SEPTIEMBRE!G84</f>
        <v>226874</v>
      </c>
      <c r="L82" s="16">
        <f>JULIO!J84+AGOSTO!J84</f>
        <v>70734</v>
      </c>
      <c r="M82" s="16">
        <f>JULIO!N84+AGOSTO!N84+SEPTIEMBRE!K84</f>
        <v>54669</v>
      </c>
      <c r="N82" s="16">
        <f>JULIO!K84+AGOSTO!K84+SEPTIEMBRE!H84</f>
        <v>7127</v>
      </c>
      <c r="O82" s="16">
        <f>JULIO!O84+AGOSTO!O84+SEPTIEMBRE!L84</f>
        <v>42453</v>
      </c>
      <c r="P82" s="16">
        <f>JULIO!P84+AGOSTO!P84+SEPTIEMBRE!M84</f>
        <v>4711</v>
      </c>
      <c r="Q82" s="16">
        <f>JULIO!M84+AGOSTO!M84+SEPTIEMBRE!J84</f>
        <v>54543</v>
      </c>
      <c r="R82" s="16">
        <f>JULIO!Q84+AGOSTO!Q84+SEPTIEMBRE!N84</f>
        <v>51976</v>
      </c>
      <c r="S82" s="16">
        <v>2666661</v>
      </c>
      <c r="T82" s="16">
        <v>598572</v>
      </c>
      <c r="U82" s="16">
        <f t="shared" si="1"/>
        <v>7884110</v>
      </c>
    </row>
    <row r="83" spans="1:21" ht="15" customHeight="1">
      <c r="A83" s="14">
        <v>78</v>
      </c>
      <c r="B83" s="15" t="s">
        <v>100</v>
      </c>
      <c r="C83" s="16">
        <f>JULIO!C85+AGOSTO!C85+SEPTIEMBRE!C85</f>
        <v>2890193</v>
      </c>
      <c r="D83" s="16">
        <f>JULIO!R85+AGOSTO!R85+SEPTIEMBRE!O85</f>
        <v>-18960</v>
      </c>
      <c r="E83" s="16">
        <f>JULIO!D85+AGOSTO!D85</f>
        <v>480906</v>
      </c>
      <c r="F83" s="16">
        <f>JULIO!E85+AGOSTO!E85+SEPTIEMBRE!D85</f>
        <v>990125</v>
      </c>
      <c r="G83" s="16">
        <f>JULIO!F85+AGOSTO!F85</f>
        <v>136865</v>
      </c>
      <c r="H83" s="16">
        <f>JULIO!G85+AGOSTO!G85+SEPTIEMBRE!E85</f>
        <v>150684</v>
      </c>
      <c r="I83" s="16">
        <v>0</v>
      </c>
      <c r="J83" s="16">
        <f>JULIO!H85+AGOSTO!H85+SEPTIEMBRE!F85</f>
        <v>0</v>
      </c>
      <c r="K83" s="16">
        <f>JULIO!I85+AGOSTO!I85+SEPTIEMBRE!G85</f>
        <v>247503</v>
      </c>
      <c r="L83" s="16">
        <f>JULIO!J85+AGOSTO!J85</f>
        <v>77219</v>
      </c>
      <c r="M83" s="16">
        <f>JULIO!N85+AGOSTO!N85+SEPTIEMBRE!K85</f>
        <v>59638</v>
      </c>
      <c r="N83" s="16">
        <f>JULIO!K85+AGOSTO!K85+SEPTIEMBRE!H85</f>
        <v>7773</v>
      </c>
      <c r="O83" s="16">
        <f>JULIO!O85+AGOSTO!O85+SEPTIEMBRE!L85</f>
        <v>46312</v>
      </c>
      <c r="P83" s="16">
        <f>JULIO!P85+AGOSTO!P85+SEPTIEMBRE!M85</f>
        <v>5138</v>
      </c>
      <c r="Q83" s="16">
        <f>JULIO!M85+AGOSTO!M85+SEPTIEMBRE!J85</f>
        <v>70815</v>
      </c>
      <c r="R83" s="16">
        <f>JULIO!Q85+AGOSTO!Q85+SEPTIEMBRE!N85</f>
        <v>56692</v>
      </c>
      <c r="S83" s="16">
        <v>2267757</v>
      </c>
      <c r="T83" s="16">
        <v>835947</v>
      </c>
      <c r="U83" s="16">
        <f t="shared" si="1"/>
        <v>8304607</v>
      </c>
    </row>
    <row r="84" spans="1:21" ht="15" customHeight="1">
      <c r="A84" s="14">
        <v>79</v>
      </c>
      <c r="B84" s="15" t="s">
        <v>101</v>
      </c>
      <c r="C84" s="16">
        <f>JULIO!C86+AGOSTO!C86+SEPTIEMBRE!C86</f>
        <v>12500688</v>
      </c>
      <c r="D84" s="16">
        <f>JULIO!R86+AGOSTO!R86+SEPTIEMBRE!O86</f>
        <v>-81782</v>
      </c>
      <c r="E84" s="16">
        <f>JULIO!D86+AGOSTO!D86</f>
        <v>2076125</v>
      </c>
      <c r="F84" s="16">
        <f>JULIO!E86+AGOSTO!E86+SEPTIEMBRE!D86</f>
        <v>4282322</v>
      </c>
      <c r="G84" s="16">
        <f>JULIO!F86+AGOSTO!F86</f>
        <v>590863</v>
      </c>
      <c r="H84" s="16">
        <f>JULIO!G86+AGOSTO!G86+SEPTIEMBRE!E86</f>
        <v>821511</v>
      </c>
      <c r="I84" s="16">
        <v>0</v>
      </c>
      <c r="J84" s="16">
        <f>JULIO!H86+AGOSTO!H86+SEPTIEMBRE!F86</f>
        <v>0</v>
      </c>
      <c r="K84" s="16">
        <f>JULIO!I86+AGOSTO!I86+SEPTIEMBRE!G86</f>
        <v>1070513</v>
      </c>
      <c r="L84" s="16">
        <f>JULIO!J86+AGOSTO!J86</f>
        <v>333364</v>
      </c>
      <c r="M84" s="16">
        <f>JULIO!N86+AGOSTO!N86+SEPTIEMBRE!K86</f>
        <v>257969</v>
      </c>
      <c r="N84" s="16">
        <f>JULIO!K86+AGOSTO!K86+SEPTIEMBRE!H86</f>
        <v>33626</v>
      </c>
      <c r="O84" s="16">
        <f>JULIO!O86+AGOSTO!O86+SEPTIEMBRE!L86</f>
        <v>200314</v>
      </c>
      <c r="P84" s="16">
        <f>JULIO!P86+AGOSTO!P86+SEPTIEMBRE!M86</f>
        <v>22241</v>
      </c>
      <c r="Q84" s="16">
        <f>JULIO!M86+AGOSTO!M86+SEPTIEMBRE!J86</f>
        <v>816812</v>
      </c>
      <c r="R84" s="16">
        <f>JULIO!Q86+AGOSTO!Q86+SEPTIEMBRE!N86</f>
        <v>245320</v>
      </c>
      <c r="S84" s="16">
        <v>27884451</v>
      </c>
      <c r="T84" s="16">
        <v>10053219</v>
      </c>
      <c r="U84" s="16">
        <f t="shared" si="1"/>
        <v>61107556</v>
      </c>
    </row>
    <row r="85" spans="1:21" ht="15" customHeight="1">
      <c r="A85" s="14">
        <v>80</v>
      </c>
      <c r="B85" s="15" t="s">
        <v>102</v>
      </c>
      <c r="C85" s="16">
        <f>JULIO!C87+AGOSTO!C87+SEPTIEMBRE!C87</f>
        <v>4557450</v>
      </c>
      <c r="D85" s="16">
        <f>JULIO!R87+AGOSTO!R87+SEPTIEMBRE!O87</f>
        <v>-29549</v>
      </c>
      <c r="E85" s="16">
        <f>JULIO!D87+AGOSTO!D87</f>
        <v>758277</v>
      </c>
      <c r="F85" s="16">
        <f>JULIO!E87+AGOSTO!E87+SEPTIEMBRE!D87</f>
        <v>1561295</v>
      </c>
      <c r="G85" s="16">
        <f>JULIO!F87+AGOSTO!F87</f>
        <v>215805</v>
      </c>
      <c r="H85" s="16">
        <f>JULIO!G87+AGOSTO!G87+SEPTIEMBRE!E87</f>
        <v>263744</v>
      </c>
      <c r="I85" s="16">
        <v>0</v>
      </c>
      <c r="J85" s="16">
        <f>JULIO!H87+AGOSTO!H87+SEPTIEMBRE!F87</f>
        <v>0</v>
      </c>
      <c r="K85" s="16">
        <f>JULIO!I87+AGOSTO!I87+SEPTIEMBRE!G87</f>
        <v>390278</v>
      </c>
      <c r="L85" s="16">
        <f>JULIO!J87+AGOSTO!J87</f>
        <v>121757</v>
      </c>
      <c r="M85" s="16">
        <f>JULIO!N87+AGOSTO!N87+SEPTIEMBRE!K87</f>
        <v>94042</v>
      </c>
      <c r="N85" s="16">
        <f>JULIO!K87+AGOSTO!K87+SEPTIEMBRE!H87</f>
        <v>12258</v>
      </c>
      <c r="O85" s="16">
        <f>JULIO!O87+AGOSTO!O87+SEPTIEMBRE!L87</f>
        <v>73029</v>
      </c>
      <c r="P85" s="16">
        <f>JULIO!P87+AGOSTO!P87+SEPTIEMBRE!M87</f>
        <v>8102</v>
      </c>
      <c r="Q85" s="16">
        <f>JULIO!M87+AGOSTO!M87+SEPTIEMBRE!J87</f>
        <v>197035</v>
      </c>
      <c r="R85" s="16">
        <f>JULIO!Q87+AGOSTO!Q87+SEPTIEMBRE!N87</f>
        <v>89397</v>
      </c>
      <c r="S85" s="16">
        <v>5192517</v>
      </c>
      <c r="T85" s="16">
        <v>2458536</v>
      </c>
      <c r="U85" s="16">
        <f t="shared" si="1"/>
        <v>15963973</v>
      </c>
    </row>
    <row r="86" spans="1:21" ht="15" customHeight="1">
      <c r="A86" s="14">
        <v>81</v>
      </c>
      <c r="B86" s="15" t="s">
        <v>103</v>
      </c>
      <c r="C86" s="16">
        <f>JULIO!C88+AGOSTO!C88+SEPTIEMBRE!C88</f>
        <v>2806113</v>
      </c>
      <c r="D86" s="16">
        <f>JULIO!R88+AGOSTO!R88+SEPTIEMBRE!O88</f>
        <v>-18150</v>
      </c>
      <c r="E86" s="16">
        <f>JULIO!D88+AGOSTO!D88</f>
        <v>466558</v>
      </c>
      <c r="F86" s="16">
        <f>JULIO!E88+AGOSTO!E88+SEPTIEMBRE!D88</f>
        <v>961305</v>
      </c>
      <c r="G86" s="16">
        <f>JULIO!F88+AGOSTO!F88</f>
        <v>132782</v>
      </c>
      <c r="H86" s="16">
        <f>JULIO!G88+AGOSTO!G88+SEPTIEMBRE!E88</f>
        <v>144909</v>
      </c>
      <c r="I86" s="16">
        <v>37187</v>
      </c>
      <c r="J86" s="16">
        <f>JULIO!H88+AGOSTO!H88+SEPTIEMBRE!F88</f>
        <v>0</v>
      </c>
      <c r="K86" s="16">
        <f>JULIO!I88+AGOSTO!I88+SEPTIEMBRE!G88</f>
        <v>240302</v>
      </c>
      <c r="L86" s="16">
        <f>JULIO!J88+AGOSTO!J88</f>
        <v>74915</v>
      </c>
      <c r="M86" s="16">
        <f>JULIO!N88+AGOSTO!N88+SEPTIEMBRE!K88</f>
        <v>57905</v>
      </c>
      <c r="N86" s="16">
        <f>JULIO!K88+AGOSTO!K88+SEPTIEMBRE!H88</f>
        <v>7548</v>
      </c>
      <c r="O86" s="16">
        <f>JULIO!O88+AGOSTO!O88+SEPTIEMBRE!L88</f>
        <v>44966</v>
      </c>
      <c r="P86" s="16">
        <f>JULIO!P88+AGOSTO!P88+SEPTIEMBRE!M88</f>
        <v>4990</v>
      </c>
      <c r="Q86" s="16">
        <f>JULIO!M88+AGOSTO!M88+SEPTIEMBRE!J88</f>
        <v>67585</v>
      </c>
      <c r="R86" s="16">
        <f>JULIO!Q88+AGOSTO!Q88+SEPTIEMBRE!N88</f>
        <v>55053</v>
      </c>
      <c r="S86" s="16">
        <v>3956034</v>
      </c>
      <c r="T86" s="16">
        <v>748491</v>
      </c>
      <c r="U86" s="16">
        <f t="shared" si="1"/>
        <v>9788493</v>
      </c>
    </row>
    <row r="87" spans="1:21" ht="15" customHeight="1">
      <c r="A87" s="14">
        <v>82</v>
      </c>
      <c r="B87" s="15" t="s">
        <v>104</v>
      </c>
      <c r="C87" s="16">
        <f>JULIO!C89+AGOSTO!C89+SEPTIEMBRE!C89</f>
        <v>2832133</v>
      </c>
      <c r="D87" s="16">
        <f>JULIO!R89+AGOSTO!R89+SEPTIEMBRE!O89</f>
        <v>-18695</v>
      </c>
      <c r="E87" s="16">
        <f>JULIO!D89+AGOSTO!D89</f>
        <v>469970</v>
      </c>
      <c r="F87" s="16">
        <f>JULIO!E89+AGOSTO!E89+SEPTIEMBRE!D89</f>
        <v>970177</v>
      </c>
      <c r="G87" s="16">
        <f>JULIO!F89+AGOSTO!F89</f>
        <v>133753</v>
      </c>
      <c r="H87" s="16">
        <f>JULIO!G89+AGOSTO!G89+SEPTIEMBRE!E89</f>
        <v>149183</v>
      </c>
      <c r="I87" s="16">
        <v>0</v>
      </c>
      <c r="J87" s="16">
        <f>JULIO!H89+AGOSTO!H89+SEPTIEMBRE!F89</f>
        <v>0</v>
      </c>
      <c r="K87" s="16">
        <f>JULIO!I89+AGOSTO!I89+SEPTIEMBRE!G89</f>
        <v>242535</v>
      </c>
      <c r="L87" s="16">
        <f>JULIO!J89+AGOSTO!J89</f>
        <v>75463</v>
      </c>
      <c r="M87" s="16">
        <f>JULIO!N89+AGOSTO!N89+SEPTIEMBRE!K89</f>
        <v>58448</v>
      </c>
      <c r="N87" s="16">
        <f>JULIO!K89+AGOSTO!K89+SEPTIEMBRE!H89</f>
        <v>7618</v>
      </c>
      <c r="O87" s="16">
        <f>JULIO!O89+AGOSTO!O89+SEPTIEMBRE!L89</f>
        <v>45383</v>
      </c>
      <c r="P87" s="16">
        <f>JULIO!P89+AGOSTO!P89+SEPTIEMBRE!M89</f>
        <v>5040</v>
      </c>
      <c r="Q87" s="16">
        <f>JULIO!M89+AGOSTO!M89+SEPTIEMBRE!J89</f>
        <v>59770</v>
      </c>
      <c r="R87" s="16">
        <f>JULIO!Q89+AGOSTO!Q89+SEPTIEMBRE!N89</f>
        <v>55592</v>
      </c>
      <c r="S87" s="16">
        <v>1715682</v>
      </c>
      <c r="T87" s="16">
        <v>783519</v>
      </c>
      <c r="U87" s="16">
        <f t="shared" si="1"/>
        <v>7585571</v>
      </c>
    </row>
    <row r="88" spans="1:21" ht="15" customHeight="1">
      <c r="A88" s="14">
        <v>83</v>
      </c>
      <c r="B88" s="15" t="s">
        <v>105</v>
      </c>
      <c r="C88" s="16">
        <f>JULIO!C90+AGOSTO!C90+SEPTIEMBRE!C90</f>
        <v>2529573</v>
      </c>
      <c r="D88" s="16">
        <f>JULIO!R90+AGOSTO!R90+SEPTIEMBRE!O90</f>
        <v>-16311</v>
      </c>
      <c r="E88" s="16">
        <f>JULIO!D90+AGOSTO!D90</f>
        <v>426350</v>
      </c>
      <c r="F88" s="16">
        <f>JULIO!E90+AGOSTO!E90+SEPTIEMBRE!D90</f>
        <v>866836</v>
      </c>
      <c r="G88" s="16">
        <f>JULIO!F90+AGOSTO!F90</f>
        <v>121339</v>
      </c>
      <c r="H88" s="16">
        <f>JULIO!G90+AGOSTO!G90+SEPTIEMBRE!E90</f>
        <v>0</v>
      </c>
      <c r="I88" s="16">
        <v>0</v>
      </c>
      <c r="J88" s="16">
        <f>JULIO!H90+AGOSTO!H90+SEPTIEMBRE!F90</f>
        <v>0</v>
      </c>
      <c r="K88" s="16">
        <f>JULIO!I90+AGOSTO!I90+SEPTIEMBRE!G90</f>
        <v>216600</v>
      </c>
      <c r="L88" s="16">
        <f>JULIO!J90+AGOSTO!J90</f>
        <v>68459</v>
      </c>
      <c r="M88" s="16">
        <f>JULIO!N90+AGOSTO!N90+SEPTIEMBRE!K90</f>
        <v>52166</v>
      </c>
      <c r="N88" s="16">
        <f>JULIO!K90+AGOSTO!K90+SEPTIEMBRE!H90</f>
        <v>6802</v>
      </c>
      <c r="O88" s="16">
        <f>JULIO!O90+AGOSTO!O90+SEPTIEMBRE!L90</f>
        <v>40529</v>
      </c>
      <c r="P88" s="16">
        <f>JULIO!P90+AGOSTO!P90+SEPTIEMBRE!M90</f>
        <v>4470</v>
      </c>
      <c r="Q88" s="16">
        <f>JULIO!M90+AGOSTO!M90+SEPTIEMBRE!J90</f>
        <v>32728</v>
      </c>
      <c r="R88" s="16">
        <f>JULIO!Q90+AGOSTO!Q90+SEPTIEMBRE!N90</f>
        <v>49457</v>
      </c>
      <c r="S88" s="16">
        <v>648102</v>
      </c>
      <c r="T88" s="16">
        <v>427233</v>
      </c>
      <c r="U88" s="16">
        <f t="shared" si="1"/>
        <v>5474333</v>
      </c>
    </row>
    <row r="89" spans="1:21" ht="15" customHeight="1">
      <c r="A89" s="14">
        <v>84</v>
      </c>
      <c r="B89" s="15" t="s">
        <v>106</v>
      </c>
      <c r="C89" s="16">
        <f>JULIO!C91+AGOSTO!C91+SEPTIEMBRE!C91</f>
        <v>3654537</v>
      </c>
      <c r="D89" s="16">
        <f>JULIO!R91+AGOSTO!R91+SEPTIEMBRE!O91</f>
        <v>-24369</v>
      </c>
      <c r="E89" s="16">
        <f>JULIO!D91+AGOSTO!D91</f>
        <v>606986</v>
      </c>
      <c r="F89" s="16">
        <f>JULIO!E91+AGOSTO!E91+SEPTIEMBRE!D91</f>
        <v>1251925</v>
      </c>
      <c r="G89" s="16">
        <f>JULIO!F91+AGOSTO!F91</f>
        <v>172748</v>
      </c>
      <c r="H89" s="16">
        <f>JULIO!G91+AGOSTO!G91+SEPTIEMBRE!E91</f>
        <v>204246</v>
      </c>
      <c r="I89" s="16">
        <v>0</v>
      </c>
      <c r="J89" s="16">
        <f>JULIO!H91+AGOSTO!H91+SEPTIEMBRE!F91</f>
        <v>0</v>
      </c>
      <c r="K89" s="16">
        <f>JULIO!I91+AGOSTO!I91+SEPTIEMBRE!G91</f>
        <v>312962</v>
      </c>
      <c r="L89" s="16">
        <f>JULIO!J91+AGOSTO!J91</f>
        <v>97464</v>
      </c>
      <c r="M89" s="16">
        <f>JULIO!N91+AGOSTO!N91+SEPTIEMBRE!K91</f>
        <v>75417</v>
      </c>
      <c r="N89" s="16">
        <f>JULIO!K91+AGOSTO!K91+SEPTIEMBRE!H91</f>
        <v>9830</v>
      </c>
      <c r="O89" s="16">
        <f>JULIO!O91+AGOSTO!O91+SEPTIEMBRE!L91</f>
        <v>58561</v>
      </c>
      <c r="P89" s="16">
        <f>JULIO!P91+AGOSTO!P91+SEPTIEMBRE!M91</f>
        <v>6501</v>
      </c>
      <c r="Q89" s="16">
        <f>JULIO!M91+AGOSTO!M91+SEPTIEMBRE!J91</f>
        <v>130032</v>
      </c>
      <c r="R89" s="16">
        <f>JULIO!Q91+AGOSTO!Q91+SEPTIEMBRE!N91</f>
        <v>71717</v>
      </c>
      <c r="S89" s="16">
        <v>5019804</v>
      </c>
      <c r="T89" s="16">
        <v>1569936</v>
      </c>
      <c r="U89" s="16">
        <f t="shared" si="1"/>
        <v>13218297</v>
      </c>
    </row>
    <row r="90" spans="1:21" ht="15" customHeight="1">
      <c r="A90" s="14">
        <v>85</v>
      </c>
      <c r="B90" s="15" t="s">
        <v>107</v>
      </c>
      <c r="C90" s="16">
        <f>JULIO!C92+AGOSTO!C92+SEPTIEMBRE!C92</f>
        <v>5915358</v>
      </c>
      <c r="D90" s="16">
        <f>JULIO!R92+AGOSTO!R92+SEPTIEMBRE!O92</f>
        <v>-38455</v>
      </c>
      <c r="E90" s="16">
        <f>JULIO!D92+AGOSTO!D92</f>
        <v>983847</v>
      </c>
      <c r="F90" s="16">
        <f>JULIO!E92+AGOSTO!E92+SEPTIEMBRE!D92</f>
        <v>2026471</v>
      </c>
      <c r="G90" s="16">
        <f>JULIO!F92+AGOSTO!F92</f>
        <v>280002</v>
      </c>
      <c r="H90" s="16">
        <f>JULIO!G92+AGOSTO!G92+SEPTIEMBRE!E92</f>
        <v>356189</v>
      </c>
      <c r="I90" s="16">
        <v>0</v>
      </c>
      <c r="J90" s="16">
        <f>JULIO!H92+AGOSTO!H92+SEPTIEMBRE!F92</f>
        <v>0</v>
      </c>
      <c r="K90" s="16">
        <f>JULIO!I92+AGOSTO!I92+SEPTIEMBRE!G92</f>
        <v>506564</v>
      </c>
      <c r="L90" s="16">
        <f>JULIO!J92+AGOSTO!J92</f>
        <v>157976</v>
      </c>
      <c r="M90" s="16">
        <f>JULIO!N92+AGOSTO!N92+SEPTIEMBRE!K92</f>
        <v>122064</v>
      </c>
      <c r="N90" s="16">
        <f>JULIO!K92+AGOSTO!K92+SEPTIEMBRE!H92</f>
        <v>15912</v>
      </c>
      <c r="O90" s="16">
        <f>JULIO!O92+AGOSTO!O92+SEPTIEMBRE!L92</f>
        <v>94788</v>
      </c>
      <c r="P90" s="16">
        <f>JULIO!P92+AGOSTO!P92+SEPTIEMBRE!M92</f>
        <v>10517</v>
      </c>
      <c r="Q90" s="16">
        <f>JULIO!M92+AGOSTO!M92+SEPTIEMBRE!J92</f>
        <v>326412</v>
      </c>
      <c r="R90" s="16">
        <f>JULIO!Q92+AGOSTO!Q92+SEPTIEMBRE!N92</f>
        <v>116044</v>
      </c>
      <c r="S90" s="16">
        <v>12480531</v>
      </c>
      <c r="T90" s="16">
        <v>3721266</v>
      </c>
      <c r="U90" s="16">
        <f t="shared" si="1"/>
        <v>27075486</v>
      </c>
    </row>
    <row r="91" spans="1:21" ht="15" customHeight="1">
      <c r="A91" s="14">
        <v>86</v>
      </c>
      <c r="B91" s="15" t="s">
        <v>108</v>
      </c>
      <c r="C91" s="16">
        <f>JULIO!C93+AGOSTO!C93+SEPTIEMBRE!C93</f>
        <v>2521306</v>
      </c>
      <c r="D91" s="16">
        <f>JULIO!R93+AGOSTO!R93+SEPTIEMBRE!O93</f>
        <v>-16340</v>
      </c>
      <c r="E91" s="16">
        <f>JULIO!D93+AGOSTO!D93</f>
        <v>419121</v>
      </c>
      <c r="F91" s="16">
        <f>JULIO!E93+AGOSTO!E93+SEPTIEMBRE!D93</f>
        <v>863734</v>
      </c>
      <c r="G91" s="16">
        <f>JULIO!F93+AGOSTO!F93</f>
        <v>119281</v>
      </c>
      <c r="H91" s="16">
        <f>JULIO!G93+AGOSTO!G93+SEPTIEMBRE!E93</f>
        <v>125810</v>
      </c>
      <c r="I91" s="16">
        <v>0</v>
      </c>
      <c r="J91" s="16">
        <f>JULIO!H93+AGOSTO!H93+SEPTIEMBRE!F93</f>
        <v>0</v>
      </c>
      <c r="K91" s="16">
        <f>JULIO!I93+AGOSTO!I93+SEPTIEMBRE!G93</f>
        <v>215914</v>
      </c>
      <c r="L91" s="16">
        <f>JULIO!J93+AGOSTO!J93</f>
        <v>67299</v>
      </c>
      <c r="M91" s="16">
        <f>JULIO!N93+AGOSTO!N93+SEPTIEMBRE!K93</f>
        <v>52030</v>
      </c>
      <c r="N91" s="16">
        <f>JULIO!K93+AGOSTO!K93+SEPTIEMBRE!H93</f>
        <v>6782</v>
      </c>
      <c r="O91" s="16">
        <f>JULIO!O93+AGOSTO!O93+SEPTIEMBRE!L93</f>
        <v>40402</v>
      </c>
      <c r="P91" s="16">
        <f>JULIO!P93+AGOSTO!P93+SEPTIEMBRE!M93</f>
        <v>4484</v>
      </c>
      <c r="Q91" s="16">
        <f>JULIO!M93+AGOSTO!M93+SEPTIEMBRE!J93</f>
        <v>43438</v>
      </c>
      <c r="R91" s="16">
        <f>JULIO!Q93+AGOSTO!Q93+SEPTIEMBRE!N93</f>
        <v>49469</v>
      </c>
      <c r="S91" s="16">
        <v>1559430</v>
      </c>
      <c r="T91" s="16">
        <v>475866</v>
      </c>
      <c r="U91" s="16">
        <f t="shared" si="1"/>
        <v>6548026</v>
      </c>
    </row>
    <row r="92" spans="1:21" ht="15" customHeight="1">
      <c r="A92" s="14">
        <v>87</v>
      </c>
      <c r="B92" s="15" t="s">
        <v>109</v>
      </c>
      <c r="C92" s="16">
        <f>JULIO!C94+AGOSTO!C94+SEPTIEMBRE!C94</f>
        <v>3331981</v>
      </c>
      <c r="D92" s="16">
        <f>JULIO!R94+AGOSTO!R94+SEPTIEMBRE!O94</f>
        <v>-21346</v>
      </c>
      <c r="E92" s="16">
        <f>JULIO!D94+AGOSTO!D94</f>
        <v>550410</v>
      </c>
      <c r="F92" s="16">
        <f>JULIO!E94+AGOSTO!E94+SEPTIEMBRE!D94</f>
        <v>1141289</v>
      </c>
      <c r="G92" s="16">
        <f>JULIO!F94+AGOSTO!F94</f>
        <v>156646</v>
      </c>
      <c r="H92" s="16">
        <f>JULIO!G94+AGOSTO!G94+SEPTIEMBRE!E94</f>
        <v>188903</v>
      </c>
      <c r="I92" s="16">
        <v>0</v>
      </c>
      <c r="J92" s="16">
        <f>JULIO!H94+AGOSTO!H94+SEPTIEMBRE!F94</f>
        <v>0</v>
      </c>
      <c r="K92" s="16">
        <f>JULIO!I94+AGOSTO!I94+SEPTIEMBRE!G94</f>
        <v>285350</v>
      </c>
      <c r="L92" s="16">
        <f>JULIO!J94+AGOSTO!J94</f>
        <v>88380</v>
      </c>
      <c r="M92" s="16">
        <f>JULIO!N94+AGOSTO!N94+SEPTIEMBRE!K94</f>
        <v>68777</v>
      </c>
      <c r="N92" s="16">
        <f>JULIO!K94+AGOSTO!K94+SEPTIEMBRE!H94</f>
        <v>8964</v>
      </c>
      <c r="O92" s="16">
        <f>JULIO!O94+AGOSTO!O94+SEPTIEMBRE!L94</f>
        <v>53396</v>
      </c>
      <c r="P92" s="16">
        <f>JULIO!P94+AGOSTO!P94+SEPTIEMBRE!M94</f>
        <v>5942</v>
      </c>
      <c r="Q92" s="16">
        <f>JULIO!M94+AGOSTO!M94+SEPTIEMBRE!J94</f>
        <v>109264</v>
      </c>
      <c r="R92" s="16">
        <f>JULIO!Q94+AGOSTO!Q94+SEPTIEMBRE!N94</f>
        <v>65477</v>
      </c>
      <c r="S92" s="16">
        <v>2706756</v>
      </c>
      <c r="T92" s="16">
        <v>1219005</v>
      </c>
      <c r="U92" s="16">
        <f t="shared" si="1"/>
        <v>9959194</v>
      </c>
    </row>
    <row r="93" spans="1:21" ht="15" customHeight="1">
      <c r="A93" s="14">
        <v>88</v>
      </c>
      <c r="B93" s="15" t="s">
        <v>110</v>
      </c>
      <c r="C93" s="16">
        <f>JULIO!C95+AGOSTO!C95+SEPTIEMBRE!C95</f>
        <v>2465313</v>
      </c>
      <c r="D93" s="16">
        <f>JULIO!R95+AGOSTO!R95+SEPTIEMBRE!O95</f>
        <v>-15957</v>
      </c>
      <c r="E93" s="16">
        <f>JULIO!D95+AGOSTO!D95</f>
        <v>409895</v>
      </c>
      <c r="F93" s="16">
        <f>JULIO!E95+AGOSTO!E95+SEPTIEMBRE!D95</f>
        <v>844555</v>
      </c>
      <c r="G93" s="16">
        <f>JULIO!F95+AGOSTO!F95</f>
        <v>116656</v>
      </c>
      <c r="H93" s="16">
        <f>JULIO!G95+AGOSTO!G95+SEPTIEMBRE!E95</f>
        <v>121925</v>
      </c>
      <c r="I93" s="16">
        <v>0</v>
      </c>
      <c r="J93" s="16">
        <f>JULIO!H95+AGOSTO!H95+SEPTIEMBRE!F95</f>
        <v>0</v>
      </c>
      <c r="K93" s="16">
        <f>JULIO!I95+AGOSTO!I95+SEPTIEMBRE!G95</f>
        <v>211119</v>
      </c>
      <c r="L93" s="16">
        <f>JULIO!J95+AGOSTO!J95</f>
        <v>65816</v>
      </c>
      <c r="M93" s="16">
        <f>JULIO!N95+AGOSTO!N95+SEPTIEMBRE!K95</f>
        <v>50873</v>
      </c>
      <c r="N93" s="16">
        <f>JULIO!K95+AGOSTO!K95+SEPTIEMBRE!H95</f>
        <v>6630</v>
      </c>
      <c r="O93" s="16">
        <f>JULIO!O95+AGOSTO!O95+SEPTIEMBRE!L95</f>
        <v>39504</v>
      </c>
      <c r="P93" s="16">
        <f>JULIO!P95+AGOSTO!P95+SEPTIEMBRE!M95</f>
        <v>4384</v>
      </c>
      <c r="Q93" s="16">
        <f>JULIO!M95+AGOSTO!M95+SEPTIEMBRE!J95</f>
        <v>36444</v>
      </c>
      <c r="R93" s="16">
        <f>JULIO!Q95+AGOSTO!Q95+SEPTIEMBRE!N95</f>
        <v>48367</v>
      </c>
      <c r="S93" s="16">
        <v>1738935</v>
      </c>
      <c r="T93" s="16">
        <v>427677</v>
      </c>
      <c r="U93" s="16">
        <f t="shared" si="1"/>
        <v>6572136</v>
      </c>
    </row>
    <row r="94" spans="1:21" ht="15" customHeight="1">
      <c r="A94" s="14">
        <v>89</v>
      </c>
      <c r="B94" s="15" t="s">
        <v>111</v>
      </c>
      <c r="C94" s="16">
        <f>JULIO!C96+AGOSTO!C96+SEPTIEMBRE!C96</f>
        <v>11334358</v>
      </c>
      <c r="D94" s="16">
        <f>JULIO!R96+AGOSTO!R96+SEPTIEMBRE!O96</f>
        <v>-77073</v>
      </c>
      <c r="E94" s="16">
        <f>JULIO!D96+AGOSTO!D96</f>
        <v>1889033</v>
      </c>
      <c r="F94" s="16">
        <f>JULIO!E96+AGOSTO!E96+SEPTIEMBRE!D96</f>
        <v>3883081</v>
      </c>
      <c r="G94" s="16">
        <f>JULIO!F96+AGOSTO!F96</f>
        <v>537617</v>
      </c>
      <c r="H94" s="16">
        <f>JULIO!G96+AGOSTO!G96+SEPTIEMBRE!E96</f>
        <v>741529</v>
      </c>
      <c r="I94" s="16">
        <v>0</v>
      </c>
      <c r="J94" s="16">
        <f>JULIO!H96+AGOSTO!H96+SEPTIEMBRE!F96</f>
        <v>0</v>
      </c>
      <c r="K94" s="16">
        <f>JULIO!I96+AGOSTO!I96+SEPTIEMBRE!G96</f>
        <v>970608</v>
      </c>
      <c r="L94" s="16">
        <f>JULIO!J96+AGOSTO!J96</f>
        <v>303322</v>
      </c>
      <c r="M94" s="16">
        <f>JULIO!N96+AGOSTO!N96+SEPTIEMBRE!K96</f>
        <v>233863</v>
      </c>
      <c r="N94" s="16">
        <f>JULIO!K96+AGOSTO!K96+SEPTIEMBRE!H96</f>
        <v>30486</v>
      </c>
      <c r="O94" s="16">
        <f>JULIO!O96+AGOSTO!O96+SEPTIEMBRE!L96</f>
        <v>181619</v>
      </c>
      <c r="P94" s="16">
        <f>JULIO!P96+AGOSTO!P96+SEPTIEMBRE!M96</f>
        <v>20134</v>
      </c>
      <c r="Q94" s="16">
        <f>JULIO!M96+AGOSTO!M96+SEPTIEMBRE!J96</f>
        <v>670500</v>
      </c>
      <c r="R94" s="16">
        <f>JULIO!Q96+AGOSTO!Q96+SEPTIEMBRE!N96</f>
        <v>222236</v>
      </c>
      <c r="S94" s="16">
        <v>13564014</v>
      </c>
      <c r="T94" s="16">
        <v>9034335</v>
      </c>
      <c r="U94" s="16">
        <f t="shared" si="1"/>
        <v>43539662</v>
      </c>
    </row>
    <row r="95" spans="1:21" ht="15" customHeight="1">
      <c r="A95" s="14">
        <v>90</v>
      </c>
      <c r="B95" s="15" t="s">
        <v>112</v>
      </c>
      <c r="C95" s="16">
        <f>JULIO!C97+AGOSTO!C97+SEPTIEMBRE!C97</f>
        <v>3771160</v>
      </c>
      <c r="D95" s="16">
        <f>JULIO!R97+AGOSTO!R97+SEPTIEMBRE!O97</f>
        <v>-24834</v>
      </c>
      <c r="E95" s="16">
        <f>JULIO!D97+AGOSTO!D97</f>
        <v>626915</v>
      </c>
      <c r="F95" s="16">
        <f>JULIO!E97+AGOSTO!E97+SEPTIEMBRE!D97</f>
        <v>1291903</v>
      </c>
      <c r="G95" s="16">
        <f>JULIO!F97+AGOSTO!F97</f>
        <v>178419</v>
      </c>
      <c r="H95" s="16">
        <f>JULIO!G97+AGOSTO!G97+SEPTIEMBRE!E97</f>
        <v>210790</v>
      </c>
      <c r="I95" s="16">
        <v>0</v>
      </c>
      <c r="J95" s="16">
        <f>JULIO!H97+AGOSTO!H97+SEPTIEMBRE!F97</f>
        <v>0</v>
      </c>
      <c r="K95" s="16">
        <f>JULIO!I97+AGOSTO!I97+SEPTIEMBRE!G97</f>
        <v>322946</v>
      </c>
      <c r="L95" s="16">
        <f>JULIO!J97+AGOSTO!J97</f>
        <v>100663</v>
      </c>
      <c r="M95" s="16">
        <f>JULIO!N97+AGOSTO!N97+SEPTIEMBRE!K97</f>
        <v>77820</v>
      </c>
      <c r="N95" s="16">
        <f>JULIO!K97+AGOSTO!K97+SEPTIEMBRE!H97</f>
        <v>10144</v>
      </c>
      <c r="O95" s="16">
        <f>JULIO!O97+AGOSTO!O97+SEPTIEMBRE!L97</f>
        <v>60430</v>
      </c>
      <c r="P95" s="16">
        <f>JULIO!P97+AGOSTO!P97+SEPTIEMBRE!M97</f>
        <v>6706</v>
      </c>
      <c r="Q95" s="16">
        <f>JULIO!M97+AGOSTO!M97+SEPTIEMBRE!J97</f>
        <v>146106</v>
      </c>
      <c r="R95" s="16">
        <f>JULIO!Q97+AGOSTO!Q97+SEPTIEMBRE!N97</f>
        <v>73990</v>
      </c>
      <c r="S95" s="16">
        <v>3382893</v>
      </c>
      <c r="T95" s="16">
        <v>1673901</v>
      </c>
      <c r="U95" s="16">
        <f t="shared" si="1"/>
        <v>11909952</v>
      </c>
    </row>
    <row r="96" spans="1:21" ht="15" customHeight="1">
      <c r="A96" s="14">
        <v>91</v>
      </c>
      <c r="B96" s="15" t="s">
        <v>113</v>
      </c>
      <c r="C96" s="16">
        <f>JULIO!C98+AGOSTO!C98+SEPTIEMBRE!C98</f>
        <v>4983249</v>
      </c>
      <c r="D96" s="16">
        <f>JULIO!R98+AGOSTO!R98+SEPTIEMBRE!O98</f>
        <v>-32075</v>
      </c>
      <c r="E96" s="16">
        <f>JULIO!D98+AGOSTO!D98</f>
        <v>826168</v>
      </c>
      <c r="F96" s="16">
        <f>JULIO!E98+AGOSTO!E98+SEPTIEMBRE!D98</f>
        <v>1707029</v>
      </c>
      <c r="G96" s="16">
        <f>JULIO!F98+AGOSTO!F98</f>
        <v>235127</v>
      </c>
      <c r="H96" s="16">
        <f>JULIO!G98+AGOSTO!G98+SEPTIEMBRE!E98</f>
        <v>0</v>
      </c>
      <c r="I96" s="16">
        <v>0</v>
      </c>
      <c r="J96" s="16">
        <f>JULIO!H98+AGOSTO!H98+SEPTIEMBRE!F98</f>
        <v>0</v>
      </c>
      <c r="K96" s="16">
        <f>JULIO!I98+AGOSTO!I98+SEPTIEMBRE!G98</f>
        <v>426753</v>
      </c>
      <c r="L96" s="16">
        <f>JULIO!J98+AGOSTO!J98</f>
        <v>132658</v>
      </c>
      <c r="M96" s="16">
        <f>JULIO!N98+AGOSTO!N98+SEPTIEMBRE!K98</f>
        <v>102845</v>
      </c>
      <c r="N96" s="16">
        <f>JULIO!K98+AGOSTO!K98+SEPTIEMBRE!H98</f>
        <v>13405</v>
      </c>
      <c r="O96" s="16">
        <f>JULIO!O98+AGOSTO!O98+SEPTIEMBRE!L98</f>
        <v>79854</v>
      </c>
      <c r="P96" s="16">
        <f>JULIO!P98+AGOSTO!P98+SEPTIEMBRE!M98</f>
        <v>8872</v>
      </c>
      <c r="Q96" s="16">
        <f>JULIO!M98+AGOSTO!M98+SEPTIEMBRE!J98</f>
        <v>233286</v>
      </c>
      <c r="R96" s="16">
        <f>JULIO!Q98+AGOSTO!Q98+SEPTIEMBRE!N98</f>
        <v>97837</v>
      </c>
      <c r="S96" s="16">
        <v>8943090</v>
      </c>
      <c r="T96" s="16">
        <v>2833338</v>
      </c>
      <c r="U96" s="16">
        <f t="shared" si="1"/>
        <v>20591436</v>
      </c>
    </row>
    <row r="97" spans="1:21" ht="15" customHeight="1">
      <c r="A97" s="14">
        <v>92</v>
      </c>
      <c r="B97" s="15" t="s">
        <v>114</v>
      </c>
      <c r="C97" s="16">
        <f>JULIO!C99+AGOSTO!C99+SEPTIEMBRE!C99</f>
        <v>3887689</v>
      </c>
      <c r="D97" s="16">
        <f>JULIO!R99+AGOSTO!R99+SEPTIEMBRE!O99</f>
        <v>-24910</v>
      </c>
      <c r="E97" s="16">
        <f>JULIO!D99+AGOSTO!D99</f>
        <v>646463</v>
      </c>
      <c r="F97" s="16">
        <f>JULIO!E99+AGOSTO!E99+SEPTIEMBRE!D99</f>
        <v>1331830</v>
      </c>
      <c r="G97" s="16">
        <f>JULIO!F99+AGOSTO!F99</f>
        <v>183983</v>
      </c>
      <c r="H97" s="16">
        <f>JULIO!G99+AGOSTO!G99+SEPTIEMBRE!E99</f>
        <v>217684</v>
      </c>
      <c r="I97" s="16">
        <v>0</v>
      </c>
      <c r="J97" s="16">
        <f>JULIO!H99+AGOSTO!H99+SEPTIEMBRE!F99</f>
        <v>0</v>
      </c>
      <c r="K97" s="16">
        <f>JULIO!I99+AGOSTO!I99+SEPTIEMBRE!G99</f>
        <v>332924</v>
      </c>
      <c r="L97" s="16">
        <f>JULIO!J99+AGOSTO!J99</f>
        <v>103803</v>
      </c>
      <c r="M97" s="16">
        <f>JULIO!N99+AGOSTO!N99+SEPTIEMBRE!K99</f>
        <v>80223</v>
      </c>
      <c r="N97" s="16">
        <f>JULIO!K99+AGOSTO!K99+SEPTIEMBRE!H99</f>
        <v>10457</v>
      </c>
      <c r="O97" s="16">
        <f>JULIO!O99+AGOSTO!O99+SEPTIEMBRE!L99</f>
        <v>62296</v>
      </c>
      <c r="P97" s="16">
        <f>JULIO!P99+AGOSTO!P99+SEPTIEMBRE!M99</f>
        <v>6912</v>
      </c>
      <c r="Q97" s="16">
        <f>JULIO!M99+AGOSTO!M99+SEPTIEMBRE!J99</f>
        <v>169916</v>
      </c>
      <c r="R97" s="16">
        <f>JULIO!Q99+AGOSTO!Q99+SEPTIEMBRE!N99</f>
        <v>76270</v>
      </c>
      <c r="S97" s="16">
        <v>9987525</v>
      </c>
      <c r="T97" s="16">
        <v>1759794</v>
      </c>
      <c r="U97" s="16">
        <f t="shared" si="1"/>
        <v>18832859</v>
      </c>
    </row>
    <row r="98" spans="1:21" ht="15" customHeight="1">
      <c r="A98" s="14">
        <v>93</v>
      </c>
      <c r="B98" s="15" t="s">
        <v>115</v>
      </c>
      <c r="C98" s="16">
        <f>JULIO!C100+AGOSTO!C100+SEPTIEMBRE!C100</f>
        <v>6224001</v>
      </c>
      <c r="D98" s="16">
        <f>JULIO!R100+AGOSTO!R100+SEPTIEMBRE!O100</f>
        <v>-40638</v>
      </c>
      <c r="E98" s="16">
        <f>JULIO!D100+AGOSTO!D100</f>
        <v>1033055</v>
      </c>
      <c r="F98" s="16">
        <f>JULIO!E100+AGOSTO!E100+SEPTIEMBRE!D100</f>
        <v>2132108</v>
      </c>
      <c r="G98" s="16">
        <f>JULIO!F100+AGOSTO!F100</f>
        <v>294006</v>
      </c>
      <c r="H98" s="16">
        <f>JULIO!G100+AGOSTO!G100+SEPTIEMBRE!E100</f>
        <v>0</v>
      </c>
      <c r="I98" s="16">
        <v>0</v>
      </c>
      <c r="J98" s="16">
        <f>JULIO!H100+AGOSTO!H100+SEPTIEMBRE!F100</f>
        <v>0</v>
      </c>
      <c r="K98" s="16">
        <f>JULIO!I100+AGOSTO!I100+SEPTIEMBRE!G100</f>
        <v>533003</v>
      </c>
      <c r="L98" s="16">
        <f>JULIO!J100+AGOSTO!J100</f>
        <v>165877</v>
      </c>
      <c r="M98" s="16">
        <f>JULIO!N100+AGOSTO!N100+SEPTIEMBRE!K100</f>
        <v>128445</v>
      </c>
      <c r="N98" s="16">
        <f>JULIO!K100+AGOSTO!K100+SEPTIEMBRE!H100</f>
        <v>16742</v>
      </c>
      <c r="O98" s="16">
        <f>JULIO!O100+AGOSTO!O100+SEPTIEMBRE!L100</f>
        <v>99736</v>
      </c>
      <c r="P98" s="16">
        <f>JULIO!P100+AGOSTO!P100+SEPTIEMBRE!M100</f>
        <v>11077</v>
      </c>
      <c r="Q98" s="16">
        <f>JULIO!M100+AGOSTO!M100+SEPTIEMBRE!J100</f>
        <v>294658</v>
      </c>
      <c r="R98" s="16">
        <f>JULIO!Q100+AGOSTO!Q100+SEPTIEMBRE!N100</f>
        <v>122162</v>
      </c>
      <c r="S98" s="16">
        <v>3025044</v>
      </c>
      <c r="T98" s="16">
        <v>4109457</v>
      </c>
      <c r="U98" s="16">
        <f t="shared" si="1"/>
        <v>18148733</v>
      </c>
    </row>
    <row r="99" spans="1:21" ht="15" customHeight="1">
      <c r="A99" s="14">
        <v>94</v>
      </c>
      <c r="B99" s="15" t="s">
        <v>116</v>
      </c>
      <c r="C99" s="16">
        <f>JULIO!C101+AGOSTO!C101+SEPTIEMBRE!C101</f>
        <v>3298259</v>
      </c>
      <c r="D99" s="16">
        <f>JULIO!R101+AGOSTO!R101+SEPTIEMBRE!O101</f>
        <v>-20739</v>
      </c>
      <c r="E99" s="16">
        <f>JULIO!D101+AGOSTO!D101</f>
        <v>548542</v>
      </c>
      <c r="F99" s="16">
        <f>JULIO!E101+AGOSTO!E101+SEPTIEMBRE!D101</f>
        <v>1129909</v>
      </c>
      <c r="G99" s="16">
        <f>JULIO!F101+AGOSTO!F101</f>
        <v>156115</v>
      </c>
      <c r="H99" s="16">
        <f>JULIO!G101+AGOSTO!G101+SEPTIEMBRE!E101</f>
        <v>0</v>
      </c>
      <c r="I99" s="16">
        <v>0</v>
      </c>
      <c r="J99" s="16">
        <f>JULIO!H101+AGOSTO!H101+SEPTIEMBRE!F101</f>
        <v>0</v>
      </c>
      <c r="K99" s="16">
        <f>JULIO!I101+AGOSTO!I101+SEPTIEMBRE!G101</f>
        <v>282447</v>
      </c>
      <c r="L99" s="16">
        <f>JULIO!J101+AGOSTO!J101</f>
        <v>88079</v>
      </c>
      <c r="M99" s="16">
        <f>JULIO!N101+AGOSTO!N101+SEPTIEMBRE!K101</f>
        <v>68060</v>
      </c>
      <c r="N99" s="16">
        <f>JULIO!K101+AGOSTO!K101+SEPTIEMBRE!H101</f>
        <v>8872</v>
      </c>
      <c r="O99" s="16">
        <f>JULIO!O101+AGOSTO!O101+SEPTIEMBRE!L101</f>
        <v>52852</v>
      </c>
      <c r="P99" s="16">
        <f>JULIO!P101+AGOSTO!P101+SEPTIEMBRE!M101</f>
        <v>5865</v>
      </c>
      <c r="Q99" s="16">
        <f>JULIO!M101+AGOSTO!M101+SEPTIEMBRE!J101</f>
        <v>111281</v>
      </c>
      <c r="R99" s="16">
        <f>JULIO!Q101+AGOSTO!Q101+SEPTIEMBRE!N101</f>
        <v>64704</v>
      </c>
      <c r="S99" s="16">
        <v>5847885</v>
      </c>
      <c r="T99" s="16">
        <v>1214544</v>
      </c>
      <c r="U99" s="16">
        <f t="shared" si="1"/>
        <v>12856675</v>
      </c>
    </row>
    <row r="100" spans="1:21" ht="15" customHeight="1">
      <c r="A100" s="14">
        <v>95</v>
      </c>
      <c r="B100" s="15" t="s">
        <v>117</v>
      </c>
      <c r="C100" s="16">
        <f>JULIO!C102+AGOSTO!C102+SEPTIEMBRE!C102</f>
        <v>3326262</v>
      </c>
      <c r="D100" s="16">
        <f>JULIO!R102+AGOSTO!R102+SEPTIEMBRE!O102</f>
        <v>-21650</v>
      </c>
      <c r="E100" s="16">
        <f>JULIO!D102+AGOSTO!D102</f>
        <v>553922</v>
      </c>
      <c r="F100" s="16">
        <f>JULIO!E102+AGOSTO!E102+SEPTIEMBRE!D102</f>
        <v>1139536</v>
      </c>
      <c r="G100" s="16">
        <f>JULIO!F102+AGOSTO!F102</f>
        <v>157645</v>
      </c>
      <c r="H100" s="16">
        <f>JULIO!G102+AGOSTO!G102+SEPTIEMBRE!E102</f>
        <v>180550</v>
      </c>
      <c r="I100" s="16">
        <v>0</v>
      </c>
      <c r="J100" s="16">
        <f>JULIO!H102+AGOSTO!H102+SEPTIEMBRE!F102</f>
        <v>0</v>
      </c>
      <c r="K100" s="16">
        <f>JULIO!I102+AGOSTO!I102+SEPTIEMBRE!G102</f>
        <v>284842</v>
      </c>
      <c r="L100" s="16">
        <f>JULIO!J102+AGOSTO!J102</f>
        <v>88943</v>
      </c>
      <c r="M100" s="16">
        <f>JULIO!N102+AGOSTO!N102+SEPTIEMBRE!K102</f>
        <v>68634</v>
      </c>
      <c r="N100" s="16">
        <f>JULIO!K102+AGOSTO!K102+SEPTIEMBRE!H102</f>
        <v>8947</v>
      </c>
      <c r="O100" s="16">
        <f>JULIO!O102+AGOSTO!O102+SEPTIEMBRE!L102</f>
        <v>53299</v>
      </c>
      <c r="P100" s="16">
        <f>JULIO!P102+AGOSTO!P102+SEPTIEMBRE!M102</f>
        <v>5911</v>
      </c>
      <c r="Q100" s="16">
        <f>JULIO!M102+AGOSTO!M102+SEPTIEMBRE!J102</f>
        <v>98323</v>
      </c>
      <c r="R100" s="16">
        <f>JULIO!Q102+AGOSTO!Q102+SEPTIEMBRE!N102</f>
        <v>65232</v>
      </c>
      <c r="S100" s="16">
        <v>1714923</v>
      </c>
      <c r="T100" s="16">
        <v>1269426</v>
      </c>
      <c r="U100" s="16">
        <f t="shared" si="1"/>
        <v>8994745</v>
      </c>
    </row>
    <row r="101" spans="1:21" ht="15" customHeight="1">
      <c r="A101" s="14">
        <v>96</v>
      </c>
      <c r="B101" s="15" t="s">
        <v>118</v>
      </c>
      <c r="C101" s="16">
        <f>JULIO!C103+AGOSTO!C103+SEPTIEMBRE!C103</f>
        <v>21156533</v>
      </c>
      <c r="D101" s="16">
        <f>JULIO!R103+AGOSTO!R103+SEPTIEMBRE!O103</f>
        <v>-141238</v>
      </c>
      <c r="E101" s="16">
        <f>JULIO!D103+AGOSTO!D103</f>
        <v>3515472</v>
      </c>
      <c r="F101" s="16">
        <f>JULIO!E103+AGOSTO!E103+SEPTIEMBRE!D103</f>
        <v>7247610</v>
      </c>
      <c r="G101" s="16">
        <f>JULIO!F103+AGOSTO!F103</f>
        <v>1000499</v>
      </c>
      <c r="H101" s="16">
        <f>JULIO!G103+AGOSTO!G103+SEPTIEMBRE!E103</f>
        <v>1492228</v>
      </c>
      <c r="I101" s="16">
        <v>1051972</v>
      </c>
      <c r="J101" s="16">
        <f>JULIO!H103+AGOSTO!H103+SEPTIEMBRE!F103</f>
        <v>0</v>
      </c>
      <c r="K101" s="16">
        <f>JULIO!I103+AGOSTO!I103+SEPTIEMBRE!G103</f>
        <v>1811761</v>
      </c>
      <c r="L101" s="16">
        <f>JULIO!J103+AGOSTO!J103</f>
        <v>564479</v>
      </c>
      <c r="M101" s="16">
        <f>JULIO!N103+AGOSTO!N103+SEPTIEMBRE!K103</f>
        <v>436585</v>
      </c>
      <c r="N101" s="16">
        <f>JULIO!K103+AGOSTO!K103+SEPTIEMBRE!H103</f>
        <v>56909</v>
      </c>
      <c r="O101" s="16">
        <f>JULIO!O103+AGOSTO!O103+SEPTIEMBRE!L103</f>
        <v>339017</v>
      </c>
      <c r="P101" s="16">
        <f>JULIO!P103+AGOSTO!P103+SEPTIEMBRE!M103</f>
        <v>37632</v>
      </c>
      <c r="Q101" s="16">
        <f>JULIO!M103+AGOSTO!M103+SEPTIEMBRE!J103</f>
        <v>1483934</v>
      </c>
      <c r="R101" s="16">
        <f>JULIO!Q103+AGOSTO!Q103+SEPTIEMBRE!N103</f>
        <v>415133</v>
      </c>
      <c r="S101" s="16">
        <v>42361149</v>
      </c>
      <c r="T101" s="16">
        <v>17997723</v>
      </c>
      <c r="U101" s="16">
        <f t="shared" si="1"/>
        <v>100827398</v>
      </c>
    </row>
    <row r="102" spans="1:21" ht="15" customHeight="1">
      <c r="A102" s="14">
        <v>97</v>
      </c>
      <c r="B102" s="15" t="s">
        <v>119</v>
      </c>
      <c r="C102" s="16">
        <f>JULIO!C104+AGOSTO!C104+SEPTIEMBRE!C104</f>
        <v>2878704</v>
      </c>
      <c r="D102" s="16">
        <f>JULIO!R104+AGOSTO!R104+SEPTIEMBRE!O104</f>
        <v>-18647</v>
      </c>
      <c r="E102" s="16">
        <f>JULIO!D104+AGOSTO!D104</f>
        <v>479010</v>
      </c>
      <c r="F102" s="16">
        <f>JULIO!E104+AGOSTO!E104+SEPTIEMBRE!D104</f>
        <v>986191</v>
      </c>
      <c r="G102" s="16">
        <f>JULIO!F104+AGOSTO!F104</f>
        <v>136326</v>
      </c>
      <c r="H102" s="16">
        <f>JULIO!G104+AGOSTO!G104+SEPTIEMBRE!E104</f>
        <v>149352</v>
      </c>
      <c r="I102" s="16">
        <v>0</v>
      </c>
      <c r="J102" s="16">
        <f>JULIO!H104+AGOSTO!H104+SEPTIEMBRE!F104</f>
        <v>0</v>
      </c>
      <c r="K102" s="16">
        <f>JULIO!I104+AGOSTO!I104+SEPTIEMBRE!G104</f>
        <v>246518</v>
      </c>
      <c r="L102" s="16">
        <f>JULIO!J104+AGOSTO!J104</f>
        <v>76914</v>
      </c>
      <c r="M102" s="16">
        <f>JULIO!N104+AGOSTO!N104+SEPTIEMBRE!K104</f>
        <v>59401</v>
      </c>
      <c r="N102" s="16">
        <f>JULIO!K104+AGOSTO!K104+SEPTIEMBRE!H104</f>
        <v>7743</v>
      </c>
      <c r="O102" s="16">
        <f>JULIO!O104+AGOSTO!O104+SEPTIEMBRE!L104</f>
        <v>46128</v>
      </c>
      <c r="P102" s="16">
        <f>JULIO!P104+AGOSTO!P104+SEPTIEMBRE!M104</f>
        <v>5117</v>
      </c>
      <c r="Q102" s="16">
        <f>JULIO!M104+AGOSTO!M104+SEPTIEMBRE!J104</f>
        <v>72631</v>
      </c>
      <c r="R102" s="16">
        <f>JULIO!Q104+AGOSTO!Q104+SEPTIEMBRE!N104</f>
        <v>56465</v>
      </c>
      <c r="S102" s="16">
        <v>4008024</v>
      </c>
      <c r="T102" s="16">
        <v>821892</v>
      </c>
      <c r="U102" s="16">
        <f t="shared" si="1"/>
        <v>10011769</v>
      </c>
    </row>
    <row r="103" spans="1:21" ht="15" customHeight="1">
      <c r="A103" s="14">
        <v>98</v>
      </c>
      <c r="B103" s="15" t="s">
        <v>120</v>
      </c>
      <c r="C103" s="16">
        <f>JULIO!C105+AGOSTO!C105+SEPTIEMBRE!C105</f>
        <v>5570821</v>
      </c>
      <c r="D103" s="16">
        <f>JULIO!R105+AGOSTO!R105+SEPTIEMBRE!O105</f>
        <v>-36794</v>
      </c>
      <c r="E103" s="16">
        <f>JULIO!D105+AGOSTO!D105</f>
        <v>926355</v>
      </c>
      <c r="F103" s="16">
        <f>JULIO!E105+AGOSTO!E105+SEPTIEMBRE!D105</f>
        <v>1908432</v>
      </c>
      <c r="G103" s="16">
        <f>JULIO!F105+AGOSTO!F105</f>
        <v>263640</v>
      </c>
      <c r="H103" s="16">
        <f>JULIO!G105+AGOSTO!G105+SEPTIEMBRE!E105</f>
        <v>333116</v>
      </c>
      <c r="I103" s="16">
        <v>0</v>
      </c>
      <c r="J103" s="16">
        <f>JULIO!H105+AGOSTO!H105+SEPTIEMBRE!F105</f>
        <v>0</v>
      </c>
      <c r="K103" s="16">
        <f>JULIO!I105+AGOSTO!I105+SEPTIEMBRE!G105</f>
        <v>477060</v>
      </c>
      <c r="L103" s="16">
        <f>JULIO!J105+AGOSTO!J105</f>
        <v>148745</v>
      </c>
      <c r="M103" s="16">
        <f>JULIO!N105+AGOSTO!N105+SEPTIEMBRE!K105</f>
        <v>114956</v>
      </c>
      <c r="N103" s="16">
        <f>JULIO!K105+AGOSTO!K105+SEPTIEMBRE!H105</f>
        <v>14986</v>
      </c>
      <c r="O103" s="16">
        <f>JULIO!O105+AGOSTO!O105+SEPTIEMBRE!L105</f>
        <v>89268</v>
      </c>
      <c r="P103" s="16">
        <f>JULIO!P105+AGOSTO!P105+SEPTIEMBRE!M105</f>
        <v>9906</v>
      </c>
      <c r="Q103" s="16">
        <f>JULIO!M105+AGOSTO!M105+SEPTIEMBRE!J105</f>
        <v>282410</v>
      </c>
      <c r="R103" s="16">
        <f>JULIO!Q105+AGOSTO!Q105+SEPTIEMBRE!N105</f>
        <v>109290</v>
      </c>
      <c r="S103" s="16">
        <v>12204021</v>
      </c>
      <c r="T103" s="16">
        <v>3423654</v>
      </c>
      <c r="U103" s="16">
        <f t="shared" si="1"/>
        <v>25839866</v>
      </c>
    </row>
    <row r="104" spans="1:21" ht="15" customHeight="1">
      <c r="A104" s="14">
        <v>99</v>
      </c>
      <c r="B104" s="15" t="s">
        <v>121</v>
      </c>
      <c r="C104" s="16">
        <f>JULIO!C106+AGOSTO!C106+SEPTIEMBRE!C106</f>
        <v>3009239</v>
      </c>
      <c r="D104" s="16">
        <f>JULIO!R106+AGOSTO!R106+SEPTIEMBRE!O106</f>
        <v>-19536</v>
      </c>
      <c r="E104" s="16">
        <f>JULIO!D106+AGOSTO!D106</f>
        <v>500230</v>
      </c>
      <c r="F104" s="16">
        <f>JULIO!E106+AGOSTO!E106+SEPTIEMBRE!D106</f>
        <v>1030887</v>
      </c>
      <c r="G104" s="16">
        <f>JULIO!F106+AGOSTO!F106</f>
        <v>142365</v>
      </c>
      <c r="H104" s="16">
        <f>JULIO!G106+AGOSTO!G106+SEPTIEMBRE!E106</f>
        <v>158733</v>
      </c>
      <c r="I104" s="16">
        <v>0</v>
      </c>
      <c r="J104" s="16">
        <f>JULIO!H106+AGOSTO!H106+SEPTIEMBRE!F106</f>
        <v>0</v>
      </c>
      <c r="K104" s="16">
        <f>JULIO!I106+AGOSTO!I106+SEPTIEMBRE!G106</f>
        <v>257699</v>
      </c>
      <c r="L104" s="16">
        <f>JULIO!J106+AGOSTO!J106</f>
        <v>80322</v>
      </c>
      <c r="M104" s="16">
        <f>JULIO!N106+AGOSTO!N106+SEPTIEMBRE!K106</f>
        <v>62098</v>
      </c>
      <c r="N104" s="16">
        <f>JULIO!K106+AGOSTO!K106+SEPTIEMBRE!H106</f>
        <v>8095</v>
      </c>
      <c r="O104" s="16">
        <f>JULIO!O106+AGOSTO!O106+SEPTIEMBRE!L106</f>
        <v>48220</v>
      </c>
      <c r="P104" s="16">
        <f>JULIO!P106+AGOSTO!P106+SEPTIEMBRE!M106</f>
        <v>5352</v>
      </c>
      <c r="Q104" s="16">
        <f>JULIO!M106+AGOSTO!M106+SEPTIEMBRE!J106</f>
        <v>88098</v>
      </c>
      <c r="R104" s="16">
        <f>JULIO!Q106+AGOSTO!Q106+SEPTIEMBRE!N106</f>
        <v>59041</v>
      </c>
      <c r="S104" s="16">
        <v>4849260</v>
      </c>
      <c r="T104" s="16">
        <v>935001</v>
      </c>
      <c r="U104" s="16">
        <f t="shared" si="1"/>
        <v>11215104</v>
      </c>
    </row>
    <row r="105" spans="1:21" ht="15" customHeight="1">
      <c r="A105" s="14">
        <v>100</v>
      </c>
      <c r="B105" s="15" t="s">
        <v>122</v>
      </c>
      <c r="C105" s="16">
        <f>JULIO!C107+AGOSTO!C107+SEPTIEMBRE!C107</f>
        <v>2959056</v>
      </c>
      <c r="D105" s="16">
        <f>JULIO!R107+AGOSTO!R107+SEPTIEMBRE!O107</f>
        <v>-18843</v>
      </c>
      <c r="E105" s="16">
        <f>JULIO!D107+AGOSTO!D107</f>
        <v>492762</v>
      </c>
      <c r="F105" s="16">
        <f>JULIO!E107+AGOSTO!E107+SEPTIEMBRE!D107</f>
        <v>1013736</v>
      </c>
      <c r="G105" s="16">
        <f>JULIO!F107+AGOSTO!F107</f>
        <v>140239</v>
      </c>
      <c r="H105" s="16">
        <f>JULIO!G107+AGOSTO!G107+SEPTIEMBRE!E107</f>
        <v>0</v>
      </c>
      <c r="I105" s="16">
        <v>0</v>
      </c>
      <c r="J105" s="16">
        <f>JULIO!H107+AGOSTO!H107+SEPTIEMBRE!F107</f>
        <v>0</v>
      </c>
      <c r="K105" s="16">
        <f>JULIO!I107+AGOSTO!I107+SEPTIEMBRE!G107</f>
        <v>253398</v>
      </c>
      <c r="L105" s="16">
        <f>JULIO!J107+AGOSTO!J107</f>
        <v>79123</v>
      </c>
      <c r="M105" s="16">
        <f>JULIO!N107+AGOSTO!N107+SEPTIEMBRE!K107</f>
        <v>61056</v>
      </c>
      <c r="N105" s="16">
        <f>JULIO!K107+AGOSTO!K107+SEPTIEMBRE!H107</f>
        <v>7959</v>
      </c>
      <c r="O105" s="16">
        <f>JULIO!O107+AGOSTO!O107+SEPTIEMBRE!L107</f>
        <v>47416</v>
      </c>
      <c r="P105" s="16">
        <f>JULIO!P107+AGOSTO!P107+SEPTIEMBRE!M107</f>
        <v>5259</v>
      </c>
      <c r="Q105" s="16">
        <f>JULIO!M107+AGOSTO!M107+SEPTIEMBRE!J107</f>
        <v>71735</v>
      </c>
      <c r="R105" s="16">
        <f>JULIO!Q107+AGOSTO!Q107+SEPTIEMBRE!N107</f>
        <v>58031</v>
      </c>
      <c r="S105" s="16">
        <v>1771821</v>
      </c>
      <c r="T105" s="16">
        <v>903321</v>
      </c>
      <c r="U105" s="16">
        <f t="shared" si="1"/>
        <v>7846069</v>
      </c>
    </row>
    <row r="106" spans="1:21" ht="15" customHeight="1">
      <c r="A106" s="14">
        <v>101</v>
      </c>
      <c r="B106" s="15" t="s">
        <v>123</v>
      </c>
      <c r="C106" s="16">
        <f>JULIO!C108+AGOSTO!C108+SEPTIEMBRE!C108</f>
        <v>18517003</v>
      </c>
      <c r="D106" s="16">
        <f>JULIO!R108+AGOSTO!R108+SEPTIEMBRE!O108</f>
        <v>-110565</v>
      </c>
      <c r="E106" s="16">
        <f>JULIO!D108+AGOSTO!D108</f>
        <v>3082824</v>
      </c>
      <c r="F106" s="16">
        <f>JULIO!E108+AGOSTO!E108+SEPTIEMBRE!D108</f>
        <v>6343660</v>
      </c>
      <c r="G106" s="16">
        <f>JULIO!F108+AGOSTO!F108</f>
        <v>877369</v>
      </c>
      <c r="H106" s="16">
        <f>JULIO!G108+AGOSTO!G108+SEPTIEMBRE!E108</f>
        <v>1388823</v>
      </c>
      <c r="I106" s="16">
        <v>1485366</v>
      </c>
      <c r="J106" s="16">
        <f>JULIO!H108+AGOSTO!H108+SEPTIEMBRE!F108</f>
        <v>0</v>
      </c>
      <c r="K106" s="16">
        <f>JULIO!I108+AGOSTO!I108+SEPTIEMBRE!G108</f>
        <v>1585700</v>
      </c>
      <c r="L106" s="16">
        <f>JULIO!J108+AGOSTO!J108</f>
        <v>495009</v>
      </c>
      <c r="M106" s="16">
        <f>JULIO!N108+AGOSTO!N108+SEPTIEMBRE!K108</f>
        <v>382083</v>
      </c>
      <c r="N106" s="16">
        <f>JULIO!K108+AGOSTO!K108+SEPTIEMBRE!H108</f>
        <v>49807</v>
      </c>
      <c r="O106" s="16">
        <f>JULIO!O108+AGOSTO!O108+SEPTIEMBRE!L108</f>
        <v>296715</v>
      </c>
      <c r="P106" s="16">
        <f>JULIO!P108+AGOSTO!P108+SEPTIEMBRE!M108</f>
        <v>32908</v>
      </c>
      <c r="Q106" s="16">
        <f>JULIO!M108+AGOSTO!M108+SEPTIEMBRE!J108</f>
        <v>1090697</v>
      </c>
      <c r="R106" s="16">
        <f>JULIO!Q108+AGOSTO!Q108+SEPTIEMBRE!N108</f>
        <v>363164</v>
      </c>
      <c r="S106" s="16">
        <v>8931441</v>
      </c>
      <c r="T106" s="16">
        <v>15426522</v>
      </c>
      <c r="U106" s="16">
        <f t="shared" si="1"/>
        <v>60238526</v>
      </c>
    </row>
    <row r="107" spans="1:21" ht="15" customHeight="1">
      <c r="A107" s="14">
        <v>102</v>
      </c>
      <c r="B107" s="15" t="s">
        <v>124</v>
      </c>
      <c r="C107" s="16">
        <f>JULIO!C109+AGOSTO!C109+SEPTIEMBRE!C109</f>
        <v>22523865</v>
      </c>
      <c r="D107" s="16">
        <f>JULIO!R109+AGOSTO!R109+SEPTIEMBRE!O109</f>
        <v>-149447</v>
      </c>
      <c r="E107" s="16">
        <f>JULIO!D109+AGOSTO!D109</f>
        <v>3755678</v>
      </c>
      <c r="F107" s="16">
        <f>JULIO!E109+AGOSTO!E109+SEPTIEMBRE!D109</f>
        <v>7716618</v>
      </c>
      <c r="G107" s="16">
        <f>JULIO!F109+AGOSTO!F109</f>
        <v>1068862</v>
      </c>
      <c r="H107" s="16">
        <f>JULIO!G109+AGOSTO!G109+SEPTIEMBRE!E109</f>
        <v>1661244</v>
      </c>
      <c r="I107" s="16">
        <v>1841804</v>
      </c>
      <c r="J107" s="16">
        <f>JULIO!H109+AGOSTO!H109+SEPTIEMBRE!F109</f>
        <v>0</v>
      </c>
      <c r="K107" s="16">
        <f>JULIO!I109+AGOSTO!I109+SEPTIEMBRE!G109</f>
        <v>1928804</v>
      </c>
      <c r="L107" s="16">
        <f>JULIO!J109+AGOSTO!J109</f>
        <v>603048</v>
      </c>
      <c r="M107" s="16">
        <f>JULIO!N109+AGOSTO!N109+SEPTIEMBRE!K109</f>
        <v>464728</v>
      </c>
      <c r="N107" s="16">
        <f>JULIO!K109+AGOSTO!K109+SEPTIEMBRE!H109</f>
        <v>60581</v>
      </c>
      <c r="O107" s="16">
        <f>JULIO!O109+AGOSTO!O109+SEPTIEMBRE!L109</f>
        <v>360914</v>
      </c>
      <c r="P107" s="16">
        <f>JULIO!P109+AGOSTO!P109+SEPTIEMBRE!M109</f>
        <v>40002</v>
      </c>
      <c r="Q107" s="16">
        <f>JULIO!M109+AGOSTO!M109+SEPTIEMBRE!J109</f>
        <v>1505789</v>
      </c>
      <c r="R107" s="16">
        <f>JULIO!Q109+AGOSTO!Q109+SEPTIEMBRE!N109</f>
        <v>441579</v>
      </c>
      <c r="S107" s="16">
        <v>38543946</v>
      </c>
      <c r="T107" s="16">
        <v>19065912</v>
      </c>
      <c r="U107" s="16">
        <f t="shared" si="1"/>
        <v>101433927</v>
      </c>
    </row>
    <row r="108" spans="1:21" ht="15" customHeight="1">
      <c r="A108" s="14">
        <v>103</v>
      </c>
      <c r="B108" s="15" t="s">
        <v>125</v>
      </c>
      <c r="C108" s="16">
        <f>JULIO!C110+AGOSTO!C110+SEPTIEMBRE!C110</f>
        <v>2825278</v>
      </c>
      <c r="D108" s="16">
        <f>JULIO!R110+AGOSTO!R110+SEPTIEMBRE!O110</f>
        <v>-18482</v>
      </c>
      <c r="E108" s="16">
        <f>JULIO!D110+AGOSTO!D110</f>
        <v>469945</v>
      </c>
      <c r="F108" s="16">
        <f>JULIO!E110+AGOSTO!E110+SEPTIEMBRE!D110</f>
        <v>967880</v>
      </c>
      <c r="G108" s="16">
        <f>JULIO!F110+AGOSTO!F110</f>
        <v>133746</v>
      </c>
      <c r="H108" s="16">
        <f>JULIO!G110+AGOSTO!G110+SEPTIEMBRE!E110</f>
        <v>145947</v>
      </c>
      <c r="I108" s="16">
        <v>0</v>
      </c>
      <c r="J108" s="16">
        <f>JULIO!H110+AGOSTO!H110+SEPTIEMBRE!F110</f>
        <v>0</v>
      </c>
      <c r="K108" s="16">
        <f>JULIO!I110+AGOSTO!I110+SEPTIEMBRE!G110</f>
        <v>241945</v>
      </c>
      <c r="L108" s="16">
        <f>JULIO!J110+AGOSTO!J110</f>
        <v>75459</v>
      </c>
      <c r="M108" s="16">
        <f>JULIO!N110+AGOSTO!N110+SEPTIEMBRE!K110</f>
        <v>58299</v>
      </c>
      <c r="N108" s="16">
        <f>JULIO!K110+AGOSTO!K110+SEPTIEMBRE!H110</f>
        <v>7599</v>
      </c>
      <c r="O108" s="16">
        <f>JULIO!O110+AGOSTO!O110+SEPTIEMBRE!L110</f>
        <v>45272</v>
      </c>
      <c r="P108" s="16">
        <f>JULIO!P110+AGOSTO!P110+SEPTIEMBRE!M110</f>
        <v>5023</v>
      </c>
      <c r="Q108" s="16">
        <f>JULIO!M110+AGOSTO!M110+SEPTIEMBRE!J110</f>
        <v>68227</v>
      </c>
      <c r="R108" s="16">
        <f>JULIO!Q110+AGOSTO!Q110+SEPTIEMBRE!N110</f>
        <v>55424</v>
      </c>
      <c r="S108" s="16">
        <v>2295258</v>
      </c>
      <c r="T108" s="16">
        <v>769911</v>
      </c>
      <c r="U108" s="16">
        <f t="shared" si="1"/>
        <v>8146731</v>
      </c>
    </row>
    <row r="109" spans="1:21" ht="15" customHeight="1">
      <c r="A109" s="14">
        <v>104</v>
      </c>
      <c r="B109" s="15" t="s">
        <v>126</v>
      </c>
      <c r="C109" s="16">
        <f>JULIO!C111+AGOSTO!C111+SEPTIEMBRE!C111</f>
        <v>5891095</v>
      </c>
      <c r="D109" s="16">
        <f>JULIO!R111+AGOSTO!R111+SEPTIEMBRE!O111</f>
        <v>-38124</v>
      </c>
      <c r="E109" s="16">
        <f>JULIO!D111+AGOSTO!D111</f>
        <v>979069</v>
      </c>
      <c r="F109" s="16">
        <f>JULIO!E111+AGOSTO!E111+SEPTIEMBRE!D111</f>
        <v>2018125</v>
      </c>
      <c r="G109" s="16">
        <f>JULIO!F111+AGOSTO!F111</f>
        <v>278642</v>
      </c>
      <c r="H109" s="16">
        <f>JULIO!G111+AGOSTO!G111+SEPTIEMBRE!E111</f>
        <v>354744</v>
      </c>
      <c r="I109" s="16">
        <v>0</v>
      </c>
      <c r="J109" s="16">
        <f>JULIO!H111+AGOSTO!H111+SEPTIEMBRE!F111</f>
        <v>0</v>
      </c>
      <c r="K109" s="16">
        <f>JULIO!I111+AGOSTO!I111+SEPTIEMBRE!G111</f>
        <v>504489</v>
      </c>
      <c r="L109" s="16">
        <f>JULIO!J111+AGOSTO!J111</f>
        <v>157209</v>
      </c>
      <c r="M109" s="16">
        <f>JULIO!N111+AGOSTO!N111+SEPTIEMBRE!K111</f>
        <v>121568</v>
      </c>
      <c r="N109" s="16">
        <f>JULIO!K111+AGOSTO!K111+SEPTIEMBRE!H111</f>
        <v>15847</v>
      </c>
      <c r="O109" s="16">
        <f>JULIO!O111+AGOSTO!O111+SEPTIEMBRE!L111</f>
        <v>94399</v>
      </c>
      <c r="P109" s="16">
        <f>JULIO!P111+AGOSTO!P111+SEPTIEMBRE!M111</f>
        <v>10478</v>
      </c>
      <c r="Q109" s="16">
        <f>JULIO!M111+AGOSTO!M111+SEPTIEMBRE!J111</f>
        <v>347797</v>
      </c>
      <c r="R109" s="16">
        <f>JULIO!Q111+AGOSTO!Q111+SEPTIEMBRE!N111</f>
        <v>115589</v>
      </c>
      <c r="S109" s="16">
        <v>17755926</v>
      </c>
      <c r="T109" s="16">
        <v>3647643</v>
      </c>
      <c r="U109" s="16">
        <f t="shared" si="1"/>
        <v>32254496</v>
      </c>
    </row>
    <row r="110" spans="1:21" ht="15" customHeight="1">
      <c r="A110" s="14">
        <v>105</v>
      </c>
      <c r="B110" s="15" t="s">
        <v>127</v>
      </c>
      <c r="C110" s="16">
        <f>JULIO!C112+AGOSTO!C112+SEPTIEMBRE!C112</f>
        <v>2779426</v>
      </c>
      <c r="D110" s="16">
        <f>JULIO!R112+AGOSTO!R112+SEPTIEMBRE!O112</f>
        <v>-17783</v>
      </c>
      <c r="E110" s="16">
        <f>JULIO!D112+AGOSTO!D112</f>
        <v>462265</v>
      </c>
      <c r="F110" s="16">
        <f>JULIO!E112+AGOSTO!E112+SEPTIEMBRE!D112</f>
        <v>952170</v>
      </c>
      <c r="G110" s="16">
        <f>JULIO!F112+AGOSTO!F112</f>
        <v>131561</v>
      </c>
      <c r="H110" s="16">
        <f>JULIO!G112+AGOSTO!G112+SEPTIEMBRE!E112</f>
        <v>0</v>
      </c>
      <c r="I110" s="16">
        <v>0</v>
      </c>
      <c r="J110" s="16">
        <f>JULIO!H112+AGOSTO!H112+SEPTIEMBRE!F112</f>
        <v>0</v>
      </c>
      <c r="K110" s="16">
        <f>JULIO!I112+AGOSTO!I112+SEPTIEMBRE!G112</f>
        <v>238017</v>
      </c>
      <c r="L110" s="16">
        <f>JULIO!J112+AGOSTO!J112</f>
        <v>74226</v>
      </c>
      <c r="M110" s="16">
        <f>JULIO!N112+AGOSTO!N112+SEPTIEMBRE!K112</f>
        <v>57354</v>
      </c>
      <c r="N110" s="16">
        <f>JULIO!K112+AGOSTO!K112+SEPTIEMBRE!H112</f>
        <v>7476</v>
      </c>
      <c r="O110" s="16">
        <f>JULIO!O112+AGOSTO!O112+SEPTIEMBRE!L112</f>
        <v>44538</v>
      </c>
      <c r="P110" s="16">
        <f>JULIO!P112+AGOSTO!P112+SEPTIEMBRE!M112</f>
        <v>4942</v>
      </c>
      <c r="Q110" s="16">
        <f>JULIO!M112+AGOSTO!M112+SEPTIEMBRE!J112</f>
        <v>55018</v>
      </c>
      <c r="R110" s="16">
        <f>JULIO!Q112+AGOSTO!Q112+SEPTIEMBRE!N112</f>
        <v>54525</v>
      </c>
      <c r="S110" s="16">
        <v>1324020</v>
      </c>
      <c r="T110" s="16">
        <v>734661</v>
      </c>
      <c r="U110" s="16">
        <f t="shared" si="1"/>
        <v>6902416</v>
      </c>
    </row>
    <row r="111" spans="1:21" ht="15" customHeight="1">
      <c r="A111" s="14">
        <v>106</v>
      </c>
      <c r="B111" s="15" t="s">
        <v>128</v>
      </c>
      <c r="C111" s="16">
        <f>JULIO!C113+AGOSTO!C113+SEPTIEMBRE!C113</f>
        <v>2542900</v>
      </c>
      <c r="D111" s="16">
        <f>JULIO!R113+AGOSTO!R113+SEPTIEMBRE!O113</f>
        <v>-16574</v>
      </c>
      <c r="E111" s="16">
        <f>JULIO!D113+AGOSTO!D113</f>
        <v>422656</v>
      </c>
      <c r="F111" s="16">
        <f>JULIO!E113+AGOSTO!E113+SEPTIEMBRE!D113</f>
        <v>871129</v>
      </c>
      <c r="G111" s="16">
        <f>JULIO!F113+AGOSTO!F113</f>
        <v>120290</v>
      </c>
      <c r="H111" s="16">
        <f>JULIO!G113+AGOSTO!G113+SEPTIEMBRE!E113</f>
        <v>130029</v>
      </c>
      <c r="I111" s="16">
        <v>0</v>
      </c>
      <c r="J111" s="16">
        <f>JULIO!H113+AGOSTO!H113+SEPTIEMBRE!F113</f>
        <v>0</v>
      </c>
      <c r="K111" s="16">
        <f>JULIO!I113+AGOSTO!I113+SEPTIEMBRE!G113</f>
        <v>217761</v>
      </c>
      <c r="L111" s="16">
        <f>JULIO!J113+AGOSTO!J113</f>
        <v>67867</v>
      </c>
      <c r="M111" s="16">
        <f>JULIO!N113+AGOSTO!N113+SEPTIEMBRE!K113</f>
        <v>52473</v>
      </c>
      <c r="N111" s="16">
        <f>JULIO!K113+AGOSTO!K113+SEPTIEMBRE!H113</f>
        <v>6839</v>
      </c>
      <c r="O111" s="16">
        <f>JULIO!O113+AGOSTO!O113+SEPTIEMBRE!L113</f>
        <v>40746</v>
      </c>
      <c r="P111" s="16">
        <f>JULIO!P113+AGOSTO!P113+SEPTIEMBRE!M113</f>
        <v>4522</v>
      </c>
      <c r="Q111" s="16">
        <f>JULIO!M113+AGOSTO!M113+SEPTIEMBRE!J113</f>
        <v>39279</v>
      </c>
      <c r="R111" s="16">
        <f>JULIO!Q113+AGOSTO!Q113+SEPTIEMBRE!N113</f>
        <v>49891</v>
      </c>
      <c r="S111" s="16">
        <v>1493229</v>
      </c>
      <c r="T111" s="16">
        <v>494160</v>
      </c>
      <c r="U111" s="16">
        <f t="shared" si="1"/>
        <v>6537197</v>
      </c>
    </row>
    <row r="112" spans="1:21" ht="15" customHeight="1">
      <c r="C112" s="16"/>
      <c r="D112" s="49"/>
      <c r="E112" s="49"/>
      <c r="F112" s="49"/>
      <c r="G112" s="49"/>
      <c r="H112" s="49"/>
      <c r="I112" s="49"/>
      <c r="J112" s="49"/>
      <c r="K112" s="49"/>
      <c r="L112" s="49"/>
      <c r="M112" s="49"/>
      <c r="N112" s="49"/>
      <c r="O112" s="49"/>
      <c r="P112" s="49"/>
      <c r="Q112" s="49"/>
      <c r="R112" s="49"/>
      <c r="S112" s="50"/>
      <c r="T112" s="50"/>
      <c r="U112" s="49"/>
    </row>
    <row r="113" spans="1:21" ht="15" customHeight="1">
      <c r="A113" s="59" t="s">
        <v>129</v>
      </c>
      <c r="B113" s="59"/>
      <c r="C113" s="22">
        <f>SUM(C6:C111)</f>
        <v>792705429</v>
      </c>
      <c r="D113" s="22">
        <f>SUM(D6:D112)</f>
        <v>-5049553</v>
      </c>
      <c r="E113" s="22">
        <f>SUM(E6:E111)</f>
        <v>131799137</v>
      </c>
      <c r="F113" s="22">
        <f>SUM(F6:F111)</f>
        <v>271561380</v>
      </c>
      <c r="G113" s="22">
        <f>SUM(G6:G111)</f>
        <v>37509900</v>
      </c>
      <c r="H113" s="22">
        <f t="shared" ref="H113:T113" si="2">SUM(H6:H111)</f>
        <v>27114485</v>
      </c>
      <c r="I113" s="22">
        <f>SUM(I6:I111)</f>
        <v>26347437</v>
      </c>
      <c r="J113" s="22">
        <f t="shared" si="2"/>
        <v>0</v>
      </c>
      <c r="K113" s="22">
        <f t="shared" si="2"/>
        <v>67883830</v>
      </c>
      <c r="L113" s="22">
        <f>SUM(L6:L111)</f>
        <v>21162971</v>
      </c>
      <c r="M113" s="22">
        <f t="shared" si="2"/>
        <v>16357800</v>
      </c>
      <c r="N113" s="22">
        <f t="shared" si="2"/>
        <v>2132223</v>
      </c>
      <c r="O113" s="22">
        <f t="shared" si="2"/>
        <v>12702414</v>
      </c>
      <c r="P113" s="22">
        <f t="shared" si="2"/>
        <v>1409623</v>
      </c>
      <c r="Q113" s="22">
        <f t="shared" si="2"/>
        <v>37209783</v>
      </c>
      <c r="R113" s="22">
        <f t="shared" si="2"/>
        <v>15552123</v>
      </c>
      <c r="S113" s="22">
        <f t="shared" si="2"/>
        <v>714381519</v>
      </c>
      <c r="T113" s="22">
        <f t="shared" si="2"/>
        <v>517786551</v>
      </c>
      <c r="U113" s="22">
        <f>SUM(U6:U111)</f>
        <v>2688567052</v>
      </c>
    </row>
    <row r="114" spans="1:21" ht="15" customHeight="1">
      <c r="B114" s="57" t="s">
        <v>130</v>
      </c>
      <c r="C114" s="57"/>
      <c r="D114" s="57"/>
      <c r="E114" s="57"/>
      <c r="F114" s="57"/>
      <c r="G114" s="57"/>
      <c r="H114" s="57"/>
      <c r="I114" s="57"/>
      <c r="J114" s="57"/>
      <c r="K114" s="57"/>
      <c r="L114" s="57"/>
      <c r="M114" s="57"/>
      <c r="N114" s="57"/>
      <c r="O114" s="57"/>
      <c r="P114" s="57"/>
      <c r="Q114" s="57"/>
      <c r="R114" s="57"/>
      <c r="S114" s="57"/>
      <c r="T114" s="57"/>
      <c r="U114" s="57"/>
    </row>
    <row r="115" spans="1:21">
      <c r="B115" s="57"/>
      <c r="C115" s="57"/>
      <c r="D115" s="57"/>
      <c r="E115" s="57"/>
      <c r="F115" s="57"/>
      <c r="G115" s="57"/>
      <c r="H115" s="57"/>
      <c r="I115" s="57"/>
      <c r="J115" s="57"/>
      <c r="K115" s="57"/>
      <c r="L115" s="57"/>
      <c r="M115" s="57"/>
      <c r="N115" s="57"/>
      <c r="O115" s="57"/>
      <c r="P115" s="57"/>
      <c r="Q115" s="57"/>
      <c r="R115" s="57"/>
      <c r="S115" s="57"/>
      <c r="T115" s="57"/>
      <c r="U115" s="57"/>
    </row>
    <row r="116" spans="1:21">
      <c r="C116" s="2" t="s">
        <v>131</v>
      </c>
      <c r="D116" s="2" t="s">
        <v>131</v>
      </c>
      <c r="E116" s="2" t="s">
        <v>131</v>
      </c>
      <c r="F116" s="2" t="s">
        <v>131</v>
      </c>
      <c r="G116" s="2" t="s">
        <v>131</v>
      </c>
      <c r="H116" s="2" t="s">
        <v>131</v>
      </c>
      <c r="U116" s="52"/>
    </row>
    <row r="117" spans="1:21">
      <c r="N117" s="53"/>
      <c r="P117" s="53"/>
      <c r="R117" s="53"/>
      <c r="U117" s="52"/>
    </row>
    <row r="118" spans="1:21">
      <c r="U118" s="52"/>
    </row>
    <row r="119" spans="1:21">
      <c r="A119" s="54"/>
      <c r="B119" s="24"/>
      <c r="C119" s="24"/>
      <c r="D119" s="24"/>
      <c r="E119" s="24"/>
      <c r="F119" s="24"/>
      <c r="G119" s="24"/>
      <c r="H119" s="24"/>
      <c r="I119" s="24"/>
      <c r="J119" s="24"/>
      <c r="K119" s="24"/>
      <c r="L119" s="24"/>
      <c r="M119" s="24"/>
      <c r="N119" s="24"/>
      <c r="O119" s="24"/>
      <c r="P119" s="24"/>
      <c r="Q119" s="24"/>
      <c r="R119" s="24"/>
      <c r="S119" s="25"/>
      <c r="T119" s="25"/>
      <c r="U119" s="24"/>
    </row>
    <row r="123" spans="1:21">
      <c r="J123" s="55"/>
      <c r="O123" s="55"/>
      <c r="P123" s="55"/>
      <c r="Q123" s="55"/>
      <c r="R123" s="55"/>
      <c r="U123" s="55"/>
    </row>
    <row r="124" spans="1:21">
      <c r="H124" s="55"/>
      <c r="J124" s="55"/>
      <c r="N124" s="55"/>
      <c r="O124" s="55"/>
      <c r="P124" s="55"/>
    </row>
    <row r="125" spans="1:21">
      <c r="F125" s="55"/>
      <c r="G125" s="55"/>
    </row>
  </sheetData>
  <mergeCells count="6">
    <mergeCell ref="A1:U1"/>
    <mergeCell ref="B114:U115"/>
    <mergeCell ref="A5:B5"/>
    <mergeCell ref="A113:B113"/>
    <mergeCell ref="A2:U2"/>
    <mergeCell ref="A3:U3"/>
  </mergeCells>
  <pageMargins left="0.70866141732283472" right="0.70866141732283472" top="0.15748031496062992" bottom="0.19685039370078741" header="0.31496062992125984" footer="0.31496062992125984"/>
  <pageSetup paperSize="5"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showGridLines="0" workbookViewId="0">
      <selection activeCell="A42" sqref="A42"/>
    </sheetView>
  </sheetViews>
  <sheetFormatPr defaultColWidth="11.42578125" defaultRowHeight="15"/>
  <cols>
    <col min="1" max="1" width="82.5703125" customWidth="1"/>
    <col min="2" max="2" width="24.28515625" customWidth="1"/>
    <col min="3" max="4" width="0" hidden="1" customWidth="1"/>
    <col min="5" max="5" width="15.42578125" hidden="1" customWidth="1"/>
  </cols>
  <sheetData>
    <row r="1" spans="1:2" ht="24.95" customHeight="1">
      <c r="A1" s="20" t="s">
        <v>132</v>
      </c>
      <c r="B1" s="17"/>
    </row>
    <row r="2" spans="1:2" ht="24.95" customHeight="1">
      <c r="A2" s="20" t="s">
        <v>133</v>
      </c>
      <c r="B2" s="18"/>
    </row>
    <row r="3" spans="1:2">
      <c r="A3" s="19"/>
      <c r="B3" s="19"/>
    </row>
    <row r="4" spans="1:2" ht="7.5" customHeight="1">
      <c r="A4" s="19"/>
      <c r="B4" s="19"/>
    </row>
    <row r="5" spans="1:2" ht="7.5" customHeight="1"/>
    <row r="6" spans="1:2" ht="13.5" customHeight="1">
      <c r="A6" s="3"/>
      <c r="B6" s="4"/>
    </row>
    <row r="7" spans="1:2" ht="13.5" customHeight="1">
      <c r="A7" s="3"/>
      <c r="B7" s="4"/>
    </row>
    <row r="8" spans="1:2" ht="13.5" customHeight="1">
      <c r="A8" s="3"/>
      <c r="B8" s="4"/>
    </row>
    <row r="9" spans="1:2" ht="13.5" customHeight="1">
      <c r="A9" s="3"/>
      <c r="B9" s="4"/>
    </row>
    <row r="10" spans="1:2" ht="13.5" customHeight="1">
      <c r="A10" s="3"/>
      <c r="B10" s="4"/>
    </row>
    <row r="11" spans="1:2" ht="13.5" customHeight="1">
      <c r="A11" s="3"/>
      <c r="B11" s="4"/>
    </row>
    <row r="12" spans="1:2" ht="13.5" customHeight="1">
      <c r="A12" s="4"/>
      <c r="B12" s="4"/>
    </row>
    <row r="13" spans="1:2" ht="13.5" customHeight="1">
      <c r="A13" s="4"/>
      <c r="B13" s="4"/>
    </row>
    <row r="14" spans="1:2" ht="13.5" customHeight="1" thickBot="1">
      <c r="A14" s="4"/>
      <c r="B14" s="4"/>
    </row>
    <row r="15" spans="1:2" ht="24.95" customHeight="1" thickBot="1">
      <c r="A15" s="33" t="s">
        <v>134</v>
      </c>
      <c r="B15" s="33" t="s">
        <v>135</v>
      </c>
    </row>
    <row r="16" spans="1:2" ht="15.95" customHeight="1">
      <c r="A16" s="5"/>
      <c r="B16" s="6"/>
    </row>
    <row r="17" spans="1:5" ht="15.95" customHeight="1">
      <c r="A17" s="26" t="s">
        <v>136</v>
      </c>
      <c r="B17" s="27">
        <f>'ACUMULADO AL 3° TRIMESTRE'!C113</f>
        <v>792705429</v>
      </c>
      <c r="C17" s="7" t="s">
        <v>137</v>
      </c>
      <c r="D17">
        <v>681167164.9999994</v>
      </c>
      <c r="E17" s="8">
        <f>B17-D17</f>
        <v>111538264.0000006</v>
      </c>
    </row>
    <row r="18" spans="1:5" ht="15.95" customHeight="1">
      <c r="A18" s="26" t="s">
        <v>138</v>
      </c>
      <c r="B18" s="27">
        <f>'ACUMULADO AL 3° TRIMESTRE'!E113</f>
        <v>131799137</v>
      </c>
      <c r="C18" s="7"/>
      <c r="E18" s="8"/>
    </row>
    <row r="19" spans="1:5" ht="15.95" customHeight="1">
      <c r="A19" s="26" t="s">
        <v>139</v>
      </c>
      <c r="B19" s="27">
        <f>'ACUMULADO AL 3° TRIMESTRE'!D113</f>
        <v>-5049553</v>
      </c>
      <c r="C19" s="7"/>
      <c r="E19" s="8"/>
    </row>
    <row r="20" spans="1:5" ht="15.95" customHeight="1">
      <c r="A20" s="28" t="s">
        <v>140</v>
      </c>
      <c r="B20" s="27">
        <f>'ACUMULADO AL 3° TRIMESTRE'!F113</f>
        <v>271561380</v>
      </c>
      <c r="C20" s="7" t="s">
        <v>141</v>
      </c>
      <c r="D20">
        <v>249336857.00000018</v>
      </c>
      <c r="E20" s="8">
        <f t="shared" ref="E20:E33" si="0">B20-D20</f>
        <v>22224522.999999821</v>
      </c>
    </row>
    <row r="21" spans="1:5" ht="15.95" customHeight="1">
      <c r="A21" s="28" t="s">
        <v>142</v>
      </c>
      <c r="B21" s="27">
        <f>'ACUMULADO AL 3° TRIMESTRE'!G113</f>
        <v>37509900</v>
      </c>
      <c r="C21" s="7"/>
      <c r="E21" s="8"/>
    </row>
    <row r="22" spans="1:5" ht="15.95" customHeight="1">
      <c r="A22" s="28" t="s">
        <v>143</v>
      </c>
      <c r="B22" s="27">
        <f>'ACUMULADO AL 3° TRIMESTRE'!H113</f>
        <v>27114485</v>
      </c>
      <c r="C22" s="7" t="s">
        <v>144</v>
      </c>
      <c r="D22">
        <v>27263934.000000007</v>
      </c>
      <c r="E22" s="8">
        <f t="shared" si="0"/>
        <v>-149449.00000000745</v>
      </c>
    </row>
    <row r="23" spans="1:5" ht="15.95" customHeight="1">
      <c r="A23" s="28" t="s">
        <v>145</v>
      </c>
      <c r="B23" s="27">
        <f>'ACUMULADO AL 3° TRIMESTRE'!I113</f>
        <v>26347437</v>
      </c>
      <c r="C23" s="7" t="s">
        <v>146</v>
      </c>
      <c r="D23">
        <v>22952857</v>
      </c>
      <c r="E23" s="8">
        <f t="shared" si="0"/>
        <v>3394580</v>
      </c>
    </row>
    <row r="24" spans="1:5" ht="15.95" customHeight="1">
      <c r="A24" s="28" t="s">
        <v>147</v>
      </c>
      <c r="B24" s="27">
        <f>'ACUMULADO AL 3° TRIMESTRE'!J113</f>
        <v>0</v>
      </c>
      <c r="C24" s="7" t="s">
        <v>148</v>
      </c>
      <c r="D24">
        <v>15325145.200000007</v>
      </c>
      <c r="E24" s="8">
        <f t="shared" si="0"/>
        <v>-15325145.200000007</v>
      </c>
    </row>
    <row r="25" spans="1:5" ht="15.95" customHeight="1">
      <c r="A25" s="26" t="s">
        <v>149</v>
      </c>
      <c r="B25" s="27">
        <f>'ACUMULADO AL 3° TRIMESTRE'!K113</f>
        <v>67883830</v>
      </c>
      <c r="C25" s="7" t="s">
        <v>150</v>
      </c>
      <c r="D25">
        <v>55082446.799999982</v>
      </c>
      <c r="E25" s="8">
        <f t="shared" si="0"/>
        <v>12801383.200000018</v>
      </c>
    </row>
    <row r="26" spans="1:5" ht="15.95" customHeight="1">
      <c r="A26" s="26" t="s">
        <v>151</v>
      </c>
      <c r="B26" s="27">
        <f>'ACUMULADO AL 3° TRIMESTRE'!L113</f>
        <v>21162971</v>
      </c>
      <c r="C26" s="7"/>
      <c r="E26" s="8"/>
    </row>
    <row r="27" spans="1:5" ht="15.95" customHeight="1">
      <c r="A27" s="29" t="s">
        <v>152</v>
      </c>
      <c r="B27" s="27">
        <f>'ACUMULADO AL 3° TRIMESTRE'!M113</f>
        <v>16357800</v>
      </c>
      <c r="C27" s="7" t="s">
        <v>153</v>
      </c>
      <c r="D27">
        <v>13369313.199999997</v>
      </c>
      <c r="E27" s="8">
        <f t="shared" si="0"/>
        <v>2988486.8000000026</v>
      </c>
    </row>
    <row r="28" spans="1:5" ht="17.25" customHeight="1">
      <c r="A28" s="26" t="s">
        <v>154</v>
      </c>
      <c r="B28" s="27">
        <f>'ACUMULADO AL 3° TRIMESTRE'!N113</f>
        <v>2132223</v>
      </c>
      <c r="C28" s="7" t="s">
        <v>155</v>
      </c>
      <c r="D28">
        <v>1937926.9999999995</v>
      </c>
      <c r="E28" s="8">
        <f t="shared" si="0"/>
        <v>194296.00000000047</v>
      </c>
    </row>
    <row r="29" spans="1:5" ht="15.95" customHeight="1">
      <c r="A29" s="29" t="s">
        <v>156</v>
      </c>
      <c r="B29" s="27">
        <f>'ACUMULADO AL 3° TRIMESTRE'!O113</f>
        <v>12702414</v>
      </c>
      <c r="C29" s="7" t="s">
        <v>16</v>
      </c>
      <c r="D29">
        <v>13112414.160000013</v>
      </c>
      <c r="E29" s="8">
        <f t="shared" si="0"/>
        <v>-410000.16000001319</v>
      </c>
    </row>
    <row r="30" spans="1:5" ht="15.95" customHeight="1">
      <c r="A30" s="29" t="s">
        <v>157</v>
      </c>
      <c r="B30" s="27">
        <f>'ACUMULADO AL 3° TRIMESTRE'!P113</f>
        <v>1409623</v>
      </c>
      <c r="C30" s="7" t="s">
        <v>158</v>
      </c>
      <c r="D30">
        <v>1819121.1999999997</v>
      </c>
      <c r="E30" s="8">
        <f t="shared" si="0"/>
        <v>-409498.19999999972</v>
      </c>
    </row>
    <row r="31" spans="1:5" ht="15.95" customHeight="1">
      <c r="A31" s="29" t="s">
        <v>159</v>
      </c>
      <c r="B31" s="27">
        <f>'ACUMULADO AL 3° TRIMESTRE'!Q113</f>
        <v>37209783</v>
      </c>
      <c r="C31" s="7" t="s">
        <v>160</v>
      </c>
      <c r="D31">
        <v>29235043.996534899</v>
      </c>
      <c r="E31" s="8">
        <f t="shared" si="0"/>
        <v>7974739.0034651011</v>
      </c>
    </row>
    <row r="32" spans="1:5" ht="15.95" customHeight="1">
      <c r="A32" s="29" t="s">
        <v>161</v>
      </c>
      <c r="B32" s="27">
        <f>'ACUMULADO AL 3° TRIMESTRE'!R113</f>
        <v>15552123</v>
      </c>
      <c r="C32" s="7" t="s">
        <v>162</v>
      </c>
      <c r="D32">
        <v>8572392.4000000153</v>
      </c>
      <c r="E32" s="8">
        <f t="shared" si="0"/>
        <v>6979730.5999999847</v>
      </c>
    </row>
    <row r="33" spans="1:5" ht="15.95" customHeight="1" thickBot="1">
      <c r="A33" s="30"/>
      <c r="B33" s="31"/>
      <c r="C33" s="7" t="s">
        <v>163</v>
      </c>
      <c r="D33">
        <v>-4085349.5100000007</v>
      </c>
      <c r="E33" s="8">
        <f t="shared" si="0"/>
        <v>4085349.5100000007</v>
      </c>
    </row>
    <row r="34" spans="1:5" ht="24" customHeight="1" thickBot="1">
      <c r="A34" s="43" t="s">
        <v>164</v>
      </c>
      <c r="B34" s="32">
        <f>SUM(B17:B33)</f>
        <v>1456398982</v>
      </c>
    </row>
    <row r="35" spans="1:5" ht="15.95" customHeight="1">
      <c r="A35" s="9"/>
      <c r="B35" s="10"/>
    </row>
    <row r="36" spans="1:5" ht="15.95" customHeight="1">
      <c r="A36" s="5"/>
      <c r="B36" s="11"/>
    </row>
    <row r="37" spans="1:5" ht="15.95" customHeight="1">
      <c r="A37" s="5"/>
      <c r="B37" s="11"/>
    </row>
    <row r="38" spans="1:5" ht="15.95" customHeight="1">
      <c r="A38" s="5"/>
      <c r="B38" s="11"/>
    </row>
    <row r="39" spans="1:5" ht="15.95" customHeight="1">
      <c r="A39" s="5"/>
      <c r="B39" s="11"/>
    </row>
    <row r="40" spans="1:5" ht="107.25" customHeight="1">
      <c r="A40" s="5"/>
      <c r="B40" s="11"/>
    </row>
    <row r="41" spans="1:5" ht="37.5" customHeight="1" thickBot="1">
      <c r="A41" s="45"/>
      <c r="B41" s="46"/>
    </row>
    <row r="42" spans="1:5" ht="34.5" customHeight="1" thickBot="1">
      <c r="A42" s="34" t="s">
        <v>165</v>
      </c>
      <c r="B42" s="35">
        <f>'ACUMULADO AL 3° TRIMESTRE'!S113</f>
        <v>714381519</v>
      </c>
    </row>
    <row r="43" spans="1:5" ht="15.95" customHeight="1">
      <c r="A43" s="36"/>
      <c r="B43" s="37"/>
    </row>
    <row r="44" spans="1:5">
      <c r="A44" s="29" t="s">
        <v>166</v>
      </c>
      <c r="B44" s="27">
        <f>'ACUMULADO AL 3° TRIMESTRE'!T113</f>
        <v>517786551</v>
      </c>
    </row>
    <row r="45" spans="1:5" ht="15.95" customHeight="1" thickBot="1">
      <c r="A45" s="38"/>
      <c r="B45" s="37"/>
    </row>
    <row r="46" spans="1:5" ht="24" customHeight="1" thickBot="1">
      <c r="A46" s="44" t="s">
        <v>164</v>
      </c>
      <c r="B46" s="32">
        <f>SUM(B42:B44)</f>
        <v>1232168070</v>
      </c>
    </row>
    <row r="47" spans="1:5" ht="15.95" customHeight="1">
      <c r="A47" s="39"/>
      <c r="B47" s="40"/>
    </row>
    <row r="48" spans="1:5" ht="21" customHeight="1">
      <c r="A48" s="41"/>
      <c r="B48" s="42"/>
    </row>
    <row r="49" spans="1:6" ht="42" customHeight="1">
      <c r="A49" s="41"/>
      <c r="B49" s="42"/>
      <c r="F49" s="12"/>
    </row>
    <row r="50" spans="1:6" ht="15.95" customHeight="1">
      <c r="A50" s="41"/>
      <c r="B50" s="42"/>
      <c r="C50" s="7"/>
    </row>
    <row r="51" spans="1:6" ht="13.5" customHeight="1">
      <c r="A51" s="41"/>
      <c r="B51" s="42"/>
    </row>
    <row r="52" spans="1:6" ht="15.95" hidden="1" customHeight="1">
      <c r="A52" s="41"/>
      <c r="B52" s="42"/>
    </row>
    <row r="53" spans="1:6" ht="15.95" hidden="1" customHeight="1">
      <c r="A53" s="41"/>
      <c r="B53" s="42"/>
    </row>
    <row r="54" spans="1:6" ht="15.75" hidden="1" customHeight="1">
      <c r="A54" s="41"/>
      <c r="B54" s="42"/>
    </row>
    <row r="55" spans="1:6" ht="15.75" hidden="1" customHeight="1">
      <c r="A55" s="41"/>
      <c r="B55" s="42"/>
    </row>
    <row r="56" spans="1:6" ht="31.5" hidden="1" customHeight="1">
      <c r="A56" s="41"/>
      <c r="B56" s="42"/>
    </row>
    <row r="57" spans="1:6" ht="13.5" hidden="1" customHeight="1">
      <c r="A57" s="41"/>
      <c r="B57" s="42"/>
    </row>
    <row r="58" spans="1:6" ht="15" hidden="1" customHeight="1">
      <c r="A58" s="41"/>
      <c r="B58" s="42"/>
    </row>
    <row r="59" spans="1:6" ht="15" hidden="1" customHeight="1">
      <c r="A59" s="41"/>
      <c r="B59" s="42"/>
    </row>
    <row r="60" spans="1:6" ht="15" hidden="1" customHeight="1">
      <c r="A60" s="41"/>
      <c r="B60" s="42"/>
    </row>
    <row r="61" spans="1:6" ht="15" hidden="1" customHeight="1">
      <c r="A61" s="41"/>
      <c r="B61" s="42"/>
    </row>
    <row r="62" spans="1:6" ht="15" hidden="1" customHeight="1">
      <c r="A62" s="41"/>
      <c r="B62" s="42"/>
    </row>
    <row r="63" spans="1:6" ht="15" hidden="1" customHeight="1">
      <c r="A63" s="41"/>
      <c r="B63" s="42"/>
    </row>
    <row r="64" spans="1:6" ht="15" hidden="1" customHeight="1">
      <c r="A64" s="41"/>
      <c r="B64" s="42"/>
    </row>
    <row r="65" spans="1:2" ht="35.25" customHeight="1" thickBot="1">
      <c r="A65" s="47"/>
      <c r="B65" s="42"/>
    </row>
    <row r="66" spans="1:2" ht="24" customHeight="1" thickBot="1">
      <c r="A66" s="43" t="s">
        <v>167</v>
      </c>
      <c r="B66" s="32">
        <f>+B34+B46</f>
        <v>2688567052</v>
      </c>
    </row>
  </sheetData>
  <pageMargins left="0.51181102362204722" right="0.5118110236220472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17"/>
  <sheetViews>
    <sheetView showGridLines="0" zoomScaleNormal="100" workbookViewId="0">
      <selection activeCell="B3" sqref="B3:S3"/>
    </sheetView>
  </sheetViews>
  <sheetFormatPr defaultColWidth="11.42578125" defaultRowHeight="15.75"/>
  <cols>
    <col min="1" max="1" width="4.42578125" bestFit="1" customWidth="1"/>
    <col min="2" max="2" width="19.42578125" style="1" bestFit="1" customWidth="1"/>
    <col min="3" max="3" width="18.28515625" style="1" bestFit="1" customWidth="1"/>
    <col min="4" max="4" width="18.28515625" style="1" customWidth="1"/>
    <col min="5" max="5" width="17.140625" style="1" bestFit="1" customWidth="1"/>
    <col min="6" max="6" width="17.140625" style="1" customWidth="1"/>
    <col min="7" max="7" width="15.85546875" style="1" bestFit="1" customWidth="1"/>
    <col min="8" max="8" width="20.5703125" style="1" bestFit="1" customWidth="1"/>
    <col min="9" max="9" width="18.28515625" style="1" bestFit="1" customWidth="1"/>
    <col min="10" max="10" width="18.28515625" style="1" customWidth="1"/>
    <col min="11" max="11" width="19.42578125" style="1" bestFit="1" customWidth="1"/>
    <col min="12" max="12" width="18.28515625" style="1" bestFit="1" customWidth="1"/>
    <col min="13" max="13" width="23" style="1" bestFit="1" customWidth="1"/>
    <col min="14" max="14" width="21.85546875" style="1" bestFit="1" customWidth="1"/>
    <col min="15" max="15" width="15.85546875" style="1" bestFit="1" customWidth="1"/>
    <col min="16" max="16" width="21.85546875" style="1" bestFit="1" customWidth="1"/>
    <col min="17" max="18" width="19.42578125" style="1" bestFit="1" customWidth="1"/>
    <col min="19" max="19" width="28.85546875" style="1" bestFit="1" customWidth="1"/>
    <col min="20" max="55" width="11.42578125" style="1"/>
  </cols>
  <sheetData>
    <row r="1" spans="1:19">
      <c r="B1" s="61" t="s">
        <v>0</v>
      </c>
      <c r="C1" s="61"/>
      <c r="D1" s="61"/>
      <c r="E1" s="61"/>
      <c r="F1" s="61"/>
      <c r="G1" s="61"/>
      <c r="H1" s="61"/>
      <c r="I1" s="61"/>
      <c r="J1" s="61"/>
      <c r="K1" s="61"/>
      <c r="L1" s="61"/>
      <c r="M1" s="61"/>
      <c r="N1" s="61"/>
      <c r="O1" s="61"/>
      <c r="P1" s="61"/>
      <c r="Q1" s="61"/>
      <c r="R1" s="61"/>
      <c r="S1" s="61"/>
    </row>
    <row r="2" spans="1:19">
      <c r="B2" s="61" t="s">
        <v>168</v>
      </c>
      <c r="C2" s="61"/>
      <c r="D2" s="61"/>
      <c r="E2" s="61"/>
      <c r="F2" s="61"/>
      <c r="G2" s="61"/>
      <c r="H2" s="61"/>
      <c r="I2" s="61"/>
      <c r="J2" s="61"/>
      <c r="K2" s="61"/>
      <c r="L2" s="61"/>
      <c r="M2" s="61"/>
      <c r="N2" s="61"/>
      <c r="O2" s="61"/>
      <c r="P2" s="61"/>
      <c r="Q2" s="61"/>
      <c r="R2" s="61"/>
      <c r="S2" s="61"/>
    </row>
    <row r="3" spans="1:19">
      <c r="B3" s="61" t="s">
        <v>169</v>
      </c>
      <c r="C3" s="61"/>
      <c r="D3" s="61"/>
      <c r="E3" s="61"/>
      <c r="F3" s="61"/>
      <c r="G3" s="61"/>
      <c r="H3" s="61"/>
      <c r="I3" s="61"/>
      <c r="J3" s="61"/>
      <c r="K3" s="61"/>
      <c r="L3" s="61"/>
      <c r="M3" s="61"/>
      <c r="N3" s="61"/>
      <c r="O3" s="61"/>
      <c r="P3" s="61"/>
      <c r="Q3" s="61"/>
      <c r="R3" s="61"/>
      <c r="S3" s="61"/>
    </row>
    <row r="4" spans="1:19">
      <c r="B4" s="61" t="s">
        <v>170</v>
      </c>
      <c r="C4" s="61"/>
      <c r="D4" s="61"/>
      <c r="E4" s="61"/>
      <c r="F4" s="61"/>
      <c r="G4" s="61"/>
      <c r="H4" s="61"/>
      <c r="I4" s="61"/>
      <c r="J4" s="61"/>
      <c r="K4" s="61"/>
      <c r="L4" s="61"/>
      <c r="M4" s="61"/>
      <c r="N4" s="61"/>
      <c r="O4" s="61"/>
      <c r="P4" s="61"/>
      <c r="Q4" s="61"/>
      <c r="R4" s="61"/>
      <c r="S4" s="61"/>
    </row>
    <row r="5" spans="1:19">
      <c r="B5" s="61" t="s">
        <v>171</v>
      </c>
      <c r="C5" s="61"/>
      <c r="D5" s="61"/>
      <c r="E5" s="61"/>
      <c r="F5" s="61"/>
      <c r="G5" s="61"/>
      <c r="H5" s="61"/>
      <c r="I5" s="61"/>
      <c r="J5" s="61"/>
      <c r="K5" s="61"/>
      <c r="L5" s="61"/>
      <c r="M5" s="61"/>
      <c r="N5" s="61"/>
      <c r="O5" s="61"/>
      <c r="P5" s="61"/>
      <c r="Q5" s="61"/>
      <c r="R5" s="61"/>
      <c r="S5" s="61"/>
    </row>
    <row r="6" spans="1:19">
      <c r="B6" s="61" t="s">
        <v>172</v>
      </c>
      <c r="C6" s="61"/>
      <c r="D6" s="61"/>
      <c r="E6" s="61"/>
      <c r="F6" s="61"/>
      <c r="G6" s="61"/>
      <c r="H6" s="61"/>
      <c r="I6" s="61"/>
      <c r="J6" s="61"/>
      <c r="K6" s="61"/>
      <c r="L6" s="61"/>
      <c r="M6" s="61"/>
      <c r="N6" s="61"/>
      <c r="O6" s="61"/>
      <c r="P6" s="61"/>
      <c r="Q6" s="61"/>
      <c r="R6" s="61"/>
      <c r="S6" s="61"/>
    </row>
    <row r="7" spans="1:19" ht="54">
      <c r="A7" s="58" t="s">
        <v>3</v>
      </c>
      <c r="B7" s="58"/>
      <c r="C7" s="13" t="s">
        <v>4</v>
      </c>
      <c r="D7" s="13" t="s">
        <v>6</v>
      </c>
      <c r="E7" s="13" t="s">
        <v>173</v>
      </c>
      <c r="F7" s="13" t="s">
        <v>8</v>
      </c>
      <c r="G7" s="13" t="s">
        <v>174</v>
      </c>
      <c r="H7" s="13" t="s">
        <v>11</v>
      </c>
      <c r="I7" s="13" t="s">
        <v>175</v>
      </c>
      <c r="J7" s="13" t="s">
        <v>13</v>
      </c>
      <c r="K7" s="13" t="s">
        <v>176</v>
      </c>
      <c r="L7" s="13" t="s">
        <v>177</v>
      </c>
      <c r="M7" s="13" t="s">
        <v>178</v>
      </c>
      <c r="N7" s="13" t="s">
        <v>179</v>
      </c>
      <c r="O7" s="13" t="s">
        <v>180</v>
      </c>
      <c r="P7" s="13" t="s">
        <v>181</v>
      </c>
      <c r="Q7" s="13" t="s">
        <v>182</v>
      </c>
      <c r="R7" s="13" t="s">
        <v>5</v>
      </c>
      <c r="S7" s="13" t="s">
        <v>183</v>
      </c>
    </row>
    <row r="8" spans="1:19">
      <c r="A8" s="14">
        <v>1</v>
      </c>
      <c r="B8" s="15" t="s">
        <v>23</v>
      </c>
      <c r="C8" s="21">
        <v>1305139</v>
      </c>
      <c r="D8" s="21">
        <v>502845</v>
      </c>
      <c r="E8" s="21">
        <v>441868</v>
      </c>
      <c r="F8" s="21">
        <v>143314</v>
      </c>
      <c r="G8" s="21">
        <v>0</v>
      </c>
      <c r="H8" s="21">
        <v>0</v>
      </c>
      <c r="I8" s="21">
        <v>57390</v>
      </c>
      <c r="J8" s="21">
        <v>43725</v>
      </c>
      <c r="K8" s="21">
        <v>3182</v>
      </c>
      <c r="L8" s="21">
        <v>0</v>
      </c>
      <c r="M8" s="21">
        <v>44920</v>
      </c>
      <c r="N8" s="21">
        <v>25571</v>
      </c>
      <c r="O8" s="21">
        <v>17011</v>
      </c>
      <c r="P8" s="21">
        <v>2108</v>
      </c>
      <c r="Q8" s="21">
        <v>30571</v>
      </c>
      <c r="R8" s="21">
        <v>-5796</v>
      </c>
      <c r="S8" s="21">
        <v>2611848</v>
      </c>
    </row>
    <row r="9" spans="1:19">
      <c r="A9" s="14">
        <v>2</v>
      </c>
      <c r="B9" s="15" t="s">
        <v>24</v>
      </c>
      <c r="C9" s="21">
        <v>2160605</v>
      </c>
      <c r="D9" s="21">
        <v>832146</v>
      </c>
      <c r="E9" s="21">
        <v>731491</v>
      </c>
      <c r="F9" s="21">
        <v>237167</v>
      </c>
      <c r="G9" s="21">
        <v>0</v>
      </c>
      <c r="H9" s="21">
        <v>0</v>
      </c>
      <c r="I9" s="21">
        <v>95040</v>
      </c>
      <c r="J9" s="21">
        <v>72359</v>
      </c>
      <c r="K9" s="21">
        <v>5268</v>
      </c>
      <c r="L9" s="21">
        <v>0</v>
      </c>
      <c r="M9" s="21">
        <v>102389</v>
      </c>
      <c r="N9" s="21">
        <v>42334</v>
      </c>
      <c r="O9" s="21">
        <v>28163</v>
      </c>
      <c r="P9" s="21">
        <v>3490</v>
      </c>
      <c r="Q9" s="21">
        <v>50609</v>
      </c>
      <c r="R9" s="21">
        <v>-9574</v>
      </c>
      <c r="S9" s="21">
        <v>4351487</v>
      </c>
    </row>
    <row r="10" spans="1:19">
      <c r="A10" s="14">
        <v>3</v>
      </c>
      <c r="B10" s="15" t="s">
        <v>25</v>
      </c>
      <c r="C10" s="21">
        <v>1798541</v>
      </c>
      <c r="D10" s="21">
        <v>690536</v>
      </c>
      <c r="E10" s="21">
        <v>608891</v>
      </c>
      <c r="F10" s="21">
        <v>196807</v>
      </c>
      <c r="G10" s="21">
        <v>78870</v>
      </c>
      <c r="H10" s="21">
        <v>0</v>
      </c>
      <c r="I10" s="21">
        <v>79351</v>
      </c>
      <c r="J10" s="21">
        <v>60045</v>
      </c>
      <c r="K10" s="21">
        <v>4387</v>
      </c>
      <c r="L10" s="21">
        <v>14481</v>
      </c>
      <c r="M10" s="21">
        <v>78860</v>
      </c>
      <c r="N10" s="21">
        <v>35251</v>
      </c>
      <c r="O10" s="21">
        <v>23462</v>
      </c>
      <c r="P10" s="21">
        <v>2911</v>
      </c>
      <c r="Q10" s="21">
        <v>42135</v>
      </c>
      <c r="R10" s="21">
        <v>-7733</v>
      </c>
      <c r="S10" s="21">
        <v>3706795</v>
      </c>
    </row>
    <row r="11" spans="1:19">
      <c r="A11" s="14">
        <v>4</v>
      </c>
      <c r="B11" s="15" t="s">
        <v>26</v>
      </c>
      <c r="C11" s="21">
        <v>1265450</v>
      </c>
      <c r="D11" s="21">
        <v>489306</v>
      </c>
      <c r="E11" s="21">
        <v>428447</v>
      </c>
      <c r="F11" s="21">
        <v>139455</v>
      </c>
      <c r="G11" s="21">
        <v>0</v>
      </c>
      <c r="H11" s="21">
        <v>0</v>
      </c>
      <c r="I11" s="21">
        <v>55453</v>
      </c>
      <c r="J11" s="21">
        <v>42548</v>
      </c>
      <c r="K11" s="21">
        <v>3084</v>
      </c>
      <c r="L11" s="21">
        <v>0</v>
      </c>
      <c r="M11" s="21">
        <v>37906</v>
      </c>
      <c r="N11" s="21">
        <v>24785</v>
      </c>
      <c r="O11" s="21">
        <v>16479</v>
      </c>
      <c r="P11" s="21">
        <v>2040</v>
      </c>
      <c r="Q11" s="21">
        <v>29636</v>
      </c>
      <c r="R11" s="21">
        <v>-5526</v>
      </c>
      <c r="S11" s="21">
        <v>2529063</v>
      </c>
    </row>
    <row r="12" spans="1:19">
      <c r="A12" s="14">
        <v>5</v>
      </c>
      <c r="B12" s="15" t="s">
        <v>27</v>
      </c>
      <c r="C12" s="21">
        <v>927012</v>
      </c>
      <c r="D12" s="21">
        <v>357041</v>
      </c>
      <c r="E12" s="21">
        <v>313848</v>
      </c>
      <c r="F12" s="21">
        <v>101759</v>
      </c>
      <c r="G12" s="21">
        <v>33489</v>
      </c>
      <c r="H12" s="21">
        <v>0</v>
      </c>
      <c r="I12" s="21">
        <v>40776</v>
      </c>
      <c r="J12" s="21">
        <v>31046</v>
      </c>
      <c r="K12" s="21">
        <v>2260</v>
      </c>
      <c r="L12" s="21">
        <v>0</v>
      </c>
      <c r="M12" s="21">
        <v>13608</v>
      </c>
      <c r="N12" s="21">
        <v>18163</v>
      </c>
      <c r="O12" s="21">
        <v>12083</v>
      </c>
      <c r="P12" s="21">
        <v>1498</v>
      </c>
      <c r="Q12" s="21">
        <v>21714</v>
      </c>
      <c r="R12" s="21">
        <v>-4042</v>
      </c>
      <c r="S12" s="21">
        <v>1870255</v>
      </c>
    </row>
    <row r="13" spans="1:19">
      <c r="A13" s="14">
        <v>6</v>
      </c>
      <c r="B13" s="15" t="s">
        <v>28</v>
      </c>
      <c r="C13" s="21">
        <v>1519734</v>
      </c>
      <c r="D13" s="21">
        <v>586871</v>
      </c>
      <c r="E13" s="21">
        <v>514534</v>
      </c>
      <c r="F13" s="21">
        <v>167262</v>
      </c>
      <c r="G13" s="21">
        <v>61974</v>
      </c>
      <c r="H13" s="21">
        <v>0</v>
      </c>
      <c r="I13" s="21">
        <v>66679</v>
      </c>
      <c r="J13" s="21">
        <v>51031</v>
      </c>
      <c r="K13" s="21">
        <v>3704</v>
      </c>
      <c r="L13" s="21">
        <v>0</v>
      </c>
      <c r="M13" s="21">
        <v>58055</v>
      </c>
      <c r="N13" s="21">
        <v>29769</v>
      </c>
      <c r="O13" s="21">
        <v>19797</v>
      </c>
      <c r="P13" s="21">
        <v>2451</v>
      </c>
      <c r="Q13" s="21">
        <v>35593</v>
      </c>
      <c r="R13" s="21">
        <v>-6728</v>
      </c>
      <c r="S13" s="21">
        <v>3110726</v>
      </c>
    </row>
    <row r="14" spans="1:19">
      <c r="A14" s="14">
        <v>7</v>
      </c>
      <c r="B14" s="15" t="s">
        <v>29</v>
      </c>
      <c r="C14" s="21">
        <v>1371026</v>
      </c>
      <c r="D14" s="21">
        <v>528625</v>
      </c>
      <c r="E14" s="21">
        <v>464178</v>
      </c>
      <c r="F14" s="21">
        <v>150661</v>
      </c>
      <c r="G14" s="21">
        <v>55126</v>
      </c>
      <c r="H14" s="21">
        <v>0</v>
      </c>
      <c r="I14" s="21">
        <v>60244</v>
      </c>
      <c r="J14" s="21">
        <v>45966</v>
      </c>
      <c r="K14" s="21">
        <v>3343</v>
      </c>
      <c r="L14" s="21">
        <v>0</v>
      </c>
      <c r="M14" s="21">
        <v>43532</v>
      </c>
      <c r="N14" s="21">
        <v>26860</v>
      </c>
      <c r="O14" s="21">
        <v>17866</v>
      </c>
      <c r="P14" s="21">
        <v>2213</v>
      </c>
      <c r="Q14" s="21">
        <v>32113</v>
      </c>
      <c r="R14" s="21">
        <v>-6033</v>
      </c>
      <c r="S14" s="21">
        <v>2795720</v>
      </c>
    </row>
    <row r="15" spans="1:19">
      <c r="A15" s="14">
        <v>8</v>
      </c>
      <c r="B15" s="15" t="s">
        <v>30</v>
      </c>
      <c r="C15" s="21">
        <v>1081768</v>
      </c>
      <c r="D15" s="21">
        <v>417084</v>
      </c>
      <c r="E15" s="21">
        <v>366246</v>
      </c>
      <c r="F15" s="21">
        <v>118871</v>
      </c>
      <c r="G15" s="21">
        <v>40847</v>
      </c>
      <c r="H15" s="21">
        <v>0</v>
      </c>
      <c r="I15" s="21">
        <v>47535</v>
      </c>
      <c r="J15" s="21">
        <v>36267</v>
      </c>
      <c r="K15" s="21">
        <v>2637</v>
      </c>
      <c r="L15" s="21">
        <v>0</v>
      </c>
      <c r="M15" s="21">
        <v>27028</v>
      </c>
      <c r="N15" s="21">
        <v>21193</v>
      </c>
      <c r="O15" s="21">
        <v>14097</v>
      </c>
      <c r="P15" s="21">
        <v>1746</v>
      </c>
      <c r="Q15" s="21">
        <v>25338</v>
      </c>
      <c r="R15" s="21">
        <v>-4783</v>
      </c>
      <c r="S15" s="21">
        <v>2195874</v>
      </c>
    </row>
    <row r="16" spans="1:19">
      <c r="A16" s="14">
        <v>9</v>
      </c>
      <c r="B16" s="15" t="s">
        <v>31</v>
      </c>
      <c r="C16" s="21">
        <v>1123039</v>
      </c>
      <c r="D16" s="21">
        <v>433245</v>
      </c>
      <c r="E16" s="21">
        <v>380221</v>
      </c>
      <c r="F16" s="21">
        <v>123477</v>
      </c>
      <c r="G16" s="21">
        <v>42852</v>
      </c>
      <c r="H16" s="21">
        <v>0</v>
      </c>
      <c r="I16" s="21">
        <v>49322</v>
      </c>
      <c r="J16" s="21">
        <v>37673</v>
      </c>
      <c r="K16" s="21">
        <v>2738</v>
      </c>
      <c r="L16" s="21">
        <v>0</v>
      </c>
      <c r="M16" s="21">
        <v>28773</v>
      </c>
      <c r="N16" s="21">
        <v>22001</v>
      </c>
      <c r="O16" s="21">
        <v>14633</v>
      </c>
      <c r="P16" s="21">
        <v>1812</v>
      </c>
      <c r="Q16" s="21">
        <v>26304</v>
      </c>
      <c r="R16" s="21">
        <v>-5011</v>
      </c>
      <c r="S16" s="21">
        <v>2281079</v>
      </c>
    </row>
    <row r="17" spans="1:19">
      <c r="A17" s="14">
        <v>10</v>
      </c>
      <c r="B17" s="15" t="s">
        <v>32</v>
      </c>
      <c r="C17" s="21">
        <v>982906</v>
      </c>
      <c r="D17" s="21">
        <v>378785</v>
      </c>
      <c r="E17" s="21">
        <v>332773</v>
      </c>
      <c r="F17" s="21">
        <v>107956</v>
      </c>
      <c r="G17" s="21">
        <v>35977</v>
      </c>
      <c r="H17" s="21">
        <v>0</v>
      </c>
      <c r="I17" s="21">
        <v>43211</v>
      </c>
      <c r="J17" s="21">
        <v>32937</v>
      </c>
      <c r="K17" s="21">
        <v>2396</v>
      </c>
      <c r="L17" s="21">
        <v>0</v>
      </c>
      <c r="M17" s="21">
        <v>20958</v>
      </c>
      <c r="N17" s="21">
        <v>19257</v>
      </c>
      <c r="O17" s="21">
        <v>12810</v>
      </c>
      <c r="P17" s="21">
        <v>1587</v>
      </c>
      <c r="Q17" s="21">
        <v>23023</v>
      </c>
      <c r="R17" s="21">
        <v>-4204</v>
      </c>
      <c r="S17" s="21">
        <v>1990372</v>
      </c>
    </row>
    <row r="18" spans="1:19">
      <c r="A18" s="14">
        <v>11</v>
      </c>
      <c r="B18" s="15" t="s">
        <v>33</v>
      </c>
      <c r="C18" s="21">
        <v>1432809</v>
      </c>
      <c r="D18" s="21">
        <v>559841</v>
      </c>
      <c r="E18" s="21">
        <v>485166</v>
      </c>
      <c r="F18" s="21">
        <v>159558</v>
      </c>
      <c r="G18" s="21">
        <v>52640</v>
      </c>
      <c r="H18" s="21">
        <v>0</v>
      </c>
      <c r="I18" s="21">
        <v>62147</v>
      </c>
      <c r="J18" s="21">
        <v>48681</v>
      </c>
      <c r="K18" s="21">
        <v>3487</v>
      </c>
      <c r="L18" s="21">
        <v>0</v>
      </c>
      <c r="M18" s="21">
        <v>50966</v>
      </c>
      <c r="N18" s="21">
        <v>28033</v>
      </c>
      <c r="O18" s="21">
        <v>18611</v>
      </c>
      <c r="P18" s="21">
        <v>2295</v>
      </c>
      <c r="Q18" s="21">
        <v>33538</v>
      </c>
      <c r="R18" s="21">
        <v>-6311</v>
      </c>
      <c r="S18" s="21">
        <v>2931461</v>
      </c>
    </row>
    <row r="19" spans="1:19">
      <c r="A19" s="14">
        <v>12</v>
      </c>
      <c r="B19" s="15" t="s">
        <v>34</v>
      </c>
      <c r="C19" s="21">
        <v>1073768</v>
      </c>
      <c r="D19" s="21">
        <v>412426</v>
      </c>
      <c r="E19" s="21">
        <v>363523</v>
      </c>
      <c r="F19" s="21">
        <v>117544</v>
      </c>
      <c r="G19" s="21">
        <v>0</v>
      </c>
      <c r="H19" s="21">
        <v>0</v>
      </c>
      <c r="I19" s="21">
        <v>47357</v>
      </c>
      <c r="J19" s="21">
        <v>35862</v>
      </c>
      <c r="K19" s="21">
        <v>2619</v>
      </c>
      <c r="L19" s="21">
        <v>0</v>
      </c>
      <c r="M19" s="21">
        <v>24065</v>
      </c>
      <c r="N19" s="21">
        <v>21045</v>
      </c>
      <c r="O19" s="21">
        <v>14006</v>
      </c>
      <c r="P19" s="21">
        <v>1737</v>
      </c>
      <c r="Q19" s="21">
        <v>25155</v>
      </c>
      <c r="R19" s="21">
        <v>-4754</v>
      </c>
      <c r="S19" s="21">
        <v>2134353</v>
      </c>
    </row>
    <row r="20" spans="1:19">
      <c r="A20" s="14">
        <v>13</v>
      </c>
      <c r="B20" s="15" t="s">
        <v>35</v>
      </c>
      <c r="C20" s="21">
        <v>2281228</v>
      </c>
      <c r="D20" s="21">
        <v>866031</v>
      </c>
      <c r="E20" s="21">
        <v>772210</v>
      </c>
      <c r="F20" s="21">
        <v>246824</v>
      </c>
      <c r="G20" s="21">
        <v>131395</v>
      </c>
      <c r="H20" s="21">
        <v>0</v>
      </c>
      <c r="I20" s="21">
        <v>101726</v>
      </c>
      <c r="J20" s="21">
        <v>75306</v>
      </c>
      <c r="K20" s="21">
        <v>5573</v>
      </c>
      <c r="L20" s="21">
        <v>0</v>
      </c>
      <c r="M20" s="21">
        <v>85967</v>
      </c>
      <c r="N20" s="21">
        <v>44762</v>
      </c>
      <c r="O20" s="21">
        <v>29839</v>
      </c>
      <c r="P20" s="21">
        <v>3716</v>
      </c>
      <c r="Q20" s="21">
        <v>53471</v>
      </c>
      <c r="R20" s="21">
        <v>-7749</v>
      </c>
      <c r="S20" s="21">
        <v>4690299</v>
      </c>
    </row>
    <row r="21" spans="1:19">
      <c r="A21" s="14">
        <v>14</v>
      </c>
      <c r="B21" s="15" t="s">
        <v>36</v>
      </c>
      <c r="C21" s="21">
        <v>888991</v>
      </c>
      <c r="D21" s="21">
        <v>342903</v>
      </c>
      <c r="E21" s="21">
        <v>300981</v>
      </c>
      <c r="F21" s="21">
        <v>97729</v>
      </c>
      <c r="G21" s="21">
        <v>0</v>
      </c>
      <c r="H21" s="21">
        <v>0</v>
      </c>
      <c r="I21" s="21">
        <v>39048</v>
      </c>
      <c r="J21" s="21">
        <v>29817</v>
      </c>
      <c r="K21" s="21">
        <v>2167</v>
      </c>
      <c r="L21" s="21">
        <v>0</v>
      </c>
      <c r="M21" s="21">
        <v>11524</v>
      </c>
      <c r="N21" s="21">
        <v>17416</v>
      </c>
      <c r="O21" s="21">
        <v>11584</v>
      </c>
      <c r="P21" s="21">
        <v>1435</v>
      </c>
      <c r="Q21" s="21">
        <v>20822</v>
      </c>
      <c r="R21" s="21">
        <v>-3806</v>
      </c>
      <c r="S21" s="21">
        <v>1760611</v>
      </c>
    </row>
    <row r="22" spans="1:19">
      <c r="A22" s="14">
        <v>15</v>
      </c>
      <c r="B22" s="15" t="s">
        <v>37</v>
      </c>
      <c r="C22" s="21">
        <v>1219155</v>
      </c>
      <c r="D22" s="21">
        <v>470370</v>
      </c>
      <c r="E22" s="21">
        <v>412763</v>
      </c>
      <c r="F22" s="21">
        <v>134058</v>
      </c>
      <c r="G22" s="21">
        <v>47153</v>
      </c>
      <c r="H22" s="21">
        <v>0</v>
      </c>
      <c r="I22" s="21">
        <v>53538</v>
      </c>
      <c r="J22" s="21">
        <v>40901</v>
      </c>
      <c r="K22" s="21">
        <v>2972</v>
      </c>
      <c r="L22" s="21">
        <v>0</v>
      </c>
      <c r="M22" s="21">
        <v>38620</v>
      </c>
      <c r="N22" s="21">
        <v>23883</v>
      </c>
      <c r="O22" s="21">
        <v>15885</v>
      </c>
      <c r="P22" s="21">
        <v>1967</v>
      </c>
      <c r="Q22" s="21">
        <v>28555</v>
      </c>
      <c r="R22" s="21">
        <v>-5256</v>
      </c>
      <c r="S22" s="21">
        <v>2484564</v>
      </c>
    </row>
    <row r="23" spans="1:19">
      <c r="A23" s="14">
        <v>16</v>
      </c>
      <c r="B23" s="15" t="s">
        <v>38</v>
      </c>
      <c r="C23" s="21">
        <v>1008227</v>
      </c>
      <c r="D23" s="21">
        <v>388721</v>
      </c>
      <c r="E23" s="21">
        <v>341348</v>
      </c>
      <c r="F23" s="21">
        <v>110788</v>
      </c>
      <c r="G23" s="21">
        <v>37123</v>
      </c>
      <c r="H23" s="21">
        <v>0</v>
      </c>
      <c r="I23" s="21">
        <v>44305</v>
      </c>
      <c r="J23" s="21">
        <v>33801</v>
      </c>
      <c r="K23" s="21">
        <v>2458</v>
      </c>
      <c r="L23" s="21">
        <v>0</v>
      </c>
      <c r="M23" s="21">
        <v>21102</v>
      </c>
      <c r="N23" s="21">
        <v>19753</v>
      </c>
      <c r="O23" s="21">
        <v>13139</v>
      </c>
      <c r="P23" s="21">
        <v>1628</v>
      </c>
      <c r="Q23" s="21">
        <v>23615</v>
      </c>
      <c r="R23" s="21">
        <v>-4391</v>
      </c>
      <c r="S23" s="21">
        <v>2041617</v>
      </c>
    </row>
    <row r="24" spans="1:19">
      <c r="A24" s="14">
        <v>17</v>
      </c>
      <c r="B24" s="15" t="s">
        <v>39</v>
      </c>
      <c r="C24" s="21">
        <v>1148636</v>
      </c>
      <c r="D24" s="21">
        <v>442893</v>
      </c>
      <c r="E24" s="21">
        <v>388885</v>
      </c>
      <c r="F24" s="21">
        <v>126227</v>
      </c>
      <c r="G24" s="21">
        <v>43867</v>
      </c>
      <c r="H24" s="21">
        <v>0</v>
      </c>
      <c r="I24" s="21">
        <v>50471</v>
      </c>
      <c r="J24" s="21">
        <v>38512</v>
      </c>
      <c r="K24" s="21">
        <v>2800</v>
      </c>
      <c r="L24" s="21">
        <v>0</v>
      </c>
      <c r="M24" s="21">
        <v>34681</v>
      </c>
      <c r="N24" s="21">
        <v>22503</v>
      </c>
      <c r="O24" s="21">
        <v>14968</v>
      </c>
      <c r="P24" s="21">
        <v>1854</v>
      </c>
      <c r="Q24" s="21">
        <v>26904</v>
      </c>
      <c r="R24" s="21">
        <v>-5038</v>
      </c>
      <c r="S24" s="21">
        <v>2338163</v>
      </c>
    </row>
    <row r="25" spans="1:19">
      <c r="A25" s="14">
        <v>18</v>
      </c>
      <c r="B25" s="15" t="s">
        <v>40</v>
      </c>
      <c r="C25" s="21">
        <v>1031758</v>
      </c>
      <c r="D25" s="21">
        <v>397799</v>
      </c>
      <c r="E25" s="21">
        <v>349315</v>
      </c>
      <c r="F25" s="21">
        <v>113375</v>
      </c>
      <c r="G25" s="21">
        <v>38262</v>
      </c>
      <c r="H25" s="21">
        <v>0</v>
      </c>
      <c r="I25" s="21">
        <v>45338</v>
      </c>
      <c r="J25" s="21">
        <v>34590</v>
      </c>
      <c r="K25" s="21">
        <v>2515</v>
      </c>
      <c r="L25" s="21">
        <v>0</v>
      </c>
      <c r="M25" s="21">
        <v>22782</v>
      </c>
      <c r="N25" s="21">
        <v>20214</v>
      </c>
      <c r="O25" s="21">
        <v>13445</v>
      </c>
      <c r="P25" s="21">
        <v>1666</v>
      </c>
      <c r="Q25" s="21">
        <v>24166</v>
      </c>
      <c r="R25" s="21">
        <v>-4447</v>
      </c>
      <c r="S25" s="21">
        <v>2090778</v>
      </c>
    </row>
    <row r="26" spans="1:19">
      <c r="A26" s="14">
        <v>19</v>
      </c>
      <c r="B26" s="15" t="s">
        <v>41</v>
      </c>
      <c r="C26" s="21">
        <v>4136603</v>
      </c>
      <c r="D26" s="21">
        <v>1595373</v>
      </c>
      <c r="E26" s="21">
        <v>1400504</v>
      </c>
      <c r="F26" s="21">
        <v>454691</v>
      </c>
      <c r="G26" s="21">
        <v>188536</v>
      </c>
      <c r="H26" s="21">
        <v>0</v>
      </c>
      <c r="I26" s="21">
        <v>181720</v>
      </c>
      <c r="J26" s="21">
        <v>138725</v>
      </c>
      <c r="K26" s="21">
        <v>10085</v>
      </c>
      <c r="L26" s="21">
        <v>0</v>
      </c>
      <c r="M26" s="21">
        <v>298920</v>
      </c>
      <c r="N26" s="21">
        <v>81039</v>
      </c>
      <c r="O26" s="21">
        <v>53902</v>
      </c>
      <c r="P26" s="21">
        <v>6677</v>
      </c>
      <c r="Q26" s="21">
        <v>96888</v>
      </c>
      <c r="R26" s="21">
        <v>-18345</v>
      </c>
      <c r="S26" s="21">
        <v>8625318</v>
      </c>
    </row>
    <row r="27" spans="1:19">
      <c r="A27" s="14">
        <v>20</v>
      </c>
      <c r="B27" s="15" t="s">
        <v>42</v>
      </c>
      <c r="C27" s="21">
        <v>1128406</v>
      </c>
      <c r="D27" s="21">
        <v>435985</v>
      </c>
      <c r="E27" s="21">
        <v>382045</v>
      </c>
      <c r="F27" s="21">
        <v>124258</v>
      </c>
      <c r="G27" s="21">
        <v>44008</v>
      </c>
      <c r="H27" s="21">
        <v>0</v>
      </c>
      <c r="I27" s="21">
        <v>49484</v>
      </c>
      <c r="J27" s="21">
        <v>37911</v>
      </c>
      <c r="K27" s="21">
        <v>2750</v>
      </c>
      <c r="L27" s="21">
        <v>0</v>
      </c>
      <c r="M27" s="21">
        <v>26773</v>
      </c>
      <c r="N27" s="21">
        <v>22102</v>
      </c>
      <c r="O27" s="21">
        <v>14697</v>
      </c>
      <c r="P27" s="21">
        <v>1819</v>
      </c>
      <c r="Q27" s="21">
        <v>26427</v>
      </c>
      <c r="R27" s="21">
        <v>-4979</v>
      </c>
      <c r="S27" s="21">
        <v>2291686</v>
      </c>
    </row>
    <row r="28" spans="1:19">
      <c r="A28" s="14">
        <v>21</v>
      </c>
      <c r="B28" s="15" t="s">
        <v>43</v>
      </c>
      <c r="C28" s="21">
        <v>1560738</v>
      </c>
      <c r="D28" s="21">
        <v>600565</v>
      </c>
      <c r="E28" s="21">
        <v>528396</v>
      </c>
      <c r="F28" s="21">
        <v>171165</v>
      </c>
      <c r="G28" s="21">
        <v>65002</v>
      </c>
      <c r="H28" s="21">
        <v>0</v>
      </c>
      <c r="I28" s="21">
        <v>68713</v>
      </c>
      <c r="J28" s="21">
        <v>52222</v>
      </c>
      <c r="K28" s="21">
        <v>3806</v>
      </c>
      <c r="L28" s="21">
        <v>0</v>
      </c>
      <c r="M28" s="21">
        <v>68949</v>
      </c>
      <c r="N28" s="21">
        <v>30583</v>
      </c>
      <c r="O28" s="21">
        <v>20349</v>
      </c>
      <c r="P28" s="21">
        <v>2523</v>
      </c>
      <c r="Q28" s="21">
        <v>36560</v>
      </c>
      <c r="R28" s="21">
        <v>-6582</v>
      </c>
      <c r="S28" s="21">
        <v>3202989</v>
      </c>
    </row>
    <row r="29" spans="1:19">
      <c r="A29" s="14">
        <v>22</v>
      </c>
      <c r="B29" s="15" t="s">
        <v>44</v>
      </c>
      <c r="C29" s="21">
        <v>1122408</v>
      </c>
      <c r="D29" s="21">
        <v>432717</v>
      </c>
      <c r="E29" s="21">
        <v>380005</v>
      </c>
      <c r="F29" s="21">
        <v>123327</v>
      </c>
      <c r="G29" s="21">
        <v>0</v>
      </c>
      <c r="H29" s="21">
        <v>0</v>
      </c>
      <c r="I29" s="21">
        <v>49325</v>
      </c>
      <c r="J29" s="21">
        <v>37627</v>
      </c>
      <c r="K29" s="21">
        <v>2736</v>
      </c>
      <c r="L29" s="21">
        <v>0</v>
      </c>
      <c r="M29" s="21">
        <v>33160</v>
      </c>
      <c r="N29" s="21">
        <v>21990</v>
      </c>
      <c r="O29" s="21">
        <v>14627</v>
      </c>
      <c r="P29" s="21">
        <v>1812</v>
      </c>
      <c r="Q29" s="21">
        <v>26290</v>
      </c>
      <c r="R29" s="21">
        <v>-4884</v>
      </c>
      <c r="S29" s="21">
        <v>2241140</v>
      </c>
    </row>
    <row r="30" spans="1:19">
      <c r="A30" s="14">
        <v>23</v>
      </c>
      <c r="B30" s="15" t="s">
        <v>45</v>
      </c>
      <c r="C30" s="21">
        <v>1157676</v>
      </c>
      <c r="D30" s="21">
        <v>445256</v>
      </c>
      <c r="E30" s="21">
        <v>391935</v>
      </c>
      <c r="F30" s="21">
        <v>126901</v>
      </c>
      <c r="G30" s="21">
        <v>45573</v>
      </c>
      <c r="H30" s="21">
        <v>0</v>
      </c>
      <c r="I30" s="21">
        <v>50991</v>
      </c>
      <c r="J30" s="21">
        <v>38717</v>
      </c>
      <c r="K30" s="21">
        <v>2823</v>
      </c>
      <c r="L30" s="21">
        <v>82654</v>
      </c>
      <c r="M30" s="21">
        <v>29998</v>
      </c>
      <c r="N30" s="21">
        <v>22686</v>
      </c>
      <c r="O30" s="21">
        <v>15095</v>
      </c>
      <c r="P30" s="21">
        <v>1872</v>
      </c>
      <c r="Q30" s="21">
        <v>27119</v>
      </c>
      <c r="R30" s="21">
        <v>-5043</v>
      </c>
      <c r="S30" s="21">
        <v>2434253</v>
      </c>
    </row>
    <row r="31" spans="1:19">
      <c r="A31" s="14">
        <v>24</v>
      </c>
      <c r="B31" s="15" t="s">
        <v>46</v>
      </c>
      <c r="C31" s="21">
        <v>1021733</v>
      </c>
      <c r="D31" s="21">
        <v>393943</v>
      </c>
      <c r="E31" s="21">
        <v>345921</v>
      </c>
      <c r="F31" s="21">
        <v>112276</v>
      </c>
      <c r="G31" s="21">
        <v>37749</v>
      </c>
      <c r="H31" s="21">
        <v>0</v>
      </c>
      <c r="I31" s="21">
        <v>44897</v>
      </c>
      <c r="J31" s="21">
        <v>34255</v>
      </c>
      <c r="K31" s="21">
        <v>2491</v>
      </c>
      <c r="L31" s="21">
        <v>0</v>
      </c>
      <c r="M31" s="21">
        <v>22926</v>
      </c>
      <c r="N31" s="21">
        <v>20017</v>
      </c>
      <c r="O31" s="21">
        <v>13315</v>
      </c>
      <c r="P31" s="21">
        <v>1650</v>
      </c>
      <c r="Q31" s="21">
        <v>23931</v>
      </c>
      <c r="R31" s="21">
        <v>-4514</v>
      </c>
      <c r="S31" s="21">
        <v>2070590</v>
      </c>
    </row>
    <row r="32" spans="1:19">
      <c r="A32" s="14">
        <v>25</v>
      </c>
      <c r="B32" s="15" t="s">
        <v>47</v>
      </c>
      <c r="C32" s="21">
        <v>1249556</v>
      </c>
      <c r="D32" s="21">
        <v>481636</v>
      </c>
      <c r="E32" s="21">
        <v>423051</v>
      </c>
      <c r="F32" s="21">
        <v>137269</v>
      </c>
      <c r="G32" s="21">
        <v>49108</v>
      </c>
      <c r="H32" s="21">
        <v>0</v>
      </c>
      <c r="I32" s="21">
        <v>54924</v>
      </c>
      <c r="J32" s="21">
        <v>41881</v>
      </c>
      <c r="K32" s="21">
        <v>3046</v>
      </c>
      <c r="L32" s="21">
        <v>0</v>
      </c>
      <c r="M32" s="21">
        <v>36834</v>
      </c>
      <c r="N32" s="21">
        <v>24481</v>
      </c>
      <c r="O32" s="21">
        <v>16285</v>
      </c>
      <c r="P32" s="21">
        <v>2018</v>
      </c>
      <c r="Q32" s="21">
        <v>29268</v>
      </c>
      <c r="R32" s="21">
        <v>-5323</v>
      </c>
      <c r="S32" s="21">
        <v>2544034</v>
      </c>
    </row>
    <row r="33" spans="1:19">
      <c r="A33" s="14">
        <v>26</v>
      </c>
      <c r="B33" s="15" t="s">
        <v>48</v>
      </c>
      <c r="C33" s="21">
        <v>1334267</v>
      </c>
      <c r="D33" s="21">
        <v>438382</v>
      </c>
      <c r="E33" s="21">
        <v>451010</v>
      </c>
      <c r="F33" s="21">
        <v>124942</v>
      </c>
      <c r="G33" s="21">
        <v>126133</v>
      </c>
      <c r="H33" s="21">
        <v>0</v>
      </c>
      <c r="I33" s="21">
        <v>66981</v>
      </c>
      <c r="J33" s="21">
        <v>38119</v>
      </c>
      <c r="K33" s="21">
        <v>3316</v>
      </c>
      <c r="L33" s="21">
        <v>0</v>
      </c>
      <c r="M33" s="21">
        <v>22106</v>
      </c>
      <c r="N33" s="21">
        <v>26531</v>
      </c>
      <c r="O33" s="21">
        <v>18012</v>
      </c>
      <c r="P33" s="21">
        <v>2342</v>
      </c>
      <c r="Q33" s="21">
        <v>31471</v>
      </c>
      <c r="R33" s="21">
        <v>-4722</v>
      </c>
      <c r="S33" s="21">
        <v>2678890</v>
      </c>
    </row>
    <row r="34" spans="1:19">
      <c r="A34" s="14">
        <v>27</v>
      </c>
      <c r="B34" s="15" t="s">
        <v>49</v>
      </c>
      <c r="C34" s="21">
        <v>1428172</v>
      </c>
      <c r="D34" s="21">
        <v>560784</v>
      </c>
      <c r="E34" s="21">
        <v>483622</v>
      </c>
      <c r="F34" s="21">
        <v>159827</v>
      </c>
      <c r="G34" s="21">
        <v>52361</v>
      </c>
      <c r="H34" s="21">
        <v>0</v>
      </c>
      <c r="I34" s="21">
        <v>61644</v>
      </c>
      <c r="J34" s="21">
        <v>48763</v>
      </c>
      <c r="K34" s="21">
        <v>3474</v>
      </c>
      <c r="L34" s="21">
        <v>0</v>
      </c>
      <c r="M34" s="21">
        <v>47555</v>
      </c>
      <c r="N34" s="21">
        <v>27928</v>
      </c>
      <c r="O34" s="21">
        <v>18528</v>
      </c>
      <c r="P34" s="21">
        <v>2281</v>
      </c>
      <c r="Q34" s="21">
        <v>33422</v>
      </c>
      <c r="R34" s="21">
        <v>-6474</v>
      </c>
      <c r="S34" s="21">
        <v>2921887</v>
      </c>
    </row>
    <row r="35" spans="1:19">
      <c r="A35" s="14">
        <v>28</v>
      </c>
      <c r="B35" s="15" t="s">
        <v>50</v>
      </c>
      <c r="C35" s="21">
        <v>1006289</v>
      </c>
      <c r="D35" s="21">
        <v>382910</v>
      </c>
      <c r="E35" s="21">
        <v>340644</v>
      </c>
      <c r="F35" s="21">
        <v>109132</v>
      </c>
      <c r="G35" s="21">
        <v>41387</v>
      </c>
      <c r="H35" s="21">
        <v>0</v>
      </c>
      <c r="I35" s="21">
        <v>44776</v>
      </c>
      <c r="J35" s="21">
        <v>33296</v>
      </c>
      <c r="K35" s="21">
        <v>2458</v>
      </c>
      <c r="L35" s="21">
        <v>0</v>
      </c>
      <c r="M35" s="21">
        <v>18055</v>
      </c>
      <c r="N35" s="21">
        <v>19741</v>
      </c>
      <c r="O35" s="21">
        <v>13155</v>
      </c>
      <c r="P35" s="21">
        <v>1637</v>
      </c>
      <c r="Q35" s="21">
        <v>23584</v>
      </c>
      <c r="R35" s="21">
        <v>-4264</v>
      </c>
      <c r="S35" s="21">
        <v>2032800</v>
      </c>
    </row>
    <row r="36" spans="1:19">
      <c r="A36" s="14">
        <v>29</v>
      </c>
      <c r="B36" s="15" t="s">
        <v>51</v>
      </c>
      <c r="C36" s="21">
        <v>1267566</v>
      </c>
      <c r="D36" s="21">
        <v>488669</v>
      </c>
      <c r="E36" s="21">
        <v>429150</v>
      </c>
      <c r="F36" s="21">
        <v>139274</v>
      </c>
      <c r="G36" s="21">
        <v>49891</v>
      </c>
      <c r="H36" s="21">
        <v>0</v>
      </c>
      <c r="I36" s="21">
        <v>55705</v>
      </c>
      <c r="J36" s="21">
        <v>42492</v>
      </c>
      <c r="K36" s="21">
        <v>3090</v>
      </c>
      <c r="L36" s="21">
        <v>0</v>
      </c>
      <c r="M36" s="21">
        <v>37504</v>
      </c>
      <c r="N36" s="21">
        <v>24834</v>
      </c>
      <c r="O36" s="21">
        <v>16519</v>
      </c>
      <c r="P36" s="21">
        <v>2047</v>
      </c>
      <c r="Q36" s="21">
        <v>29690</v>
      </c>
      <c r="R36" s="21">
        <v>-5600</v>
      </c>
      <c r="S36" s="21">
        <v>2580831</v>
      </c>
    </row>
    <row r="37" spans="1:19">
      <c r="A37" s="14">
        <v>30</v>
      </c>
      <c r="B37" s="15" t="s">
        <v>52</v>
      </c>
      <c r="C37" s="21">
        <v>1092795</v>
      </c>
      <c r="D37" s="21">
        <v>421019</v>
      </c>
      <c r="E37" s="21">
        <v>369976</v>
      </c>
      <c r="F37" s="21">
        <v>119993</v>
      </c>
      <c r="G37" s="21">
        <v>41446</v>
      </c>
      <c r="H37" s="21">
        <v>0</v>
      </c>
      <c r="I37" s="21">
        <v>48055</v>
      </c>
      <c r="J37" s="21">
        <v>36610</v>
      </c>
      <c r="K37" s="21">
        <v>2664</v>
      </c>
      <c r="L37" s="21">
        <v>88890</v>
      </c>
      <c r="M37" s="21">
        <v>30342</v>
      </c>
      <c r="N37" s="21">
        <v>21411</v>
      </c>
      <c r="O37" s="21">
        <v>14243</v>
      </c>
      <c r="P37" s="21">
        <v>1765</v>
      </c>
      <c r="Q37" s="21">
        <v>25597</v>
      </c>
      <c r="R37" s="21">
        <v>-4712</v>
      </c>
      <c r="S37" s="21">
        <v>2310094</v>
      </c>
    </row>
    <row r="38" spans="1:19">
      <c r="A38" s="14">
        <v>31</v>
      </c>
      <c r="B38" s="15" t="s">
        <v>53</v>
      </c>
      <c r="C38" s="21">
        <v>985200</v>
      </c>
      <c r="D38" s="21">
        <v>379840</v>
      </c>
      <c r="E38" s="21">
        <v>333552</v>
      </c>
      <c r="F38" s="21">
        <v>108257</v>
      </c>
      <c r="G38" s="21">
        <v>36006</v>
      </c>
      <c r="H38" s="21">
        <v>0</v>
      </c>
      <c r="I38" s="21">
        <v>43293</v>
      </c>
      <c r="J38" s="21">
        <v>33029</v>
      </c>
      <c r="K38" s="21">
        <v>2402</v>
      </c>
      <c r="L38" s="21">
        <v>0</v>
      </c>
      <c r="M38" s="21">
        <v>19890</v>
      </c>
      <c r="N38" s="21">
        <v>19301</v>
      </c>
      <c r="O38" s="21">
        <v>12839</v>
      </c>
      <c r="P38" s="21">
        <v>1591</v>
      </c>
      <c r="Q38" s="21">
        <v>23076</v>
      </c>
      <c r="R38" s="21">
        <v>-4230</v>
      </c>
      <c r="S38" s="21">
        <v>1994046</v>
      </c>
    </row>
    <row r="39" spans="1:19">
      <c r="A39" s="14">
        <v>32</v>
      </c>
      <c r="B39" s="15" t="s">
        <v>54</v>
      </c>
      <c r="C39" s="21">
        <v>2186065</v>
      </c>
      <c r="D39" s="21">
        <v>841952</v>
      </c>
      <c r="E39" s="21">
        <v>740111</v>
      </c>
      <c r="F39" s="21">
        <v>239961</v>
      </c>
      <c r="G39" s="21">
        <v>95962</v>
      </c>
      <c r="H39" s="21">
        <v>0</v>
      </c>
      <c r="I39" s="21">
        <v>96160</v>
      </c>
      <c r="J39" s="21">
        <v>73212</v>
      </c>
      <c r="K39" s="21">
        <v>5330</v>
      </c>
      <c r="L39" s="21">
        <v>0</v>
      </c>
      <c r="M39" s="21">
        <v>114285</v>
      </c>
      <c r="N39" s="21">
        <v>42833</v>
      </c>
      <c r="O39" s="21">
        <v>28495</v>
      </c>
      <c r="P39" s="21">
        <v>3531</v>
      </c>
      <c r="Q39" s="21">
        <v>51206</v>
      </c>
      <c r="R39" s="21">
        <v>-9699</v>
      </c>
      <c r="S39" s="21">
        <v>4509404</v>
      </c>
    </row>
    <row r="40" spans="1:19">
      <c r="A40" s="14">
        <v>33</v>
      </c>
      <c r="B40" s="15" t="s">
        <v>55</v>
      </c>
      <c r="C40" s="21">
        <v>2569333</v>
      </c>
      <c r="D40" s="21">
        <v>989678</v>
      </c>
      <c r="E40" s="21">
        <v>869871</v>
      </c>
      <c r="F40" s="21">
        <v>282064</v>
      </c>
      <c r="G40" s="21">
        <v>114460</v>
      </c>
      <c r="H40" s="21">
        <v>0</v>
      </c>
      <c r="I40" s="21">
        <v>113006</v>
      </c>
      <c r="J40" s="21">
        <v>86057</v>
      </c>
      <c r="K40" s="21">
        <v>6265</v>
      </c>
      <c r="L40" s="21">
        <v>0</v>
      </c>
      <c r="M40" s="21">
        <v>145525</v>
      </c>
      <c r="N40" s="21">
        <v>50342</v>
      </c>
      <c r="O40" s="21">
        <v>33490</v>
      </c>
      <c r="P40" s="21">
        <v>4150</v>
      </c>
      <c r="Q40" s="21">
        <v>60183</v>
      </c>
      <c r="R40" s="21">
        <v>-11287</v>
      </c>
      <c r="S40" s="21">
        <v>5313137</v>
      </c>
    </row>
    <row r="41" spans="1:19">
      <c r="A41" s="14">
        <v>34</v>
      </c>
      <c r="B41" s="15" t="s">
        <v>56</v>
      </c>
      <c r="C41" s="21">
        <v>1303356</v>
      </c>
      <c r="D41" s="21">
        <v>502854</v>
      </c>
      <c r="E41" s="21">
        <v>441271</v>
      </c>
      <c r="F41" s="21">
        <v>143316</v>
      </c>
      <c r="G41" s="21">
        <v>51230</v>
      </c>
      <c r="H41" s="21">
        <v>0</v>
      </c>
      <c r="I41" s="21">
        <v>57236</v>
      </c>
      <c r="J41" s="21">
        <v>43726</v>
      </c>
      <c r="K41" s="21">
        <v>3177</v>
      </c>
      <c r="L41" s="21">
        <v>0</v>
      </c>
      <c r="M41" s="21">
        <v>46457</v>
      </c>
      <c r="N41" s="21">
        <v>25533</v>
      </c>
      <c r="O41" s="21">
        <v>16982</v>
      </c>
      <c r="P41" s="21">
        <v>2103</v>
      </c>
      <c r="Q41" s="21">
        <v>30527</v>
      </c>
      <c r="R41" s="21">
        <v>-5639</v>
      </c>
      <c r="S41" s="21">
        <v>2662129</v>
      </c>
    </row>
    <row r="42" spans="1:19">
      <c r="A42" s="14">
        <v>35</v>
      </c>
      <c r="B42" s="15" t="s">
        <v>57</v>
      </c>
      <c r="C42" s="21">
        <v>1290497</v>
      </c>
      <c r="D42" s="21">
        <v>496695</v>
      </c>
      <c r="E42" s="21">
        <v>436906</v>
      </c>
      <c r="F42" s="21">
        <v>141561</v>
      </c>
      <c r="G42" s="21">
        <v>0</v>
      </c>
      <c r="H42" s="21">
        <v>0</v>
      </c>
      <c r="I42" s="21">
        <v>56802</v>
      </c>
      <c r="J42" s="21">
        <v>43190</v>
      </c>
      <c r="K42" s="21">
        <v>3147</v>
      </c>
      <c r="L42" s="21">
        <v>0</v>
      </c>
      <c r="M42" s="21">
        <v>42832</v>
      </c>
      <c r="N42" s="21">
        <v>25287</v>
      </c>
      <c r="O42" s="21">
        <v>16824</v>
      </c>
      <c r="P42" s="21">
        <v>2086</v>
      </c>
      <c r="Q42" s="21">
        <v>30229</v>
      </c>
      <c r="R42" s="21">
        <v>-5587</v>
      </c>
      <c r="S42" s="21">
        <v>2580469</v>
      </c>
    </row>
    <row r="43" spans="1:19">
      <c r="A43" s="14">
        <v>36</v>
      </c>
      <c r="B43" s="15" t="s">
        <v>58</v>
      </c>
      <c r="C43" s="21">
        <v>1431980</v>
      </c>
      <c r="D43" s="21">
        <v>552234</v>
      </c>
      <c r="E43" s="21">
        <v>484816</v>
      </c>
      <c r="F43" s="21">
        <v>157390</v>
      </c>
      <c r="G43" s="21">
        <v>57724</v>
      </c>
      <c r="H43" s="21">
        <v>0</v>
      </c>
      <c r="I43" s="21">
        <v>62911</v>
      </c>
      <c r="J43" s="21">
        <v>48019</v>
      </c>
      <c r="K43" s="21">
        <v>3491</v>
      </c>
      <c r="L43" s="21">
        <v>0</v>
      </c>
      <c r="M43" s="21">
        <v>53531</v>
      </c>
      <c r="N43" s="21">
        <v>28054</v>
      </c>
      <c r="O43" s="21">
        <v>18660</v>
      </c>
      <c r="P43" s="21">
        <v>2312</v>
      </c>
      <c r="Q43" s="21">
        <v>33540</v>
      </c>
      <c r="R43" s="21">
        <v>-6242</v>
      </c>
      <c r="S43" s="21">
        <v>2928420</v>
      </c>
    </row>
    <row r="44" spans="1:19">
      <c r="A44" s="14">
        <v>37</v>
      </c>
      <c r="B44" s="15" t="s">
        <v>59</v>
      </c>
      <c r="C44" s="21">
        <v>1187745</v>
      </c>
      <c r="D44" s="21">
        <v>457976</v>
      </c>
      <c r="E44" s="21">
        <v>402126</v>
      </c>
      <c r="F44" s="21">
        <v>130526</v>
      </c>
      <c r="G44" s="21">
        <v>0</v>
      </c>
      <c r="H44" s="21">
        <v>0</v>
      </c>
      <c r="I44" s="21">
        <v>52189</v>
      </c>
      <c r="J44" s="21">
        <v>39823</v>
      </c>
      <c r="K44" s="21">
        <v>2896</v>
      </c>
      <c r="L44" s="21">
        <v>0</v>
      </c>
      <c r="M44" s="21">
        <v>33354</v>
      </c>
      <c r="N44" s="21">
        <v>23269</v>
      </c>
      <c r="O44" s="21">
        <v>15478</v>
      </c>
      <c r="P44" s="21">
        <v>1917</v>
      </c>
      <c r="Q44" s="21">
        <v>27820</v>
      </c>
      <c r="R44" s="21">
        <v>-5272</v>
      </c>
      <c r="S44" s="21">
        <v>2369847</v>
      </c>
    </row>
    <row r="45" spans="1:19">
      <c r="A45" s="14">
        <v>38</v>
      </c>
      <c r="B45" s="15" t="s">
        <v>60</v>
      </c>
      <c r="C45" s="21">
        <v>3790791</v>
      </c>
      <c r="D45" s="21">
        <v>1446713</v>
      </c>
      <c r="E45" s="21">
        <v>1283279</v>
      </c>
      <c r="F45" s="21">
        <v>412322</v>
      </c>
      <c r="G45" s="21">
        <v>190723</v>
      </c>
      <c r="H45" s="21">
        <v>0</v>
      </c>
      <c r="I45" s="21">
        <v>168207</v>
      </c>
      <c r="J45" s="21">
        <v>125799</v>
      </c>
      <c r="K45" s="21">
        <v>9254</v>
      </c>
      <c r="L45" s="21">
        <v>50162</v>
      </c>
      <c r="M45" s="21">
        <v>219676</v>
      </c>
      <c r="N45" s="21">
        <v>74343</v>
      </c>
      <c r="O45" s="21">
        <v>49522</v>
      </c>
      <c r="P45" s="21">
        <v>6157</v>
      </c>
      <c r="Q45" s="21">
        <v>88832</v>
      </c>
      <c r="R45" s="21">
        <v>-16214</v>
      </c>
      <c r="S45" s="21">
        <v>7899566</v>
      </c>
    </row>
    <row r="46" spans="1:19">
      <c r="A46" s="14">
        <v>39</v>
      </c>
      <c r="B46" s="15" t="s">
        <v>61</v>
      </c>
      <c r="C46" s="21">
        <v>1134625</v>
      </c>
      <c r="D46" s="21">
        <v>425061</v>
      </c>
      <c r="E46" s="21">
        <v>384024</v>
      </c>
      <c r="F46" s="21">
        <v>121145</v>
      </c>
      <c r="G46" s="21">
        <v>53957</v>
      </c>
      <c r="H46" s="21">
        <v>0</v>
      </c>
      <c r="I46" s="21">
        <v>51220</v>
      </c>
      <c r="J46" s="21">
        <v>36961</v>
      </c>
      <c r="K46" s="21">
        <v>2776</v>
      </c>
      <c r="L46" s="21">
        <v>0</v>
      </c>
      <c r="M46" s="21">
        <v>25531</v>
      </c>
      <c r="N46" s="21">
        <v>22293</v>
      </c>
      <c r="O46" s="21">
        <v>14888</v>
      </c>
      <c r="P46" s="21">
        <v>1862</v>
      </c>
      <c r="Q46" s="21">
        <v>26611</v>
      </c>
      <c r="R46" s="21">
        <v>-4800</v>
      </c>
      <c r="S46" s="21">
        <v>2296154</v>
      </c>
    </row>
    <row r="47" spans="1:19">
      <c r="A47" s="14">
        <v>40</v>
      </c>
      <c r="B47" s="15" t="s">
        <v>62</v>
      </c>
      <c r="C47" s="21">
        <v>3242728</v>
      </c>
      <c r="D47" s="21">
        <v>1224741</v>
      </c>
      <c r="E47" s="21">
        <v>1097624</v>
      </c>
      <c r="F47" s="21">
        <v>349059</v>
      </c>
      <c r="G47" s="21">
        <v>170002</v>
      </c>
      <c r="H47" s="21">
        <v>0</v>
      </c>
      <c r="I47" s="21">
        <v>145294</v>
      </c>
      <c r="J47" s="21">
        <v>106497</v>
      </c>
      <c r="K47" s="21">
        <v>7927</v>
      </c>
      <c r="L47" s="21">
        <v>0</v>
      </c>
      <c r="M47" s="21">
        <v>174753</v>
      </c>
      <c r="N47" s="21">
        <v>63661</v>
      </c>
      <c r="O47" s="21">
        <v>42467</v>
      </c>
      <c r="P47" s="21">
        <v>5298</v>
      </c>
      <c r="Q47" s="21">
        <v>76026</v>
      </c>
      <c r="R47" s="21">
        <v>-13921</v>
      </c>
      <c r="S47" s="21">
        <v>6692156</v>
      </c>
    </row>
    <row r="48" spans="1:19">
      <c r="A48" s="14">
        <v>41</v>
      </c>
      <c r="B48" s="15" t="s">
        <v>63</v>
      </c>
      <c r="C48" s="21">
        <v>12773806</v>
      </c>
      <c r="D48" s="21">
        <v>4886065</v>
      </c>
      <c r="E48" s="21">
        <v>4324362</v>
      </c>
      <c r="F48" s="21">
        <v>1392558</v>
      </c>
      <c r="G48" s="21">
        <v>671895</v>
      </c>
      <c r="H48" s="21">
        <v>0</v>
      </c>
      <c r="I48" s="21">
        <v>565588</v>
      </c>
      <c r="J48" s="21">
        <v>424867</v>
      </c>
      <c r="K48" s="21">
        <v>31174</v>
      </c>
      <c r="L48" s="21">
        <v>0</v>
      </c>
      <c r="M48" s="21">
        <v>758885</v>
      </c>
      <c r="N48" s="21">
        <v>250456</v>
      </c>
      <c r="O48" s="21">
        <v>166782</v>
      </c>
      <c r="P48" s="21">
        <v>20718</v>
      </c>
      <c r="Q48" s="21">
        <v>299306</v>
      </c>
      <c r="R48" s="21">
        <v>-41829</v>
      </c>
      <c r="S48" s="21">
        <v>26524633</v>
      </c>
    </row>
    <row r="49" spans="1:19">
      <c r="A49" s="14">
        <v>42</v>
      </c>
      <c r="B49" s="15" t="s">
        <v>64</v>
      </c>
      <c r="C49" s="21">
        <v>1217547</v>
      </c>
      <c r="D49" s="21">
        <v>469355</v>
      </c>
      <c r="E49" s="21">
        <v>412215</v>
      </c>
      <c r="F49" s="21">
        <v>133769</v>
      </c>
      <c r="G49" s="21">
        <v>47417</v>
      </c>
      <c r="H49" s="21">
        <v>0</v>
      </c>
      <c r="I49" s="21">
        <v>53510</v>
      </c>
      <c r="J49" s="21">
        <v>40813</v>
      </c>
      <c r="K49" s="21">
        <v>2968</v>
      </c>
      <c r="L49" s="21">
        <v>39180</v>
      </c>
      <c r="M49" s="21">
        <v>37427</v>
      </c>
      <c r="N49" s="21">
        <v>23854</v>
      </c>
      <c r="O49" s="21">
        <v>15867</v>
      </c>
      <c r="P49" s="21">
        <v>1966</v>
      </c>
      <c r="Q49" s="21">
        <v>28518</v>
      </c>
      <c r="R49" s="21">
        <v>-5366</v>
      </c>
      <c r="S49" s="21">
        <v>2519040</v>
      </c>
    </row>
    <row r="50" spans="1:19">
      <c r="A50" s="14">
        <v>43</v>
      </c>
      <c r="B50" s="15" t="s">
        <v>65</v>
      </c>
      <c r="C50" s="21">
        <v>1035446</v>
      </c>
      <c r="D50" s="21">
        <v>398947</v>
      </c>
      <c r="E50" s="21">
        <v>350561</v>
      </c>
      <c r="F50" s="21">
        <v>113702</v>
      </c>
      <c r="G50" s="21">
        <v>0</v>
      </c>
      <c r="H50" s="21">
        <v>0</v>
      </c>
      <c r="I50" s="21">
        <v>45530</v>
      </c>
      <c r="J50" s="21">
        <v>34690</v>
      </c>
      <c r="K50" s="21">
        <v>2525</v>
      </c>
      <c r="L50" s="21">
        <v>0</v>
      </c>
      <c r="M50" s="21">
        <v>23456</v>
      </c>
      <c r="N50" s="21">
        <v>20287</v>
      </c>
      <c r="O50" s="21">
        <v>13496</v>
      </c>
      <c r="P50" s="21">
        <v>1672</v>
      </c>
      <c r="Q50" s="21">
        <v>24253</v>
      </c>
      <c r="R50" s="21">
        <v>-4434</v>
      </c>
      <c r="S50" s="21">
        <v>2060131</v>
      </c>
    </row>
    <row r="51" spans="1:19">
      <c r="A51" s="14">
        <v>44</v>
      </c>
      <c r="B51" s="15" t="s">
        <v>66</v>
      </c>
      <c r="C51" s="21">
        <v>1387078</v>
      </c>
      <c r="D51" s="21">
        <v>533558</v>
      </c>
      <c r="E51" s="21">
        <v>469601</v>
      </c>
      <c r="F51" s="21">
        <v>152067</v>
      </c>
      <c r="G51" s="21">
        <v>56977</v>
      </c>
      <c r="H51" s="21">
        <v>0</v>
      </c>
      <c r="I51" s="21">
        <v>61088</v>
      </c>
      <c r="J51" s="21">
        <v>46395</v>
      </c>
      <c r="K51" s="21">
        <v>3383</v>
      </c>
      <c r="L51" s="21">
        <v>0</v>
      </c>
      <c r="M51" s="21">
        <v>48301</v>
      </c>
      <c r="N51" s="21">
        <v>27181</v>
      </c>
      <c r="O51" s="21">
        <v>18086</v>
      </c>
      <c r="P51" s="21">
        <v>2242</v>
      </c>
      <c r="Q51" s="21">
        <v>32492</v>
      </c>
      <c r="R51" s="21">
        <v>-6059</v>
      </c>
      <c r="S51" s="21">
        <v>2832390</v>
      </c>
    </row>
    <row r="52" spans="1:19">
      <c r="A52" s="14">
        <v>45</v>
      </c>
      <c r="B52" s="15" t="s">
        <v>67</v>
      </c>
      <c r="C52" s="21">
        <v>968151</v>
      </c>
      <c r="D52" s="21">
        <v>373545</v>
      </c>
      <c r="E52" s="21">
        <v>327782</v>
      </c>
      <c r="F52" s="21">
        <v>106463</v>
      </c>
      <c r="G52" s="21">
        <v>35012</v>
      </c>
      <c r="H52" s="21">
        <v>0</v>
      </c>
      <c r="I52" s="21">
        <v>42513</v>
      </c>
      <c r="J52" s="21">
        <v>32482</v>
      </c>
      <c r="K52" s="21">
        <v>2360</v>
      </c>
      <c r="L52" s="21">
        <v>0</v>
      </c>
      <c r="M52" s="21">
        <v>16616</v>
      </c>
      <c r="N52" s="21">
        <v>18966</v>
      </c>
      <c r="O52" s="21">
        <v>12614</v>
      </c>
      <c r="P52" s="21">
        <v>1562</v>
      </c>
      <c r="Q52" s="21">
        <v>22676</v>
      </c>
      <c r="R52" s="21">
        <v>-4178</v>
      </c>
      <c r="S52" s="21">
        <v>1956564</v>
      </c>
    </row>
    <row r="53" spans="1:19">
      <c r="A53" s="14">
        <v>46</v>
      </c>
      <c r="B53" s="15" t="s">
        <v>68</v>
      </c>
      <c r="C53" s="21">
        <v>1026283</v>
      </c>
      <c r="D53" s="21">
        <v>395368</v>
      </c>
      <c r="E53" s="21">
        <v>347458</v>
      </c>
      <c r="F53" s="21">
        <v>112682</v>
      </c>
      <c r="G53" s="21">
        <v>0</v>
      </c>
      <c r="H53" s="21">
        <v>0</v>
      </c>
      <c r="I53" s="21">
        <v>45133</v>
      </c>
      <c r="J53" s="21">
        <v>34379</v>
      </c>
      <c r="K53" s="21">
        <v>2502</v>
      </c>
      <c r="L53" s="21">
        <v>0</v>
      </c>
      <c r="M53" s="21">
        <v>22769</v>
      </c>
      <c r="N53" s="21">
        <v>20108</v>
      </c>
      <c r="O53" s="21">
        <v>13377</v>
      </c>
      <c r="P53" s="21">
        <v>1658</v>
      </c>
      <c r="Q53" s="21">
        <v>24039</v>
      </c>
      <c r="R53" s="21">
        <v>-4468</v>
      </c>
      <c r="S53" s="21">
        <v>2041288</v>
      </c>
    </row>
    <row r="54" spans="1:19">
      <c r="A54" s="14">
        <v>47</v>
      </c>
      <c r="B54" s="15" t="s">
        <v>69</v>
      </c>
      <c r="C54" s="21">
        <v>1258758</v>
      </c>
      <c r="D54" s="21">
        <v>484059</v>
      </c>
      <c r="E54" s="21">
        <v>426156</v>
      </c>
      <c r="F54" s="21">
        <v>137960</v>
      </c>
      <c r="G54" s="21">
        <v>50507</v>
      </c>
      <c r="H54" s="21">
        <v>0</v>
      </c>
      <c r="I54" s="21">
        <v>55451</v>
      </c>
      <c r="J54" s="21">
        <v>42091</v>
      </c>
      <c r="K54" s="21">
        <v>3070</v>
      </c>
      <c r="L54" s="21">
        <v>0</v>
      </c>
      <c r="M54" s="21">
        <v>41027</v>
      </c>
      <c r="N54" s="21">
        <v>24667</v>
      </c>
      <c r="O54" s="21">
        <v>16414</v>
      </c>
      <c r="P54" s="21">
        <v>2035</v>
      </c>
      <c r="Q54" s="21">
        <v>29487</v>
      </c>
      <c r="R54" s="21">
        <v>-5448</v>
      </c>
      <c r="S54" s="21">
        <v>2566234</v>
      </c>
    </row>
    <row r="55" spans="1:19">
      <c r="A55" s="14">
        <v>48</v>
      </c>
      <c r="B55" s="15" t="s">
        <v>70</v>
      </c>
      <c r="C55" s="21">
        <v>2770970</v>
      </c>
      <c r="D55" s="21">
        <v>1072638</v>
      </c>
      <c r="E55" s="21">
        <v>938188</v>
      </c>
      <c r="F55" s="21">
        <v>305708</v>
      </c>
      <c r="G55" s="21">
        <v>120254</v>
      </c>
      <c r="H55" s="21">
        <v>0</v>
      </c>
      <c r="I55" s="21">
        <v>121294</v>
      </c>
      <c r="J55" s="21">
        <v>93271</v>
      </c>
      <c r="K55" s="21">
        <v>6752</v>
      </c>
      <c r="L55" s="21">
        <v>0</v>
      </c>
      <c r="M55" s="21">
        <v>154288</v>
      </c>
      <c r="N55" s="21">
        <v>54265</v>
      </c>
      <c r="O55" s="21">
        <v>36075</v>
      </c>
      <c r="P55" s="21">
        <v>4463</v>
      </c>
      <c r="Q55" s="21">
        <v>64890</v>
      </c>
      <c r="R55" s="21">
        <v>-12303</v>
      </c>
      <c r="S55" s="21">
        <v>5730753</v>
      </c>
    </row>
    <row r="56" spans="1:19">
      <c r="A56" s="14">
        <v>49</v>
      </c>
      <c r="B56" s="15" t="s">
        <v>71</v>
      </c>
      <c r="C56" s="21">
        <v>1092483</v>
      </c>
      <c r="D56" s="21">
        <v>421172</v>
      </c>
      <c r="E56" s="21">
        <v>369873</v>
      </c>
      <c r="F56" s="21">
        <v>120036</v>
      </c>
      <c r="G56" s="21">
        <v>41124</v>
      </c>
      <c r="H56" s="21">
        <v>0</v>
      </c>
      <c r="I56" s="21">
        <v>48011</v>
      </c>
      <c r="J56" s="21">
        <v>36623</v>
      </c>
      <c r="K56" s="21">
        <v>2663</v>
      </c>
      <c r="L56" s="21">
        <v>0</v>
      </c>
      <c r="M56" s="21">
        <v>32691</v>
      </c>
      <c r="N56" s="21">
        <v>21403</v>
      </c>
      <c r="O56" s="21">
        <v>14237</v>
      </c>
      <c r="P56" s="21">
        <v>1764</v>
      </c>
      <c r="Q56" s="21">
        <v>25589</v>
      </c>
      <c r="R56" s="21">
        <v>-4708</v>
      </c>
      <c r="S56" s="21">
        <v>2222961</v>
      </c>
    </row>
    <row r="57" spans="1:19">
      <c r="A57" s="14">
        <v>50</v>
      </c>
      <c r="B57" s="15" t="s">
        <v>72</v>
      </c>
      <c r="C57" s="21">
        <v>98767741</v>
      </c>
      <c r="D57" s="21">
        <v>38100501</v>
      </c>
      <c r="E57" s="21">
        <v>33439250</v>
      </c>
      <c r="F57" s="21">
        <v>10858875</v>
      </c>
      <c r="G57" s="21">
        <v>0</v>
      </c>
      <c r="H57" s="21">
        <v>0</v>
      </c>
      <c r="I57" s="21">
        <v>4337895</v>
      </c>
      <c r="J57" s="21">
        <v>3313020</v>
      </c>
      <c r="K57" s="21">
        <v>240775</v>
      </c>
      <c r="L57" s="21">
        <v>7145004</v>
      </c>
      <c r="M57" s="21">
        <v>4875679</v>
      </c>
      <c r="N57" s="21">
        <v>1934888</v>
      </c>
      <c r="O57" s="21">
        <v>1286931</v>
      </c>
      <c r="P57" s="21">
        <v>159402</v>
      </c>
      <c r="Q57" s="21">
        <v>2313320</v>
      </c>
      <c r="R57" s="21">
        <v>-419549</v>
      </c>
      <c r="S57" s="21">
        <v>206353732</v>
      </c>
    </row>
    <row r="58" spans="1:19">
      <c r="A58" s="14">
        <v>51</v>
      </c>
      <c r="B58" s="15" t="s">
        <v>73</v>
      </c>
      <c r="C58" s="21">
        <v>1066947</v>
      </c>
      <c r="D58" s="21">
        <v>400284</v>
      </c>
      <c r="E58" s="21">
        <v>361123</v>
      </c>
      <c r="F58" s="21">
        <v>114083</v>
      </c>
      <c r="G58" s="21">
        <v>0</v>
      </c>
      <c r="H58" s="21">
        <v>0</v>
      </c>
      <c r="I58" s="21">
        <v>48101</v>
      </c>
      <c r="J58" s="21">
        <v>34807</v>
      </c>
      <c r="K58" s="21">
        <v>2610</v>
      </c>
      <c r="L58" s="21">
        <v>0</v>
      </c>
      <c r="M58" s="21">
        <v>20592</v>
      </c>
      <c r="N58" s="21">
        <v>20960</v>
      </c>
      <c r="O58" s="21">
        <v>13995</v>
      </c>
      <c r="P58" s="21">
        <v>1750</v>
      </c>
      <c r="Q58" s="21">
        <v>25022</v>
      </c>
      <c r="R58" s="21">
        <v>-4460</v>
      </c>
      <c r="S58" s="21">
        <v>2105814</v>
      </c>
    </row>
    <row r="59" spans="1:19">
      <c r="A59" s="14">
        <v>52</v>
      </c>
      <c r="B59" s="15" t="s">
        <v>74</v>
      </c>
      <c r="C59" s="21">
        <v>3942528</v>
      </c>
      <c r="D59" s="21">
        <v>1538951</v>
      </c>
      <c r="E59" s="21">
        <v>1334972</v>
      </c>
      <c r="F59" s="21">
        <v>438610</v>
      </c>
      <c r="G59" s="21">
        <v>176935</v>
      </c>
      <c r="H59" s="21">
        <v>0</v>
      </c>
      <c r="I59" s="21">
        <v>171171</v>
      </c>
      <c r="J59" s="21">
        <v>133819</v>
      </c>
      <c r="K59" s="21">
        <v>9596</v>
      </c>
      <c r="L59" s="21">
        <v>0</v>
      </c>
      <c r="M59" s="21">
        <v>227948</v>
      </c>
      <c r="N59" s="21">
        <v>77142</v>
      </c>
      <c r="O59" s="21">
        <v>51222</v>
      </c>
      <c r="P59" s="21">
        <v>6318</v>
      </c>
      <c r="Q59" s="21">
        <v>92289</v>
      </c>
      <c r="R59" s="21">
        <v>-17740</v>
      </c>
      <c r="S59" s="21">
        <v>8183761</v>
      </c>
    </row>
    <row r="60" spans="1:19">
      <c r="A60" s="14">
        <v>53</v>
      </c>
      <c r="B60" s="15" t="s">
        <v>75</v>
      </c>
      <c r="C60" s="21">
        <v>1883935</v>
      </c>
      <c r="D60" s="21">
        <v>725995</v>
      </c>
      <c r="E60" s="21">
        <v>637827</v>
      </c>
      <c r="F60" s="21">
        <v>206913</v>
      </c>
      <c r="G60" s="21">
        <v>80938</v>
      </c>
      <c r="H60" s="21">
        <v>0</v>
      </c>
      <c r="I60" s="21">
        <v>82825</v>
      </c>
      <c r="J60" s="21">
        <v>63129</v>
      </c>
      <c r="K60" s="21">
        <v>4593</v>
      </c>
      <c r="L60" s="21">
        <v>0</v>
      </c>
      <c r="M60" s="21">
        <v>81682</v>
      </c>
      <c r="N60" s="21">
        <v>36911</v>
      </c>
      <c r="O60" s="21">
        <v>24554</v>
      </c>
      <c r="P60" s="21">
        <v>3042</v>
      </c>
      <c r="Q60" s="21">
        <v>44127</v>
      </c>
      <c r="R60" s="21">
        <v>-8252</v>
      </c>
      <c r="S60" s="21">
        <v>3868219</v>
      </c>
    </row>
    <row r="61" spans="1:19">
      <c r="A61" s="14">
        <v>54</v>
      </c>
      <c r="B61" s="15" t="s">
        <v>76</v>
      </c>
      <c r="C61" s="21">
        <v>1004644</v>
      </c>
      <c r="D61" s="21">
        <v>384809</v>
      </c>
      <c r="E61" s="21">
        <v>340111</v>
      </c>
      <c r="F61" s="21">
        <v>109673</v>
      </c>
      <c r="G61" s="21">
        <v>39202</v>
      </c>
      <c r="H61" s="21">
        <v>0</v>
      </c>
      <c r="I61" s="21">
        <v>44425</v>
      </c>
      <c r="J61" s="21">
        <v>33461</v>
      </c>
      <c r="K61" s="21">
        <v>2451</v>
      </c>
      <c r="L61" s="21">
        <v>0</v>
      </c>
      <c r="M61" s="21">
        <v>19117</v>
      </c>
      <c r="N61" s="21">
        <v>19695</v>
      </c>
      <c r="O61" s="21">
        <v>13113</v>
      </c>
      <c r="P61" s="21">
        <v>1628</v>
      </c>
      <c r="Q61" s="21">
        <v>23539</v>
      </c>
      <c r="R61" s="21">
        <v>-4308</v>
      </c>
      <c r="S61" s="21">
        <v>2031560</v>
      </c>
    </row>
    <row r="62" spans="1:19">
      <c r="A62" s="14">
        <v>55</v>
      </c>
      <c r="B62" s="15" t="s">
        <v>77</v>
      </c>
      <c r="C62" s="21">
        <v>1344442</v>
      </c>
      <c r="D62" s="21">
        <v>518550</v>
      </c>
      <c r="E62" s="21">
        <v>455180</v>
      </c>
      <c r="F62" s="21">
        <v>147790</v>
      </c>
      <c r="G62" s="21">
        <v>0</v>
      </c>
      <c r="H62" s="21">
        <v>0</v>
      </c>
      <c r="I62" s="21">
        <v>59057</v>
      </c>
      <c r="J62" s="21">
        <v>45090</v>
      </c>
      <c r="K62" s="21">
        <v>3278</v>
      </c>
      <c r="L62" s="21">
        <v>0</v>
      </c>
      <c r="M62" s="21">
        <v>45580</v>
      </c>
      <c r="N62" s="21">
        <v>26338</v>
      </c>
      <c r="O62" s="21">
        <v>17519</v>
      </c>
      <c r="P62" s="21">
        <v>2170</v>
      </c>
      <c r="Q62" s="21">
        <v>31490</v>
      </c>
      <c r="R62" s="21">
        <v>-5901</v>
      </c>
      <c r="S62" s="21">
        <v>2690583</v>
      </c>
    </row>
    <row r="63" spans="1:19">
      <c r="A63" s="14">
        <v>56</v>
      </c>
      <c r="B63" s="15" t="s">
        <v>78</v>
      </c>
      <c r="C63" s="21">
        <v>3756713</v>
      </c>
      <c r="D63" s="21">
        <v>1414775</v>
      </c>
      <c r="E63" s="21">
        <v>1271562</v>
      </c>
      <c r="F63" s="21">
        <v>403220</v>
      </c>
      <c r="G63" s="21">
        <v>0</v>
      </c>
      <c r="H63" s="21">
        <v>0</v>
      </c>
      <c r="I63" s="21">
        <v>168773</v>
      </c>
      <c r="J63" s="21">
        <v>123021</v>
      </c>
      <c r="K63" s="21">
        <v>9186</v>
      </c>
      <c r="L63" s="21">
        <v>0</v>
      </c>
      <c r="M63" s="21">
        <v>220055</v>
      </c>
      <c r="N63" s="21">
        <v>73772</v>
      </c>
      <c r="O63" s="21">
        <v>49232</v>
      </c>
      <c r="P63" s="21">
        <v>6148</v>
      </c>
      <c r="Q63" s="21">
        <v>88088</v>
      </c>
      <c r="R63" s="21">
        <v>-15865</v>
      </c>
      <c r="S63" s="21">
        <v>7568680</v>
      </c>
    </row>
    <row r="64" spans="1:19">
      <c r="A64" s="14">
        <v>57</v>
      </c>
      <c r="B64" s="15" t="s">
        <v>79</v>
      </c>
      <c r="C64" s="21">
        <v>1405291</v>
      </c>
      <c r="D64" s="21">
        <v>542442</v>
      </c>
      <c r="E64" s="21">
        <v>475785</v>
      </c>
      <c r="F64" s="21">
        <v>154599</v>
      </c>
      <c r="G64" s="21">
        <v>57305</v>
      </c>
      <c r="H64" s="21">
        <v>0</v>
      </c>
      <c r="I64" s="21">
        <v>61683</v>
      </c>
      <c r="J64" s="21">
        <v>47168</v>
      </c>
      <c r="K64" s="21">
        <v>3426</v>
      </c>
      <c r="L64" s="21">
        <v>0</v>
      </c>
      <c r="M64" s="21">
        <v>48437</v>
      </c>
      <c r="N64" s="21">
        <v>27528</v>
      </c>
      <c r="O64" s="21">
        <v>18308</v>
      </c>
      <c r="P64" s="21">
        <v>2267</v>
      </c>
      <c r="Q64" s="21">
        <v>32914</v>
      </c>
      <c r="R64" s="21">
        <v>-6317</v>
      </c>
      <c r="S64" s="21">
        <v>2870836</v>
      </c>
    </row>
    <row r="65" spans="1:19">
      <c r="A65" s="14">
        <v>58</v>
      </c>
      <c r="B65" s="15" t="s">
        <v>80</v>
      </c>
      <c r="C65" s="21">
        <v>2990482</v>
      </c>
      <c r="D65" s="21">
        <v>1146661</v>
      </c>
      <c r="E65" s="21">
        <v>1012405</v>
      </c>
      <c r="F65" s="21">
        <v>326805</v>
      </c>
      <c r="G65" s="21">
        <v>142642</v>
      </c>
      <c r="H65" s="21">
        <v>0</v>
      </c>
      <c r="I65" s="21">
        <v>132105</v>
      </c>
      <c r="J65" s="21">
        <v>99708</v>
      </c>
      <c r="K65" s="21">
        <v>7296</v>
      </c>
      <c r="L65" s="21">
        <v>0</v>
      </c>
      <c r="M65" s="21">
        <v>169134</v>
      </c>
      <c r="N65" s="21">
        <v>58620</v>
      </c>
      <c r="O65" s="21">
        <v>39023</v>
      </c>
      <c r="P65" s="21">
        <v>4844</v>
      </c>
      <c r="Q65" s="21">
        <v>70063</v>
      </c>
      <c r="R65" s="21">
        <v>-13371</v>
      </c>
      <c r="S65" s="21">
        <v>6186417</v>
      </c>
    </row>
    <row r="66" spans="1:19">
      <c r="A66" s="14">
        <v>59</v>
      </c>
      <c r="B66" s="15" t="s">
        <v>81</v>
      </c>
      <c r="C66" s="21">
        <v>6659975</v>
      </c>
      <c r="D66" s="21">
        <v>2720652</v>
      </c>
      <c r="E66" s="21">
        <v>2256272</v>
      </c>
      <c r="F66" s="21">
        <v>775402</v>
      </c>
      <c r="G66" s="21">
        <v>328187</v>
      </c>
      <c r="H66" s="21">
        <v>0</v>
      </c>
      <c r="I66" s="21">
        <v>275873</v>
      </c>
      <c r="J66" s="21">
        <v>236574</v>
      </c>
      <c r="K66" s="21">
        <v>16111</v>
      </c>
      <c r="L66" s="21">
        <v>130315</v>
      </c>
      <c r="M66" s="21">
        <v>360900</v>
      </c>
      <c r="N66" s="21">
        <v>129692</v>
      </c>
      <c r="O66" s="21">
        <v>85534</v>
      </c>
      <c r="P66" s="21">
        <v>10374</v>
      </c>
      <c r="Q66" s="21">
        <v>155551</v>
      </c>
      <c r="R66" s="21">
        <v>-30421</v>
      </c>
      <c r="S66" s="21">
        <v>14110991</v>
      </c>
    </row>
    <row r="67" spans="1:19">
      <c r="A67" s="14">
        <v>60</v>
      </c>
      <c r="B67" s="15" t="s">
        <v>82</v>
      </c>
      <c r="C67" s="21">
        <v>825428</v>
      </c>
      <c r="D67" s="21">
        <v>318327</v>
      </c>
      <c r="E67" s="21">
        <v>279460</v>
      </c>
      <c r="F67" s="21">
        <v>90725</v>
      </c>
      <c r="G67" s="21">
        <v>28160</v>
      </c>
      <c r="H67" s="21">
        <v>0</v>
      </c>
      <c r="I67" s="21">
        <v>36263</v>
      </c>
      <c r="J67" s="21">
        <v>27680</v>
      </c>
      <c r="K67" s="21">
        <v>2012</v>
      </c>
      <c r="L67" s="21">
        <v>0</v>
      </c>
      <c r="M67" s="21">
        <v>6378</v>
      </c>
      <c r="N67" s="21">
        <v>16171</v>
      </c>
      <c r="O67" s="21">
        <v>10756</v>
      </c>
      <c r="P67" s="21">
        <v>1332</v>
      </c>
      <c r="Q67" s="21">
        <v>19333</v>
      </c>
      <c r="R67" s="21">
        <v>-3557</v>
      </c>
      <c r="S67" s="21">
        <v>1658468</v>
      </c>
    </row>
    <row r="68" spans="1:19">
      <c r="A68" s="14">
        <v>61</v>
      </c>
      <c r="B68" s="15" t="s">
        <v>83</v>
      </c>
      <c r="C68" s="21">
        <v>1083560</v>
      </c>
      <c r="D68" s="21">
        <v>417737</v>
      </c>
      <c r="E68" s="21">
        <v>366853</v>
      </c>
      <c r="F68" s="21">
        <v>119057</v>
      </c>
      <c r="G68" s="21">
        <v>0</v>
      </c>
      <c r="H68" s="21">
        <v>0</v>
      </c>
      <c r="I68" s="21">
        <v>47618</v>
      </c>
      <c r="J68" s="21">
        <v>36324</v>
      </c>
      <c r="K68" s="21">
        <v>2642</v>
      </c>
      <c r="L68" s="21">
        <v>0</v>
      </c>
      <c r="M68" s="21">
        <v>25150</v>
      </c>
      <c r="N68" s="21">
        <v>21229</v>
      </c>
      <c r="O68" s="21">
        <v>14121</v>
      </c>
      <c r="P68" s="21">
        <v>1749</v>
      </c>
      <c r="Q68" s="21">
        <v>25380</v>
      </c>
      <c r="R68" s="21">
        <v>-4578</v>
      </c>
      <c r="S68" s="21">
        <v>2156842</v>
      </c>
    </row>
    <row r="69" spans="1:19">
      <c r="A69" s="14">
        <v>62</v>
      </c>
      <c r="B69" s="15" t="s">
        <v>84</v>
      </c>
      <c r="C69" s="21">
        <v>1165129</v>
      </c>
      <c r="D69" s="21">
        <v>449106</v>
      </c>
      <c r="E69" s="21">
        <v>394468</v>
      </c>
      <c r="F69" s="21">
        <v>127998</v>
      </c>
      <c r="G69" s="21">
        <v>45096</v>
      </c>
      <c r="H69" s="21">
        <v>0</v>
      </c>
      <c r="I69" s="21">
        <v>51211</v>
      </c>
      <c r="J69" s="21">
        <v>39052</v>
      </c>
      <c r="K69" s="21">
        <v>2841</v>
      </c>
      <c r="L69" s="21">
        <v>0</v>
      </c>
      <c r="M69" s="21">
        <v>31805</v>
      </c>
      <c r="N69" s="21">
        <v>22827</v>
      </c>
      <c r="O69" s="21">
        <v>15184</v>
      </c>
      <c r="P69" s="21">
        <v>1881</v>
      </c>
      <c r="Q69" s="21">
        <v>27290</v>
      </c>
      <c r="R69" s="21">
        <v>-5105</v>
      </c>
      <c r="S69" s="21">
        <v>2368783</v>
      </c>
    </row>
    <row r="70" spans="1:19">
      <c r="A70" s="14">
        <v>63</v>
      </c>
      <c r="B70" s="15" t="s">
        <v>85</v>
      </c>
      <c r="C70" s="21">
        <v>1224976</v>
      </c>
      <c r="D70" s="21">
        <v>471227</v>
      </c>
      <c r="E70" s="21">
        <v>414721</v>
      </c>
      <c r="F70" s="21">
        <v>134303</v>
      </c>
      <c r="G70" s="21">
        <v>48790</v>
      </c>
      <c r="H70" s="21">
        <v>0</v>
      </c>
      <c r="I70" s="21">
        <v>53946</v>
      </c>
      <c r="J70" s="21">
        <v>40975</v>
      </c>
      <c r="K70" s="21">
        <v>2987</v>
      </c>
      <c r="L70" s="21">
        <v>0</v>
      </c>
      <c r="M70" s="21">
        <v>36227</v>
      </c>
      <c r="N70" s="21">
        <v>24004</v>
      </c>
      <c r="O70" s="21">
        <v>15972</v>
      </c>
      <c r="P70" s="21">
        <v>1980</v>
      </c>
      <c r="Q70" s="21">
        <v>28695</v>
      </c>
      <c r="R70" s="21">
        <v>-5223</v>
      </c>
      <c r="S70" s="21">
        <v>2493580</v>
      </c>
    </row>
    <row r="71" spans="1:19">
      <c r="A71" s="14">
        <v>64</v>
      </c>
      <c r="B71" s="15" t="s">
        <v>86</v>
      </c>
      <c r="C71" s="21">
        <v>886952</v>
      </c>
      <c r="D71" s="21">
        <v>341936</v>
      </c>
      <c r="E71" s="21">
        <v>300288</v>
      </c>
      <c r="F71" s="21">
        <v>97454</v>
      </c>
      <c r="G71" s="21">
        <v>31239</v>
      </c>
      <c r="H71" s="21">
        <v>0</v>
      </c>
      <c r="I71" s="21">
        <v>38979</v>
      </c>
      <c r="J71" s="21">
        <v>29733</v>
      </c>
      <c r="K71" s="21">
        <v>2162</v>
      </c>
      <c r="L71" s="21">
        <v>0</v>
      </c>
      <c r="M71" s="21">
        <v>10911</v>
      </c>
      <c r="N71" s="21">
        <v>17377</v>
      </c>
      <c r="O71" s="21">
        <v>11559</v>
      </c>
      <c r="P71" s="21">
        <v>1432</v>
      </c>
      <c r="Q71" s="21">
        <v>20775</v>
      </c>
      <c r="R71" s="21">
        <v>-3841</v>
      </c>
      <c r="S71" s="21">
        <v>1786956</v>
      </c>
    </row>
    <row r="72" spans="1:19">
      <c r="A72" s="14">
        <v>65</v>
      </c>
      <c r="B72" s="15" t="s">
        <v>87</v>
      </c>
      <c r="C72" s="21">
        <v>921633</v>
      </c>
      <c r="D72" s="21">
        <v>355208</v>
      </c>
      <c r="E72" s="21">
        <v>312029</v>
      </c>
      <c r="F72" s="21">
        <v>101236</v>
      </c>
      <c r="G72" s="21">
        <v>0</v>
      </c>
      <c r="H72" s="21">
        <v>0</v>
      </c>
      <c r="I72" s="21">
        <v>40513</v>
      </c>
      <c r="J72" s="21">
        <v>30887</v>
      </c>
      <c r="K72" s="21">
        <v>2247</v>
      </c>
      <c r="L72" s="21">
        <v>0</v>
      </c>
      <c r="M72" s="21">
        <v>12499</v>
      </c>
      <c r="N72" s="21">
        <v>18057</v>
      </c>
      <c r="O72" s="21">
        <v>12011</v>
      </c>
      <c r="P72" s="21">
        <v>1488</v>
      </c>
      <c r="Q72" s="21">
        <v>21587</v>
      </c>
      <c r="R72" s="21">
        <v>-3948</v>
      </c>
      <c r="S72" s="21">
        <v>1825447</v>
      </c>
    </row>
    <row r="73" spans="1:19">
      <c r="A73" s="14">
        <v>66</v>
      </c>
      <c r="B73" s="15" t="s">
        <v>88</v>
      </c>
      <c r="C73" s="21">
        <v>1104172</v>
      </c>
      <c r="D73" s="21">
        <v>427366</v>
      </c>
      <c r="E73" s="21">
        <v>373847</v>
      </c>
      <c r="F73" s="21">
        <v>121802</v>
      </c>
      <c r="G73" s="21">
        <v>41172</v>
      </c>
      <c r="H73" s="21">
        <v>0</v>
      </c>
      <c r="I73" s="21">
        <v>48339</v>
      </c>
      <c r="J73" s="21">
        <v>37161</v>
      </c>
      <c r="K73" s="21">
        <v>2691</v>
      </c>
      <c r="L73" s="21">
        <v>0</v>
      </c>
      <c r="M73" s="21">
        <v>29124</v>
      </c>
      <c r="N73" s="21">
        <v>21624</v>
      </c>
      <c r="O73" s="21">
        <v>14376</v>
      </c>
      <c r="P73" s="21">
        <v>1779</v>
      </c>
      <c r="Q73" s="21">
        <v>25858</v>
      </c>
      <c r="R73" s="21">
        <v>-4814</v>
      </c>
      <c r="S73" s="21">
        <v>2244497</v>
      </c>
    </row>
    <row r="74" spans="1:19">
      <c r="A74" s="14">
        <v>67</v>
      </c>
      <c r="B74" s="15" t="s">
        <v>89</v>
      </c>
      <c r="C74" s="21">
        <v>1579770</v>
      </c>
      <c r="D74" s="21">
        <v>612994</v>
      </c>
      <c r="E74" s="21">
        <v>534888</v>
      </c>
      <c r="F74" s="21">
        <v>174707</v>
      </c>
      <c r="G74" s="21">
        <v>0</v>
      </c>
      <c r="H74" s="21">
        <v>0</v>
      </c>
      <c r="I74" s="21">
        <v>68990</v>
      </c>
      <c r="J74" s="21">
        <v>53303</v>
      </c>
      <c r="K74" s="21">
        <v>3848</v>
      </c>
      <c r="L74" s="21">
        <v>0</v>
      </c>
      <c r="M74" s="21">
        <v>60463</v>
      </c>
      <c r="N74" s="21">
        <v>30930</v>
      </c>
      <c r="O74" s="21">
        <v>20555</v>
      </c>
      <c r="P74" s="21">
        <v>2541</v>
      </c>
      <c r="Q74" s="21">
        <v>36991</v>
      </c>
      <c r="R74" s="21">
        <v>-7043</v>
      </c>
      <c r="S74" s="21">
        <v>3172937</v>
      </c>
    </row>
    <row r="75" spans="1:19">
      <c r="A75" s="14">
        <v>68</v>
      </c>
      <c r="B75" s="15" t="s">
        <v>90</v>
      </c>
      <c r="C75" s="21">
        <v>1103532</v>
      </c>
      <c r="D75" s="21">
        <v>406242</v>
      </c>
      <c r="E75" s="21">
        <v>373432</v>
      </c>
      <c r="F75" s="21">
        <v>115781</v>
      </c>
      <c r="G75" s="21">
        <v>0</v>
      </c>
      <c r="H75" s="21">
        <v>0</v>
      </c>
      <c r="I75" s="21">
        <v>50603</v>
      </c>
      <c r="J75" s="21">
        <v>35325</v>
      </c>
      <c r="K75" s="21">
        <v>2706</v>
      </c>
      <c r="L75" s="21">
        <v>0</v>
      </c>
      <c r="M75" s="21">
        <v>20183</v>
      </c>
      <c r="N75" s="21">
        <v>21719</v>
      </c>
      <c r="O75" s="21">
        <v>14539</v>
      </c>
      <c r="P75" s="21">
        <v>1829</v>
      </c>
      <c r="Q75" s="21">
        <v>25903</v>
      </c>
      <c r="R75" s="21">
        <v>-4442</v>
      </c>
      <c r="S75" s="21">
        <v>2167352</v>
      </c>
    </row>
    <row r="76" spans="1:19">
      <c r="A76" s="14">
        <v>69</v>
      </c>
      <c r="B76" s="15" t="s">
        <v>91</v>
      </c>
      <c r="C76" s="21">
        <v>1512232</v>
      </c>
      <c r="D76" s="21">
        <v>582619</v>
      </c>
      <c r="E76" s="21">
        <v>511981</v>
      </c>
      <c r="F76" s="21">
        <v>166050</v>
      </c>
      <c r="G76" s="21">
        <v>62101</v>
      </c>
      <c r="H76" s="21">
        <v>0</v>
      </c>
      <c r="I76" s="21">
        <v>66498</v>
      </c>
      <c r="J76" s="21">
        <v>50662</v>
      </c>
      <c r="K76" s="21">
        <v>3687</v>
      </c>
      <c r="L76" s="21">
        <v>0</v>
      </c>
      <c r="M76" s="21">
        <v>61269</v>
      </c>
      <c r="N76" s="21">
        <v>29629</v>
      </c>
      <c r="O76" s="21">
        <v>19710</v>
      </c>
      <c r="P76" s="21">
        <v>2442</v>
      </c>
      <c r="Q76" s="21">
        <v>35421</v>
      </c>
      <c r="R76" s="21">
        <v>-6764</v>
      </c>
      <c r="S76" s="21">
        <v>3097537</v>
      </c>
    </row>
    <row r="77" spans="1:19">
      <c r="A77" s="14">
        <v>70</v>
      </c>
      <c r="B77" s="15" t="s">
        <v>92</v>
      </c>
      <c r="C77" s="21">
        <v>1065710</v>
      </c>
      <c r="D77" s="21">
        <v>417566</v>
      </c>
      <c r="E77" s="21">
        <v>360873</v>
      </c>
      <c r="F77" s="21">
        <v>119009</v>
      </c>
      <c r="G77" s="21">
        <v>35565</v>
      </c>
      <c r="H77" s="21">
        <v>0</v>
      </c>
      <c r="I77" s="21">
        <v>46097</v>
      </c>
      <c r="J77" s="21">
        <v>36309</v>
      </c>
      <c r="K77" s="21">
        <v>2593</v>
      </c>
      <c r="L77" s="21">
        <v>0</v>
      </c>
      <c r="M77" s="21">
        <v>24762</v>
      </c>
      <c r="N77" s="21">
        <v>20844</v>
      </c>
      <c r="O77" s="21">
        <v>13833</v>
      </c>
      <c r="P77" s="21">
        <v>1704</v>
      </c>
      <c r="Q77" s="21">
        <v>24942</v>
      </c>
      <c r="R77" s="21">
        <v>-4769</v>
      </c>
      <c r="S77" s="21">
        <v>2165038</v>
      </c>
    </row>
    <row r="78" spans="1:19">
      <c r="A78" s="14">
        <v>71</v>
      </c>
      <c r="B78" s="15" t="s">
        <v>93</v>
      </c>
      <c r="C78" s="21">
        <v>909900</v>
      </c>
      <c r="D78" s="21">
        <v>350738</v>
      </c>
      <c r="E78" s="21">
        <v>308057</v>
      </c>
      <c r="F78" s="21">
        <v>99962</v>
      </c>
      <c r="G78" s="21">
        <v>32415</v>
      </c>
      <c r="H78" s="21">
        <v>0</v>
      </c>
      <c r="I78" s="21">
        <v>39992</v>
      </c>
      <c r="J78" s="21">
        <v>30498</v>
      </c>
      <c r="K78" s="21">
        <v>2218</v>
      </c>
      <c r="L78" s="21">
        <v>0</v>
      </c>
      <c r="M78" s="21">
        <v>13334</v>
      </c>
      <c r="N78" s="21">
        <v>17827</v>
      </c>
      <c r="O78" s="21">
        <v>11858</v>
      </c>
      <c r="P78" s="21">
        <v>1469</v>
      </c>
      <c r="Q78" s="21">
        <v>21312</v>
      </c>
      <c r="R78" s="21">
        <v>-3858</v>
      </c>
      <c r="S78" s="21">
        <v>1835722</v>
      </c>
    </row>
    <row r="79" spans="1:19">
      <c r="A79" s="14">
        <v>72</v>
      </c>
      <c r="B79" s="15" t="s">
        <v>94</v>
      </c>
      <c r="C79" s="21">
        <v>898843</v>
      </c>
      <c r="D79" s="21">
        <v>346842</v>
      </c>
      <c r="E79" s="21">
        <v>304317</v>
      </c>
      <c r="F79" s="21">
        <v>98852</v>
      </c>
      <c r="G79" s="21">
        <v>31711</v>
      </c>
      <c r="H79" s="21">
        <v>0</v>
      </c>
      <c r="I79" s="21">
        <v>39466</v>
      </c>
      <c r="J79" s="21">
        <v>30160</v>
      </c>
      <c r="K79" s="21">
        <v>2191</v>
      </c>
      <c r="L79" s="21">
        <v>0</v>
      </c>
      <c r="M79" s="21">
        <v>11203</v>
      </c>
      <c r="N79" s="21">
        <v>17608</v>
      </c>
      <c r="O79" s="21">
        <v>11711</v>
      </c>
      <c r="P79" s="21">
        <v>1450</v>
      </c>
      <c r="Q79" s="21">
        <v>21052</v>
      </c>
      <c r="R79" s="21">
        <v>-3874</v>
      </c>
      <c r="S79" s="21">
        <v>1811532</v>
      </c>
    </row>
    <row r="80" spans="1:19">
      <c r="A80" s="14">
        <v>73</v>
      </c>
      <c r="B80" s="15" t="s">
        <v>95</v>
      </c>
      <c r="C80" s="21">
        <v>1251277</v>
      </c>
      <c r="D80" s="21">
        <v>482389</v>
      </c>
      <c r="E80" s="21">
        <v>423635</v>
      </c>
      <c r="F80" s="21">
        <v>137484</v>
      </c>
      <c r="G80" s="21">
        <v>48901</v>
      </c>
      <c r="H80" s="21">
        <v>0</v>
      </c>
      <c r="I80" s="21">
        <v>54989</v>
      </c>
      <c r="J80" s="21">
        <v>41946</v>
      </c>
      <c r="K80" s="21">
        <v>3051</v>
      </c>
      <c r="L80" s="21">
        <v>0</v>
      </c>
      <c r="M80" s="21">
        <v>43972</v>
      </c>
      <c r="N80" s="21">
        <v>24514</v>
      </c>
      <c r="O80" s="21">
        <v>16306</v>
      </c>
      <c r="P80" s="21">
        <v>2020</v>
      </c>
      <c r="Q80" s="21">
        <v>29308</v>
      </c>
      <c r="R80" s="21">
        <v>-5260</v>
      </c>
      <c r="S80" s="21">
        <v>2554532</v>
      </c>
    </row>
    <row r="81" spans="1:19">
      <c r="A81" s="14">
        <v>74</v>
      </c>
      <c r="B81" s="15" t="s">
        <v>96</v>
      </c>
      <c r="C81" s="21">
        <v>1062896</v>
      </c>
      <c r="D81" s="21">
        <v>410411</v>
      </c>
      <c r="E81" s="21">
        <v>359863</v>
      </c>
      <c r="F81" s="21">
        <v>116970</v>
      </c>
      <c r="G81" s="21">
        <v>0</v>
      </c>
      <c r="H81" s="21">
        <v>0</v>
      </c>
      <c r="I81" s="21">
        <v>46640</v>
      </c>
      <c r="J81" s="21">
        <v>35687</v>
      </c>
      <c r="K81" s="21">
        <v>2591</v>
      </c>
      <c r="L81" s="21">
        <v>0</v>
      </c>
      <c r="M81" s="21">
        <v>24614</v>
      </c>
      <c r="N81" s="21">
        <v>20820</v>
      </c>
      <c r="O81" s="21">
        <v>13846</v>
      </c>
      <c r="P81" s="21">
        <v>1714</v>
      </c>
      <c r="Q81" s="21">
        <v>24894</v>
      </c>
      <c r="R81" s="21">
        <v>-4634</v>
      </c>
      <c r="S81" s="21">
        <v>2116312</v>
      </c>
    </row>
    <row r="82" spans="1:19">
      <c r="A82" s="14">
        <v>75</v>
      </c>
      <c r="B82" s="15" t="s">
        <v>97</v>
      </c>
      <c r="C82" s="21">
        <v>1340387</v>
      </c>
      <c r="D82" s="21">
        <v>516786</v>
      </c>
      <c r="E82" s="21">
        <v>453805</v>
      </c>
      <c r="F82" s="21">
        <v>147287</v>
      </c>
      <c r="G82" s="21">
        <v>53299</v>
      </c>
      <c r="H82" s="21">
        <v>0</v>
      </c>
      <c r="I82" s="21">
        <v>58901</v>
      </c>
      <c r="J82" s="21">
        <v>44937</v>
      </c>
      <c r="K82" s="21">
        <v>3268</v>
      </c>
      <c r="L82" s="21">
        <v>0</v>
      </c>
      <c r="M82" s="21">
        <v>49894</v>
      </c>
      <c r="N82" s="21">
        <v>26260</v>
      </c>
      <c r="O82" s="21">
        <v>17467</v>
      </c>
      <c r="P82" s="21">
        <v>2164</v>
      </c>
      <c r="Q82" s="21">
        <v>31395</v>
      </c>
      <c r="R82" s="21">
        <v>-5821</v>
      </c>
      <c r="S82" s="21">
        <v>2740029</v>
      </c>
    </row>
    <row r="83" spans="1:19">
      <c r="A83" s="14">
        <v>76</v>
      </c>
      <c r="B83" s="15" t="s">
        <v>98</v>
      </c>
      <c r="C83" s="21">
        <v>2271582</v>
      </c>
      <c r="D83" s="21">
        <v>876967</v>
      </c>
      <c r="E83" s="21">
        <v>769083</v>
      </c>
      <c r="F83" s="21">
        <v>249941</v>
      </c>
      <c r="G83" s="21">
        <v>98245</v>
      </c>
      <c r="H83" s="21">
        <v>0</v>
      </c>
      <c r="I83" s="21">
        <v>99693</v>
      </c>
      <c r="J83" s="21">
        <v>76256</v>
      </c>
      <c r="K83" s="21">
        <v>5537</v>
      </c>
      <c r="L83" s="21">
        <v>0</v>
      </c>
      <c r="M83" s="21">
        <v>118885</v>
      </c>
      <c r="N83" s="21">
        <v>44497</v>
      </c>
      <c r="O83" s="21">
        <v>29593</v>
      </c>
      <c r="P83" s="21">
        <v>3664</v>
      </c>
      <c r="Q83" s="21">
        <v>53203</v>
      </c>
      <c r="R83" s="21">
        <v>-10250</v>
      </c>
      <c r="S83" s="21">
        <v>4686896</v>
      </c>
    </row>
    <row r="84" spans="1:19">
      <c r="A84" s="14">
        <v>77</v>
      </c>
      <c r="B84" s="15" t="s">
        <v>99</v>
      </c>
      <c r="C84" s="21">
        <v>974193</v>
      </c>
      <c r="D84" s="21">
        <v>375645</v>
      </c>
      <c r="E84" s="21">
        <v>329826</v>
      </c>
      <c r="F84" s="21">
        <v>107061</v>
      </c>
      <c r="G84" s="21">
        <v>0</v>
      </c>
      <c r="H84" s="21">
        <v>0</v>
      </c>
      <c r="I84" s="21">
        <v>42804</v>
      </c>
      <c r="J84" s="21">
        <v>32664</v>
      </c>
      <c r="K84" s="21">
        <v>2375</v>
      </c>
      <c r="L84" s="21">
        <v>0</v>
      </c>
      <c r="M84" s="21">
        <v>19335</v>
      </c>
      <c r="N84" s="21">
        <v>19086</v>
      </c>
      <c r="O84" s="21">
        <v>12695</v>
      </c>
      <c r="P84" s="21">
        <v>1573</v>
      </c>
      <c r="Q84" s="21">
        <v>22818</v>
      </c>
      <c r="R84" s="21">
        <v>-4227</v>
      </c>
      <c r="S84" s="21">
        <v>1935848</v>
      </c>
    </row>
    <row r="85" spans="1:19">
      <c r="A85" s="14">
        <v>78</v>
      </c>
      <c r="B85" s="15" t="s">
        <v>100</v>
      </c>
      <c r="C85" s="21">
        <v>1061510</v>
      </c>
      <c r="D85" s="21">
        <v>410086</v>
      </c>
      <c r="E85" s="21">
        <v>359395</v>
      </c>
      <c r="F85" s="21">
        <v>116877</v>
      </c>
      <c r="G85" s="21">
        <v>39269</v>
      </c>
      <c r="H85" s="21">
        <v>0</v>
      </c>
      <c r="I85" s="21">
        <v>46556</v>
      </c>
      <c r="J85" s="21">
        <v>35659</v>
      </c>
      <c r="K85" s="21">
        <v>2587</v>
      </c>
      <c r="L85" s="21">
        <v>0</v>
      </c>
      <c r="M85" s="21">
        <v>25103</v>
      </c>
      <c r="N85" s="21">
        <v>20792</v>
      </c>
      <c r="O85" s="21">
        <v>13826</v>
      </c>
      <c r="P85" s="21">
        <v>1712</v>
      </c>
      <c r="Q85" s="21">
        <v>24861</v>
      </c>
      <c r="R85" s="21">
        <v>-4694</v>
      </c>
      <c r="S85" s="21">
        <v>2153539</v>
      </c>
    </row>
    <row r="86" spans="1:19">
      <c r="A86" s="14">
        <v>79</v>
      </c>
      <c r="B86" s="15" t="s">
        <v>101</v>
      </c>
      <c r="C86" s="21">
        <v>4606068</v>
      </c>
      <c r="D86" s="21">
        <v>1770386</v>
      </c>
      <c r="E86" s="21">
        <v>1559390</v>
      </c>
      <c r="F86" s="21">
        <v>504571</v>
      </c>
      <c r="G86" s="21">
        <v>220742</v>
      </c>
      <c r="H86" s="21">
        <v>0</v>
      </c>
      <c r="I86" s="21">
        <v>203007</v>
      </c>
      <c r="J86" s="21">
        <v>153944</v>
      </c>
      <c r="K86" s="21">
        <v>11234</v>
      </c>
      <c r="L86" s="21">
        <v>0</v>
      </c>
      <c r="M86" s="21">
        <v>289550</v>
      </c>
      <c r="N86" s="21">
        <v>90267</v>
      </c>
      <c r="O86" s="21">
        <v>60069</v>
      </c>
      <c r="P86" s="21">
        <v>7450</v>
      </c>
      <c r="Q86" s="21">
        <v>107901</v>
      </c>
      <c r="R86" s="21">
        <v>-20178</v>
      </c>
      <c r="S86" s="21">
        <v>9564401</v>
      </c>
    </row>
    <row r="87" spans="1:19">
      <c r="A87" s="14">
        <v>80</v>
      </c>
      <c r="B87" s="15" t="s">
        <v>102</v>
      </c>
      <c r="C87" s="21">
        <v>1674048</v>
      </c>
      <c r="D87" s="21">
        <v>646610</v>
      </c>
      <c r="E87" s="21">
        <v>566781</v>
      </c>
      <c r="F87" s="21">
        <v>184288</v>
      </c>
      <c r="G87" s="21">
        <v>68875</v>
      </c>
      <c r="H87" s="21">
        <v>0</v>
      </c>
      <c r="I87" s="21">
        <v>73433</v>
      </c>
      <c r="J87" s="21">
        <v>56226</v>
      </c>
      <c r="K87" s="21">
        <v>4080</v>
      </c>
      <c r="L87" s="21">
        <v>0</v>
      </c>
      <c r="M87" s="21">
        <v>69846</v>
      </c>
      <c r="N87" s="21">
        <v>32791</v>
      </c>
      <c r="O87" s="21">
        <v>21806</v>
      </c>
      <c r="P87" s="21">
        <v>2700</v>
      </c>
      <c r="Q87" s="21">
        <v>39207</v>
      </c>
      <c r="R87" s="21">
        <v>-7279</v>
      </c>
      <c r="S87" s="21">
        <v>3433412</v>
      </c>
    </row>
    <row r="88" spans="1:19">
      <c r="A88" s="14">
        <v>81</v>
      </c>
      <c r="B88" s="15" t="s">
        <v>103</v>
      </c>
      <c r="C88" s="21">
        <v>1031990</v>
      </c>
      <c r="D88" s="21">
        <v>397851</v>
      </c>
      <c r="E88" s="21">
        <v>349393</v>
      </c>
      <c r="F88" s="21">
        <v>113390</v>
      </c>
      <c r="G88" s="21">
        <v>38299</v>
      </c>
      <c r="H88" s="21">
        <v>0</v>
      </c>
      <c r="I88" s="21">
        <v>45352</v>
      </c>
      <c r="J88" s="21">
        <v>34595</v>
      </c>
      <c r="K88" s="21">
        <v>2516</v>
      </c>
      <c r="L88" s="21">
        <v>17148</v>
      </c>
      <c r="M88" s="21">
        <v>23958</v>
      </c>
      <c r="N88" s="21">
        <v>20218</v>
      </c>
      <c r="O88" s="21">
        <v>13449</v>
      </c>
      <c r="P88" s="21">
        <v>1666</v>
      </c>
      <c r="Q88" s="21">
        <v>24172</v>
      </c>
      <c r="R88" s="21">
        <v>-4476</v>
      </c>
      <c r="S88" s="21">
        <v>2109521</v>
      </c>
    </row>
    <row r="89" spans="1:19">
      <c r="A89" s="14">
        <v>82</v>
      </c>
      <c r="B89" s="15" t="s">
        <v>104</v>
      </c>
      <c r="C89" s="21">
        <v>1045038</v>
      </c>
      <c r="D89" s="21">
        <v>400760</v>
      </c>
      <c r="E89" s="21">
        <v>353790</v>
      </c>
      <c r="F89" s="21">
        <v>114219</v>
      </c>
      <c r="G89" s="21">
        <v>40832</v>
      </c>
      <c r="H89" s="21">
        <v>0</v>
      </c>
      <c r="I89" s="21">
        <v>46159</v>
      </c>
      <c r="J89" s="21">
        <v>34848</v>
      </c>
      <c r="K89" s="21">
        <v>2550</v>
      </c>
      <c r="L89" s="21">
        <v>0</v>
      </c>
      <c r="M89" s="21">
        <v>21188</v>
      </c>
      <c r="N89" s="21">
        <v>20485</v>
      </c>
      <c r="O89" s="21">
        <v>13636</v>
      </c>
      <c r="P89" s="21">
        <v>1692</v>
      </c>
      <c r="Q89" s="21">
        <v>24484</v>
      </c>
      <c r="R89" s="21">
        <v>-4641</v>
      </c>
      <c r="S89" s="21">
        <v>2115040</v>
      </c>
    </row>
    <row r="90" spans="1:19">
      <c r="A90" s="14">
        <v>83</v>
      </c>
      <c r="B90" s="15" t="s">
        <v>105</v>
      </c>
      <c r="C90" s="21">
        <v>908345</v>
      </c>
      <c r="D90" s="21">
        <v>363564</v>
      </c>
      <c r="E90" s="21">
        <v>307658</v>
      </c>
      <c r="F90" s="21">
        <v>103618</v>
      </c>
      <c r="G90" s="21">
        <v>0</v>
      </c>
      <c r="H90" s="21">
        <v>0</v>
      </c>
      <c r="I90" s="21">
        <v>38450</v>
      </c>
      <c r="J90" s="21">
        <v>31614</v>
      </c>
      <c r="K90" s="21">
        <v>2204</v>
      </c>
      <c r="L90" s="21">
        <v>0</v>
      </c>
      <c r="M90" s="21">
        <v>11602</v>
      </c>
      <c r="N90" s="21">
        <v>17727</v>
      </c>
      <c r="O90" s="21">
        <v>11728</v>
      </c>
      <c r="P90" s="21">
        <v>1433</v>
      </c>
      <c r="Q90" s="21">
        <v>21237</v>
      </c>
      <c r="R90" s="21">
        <v>-4053</v>
      </c>
      <c r="S90" s="21">
        <v>1815127</v>
      </c>
    </row>
    <row r="91" spans="1:19">
      <c r="A91" s="14">
        <v>84</v>
      </c>
      <c r="B91" s="15" t="s">
        <v>106</v>
      </c>
      <c r="C91" s="21">
        <v>1346427</v>
      </c>
      <c r="D91" s="21">
        <v>517599</v>
      </c>
      <c r="E91" s="21">
        <v>455835</v>
      </c>
      <c r="F91" s="21">
        <v>147519</v>
      </c>
      <c r="G91" s="21">
        <v>54959</v>
      </c>
      <c r="H91" s="21">
        <v>0</v>
      </c>
      <c r="I91" s="21">
        <v>59333</v>
      </c>
      <c r="J91" s="21">
        <v>45008</v>
      </c>
      <c r="K91" s="21">
        <v>3284</v>
      </c>
      <c r="L91" s="21">
        <v>0</v>
      </c>
      <c r="M91" s="21">
        <v>46095</v>
      </c>
      <c r="N91" s="21">
        <v>26386</v>
      </c>
      <c r="O91" s="21">
        <v>17559</v>
      </c>
      <c r="P91" s="21">
        <v>2177</v>
      </c>
      <c r="Q91" s="21">
        <v>31541</v>
      </c>
      <c r="R91" s="21">
        <v>-6061</v>
      </c>
      <c r="S91" s="21">
        <v>2747661</v>
      </c>
    </row>
    <row r="92" spans="1:19">
      <c r="A92" s="14">
        <v>85</v>
      </c>
      <c r="B92" s="15" t="s">
        <v>107</v>
      </c>
      <c r="C92" s="21">
        <v>2174209</v>
      </c>
      <c r="D92" s="21">
        <v>838961</v>
      </c>
      <c r="E92" s="21">
        <v>736112</v>
      </c>
      <c r="F92" s="21">
        <v>239109</v>
      </c>
      <c r="G92" s="21">
        <v>93660</v>
      </c>
      <c r="H92" s="21">
        <v>0</v>
      </c>
      <c r="I92" s="21">
        <v>95465</v>
      </c>
      <c r="J92" s="21">
        <v>72952</v>
      </c>
      <c r="K92" s="21">
        <v>5300</v>
      </c>
      <c r="L92" s="21">
        <v>0</v>
      </c>
      <c r="M92" s="21">
        <v>115709</v>
      </c>
      <c r="N92" s="21">
        <v>42592</v>
      </c>
      <c r="O92" s="21">
        <v>28328</v>
      </c>
      <c r="P92" s="21">
        <v>3508</v>
      </c>
      <c r="Q92" s="21">
        <v>50923</v>
      </c>
      <c r="R92" s="21">
        <v>-9477</v>
      </c>
      <c r="S92" s="21">
        <v>4487351</v>
      </c>
    </row>
    <row r="93" spans="1:19">
      <c r="A93" s="14">
        <v>86</v>
      </c>
      <c r="B93" s="15" t="s">
        <v>108</v>
      </c>
      <c r="C93" s="21">
        <v>927569</v>
      </c>
      <c r="D93" s="21">
        <v>357399</v>
      </c>
      <c r="E93" s="21">
        <v>314038</v>
      </c>
      <c r="F93" s="21">
        <v>101861</v>
      </c>
      <c r="G93" s="21">
        <v>33378</v>
      </c>
      <c r="H93" s="21">
        <v>0</v>
      </c>
      <c r="I93" s="21">
        <v>40785</v>
      </c>
      <c r="J93" s="21">
        <v>31078</v>
      </c>
      <c r="K93" s="21">
        <v>2262</v>
      </c>
      <c r="L93" s="21">
        <v>0</v>
      </c>
      <c r="M93" s="21">
        <v>15398</v>
      </c>
      <c r="N93" s="21">
        <v>18174</v>
      </c>
      <c r="O93" s="21">
        <v>12090</v>
      </c>
      <c r="P93" s="21">
        <v>1498</v>
      </c>
      <c r="Q93" s="21">
        <v>21727</v>
      </c>
      <c r="R93" s="21">
        <v>-4034</v>
      </c>
      <c r="S93" s="21">
        <v>1873223</v>
      </c>
    </row>
    <row r="94" spans="1:19">
      <c r="A94" s="14">
        <v>87</v>
      </c>
      <c r="B94" s="15" t="s">
        <v>109</v>
      </c>
      <c r="C94" s="21">
        <v>1239007</v>
      </c>
      <c r="D94" s="21">
        <v>469354</v>
      </c>
      <c r="E94" s="21">
        <v>419402</v>
      </c>
      <c r="F94" s="21">
        <v>133769</v>
      </c>
      <c r="G94" s="21">
        <v>55416</v>
      </c>
      <c r="H94" s="21">
        <v>0</v>
      </c>
      <c r="I94" s="21">
        <v>55362</v>
      </c>
      <c r="J94" s="21">
        <v>40813</v>
      </c>
      <c r="K94" s="21">
        <v>3028</v>
      </c>
      <c r="L94" s="21">
        <v>0</v>
      </c>
      <c r="M94" s="21">
        <v>38733</v>
      </c>
      <c r="N94" s="21">
        <v>24317</v>
      </c>
      <c r="O94" s="21">
        <v>16215</v>
      </c>
      <c r="P94" s="21">
        <v>2021</v>
      </c>
      <c r="Q94" s="21">
        <v>29045</v>
      </c>
      <c r="R94" s="21">
        <v>-5255</v>
      </c>
      <c r="S94" s="21">
        <v>2521227</v>
      </c>
    </row>
    <row r="95" spans="1:19">
      <c r="A95" s="14">
        <v>88</v>
      </c>
      <c r="B95" s="15" t="s">
        <v>110</v>
      </c>
      <c r="C95" s="21">
        <v>906657</v>
      </c>
      <c r="D95" s="21">
        <v>349532</v>
      </c>
      <c r="E95" s="21">
        <v>306960</v>
      </c>
      <c r="F95" s="21">
        <v>99619</v>
      </c>
      <c r="G95" s="21">
        <v>32228</v>
      </c>
      <c r="H95" s="21">
        <v>0</v>
      </c>
      <c r="I95" s="21">
        <v>39845</v>
      </c>
      <c r="J95" s="21">
        <v>30393</v>
      </c>
      <c r="K95" s="21">
        <v>2210</v>
      </c>
      <c r="L95" s="21">
        <v>0</v>
      </c>
      <c r="M95" s="21">
        <v>12919</v>
      </c>
      <c r="N95" s="21">
        <v>17763</v>
      </c>
      <c r="O95" s="21">
        <v>11815</v>
      </c>
      <c r="P95" s="21">
        <v>1464</v>
      </c>
      <c r="Q95" s="21">
        <v>21236</v>
      </c>
      <c r="R95" s="21">
        <v>-3938</v>
      </c>
      <c r="S95" s="21">
        <v>1828703</v>
      </c>
    </row>
    <row r="96" spans="1:19">
      <c r="A96" s="14">
        <v>89</v>
      </c>
      <c r="B96" s="15" t="s">
        <v>111</v>
      </c>
      <c r="C96" s="21">
        <v>4151172</v>
      </c>
      <c r="D96" s="21">
        <v>1610846</v>
      </c>
      <c r="E96" s="21">
        <v>1405530</v>
      </c>
      <c r="F96" s="21">
        <v>459101</v>
      </c>
      <c r="G96" s="21">
        <v>189384</v>
      </c>
      <c r="H96" s="21">
        <v>0</v>
      </c>
      <c r="I96" s="21">
        <v>181278</v>
      </c>
      <c r="J96" s="21">
        <v>140071</v>
      </c>
      <c r="K96" s="21">
        <v>10112</v>
      </c>
      <c r="L96" s="21">
        <v>0</v>
      </c>
      <c r="M96" s="21">
        <v>237684</v>
      </c>
      <c r="N96" s="21">
        <v>81274</v>
      </c>
      <c r="O96" s="21">
        <v>54011</v>
      </c>
      <c r="P96" s="21">
        <v>6676</v>
      </c>
      <c r="Q96" s="21">
        <v>97201</v>
      </c>
      <c r="R96" s="21">
        <v>-19215</v>
      </c>
      <c r="S96" s="21">
        <v>8605125</v>
      </c>
    </row>
    <row r="97" spans="1:19">
      <c r="A97" s="14">
        <v>90</v>
      </c>
      <c r="B97" s="15" t="s">
        <v>112</v>
      </c>
      <c r="C97" s="21">
        <v>1387268</v>
      </c>
      <c r="D97" s="21">
        <v>534593</v>
      </c>
      <c r="E97" s="21">
        <v>469675</v>
      </c>
      <c r="F97" s="21">
        <v>152362</v>
      </c>
      <c r="G97" s="21">
        <v>55859</v>
      </c>
      <c r="H97" s="21">
        <v>0</v>
      </c>
      <c r="I97" s="21">
        <v>60990</v>
      </c>
      <c r="J97" s="21">
        <v>46485</v>
      </c>
      <c r="K97" s="21">
        <v>3382</v>
      </c>
      <c r="L97" s="21">
        <v>0</v>
      </c>
      <c r="M97" s="21">
        <v>51793</v>
      </c>
      <c r="N97" s="21">
        <v>27180</v>
      </c>
      <c r="O97" s="21">
        <v>18081</v>
      </c>
      <c r="P97" s="21">
        <v>2240</v>
      </c>
      <c r="Q97" s="21">
        <v>32494</v>
      </c>
      <c r="R97" s="21">
        <v>-6152</v>
      </c>
      <c r="S97" s="21">
        <v>2836250</v>
      </c>
    </row>
    <row r="98" spans="1:19">
      <c r="A98" s="14">
        <v>91</v>
      </c>
      <c r="B98" s="15" t="s">
        <v>113</v>
      </c>
      <c r="C98" s="21">
        <v>1841686</v>
      </c>
      <c r="D98" s="21">
        <v>704503</v>
      </c>
      <c r="E98" s="21">
        <v>623473</v>
      </c>
      <c r="F98" s="21">
        <v>200788</v>
      </c>
      <c r="G98" s="21">
        <v>0</v>
      </c>
      <c r="H98" s="21">
        <v>0</v>
      </c>
      <c r="I98" s="21">
        <v>81540</v>
      </c>
      <c r="J98" s="21">
        <v>61260</v>
      </c>
      <c r="K98" s="21">
        <v>4495</v>
      </c>
      <c r="L98" s="21">
        <v>0</v>
      </c>
      <c r="M98" s="21">
        <v>82697</v>
      </c>
      <c r="N98" s="21">
        <v>36110</v>
      </c>
      <c r="O98" s="21">
        <v>24046</v>
      </c>
      <c r="P98" s="21">
        <v>2987</v>
      </c>
      <c r="Q98" s="21">
        <v>43153</v>
      </c>
      <c r="R98" s="21">
        <v>-8005</v>
      </c>
      <c r="S98" s="21">
        <v>3698733</v>
      </c>
    </row>
    <row r="99" spans="1:19">
      <c r="A99" s="14">
        <v>92</v>
      </c>
      <c r="B99" s="15" t="s">
        <v>114</v>
      </c>
      <c r="C99" s="21">
        <v>1429463</v>
      </c>
      <c r="D99" s="21">
        <v>551262</v>
      </c>
      <c r="E99" s="21">
        <v>483964</v>
      </c>
      <c r="F99" s="21">
        <v>157113</v>
      </c>
      <c r="G99" s="21">
        <v>57414</v>
      </c>
      <c r="H99" s="21">
        <v>0</v>
      </c>
      <c r="I99" s="21">
        <v>62800</v>
      </c>
      <c r="J99" s="21">
        <v>47935</v>
      </c>
      <c r="K99" s="21">
        <v>3485</v>
      </c>
      <c r="L99" s="21">
        <v>77265</v>
      </c>
      <c r="M99" s="21">
        <v>60233</v>
      </c>
      <c r="N99" s="21">
        <v>28004</v>
      </c>
      <c r="O99" s="21">
        <v>18627</v>
      </c>
      <c r="P99" s="21">
        <v>2307</v>
      </c>
      <c r="Q99" s="21">
        <v>33481</v>
      </c>
      <c r="R99" s="21">
        <v>-6118</v>
      </c>
      <c r="S99" s="21">
        <v>3007235</v>
      </c>
    </row>
    <row r="100" spans="1:19">
      <c r="A100" s="14">
        <v>93</v>
      </c>
      <c r="B100" s="15" t="s">
        <v>115</v>
      </c>
      <c r="C100" s="21">
        <v>2295734</v>
      </c>
      <c r="D100" s="21">
        <v>880923</v>
      </c>
      <c r="E100" s="21">
        <v>777210</v>
      </c>
      <c r="F100" s="21">
        <v>251068</v>
      </c>
      <c r="G100" s="21">
        <v>0</v>
      </c>
      <c r="H100" s="21">
        <v>0</v>
      </c>
      <c r="I100" s="21">
        <v>101342</v>
      </c>
      <c r="J100" s="21">
        <v>76600</v>
      </c>
      <c r="K100" s="21">
        <v>5600</v>
      </c>
      <c r="L100" s="21">
        <v>0</v>
      </c>
      <c r="M100" s="21">
        <v>104453</v>
      </c>
      <c r="N100" s="21">
        <v>44998</v>
      </c>
      <c r="O100" s="21">
        <v>29952</v>
      </c>
      <c r="P100" s="21">
        <v>3717</v>
      </c>
      <c r="Q100" s="21">
        <v>53784</v>
      </c>
      <c r="R100" s="21">
        <v>-10181</v>
      </c>
      <c r="S100" s="21">
        <v>4615200</v>
      </c>
    </row>
    <row r="101" spans="1:19">
      <c r="A101" s="14">
        <v>94</v>
      </c>
      <c r="B101" s="15" t="s">
        <v>116</v>
      </c>
      <c r="C101" s="21">
        <v>1212387</v>
      </c>
      <c r="D101" s="21">
        <v>467761</v>
      </c>
      <c r="E101" s="21">
        <v>410472</v>
      </c>
      <c r="F101" s="21">
        <v>133315</v>
      </c>
      <c r="G101" s="21">
        <v>0</v>
      </c>
      <c r="H101" s="21">
        <v>0</v>
      </c>
      <c r="I101" s="21">
        <v>53240</v>
      </c>
      <c r="J101" s="21">
        <v>40674</v>
      </c>
      <c r="K101" s="21">
        <v>2956</v>
      </c>
      <c r="L101" s="21">
        <v>0</v>
      </c>
      <c r="M101" s="21">
        <v>39448</v>
      </c>
      <c r="N101" s="21">
        <v>23751</v>
      </c>
      <c r="O101" s="21">
        <v>15797</v>
      </c>
      <c r="P101" s="21">
        <v>1957</v>
      </c>
      <c r="Q101" s="21">
        <v>28396</v>
      </c>
      <c r="R101" s="21">
        <v>-5135</v>
      </c>
      <c r="S101" s="21">
        <v>2425019</v>
      </c>
    </row>
    <row r="102" spans="1:19">
      <c r="A102" s="14">
        <v>95</v>
      </c>
      <c r="B102" s="15" t="s">
        <v>117</v>
      </c>
      <c r="C102" s="21">
        <v>1219931</v>
      </c>
      <c r="D102" s="21">
        <v>472349</v>
      </c>
      <c r="E102" s="21">
        <v>413042</v>
      </c>
      <c r="F102" s="21">
        <v>134622</v>
      </c>
      <c r="G102" s="21">
        <v>46353</v>
      </c>
      <c r="H102" s="21">
        <v>0</v>
      </c>
      <c r="I102" s="21">
        <v>53387</v>
      </c>
      <c r="J102" s="21">
        <v>41073</v>
      </c>
      <c r="K102" s="21">
        <v>2973</v>
      </c>
      <c r="L102" s="21">
        <v>0</v>
      </c>
      <c r="M102" s="21">
        <v>34854</v>
      </c>
      <c r="N102" s="21">
        <v>23890</v>
      </c>
      <c r="O102" s="21">
        <v>15881</v>
      </c>
      <c r="P102" s="21">
        <v>1965</v>
      </c>
      <c r="Q102" s="21">
        <v>28568</v>
      </c>
      <c r="R102" s="21">
        <v>-5343</v>
      </c>
      <c r="S102" s="21">
        <v>2483545</v>
      </c>
    </row>
    <row r="103" spans="1:19">
      <c r="A103" s="14">
        <v>96</v>
      </c>
      <c r="B103" s="15" t="s">
        <v>118</v>
      </c>
      <c r="C103" s="21">
        <v>7788695</v>
      </c>
      <c r="D103" s="21">
        <v>2997768</v>
      </c>
      <c r="E103" s="21">
        <v>2636911</v>
      </c>
      <c r="F103" s="21">
        <v>854382</v>
      </c>
      <c r="G103" s="21">
        <v>398684</v>
      </c>
      <c r="H103" s="21">
        <v>0</v>
      </c>
      <c r="I103" s="21">
        <v>342826</v>
      </c>
      <c r="J103" s="21">
        <v>260670</v>
      </c>
      <c r="K103" s="21">
        <v>18993</v>
      </c>
      <c r="L103" s="21">
        <v>452192</v>
      </c>
      <c r="M103" s="21">
        <v>526037</v>
      </c>
      <c r="N103" s="21">
        <v>152618</v>
      </c>
      <c r="O103" s="21">
        <v>101541</v>
      </c>
      <c r="P103" s="21">
        <v>12587</v>
      </c>
      <c r="Q103" s="21">
        <v>182445</v>
      </c>
      <c r="R103" s="21">
        <v>-35016</v>
      </c>
      <c r="S103" s="21">
        <v>16691333</v>
      </c>
    </row>
    <row r="104" spans="1:19">
      <c r="A104" s="14">
        <v>97</v>
      </c>
      <c r="B104" s="15" t="s">
        <v>119</v>
      </c>
      <c r="C104" s="21">
        <v>1057231</v>
      </c>
      <c r="D104" s="21">
        <v>408469</v>
      </c>
      <c r="E104" s="21">
        <v>357947</v>
      </c>
      <c r="F104" s="21">
        <v>116416</v>
      </c>
      <c r="G104" s="21">
        <v>38890</v>
      </c>
      <c r="H104" s="21">
        <v>0</v>
      </c>
      <c r="I104" s="21">
        <v>46364</v>
      </c>
      <c r="J104" s="21">
        <v>35518</v>
      </c>
      <c r="K104" s="21">
        <v>2577</v>
      </c>
      <c r="L104" s="21">
        <v>0</v>
      </c>
      <c r="M104" s="21">
        <v>25747</v>
      </c>
      <c r="N104" s="21">
        <v>20708</v>
      </c>
      <c r="O104" s="21">
        <v>13770</v>
      </c>
      <c r="P104" s="21">
        <v>1705</v>
      </c>
      <c r="Q104" s="21">
        <v>24760</v>
      </c>
      <c r="R104" s="21">
        <v>-4599</v>
      </c>
      <c r="S104" s="21">
        <v>2145503</v>
      </c>
    </row>
    <row r="105" spans="1:19">
      <c r="A105" s="14">
        <v>98</v>
      </c>
      <c r="B105" s="15" t="s">
        <v>120</v>
      </c>
      <c r="C105" s="21">
        <v>2048287</v>
      </c>
      <c r="D105" s="21">
        <v>789936</v>
      </c>
      <c r="E105" s="21">
        <v>693475</v>
      </c>
      <c r="F105" s="21">
        <v>225137</v>
      </c>
      <c r="G105" s="21">
        <v>87853</v>
      </c>
      <c r="H105" s="21">
        <v>0</v>
      </c>
      <c r="I105" s="21">
        <v>89984</v>
      </c>
      <c r="J105" s="21">
        <v>68689</v>
      </c>
      <c r="K105" s="21">
        <v>4994</v>
      </c>
      <c r="L105" s="21">
        <v>0</v>
      </c>
      <c r="M105" s="21">
        <v>100111</v>
      </c>
      <c r="N105" s="21">
        <v>40128</v>
      </c>
      <c r="O105" s="21">
        <v>26691</v>
      </c>
      <c r="P105" s="21">
        <v>3306</v>
      </c>
      <c r="Q105" s="21">
        <v>47975</v>
      </c>
      <c r="R105" s="21">
        <v>-9113</v>
      </c>
      <c r="S105" s="21">
        <v>4217453</v>
      </c>
    </row>
    <row r="106" spans="1:19">
      <c r="A106" s="14">
        <v>99</v>
      </c>
      <c r="B106" s="15" t="s">
        <v>121</v>
      </c>
      <c r="C106" s="21">
        <v>1107076</v>
      </c>
      <c r="D106" s="21">
        <v>426564</v>
      </c>
      <c r="E106" s="21">
        <v>374812</v>
      </c>
      <c r="F106" s="21">
        <v>121573</v>
      </c>
      <c r="G106" s="21">
        <v>42105</v>
      </c>
      <c r="H106" s="21">
        <v>0</v>
      </c>
      <c r="I106" s="21">
        <v>48678</v>
      </c>
      <c r="J106" s="21">
        <v>37092</v>
      </c>
      <c r="K106" s="21">
        <v>2699</v>
      </c>
      <c r="L106" s="21">
        <v>0</v>
      </c>
      <c r="M106" s="21">
        <v>31230</v>
      </c>
      <c r="N106" s="21">
        <v>21691</v>
      </c>
      <c r="O106" s="21">
        <v>14429</v>
      </c>
      <c r="P106" s="21">
        <v>1788</v>
      </c>
      <c r="Q106" s="21">
        <v>25931</v>
      </c>
      <c r="R106" s="21">
        <v>-4822</v>
      </c>
      <c r="S106" s="21">
        <v>2250846</v>
      </c>
    </row>
    <row r="107" spans="1:19">
      <c r="A107" s="14">
        <v>100</v>
      </c>
      <c r="B107" s="15" t="s">
        <v>122</v>
      </c>
      <c r="C107" s="21">
        <v>1085293</v>
      </c>
      <c r="D107" s="21">
        <v>420196</v>
      </c>
      <c r="E107" s="21">
        <v>367456</v>
      </c>
      <c r="F107" s="21">
        <v>119758</v>
      </c>
      <c r="G107" s="21">
        <v>0</v>
      </c>
      <c r="H107" s="21">
        <v>0</v>
      </c>
      <c r="I107" s="21">
        <v>47498</v>
      </c>
      <c r="J107" s="21">
        <v>36538</v>
      </c>
      <c r="K107" s="21">
        <v>2645</v>
      </c>
      <c r="L107" s="21">
        <v>13042</v>
      </c>
      <c r="M107" s="21">
        <v>25429</v>
      </c>
      <c r="N107" s="21">
        <v>21253</v>
      </c>
      <c r="O107" s="21">
        <v>14129</v>
      </c>
      <c r="P107" s="21">
        <v>1748</v>
      </c>
      <c r="Q107" s="21">
        <v>25415</v>
      </c>
      <c r="R107" s="21">
        <v>-4682</v>
      </c>
      <c r="S107" s="21">
        <v>2175718</v>
      </c>
    </row>
    <row r="108" spans="1:19">
      <c r="A108" s="14">
        <v>101</v>
      </c>
      <c r="B108" s="15" t="s">
        <v>123</v>
      </c>
      <c r="C108" s="21">
        <v>6794338</v>
      </c>
      <c r="D108" s="21">
        <v>2628834</v>
      </c>
      <c r="E108" s="21">
        <v>2300397</v>
      </c>
      <c r="F108" s="21">
        <v>749234</v>
      </c>
      <c r="G108" s="21">
        <v>363201</v>
      </c>
      <c r="H108" s="21">
        <v>0</v>
      </c>
      <c r="I108" s="21">
        <v>297546</v>
      </c>
      <c r="J108" s="21">
        <v>228590</v>
      </c>
      <c r="K108" s="21">
        <v>16557</v>
      </c>
      <c r="L108" s="21">
        <v>0</v>
      </c>
      <c r="M108" s="21">
        <v>386639</v>
      </c>
      <c r="N108" s="21">
        <v>133063</v>
      </c>
      <c r="O108" s="21">
        <v>88465</v>
      </c>
      <c r="P108" s="21">
        <v>10946</v>
      </c>
      <c r="Q108" s="21">
        <v>159113</v>
      </c>
      <c r="R108" s="21">
        <v>-26386</v>
      </c>
      <c r="S108" s="21">
        <v>14130537</v>
      </c>
    </row>
    <row r="109" spans="1:19">
      <c r="A109" s="14">
        <v>102</v>
      </c>
      <c r="B109" s="15" t="s">
        <v>124</v>
      </c>
      <c r="C109" s="21">
        <v>8242623</v>
      </c>
      <c r="D109" s="21">
        <v>3202600</v>
      </c>
      <c r="E109" s="21">
        <v>2790878</v>
      </c>
      <c r="F109" s="21">
        <v>912761</v>
      </c>
      <c r="G109" s="21">
        <v>425477</v>
      </c>
      <c r="H109" s="21">
        <v>0</v>
      </c>
      <c r="I109" s="21">
        <v>359499</v>
      </c>
      <c r="J109" s="21">
        <v>278481</v>
      </c>
      <c r="K109" s="21">
        <v>20075</v>
      </c>
      <c r="L109" s="21">
        <v>0</v>
      </c>
      <c r="M109" s="21">
        <v>533785</v>
      </c>
      <c r="N109" s="21">
        <v>161357</v>
      </c>
      <c r="O109" s="21">
        <v>107212</v>
      </c>
      <c r="P109" s="21">
        <v>13246</v>
      </c>
      <c r="Q109" s="21">
        <v>192991</v>
      </c>
      <c r="R109" s="21">
        <v>-36908</v>
      </c>
      <c r="S109" s="21">
        <v>17204077</v>
      </c>
    </row>
    <row r="110" spans="1:19">
      <c r="A110" s="14">
        <v>103</v>
      </c>
      <c r="B110" s="15" t="s">
        <v>125</v>
      </c>
      <c r="C110" s="21">
        <v>1038275</v>
      </c>
      <c r="D110" s="21">
        <v>400739</v>
      </c>
      <c r="E110" s="21">
        <v>351525</v>
      </c>
      <c r="F110" s="21">
        <v>114213</v>
      </c>
      <c r="G110" s="21">
        <v>38271</v>
      </c>
      <c r="H110" s="21">
        <v>0</v>
      </c>
      <c r="I110" s="21">
        <v>45578</v>
      </c>
      <c r="J110" s="21">
        <v>34846</v>
      </c>
      <c r="K110" s="21">
        <v>2531</v>
      </c>
      <c r="L110" s="21">
        <v>0</v>
      </c>
      <c r="M110" s="21">
        <v>24186</v>
      </c>
      <c r="N110" s="21">
        <v>20339</v>
      </c>
      <c r="O110" s="21">
        <v>13527</v>
      </c>
      <c r="P110" s="21">
        <v>1675</v>
      </c>
      <c r="Q110" s="21">
        <v>24318</v>
      </c>
      <c r="R110" s="21">
        <v>-4573</v>
      </c>
      <c r="S110" s="21">
        <v>2105450</v>
      </c>
    </row>
    <row r="111" spans="1:19">
      <c r="A111" s="14">
        <v>104</v>
      </c>
      <c r="B111" s="15" t="s">
        <v>126</v>
      </c>
      <c r="C111" s="21">
        <v>2168111</v>
      </c>
      <c r="D111" s="21">
        <v>834887</v>
      </c>
      <c r="E111" s="21">
        <v>734031</v>
      </c>
      <c r="F111" s="21">
        <v>237948</v>
      </c>
      <c r="G111" s="21">
        <v>94405</v>
      </c>
      <c r="H111" s="21">
        <v>0</v>
      </c>
      <c r="I111" s="21">
        <v>95386</v>
      </c>
      <c r="J111" s="21">
        <v>72597</v>
      </c>
      <c r="K111" s="21">
        <v>5287</v>
      </c>
      <c r="L111" s="21">
        <v>0</v>
      </c>
      <c r="M111" s="21">
        <v>123290</v>
      </c>
      <c r="N111" s="21">
        <v>42482</v>
      </c>
      <c r="O111" s="21">
        <v>28262</v>
      </c>
      <c r="P111" s="21">
        <v>3503</v>
      </c>
      <c r="Q111" s="21">
        <v>50785</v>
      </c>
      <c r="R111" s="21">
        <v>-9385</v>
      </c>
      <c r="S111" s="21">
        <v>4481589</v>
      </c>
    </row>
    <row r="112" spans="1:19">
      <c r="A112" s="14">
        <v>105</v>
      </c>
      <c r="B112" s="15" t="s">
        <v>127</v>
      </c>
      <c r="C112" s="21">
        <v>1021628</v>
      </c>
      <c r="D112" s="21">
        <v>394190</v>
      </c>
      <c r="E112" s="21">
        <v>345888</v>
      </c>
      <c r="F112" s="21">
        <v>112347</v>
      </c>
      <c r="G112" s="21">
        <v>0</v>
      </c>
      <c r="H112" s="21">
        <v>0</v>
      </c>
      <c r="I112" s="21">
        <v>44860</v>
      </c>
      <c r="J112" s="21">
        <v>34277</v>
      </c>
      <c r="K112" s="21">
        <v>2490</v>
      </c>
      <c r="L112" s="21">
        <v>0</v>
      </c>
      <c r="M112" s="21">
        <v>19503</v>
      </c>
      <c r="N112" s="21">
        <v>20014</v>
      </c>
      <c r="O112" s="21">
        <v>13311</v>
      </c>
      <c r="P112" s="21">
        <v>1649</v>
      </c>
      <c r="Q112" s="21">
        <v>23928</v>
      </c>
      <c r="R112" s="21">
        <v>-4426</v>
      </c>
      <c r="S112" s="21">
        <v>2029659</v>
      </c>
    </row>
    <row r="113" spans="1:19">
      <c r="A113" s="14">
        <v>106</v>
      </c>
      <c r="B113" s="15" t="s">
        <v>128</v>
      </c>
      <c r="C113" s="21">
        <v>935727</v>
      </c>
      <c r="D113" s="21">
        <v>360414</v>
      </c>
      <c r="E113" s="21">
        <v>316798</v>
      </c>
      <c r="F113" s="21">
        <v>102722</v>
      </c>
      <c r="G113" s="21">
        <v>34521</v>
      </c>
      <c r="H113" s="21">
        <v>0</v>
      </c>
      <c r="I113" s="21">
        <v>41154</v>
      </c>
      <c r="J113" s="21">
        <v>31341</v>
      </c>
      <c r="K113" s="21">
        <v>2279</v>
      </c>
      <c r="L113" s="21">
        <v>0</v>
      </c>
      <c r="M113" s="21">
        <v>13924</v>
      </c>
      <c r="N113" s="21">
        <v>18331</v>
      </c>
      <c r="O113" s="21">
        <v>12193</v>
      </c>
      <c r="P113" s="21">
        <v>1509</v>
      </c>
      <c r="Q113" s="21">
        <v>21915</v>
      </c>
      <c r="R113" s="21">
        <v>-4098</v>
      </c>
      <c r="S113" s="21">
        <v>1888730</v>
      </c>
    </row>
    <row r="114" spans="1:19">
      <c r="B114" s="23" t="s">
        <v>184</v>
      </c>
      <c r="C114" s="22">
        <v>291529506</v>
      </c>
      <c r="D114" s="22">
        <v>112389820</v>
      </c>
      <c r="E114" s="22">
        <v>98700874</v>
      </c>
      <c r="F114" s="22">
        <v>32031782</v>
      </c>
      <c r="G114" s="22">
        <v>7165997</v>
      </c>
      <c r="H114" s="22">
        <v>0</v>
      </c>
      <c r="I114" s="22">
        <v>12811729</v>
      </c>
      <c r="J114" s="22">
        <v>9772832</v>
      </c>
      <c r="K114" s="22">
        <v>710745</v>
      </c>
      <c r="L114" s="22">
        <v>8110333</v>
      </c>
      <c r="M114" s="22">
        <v>13190428</v>
      </c>
      <c r="N114" s="22">
        <v>5711511</v>
      </c>
      <c r="O114" s="22">
        <v>3799167</v>
      </c>
      <c r="P114" s="22">
        <v>470670</v>
      </c>
      <c r="Q114" s="22">
        <v>6828356</v>
      </c>
      <c r="R114" s="22">
        <v>-1244743</v>
      </c>
      <c r="S114" s="22">
        <v>601979007</v>
      </c>
    </row>
    <row r="115" spans="1:19">
      <c r="B115"/>
      <c r="C115"/>
      <c r="D115"/>
      <c r="E115"/>
      <c r="F115"/>
      <c r="G115"/>
      <c r="H115"/>
      <c r="I115"/>
      <c r="J115"/>
      <c r="K115"/>
      <c r="L115"/>
      <c r="M115"/>
      <c r="N115"/>
      <c r="O115"/>
      <c r="P115"/>
      <c r="Q115"/>
      <c r="R115"/>
      <c r="S115"/>
    </row>
    <row r="116" spans="1:19" ht="16.5" customHeight="1">
      <c r="B116" s="57" t="s">
        <v>185</v>
      </c>
      <c r="C116" s="57"/>
      <c r="D116" s="57"/>
      <c r="E116" s="57"/>
      <c r="F116" s="57"/>
      <c r="G116" s="57"/>
      <c r="H116" s="57"/>
      <c r="I116" s="57"/>
      <c r="J116" s="57"/>
      <c r="K116" s="57"/>
      <c r="L116" s="57"/>
      <c r="M116" s="57"/>
      <c r="N116" s="57"/>
      <c r="O116" s="57"/>
      <c r="P116" s="57"/>
      <c r="Q116" s="57"/>
      <c r="R116" s="57"/>
      <c r="S116" s="57"/>
    </row>
    <row r="117" spans="1:19">
      <c r="B117" s="57"/>
      <c r="C117" s="57"/>
      <c r="D117" s="57"/>
      <c r="E117" s="57"/>
      <c r="F117" s="57"/>
      <c r="G117" s="57"/>
      <c r="H117" s="57"/>
      <c r="I117" s="57"/>
      <c r="J117" s="57"/>
      <c r="K117" s="57"/>
      <c r="L117" s="57"/>
      <c r="M117" s="57"/>
      <c r="N117" s="57"/>
      <c r="O117" s="57"/>
      <c r="P117" s="57"/>
      <c r="Q117" s="57"/>
      <c r="R117" s="57"/>
      <c r="S117" s="57"/>
    </row>
  </sheetData>
  <mergeCells count="8">
    <mergeCell ref="B6:S6"/>
    <mergeCell ref="B116:S117"/>
    <mergeCell ref="B1:S1"/>
    <mergeCell ref="B2:S2"/>
    <mergeCell ref="B3:S3"/>
    <mergeCell ref="B4:S4"/>
    <mergeCell ref="B5:S5"/>
    <mergeCell ref="A7:B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17"/>
  <sheetViews>
    <sheetView showGridLines="0" zoomScaleNormal="100" workbookViewId="0">
      <selection activeCell="B3" sqref="B3:S3"/>
    </sheetView>
  </sheetViews>
  <sheetFormatPr defaultColWidth="11.42578125" defaultRowHeight="15"/>
  <cols>
    <col min="1" max="1" width="4.42578125" bestFit="1" customWidth="1"/>
    <col min="2" max="2" width="19.42578125" bestFit="1" customWidth="1"/>
    <col min="3" max="3" width="18.28515625" bestFit="1" customWidth="1"/>
    <col min="4" max="4" width="18.28515625" customWidth="1"/>
    <col min="5" max="5" width="17.140625" bestFit="1" customWidth="1"/>
    <col min="6" max="6" width="17.140625" customWidth="1"/>
    <col min="7" max="7" width="17.140625" bestFit="1" customWidth="1"/>
    <col min="8" max="8" width="20.5703125" bestFit="1" customWidth="1"/>
    <col min="9" max="9" width="18.28515625" bestFit="1" customWidth="1"/>
    <col min="10" max="10" width="18.28515625" customWidth="1"/>
    <col min="11" max="11" width="20.5703125" bestFit="1" customWidth="1"/>
    <col min="12" max="12" width="18.28515625" bestFit="1" customWidth="1"/>
    <col min="13" max="13" width="23" bestFit="1" customWidth="1"/>
    <col min="14" max="14" width="21.85546875" bestFit="1" customWidth="1"/>
    <col min="15" max="15" width="15.85546875" bestFit="1" customWidth="1"/>
    <col min="16" max="16" width="23" bestFit="1" customWidth="1"/>
    <col min="17" max="18" width="19.42578125" bestFit="1" customWidth="1"/>
    <col min="19" max="19" width="28.85546875" bestFit="1" customWidth="1"/>
  </cols>
  <sheetData>
    <row r="1" spans="1:19" ht="15.75">
      <c r="B1" s="61" t="s">
        <v>0</v>
      </c>
      <c r="C1" s="61"/>
      <c r="D1" s="61"/>
      <c r="E1" s="61"/>
      <c r="F1" s="61"/>
      <c r="G1" s="61"/>
      <c r="H1" s="61"/>
      <c r="I1" s="61"/>
      <c r="J1" s="61"/>
      <c r="K1" s="61"/>
      <c r="L1" s="61"/>
      <c r="M1" s="61"/>
      <c r="N1" s="61"/>
      <c r="O1" s="61"/>
      <c r="P1" s="61"/>
      <c r="Q1" s="61"/>
      <c r="R1" s="61"/>
      <c r="S1" s="61"/>
    </row>
    <row r="2" spans="1:19" ht="15.75">
      <c r="B2" s="61" t="s">
        <v>168</v>
      </c>
      <c r="C2" s="61"/>
      <c r="D2" s="61"/>
      <c r="E2" s="61"/>
      <c r="F2" s="61"/>
      <c r="G2" s="61"/>
      <c r="H2" s="61"/>
      <c r="I2" s="61"/>
      <c r="J2" s="61"/>
      <c r="K2" s="61"/>
      <c r="L2" s="61"/>
      <c r="M2" s="61"/>
      <c r="N2" s="61"/>
      <c r="O2" s="61"/>
      <c r="P2" s="61"/>
      <c r="Q2" s="61"/>
      <c r="R2" s="61"/>
      <c r="S2" s="61"/>
    </row>
    <row r="3" spans="1:19" ht="15.75">
      <c r="B3" s="61" t="s">
        <v>169</v>
      </c>
      <c r="C3" s="61"/>
      <c r="D3" s="61"/>
      <c r="E3" s="61"/>
      <c r="F3" s="61"/>
      <c r="G3" s="61"/>
      <c r="H3" s="61"/>
      <c r="I3" s="61"/>
      <c r="J3" s="61"/>
      <c r="K3" s="61"/>
      <c r="L3" s="61"/>
      <c r="M3" s="61"/>
      <c r="N3" s="61"/>
      <c r="O3" s="61"/>
      <c r="P3" s="61"/>
      <c r="Q3" s="61"/>
      <c r="R3" s="61"/>
      <c r="S3" s="61"/>
    </row>
    <row r="4" spans="1:19" ht="15.75">
      <c r="B4" s="61" t="s">
        <v>170</v>
      </c>
      <c r="C4" s="61"/>
      <c r="D4" s="61"/>
      <c r="E4" s="61"/>
      <c r="F4" s="61"/>
      <c r="G4" s="61"/>
      <c r="H4" s="61"/>
      <c r="I4" s="61"/>
      <c r="J4" s="61"/>
      <c r="K4" s="61"/>
      <c r="L4" s="61"/>
      <c r="M4" s="61"/>
      <c r="N4" s="61"/>
      <c r="O4" s="61"/>
      <c r="P4" s="61"/>
      <c r="Q4" s="61"/>
      <c r="R4" s="61"/>
      <c r="S4" s="61"/>
    </row>
    <row r="5" spans="1:19" ht="15.75">
      <c r="B5" s="61" t="s">
        <v>171</v>
      </c>
      <c r="C5" s="61"/>
      <c r="D5" s="61"/>
      <c r="E5" s="61"/>
      <c r="F5" s="61"/>
      <c r="G5" s="61"/>
      <c r="H5" s="61"/>
      <c r="I5" s="61"/>
      <c r="J5" s="61"/>
      <c r="K5" s="61"/>
      <c r="L5" s="61"/>
      <c r="M5" s="61"/>
      <c r="N5" s="61"/>
      <c r="O5" s="61"/>
      <c r="P5" s="61"/>
      <c r="Q5" s="61"/>
      <c r="R5" s="61"/>
      <c r="S5" s="61"/>
    </row>
    <row r="6" spans="1:19" ht="15.75">
      <c r="B6" s="61" t="s">
        <v>186</v>
      </c>
      <c r="C6" s="61"/>
      <c r="D6" s="61"/>
      <c r="E6" s="61"/>
      <c r="F6" s="61"/>
      <c r="G6" s="61"/>
      <c r="H6" s="61"/>
      <c r="I6" s="61"/>
      <c r="J6" s="61"/>
      <c r="K6" s="61"/>
      <c r="L6" s="61"/>
      <c r="M6" s="61"/>
      <c r="N6" s="61"/>
      <c r="O6" s="61"/>
      <c r="P6" s="61"/>
      <c r="Q6" s="61"/>
      <c r="R6" s="61"/>
      <c r="S6" s="61"/>
    </row>
    <row r="7" spans="1:19" ht="54">
      <c r="A7" s="58" t="s">
        <v>3</v>
      </c>
      <c r="B7" s="58"/>
      <c r="C7" s="13" t="s">
        <v>4</v>
      </c>
      <c r="D7" s="13" t="s">
        <v>6</v>
      </c>
      <c r="E7" s="13" t="s">
        <v>7</v>
      </c>
      <c r="F7" s="13" t="s">
        <v>8</v>
      </c>
      <c r="G7" s="13" t="s">
        <v>187</v>
      </c>
      <c r="H7" s="13" t="s">
        <v>11</v>
      </c>
      <c r="I7" s="13" t="s">
        <v>12</v>
      </c>
      <c r="J7" s="13" t="s">
        <v>13</v>
      </c>
      <c r="K7" s="13" t="s">
        <v>188</v>
      </c>
      <c r="L7" s="13" t="s">
        <v>177</v>
      </c>
      <c r="M7" s="13" t="s">
        <v>178</v>
      </c>
      <c r="N7" s="13" t="s">
        <v>179</v>
      </c>
      <c r="O7" s="13" t="s">
        <v>16</v>
      </c>
      <c r="P7" s="13" t="s">
        <v>189</v>
      </c>
      <c r="Q7" s="13" t="s">
        <v>182</v>
      </c>
      <c r="R7" s="13" t="s">
        <v>5</v>
      </c>
      <c r="S7" s="13" t="s">
        <v>183</v>
      </c>
    </row>
    <row r="8" spans="1:19">
      <c r="A8" s="14">
        <v>1</v>
      </c>
      <c r="B8" s="15" t="s">
        <v>23</v>
      </c>
      <c r="C8" s="21">
        <v>1016870</v>
      </c>
      <c r="D8" s="21">
        <v>86840</v>
      </c>
      <c r="E8" s="21">
        <v>365254</v>
      </c>
      <c r="F8" s="21">
        <v>24510</v>
      </c>
      <c r="G8" s="21">
        <v>0</v>
      </c>
      <c r="H8" s="21">
        <v>0</v>
      </c>
      <c r="I8" s="21">
        <v>184910</v>
      </c>
      <c r="J8" s="21">
        <v>50961</v>
      </c>
      <c r="K8" s="21">
        <v>3180</v>
      </c>
      <c r="L8" s="21">
        <v>0</v>
      </c>
      <c r="M8" s="21">
        <v>40759</v>
      </c>
      <c r="N8" s="21">
        <v>25268</v>
      </c>
      <c r="O8" s="21">
        <v>25677</v>
      </c>
      <c r="P8" s="21">
        <v>2392</v>
      </c>
      <c r="Q8" s="21">
        <v>15116</v>
      </c>
      <c r="R8" s="21">
        <v>-5182</v>
      </c>
      <c r="S8" s="21">
        <v>1836555</v>
      </c>
    </row>
    <row r="9" spans="1:19">
      <c r="A9" s="14">
        <v>2</v>
      </c>
      <c r="B9" s="15" t="s">
        <v>24</v>
      </c>
      <c r="C9" s="21">
        <v>1682793</v>
      </c>
      <c r="D9" s="21">
        <v>143709</v>
      </c>
      <c r="E9" s="21">
        <v>604450</v>
      </c>
      <c r="F9" s="21">
        <v>40561</v>
      </c>
      <c r="G9" s="21">
        <v>0</v>
      </c>
      <c r="H9" s="21">
        <v>0</v>
      </c>
      <c r="I9" s="21">
        <v>306002</v>
      </c>
      <c r="J9" s="21">
        <v>84334</v>
      </c>
      <c r="K9" s="21">
        <v>5262</v>
      </c>
      <c r="L9" s="21">
        <v>0</v>
      </c>
      <c r="M9" s="21">
        <v>92904</v>
      </c>
      <c r="N9" s="21">
        <v>41816</v>
      </c>
      <c r="O9" s="21">
        <v>42492</v>
      </c>
      <c r="P9" s="21">
        <v>3959</v>
      </c>
      <c r="Q9" s="21">
        <v>25016</v>
      </c>
      <c r="R9" s="21">
        <v>-8561</v>
      </c>
      <c r="S9" s="21">
        <v>3064737</v>
      </c>
    </row>
    <row r="10" spans="1:19">
      <c r="A10" s="14">
        <v>3</v>
      </c>
      <c r="B10" s="15" t="s">
        <v>25</v>
      </c>
      <c r="C10" s="21">
        <v>1396424</v>
      </c>
      <c r="D10" s="21">
        <v>119253</v>
      </c>
      <c r="E10" s="21">
        <v>501588</v>
      </c>
      <c r="F10" s="21">
        <v>33658</v>
      </c>
      <c r="G10" s="21">
        <v>87595</v>
      </c>
      <c r="H10" s="21">
        <v>0</v>
      </c>
      <c r="I10" s="21">
        <v>253929</v>
      </c>
      <c r="J10" s="21">
        <v>69982</v>
      </c>
      <c r="K10" s="21">
        <v>4367</v>
      </c>
      <c r="L10" s="21">
        <v>0</v>
      </c>
      <c r="M10" s="21">
        <v>71555</v>
      </c>
      <c r="N10" s="21">
        <v>34700</v>
      </c>
      <c r="O10" s="21">
        <v>35261</v>
      </c>
      <c r="P10" s="21">
        <v>3285</v>
      </c>
      <c r="Q10" s="21">
        <v>20759</v>
      </c>
      <c r="R10" s="21">
        <v>-6914</v>
      </c>
      <c r="S10" s="21">
        <v>2625442</v>
      </c>
    </row>
    <row r="11" spans="1:19">
      <c r="A11" s="14">
        <v>4</v>
      </c>
      <c r="B11" s="15" t="s">
        <v>26</v>
      </c>
      <c r="C11" s="21">
        <v>989491</v>
      </c>
      <c r="D11" s="21">
        <v>84501</v>
      </c>
      <c r="E11" s="21">
        <v>355420</v>
      </c>
      <c r="F11" s="21">
        <v>23850</v>
      </c>
      <c r="G11" s="21">
        <v>0</v>
      </c>
      <c r="H11" s="21">
        <v>0</v>
      </c>
      <c r="I11" s="21">
        <v>179931</v>
      </c>
      <c r="J11" s="21">
        <v>49589</v>
      </c>
      <c r="K11" s="21">
        <v>3094</v>
      </c>
      <c r="L11" s="21">
        <v>0</v>
      </c>
      <c r="M11" s="21">
        <v>34395</v>
      </c>
      <c r="N11" s="21">
        <v>24588</v>
      </c>
      <c r="O11" s="21">
        <v>24986</v>
      </c>
      <c r="P11" s="21">
        <v>2328</v>
      </c>
      <c r="Q11" s="21">
        <v>14709</v>
      </c>
      <c r="R11" s="21">
        <v>-4941</v>
      </c>
      <c r="S11" s="21">
        <v>1781941</v>
      </c>
    </row>
    <row r="12" spans="1:19">
      <c r="A12" s="14">
        <v>5</v>
      </c>
      <c r="B12" s="15" t="s">
        <v>27</v>
      </c>
      <c r="C12" s="21">
        <v>722020</v>
      </c>
      <c r="D12" s="21">
        <v>61660</v>
      </c>
      <c r="E12" s="21">
        <v>259346</v>
      </c>
      <c r="F12" s="21">
        <v>17403</v>
      </c>
      <c r="G12" s="21">
        <v>38111</v>
      </c>
      <c r="H12" s="21">
        <v>0</v>
      </c>
      <c r="I12" s="21">
        <v>131293</v>
      </c>
      <c r="J12" s="21">
        <v>36184</v>
      </c>
      <c r="K12" s="21">
        <v>2258</v>
      </c>
      <c r="L12" s="21">
        <v>0</v>
      </c>
      <c r="M12" s="21">
        <v>12347</v>
      </c>
      <c r="N12" s="21">
        <v>17942</v>
      </c>
      <c r="O12" s="21">
        <v>18232</v>
      </c>
      <c r="P12" s="21">
        <v>1698</v>
      </c>
      <c r="Q12" s="21">
        <v>10733</v>
      </c>
      <c r="R12" s="21">
        <v>-3615</v>
      </c>
      <c r="S12" s="21">
        <v>1325612</v>
      </c>
    </row>
    <row r="13" spans="1:19">
      <c r="A13" s="14">
        <v>6</v>
      </c>
      <c r="B13" s="15" t="s">
        <v>28</v>
      </c>
      <c r="C13" s="21">
        <v>1186789</v>
      </c>
      <c r="D13" s="21">
        <v>101351</v>
      </c>
      <c r="E13" s="21">
        <v>426289</v>
      </c>
      <c r="F13" s="21">
        <v>28605</v>
      </c>
      <c r="G13" s="21">
        <v>72155</v>
      </c>
      <c r="H13" s="21">
        <v>0</v>
      </c>
      <c r="I13" s="21">
        <v>215808</v>
      </c>
      <c r="J13" s="21">
        <v>59476</v>
      </c>
      <c r="K13" s="21">
        <v>3711</v>
      </c>
      <c r="L13" s="21">
        <v>0</v>
      </c>
      <c r="M13" s="21">
        <v>52677</v>
      </c>
      <c r="N13" s="21">
        <v>29491</v>
      </c>
      <c r="O13" s="21">
        <v>29968</v>
      </c>
      <c r="P13" s="21">
        <v>2792</v>
      </c>
      <c r="Q13" s="21">
        <v>17642</v>
      </c>
      <c r="R13" s="21">
        <v>-6016</v>
      </c>
      <c r="S13" s="21">
        <v>2220738</v>
      </c>
    </row>
    <row r="14" spans="1:19">
      <c r="A14" s="14">
        <v>7</v>
      </c>
      <c r="B14" s="15" t="s">
        <v>29</v>
      </c>
      <c r="C14" s="21">
        <v>1069003</v>
      </c>
      <c r="D14" s="21">
        <v>91292</v>
      </c>
      <c r="E14" s="21">
        <v>383980</v>
      </c>
      <c r="F14" s="21">
        <v>25766</v>
      </c>
      <c r="G14" s="21">
        <v>63367</v>
      </c>
      <c r="H14" s="21">
        <v>0</v>
      </c>
      <c r="I14" s="21">
        <v>194390</v>
      </c>
      <c r="J14" s="21">
        <v>53573</v>
      </c>
      <c r="K14" s="21">
        <v>3343</v>
      </c>
      <c r="L14" s="21">
        <v>0</v>
      </c>
      <c r="M14" s="21">
        <v>39499</v>
      </c>
      <c r="N14" s="21">
        <v>26564</v>
      </c>
      <c r="O14" s="21">
        <v>26994</v>
      </c>
      <c r="P14" s="21">
        <v>2515</v>
      </c>
      <c r="Q14" s="21">
        <v>15891</v>
      </c>
      <c r="R14" s="21">
        <v>-5394</v>
      </c>
      <c r="S14" s="21">
        <v>1990783</v>
      </c>
    </row>
    <row r="15" spans="1:19">
      <c r="A15" s="14">
        <v>8</v>
      </c>
      <c r="B15" s="15" t="s">
        <v>30</v>
      </c>
      <c r="C15" s="21">
        <v>843440</v>
      </c>
      <c r="D15" s="21">
        <v>72029</v>
      </c>
      <c r="E15" s="21">
        <v>302959</v>
      </c>
      <c r="F15" s="21">
        <v>20330</v>
      </c>
      <c r="G15" s="21">
        <v>46942</v>
      </c>
      <c r="H15" s="21">
        <v>0</v>
      </c>
      <c r="I15" s="21">
        <v>153373</v>
      </c>
      <c r="J15" s="21">
        <v>42269</v>
      </c>
      <c r="K15" s="21">
        <v>2638</v>
      </c>
      <c r="L15" s="21">
        <v>0</v>
      </c>
      <c r="M15" s="21">
        <v>24525</v>
      </c>
      <c r="N15" s="21">
        <v>20959</v>
      </c>
      <c r="O15" s="21">
        <v>21298</v>
      </c>
      <c r="P15" s="21">
        <v>1984</v>
      </c>
      <c r="Q15" s="21">
        <v>12538</v>
      </c>
      <c r="R15" s="21">
        <v>-4277</v>
      </c>
      <c r="S15" s="21">
        <v>1561007</v>
      </c>
    </row>
    <row r="16" spans="1:19">
      <c r="A16" s="14">
        <v>9</v>
      </c>
      <c r="B16" s="15" t="s">
        <v>31</v>
      </c>
      <c r="C16" s="21">
        <v>876122</v>
      </c>
      <c r="D16" s="21">
        <v>74820</v>
      </c>
      <c r="E16" s="21">
        <v>314698</v>
      </c>
      <c r="F16" s="21">
        <v>21117</v>
      </c>
      <c r="G16" s="21">
        <v>49491</v>
      </c>
      <c r="H16" s="21">
        <v>0</v>
      </c>
      <c r="I16" s="21">
        <v>159316</v>
      </c>
      <c r="J16" s="21">
        <v>43907</v>
      </c>
      <c r="K16" s="21">
        <v>2740</v>
      </c>
      <c r="L16" s="21">
        <v>0</v>
      </c>
      <c r="M16" s="21">
        <v>26108</v>
      </c>
      <c r="N16" s="21">
        <v>21771</v>
      </c>
      <c r="O16" s="21">
        <v>22123</v>
      </c>
      <c r="P16" s="21">
        <v>2061</v>
      </c>
      <c r="Q16" s="21">
        <v>13024</v>
      </c>
      <c r="R16" s="21">
        <v>-4481</v>
      </c>
      <c r="S16" s="21">
        <v>1622817</v>
      </c>
    </row>
    <row r="17" spans="1:19">
      <c r="A17" s="14">
        <v>10</v>
      </c>
      <c r="B17" s="15" t="s">
        <v>32</v>
      </c>
      <c r="C17" s="21">
        <v>765991</v>
      </c>
      <c r="D17" s="21">
        <v>65415</v>
      </c>
      <c r="E17" s="21">
        <v>275140</v>
      </c>
      <c r="F17" s="21">
        <v>18463</v>
      </c>
      <c r="G17" s="21">
        <v>41170</v>
      </c>
      <c r="H17" s="21">
        <v>0</v>
      </c>
      <c r="I17" s="21">
        <v>139289</v>
      </c>
      <c r="J17" s="21">
        <v>38388</v>
      </c>
      <c r="K17" s="21">
        <v>2395</v>
      </c>
      <c r="L17" s="21">
        <v>51812</v>
      </c>
      <c r="M17" s="21">
        <v>19016</v>
      </c>
      <c r="N17" s="21">
        <v>19034</v>
      </c>
      <c r="O17" s="21">
        <v>19342</v>
      </c>
      <c r="P17" s="21">
        <v>1802</v>
      </c>
      <c r="Q17" s="21">
        <v>11387</v>
      </c>
      <c r="R17" s="21">
        <v>-3759</v>
      </c>
      <c r="S17" s="21">
        <v>1464885</v>
      </c>
    </row>
    <row r="18" spans="1:19">
      <c r="A18" s="14">
        <v>11</v>
      </c>
      <c r="B18" s="15" t="s">
        <v>33</v>
      </c>
      <c r="C18" s="21">
        <v>1132129</v>
      </c>
      <c r="D18" s="21">
        <v>96683</v>
      </c>
      <c r="E18" s="21">
        <v>406655</v>
      </c>
      <c r="F18" s="21">
        <v>27288</v>
      </c>
      <c r="G18" s="21">
        <v>68139</v>
      </c>
      <c r="H18" s="21">
        <v>0</v>
      </c>
      <c r="I18" s="21">
        <v>205869</v>
      </c>
      <c r="J18" s="21">
        <v>56737</v>
      </c>
      <c r="K18" s="21">
        <v>3540</v>
      </c>
      <c r="L18" s="21">
        <v>0</v>
      </c>
      <c r="M18" s="21">
        <v>46245</v>
      </c>
      <c r="N18" s="21">
        <v>28133</v>
      </c>
      <c r="O18" s="21">
        <v>28588</v>
      </c>
      <c r="P18" s="21">
        <v>2663</v>
      </c>
      <c r="Q18" s="21">
        <v>16830</v>
      </c>
      <c r="R18" s="21">
        <v>-5643</v>
      </c>
      <c r="S18" s="21">
        <v>2113856</v>
      </c>
    </row>
    <row r="19" spans="1:19">
      <c r="A19" s="14">
        <v>12</v>
      </c>
      <c r="B19" s="15" t="s">
        <v>34</v>
      </c>
      <c r="C19" s="21">
        <v>834020</v>
      </c>
      <c r="D19" s="21">
        <v>71224</v>
      </c>
      <c r="E19" s="21">
        <v>299576</v>
      </c>
      <c r="F19" s="21">
        <v>20102</v>
      </c>
      <c r="G19" s="21">
        <v>0</v>
      </c>
      <c r="H19" s="21">
        <v>0</v>
      </c>
      <c r="I19" s="21">
        <v>151660</v>
      </c>
      <c r="J19" s="21">
        <v>41797</v>
      </c>
      <c r="K19" s="21">
        <v>2608</v>
      </c>
      <c r="L19" s="21">
        <v>0</v>
      </c>
      <c r="M19" s="21">
        <v>21836</v>
      </c>
      <c r="N19" s="21">
        <v>20725</v>
      </c>
      <c r="O19" s="21">
        <v>21060</v>
      </c>
      <c r="P19" s="21">
        <v>1962</v>
      </c>
      <c r="Q19" s="21">
        <v>12398</v>
      </c>
      <c r="R19" s="21">
        <v>-4251</v>
      </c>
      <c r="S19" s="21">
        <v>1494717</v>
      </c>
    </row>
    <row r="20" spans="1:19">
      <c r="A20" s="14">
        <v>13</v>
      </c>
      <c r="B20" s="15" t="s">
        <v>35</v>
      </c>
      <c r="C20" s="21">
        <v>1751315</v>
      </c>
      <c r="D20" s="21">
        <v>149560</v>
      </c>
      <c r="E20" s="21">
        <v>629063</v>
      </c>
      <c r="F20" s="21">
        <v>42212</v>
      </c>
      <c r="G20" s="21">
        <v>134266</v>
      </c>
      <c r="H20" s="21">
        <v>0</v>
      </c>
      <c r="I20" s="21">
        <v>318463</v>
      </c>
      <c r="J20" s="21">
        <v>87768</v>
      </c>
      <c r="K20" s="21">
        <v>5477</v>
      </c>
      <c r="L20" s="21">
        <v>0</v>
      </c>
      <c r="M20" s="21">
        <v>78004</v>
      </c>
      <c r="N20" s="21">
        <v>43519</v>
      </c>
      <c r="O20" s="21">
        <v>44223</v>
      </c>
      <c r="P20" s="21">
        <v>4120</v>
      </c>
      <c r="Q20" s="21">
        <v>26034</v>
      </c>
      <c r="R20" s="21">
        <v>-6929</v>
      </c>
      <c r="S20" s="21">
        <v>3307095</v>
      </c>
    </row>
    <row r="21" spans="1:19">
      <c r="A21" s="14">
        <v>14</v>
      </c>
      <c r="B21" s="15" t="s">
        <v>36</v>
      </c>
      <c r="C21" s="21">
        <v>693430</v>
      </c>
      <c r="D21" s="21">
        <v>59218</v>
      </c>
      <c r="E21" s="21">
        <v>249076</v>
      </c>
      <c r="F21" s="21">
        <v>16714</v>
      </c>
      <c r="G21" s="21">
        <v>0</v>
      </c>
      <c r="H21" s="21">
        <v>0</v>
      </c>
      <c r="I21" s="21">
        <v>126095</v>
      </c>
      <c r="J21" s="21">
        <v>34751</v>
      </c>
      <c r="K21" s="21">
        <v>2168</v>
      </c>
      <c r="L21" s="21">
        <v>0</v>
      </c>
      <c r="M21" s="21">
        <v>10457</v>
      </c>
      <c r="N21" s="21">
        <v>17231</v>
      </c>
      <c r="O21" s="21">
        <v>17510</v>
      </c>
      <c r="P21" s="21">
        <v>1631</v>
      </c>
      <c r="Q21" s="21">
        <v>10308</v>
      </c>
      <c r="R21" s="21">
        <v>-3403</v>
      </c>
      <c r="S21" s="21">
        <v>1235186</v>
      </c>
    </row>
    <row r="22" spans="1:19">
      <c r="A22" s="14">
        <v>15</v>
      </c>
      <c r="B22" s="15" t="s">
        <v>37</v>
      </c>
      <c r="C22" s="21">
        <v>951197</v>
      </c>
      <c r="D22" s="21">
        <v>81231</v>
      </c>
      <c r="E22" s="21">
        <v>341665</v>
      </c>
      <c r="F22" s="21">
        <v>22927</v>
      </c>
      <c r="G22" s="21">
        <v>54524</v>
      </c>
      <c r="H22" s="21">
        <v>0</v>
      </c>
      <c r="I22" s="21">
        <v>172967</v>
      </c>
      <c r="J22" s="21">
        <v>47670</v>
      </c>
      <c r="K22" s="21">
        <v>2975</v>
      </c>
      <c r="L22" s="21">
        <v>0</v>
      </c>
      <c r="M22" s="21">
        <v>35043</v>
      </c>
      <c r="N22" s="21">
        <v>23636</v>
      </c>
      <c r="O22" s="21">
        <v>24019</v>
      </c>
      <c r="P22" s="21">
        <v>2238</v>
      </c>
      <c r="Q22" s="21">
        <v>14140</v>
      </c>
      <c r="R22" s="21">
        <v>-4700</v>
      </c>
      <c r="S22" s="21">
        <v>1769532</v>
      </c>
    </row>
    <row r="23" spans="1:19">
      <c r="A23" s="14">
        <v>16</v>
      </c>
      <c r="B23" s="15" t="s">
        <v>38</v>
      </c>
      <c r="C23" s="21">
        <v>786083</v>
      </c>
      <c r="D23" s="21">
        <v>67131</v>
      </c>
      <c r="E23" s="21">
        <v>282357</v>
      </c>
      <c r="F23" s="21">
        <v>18947</v>
      </c>
      <c r="G23" s="21">
        <v>42670</v>
      </c>
      <c r="H23" s="21">
        <v>0</v>
      </c>
      <c r="I23" s="21">
        <v>142943</v>
      </c>
      <c r="J23" s="21">
        <v>39395</v>
      </c>
      <c r="K23" s="21">
        <v>2458</v>
      </c>
      <c r="L23" s="21">
        <v>0</v>
      </c>
      <c r="M23" s="21">
        <v>19147</v>
      </c>
      <c r="N23" s="21">
        <v>19534</v>
      </c>
      <c r="O23" s="21">
        <v>19849</v>
      </c>
      <c r="P23" s="21">
        <v>1849</v>
      </c>
      <c r="Q23" s="21">
        <v>11686</v>
      </c>
      <c r="R23" s="21">
        <v>-3927</v>
      </c>
      <c r="S23" s="21">
        <v>1450122</v>
      </c>
    </row>
    <row r="24" spans="1:19">
      <c r="A24" s="14">
        <v>17</v>
      </c>
      <c r="B24" s="15" t="s">
        <v>39</v>
      </c>
      <c r="C24" s="21">
        <v>895632</v>
      </c>
      <c r="D24" s="21">
        <v>76486</v>
      </c>
      <c r="E24" s="21">
        <v>321706</v>
      </c>
      <c r="F24" s="21">
        <v>21588</v>
      </c>
      <c r="G24" s="21">
        <v>50456</v>
      </c>
      <c r="H24" s="21">
        <v>0</v>
      </c>
      <c r="I24" s="21">
        <v>162863</v>
      </c>
      <c r="J24" s="21">
        <v>44885</v>
      </c>
      <c r="K24" s="21">
        <v>2801</v>
      </c>
      <c r="L24" s="21">
        <v>0</v>
      </c>
      <c r="M24" s="21">
        <v>31468</v>
      </c>
      <c r="N24" s="21">
        <v>22256</v>
      </c>
      <c r="O24" s="21">
        <v>22616</v>
      </c>
      <c r="P24" s="21">
        <v>2107</v>
      </c>
      <c r="Q24" s="21">
        <v>13314</v>
      </c>
      <c r="R24" s="21">
        <v>-4505</v>
      </c>
      <c r="S24" s="21">
        <v>1663673</v>
      </c>
    </row>
    <row r="25" spans="1:19">
      <c r="A25" s="14">
        <v>18</v>
      </c>
      <c r="B25" s="15" t="s">
        <v>40</v>
      </c>
      <c r="C25" s="21">
        <v>804441</v>
      </c>
      <c r="D25" s="21">
        <v>68698</v>
      </c>
      <c r="E25" s="21">
        <v>288951</v>
      </c>
      <c r="F25" s="21">
        <v>19390</v>
      </c>
      <c r="G25" s="21">
        <v>43981</v>
      </c>
      <c r="H25" s="21">
        <v>0</v>
      </c>
      <c r="I25" s="21">
        <v>146281</v>
      </c>
      <c r="J25" s="21">
        <v>40315</v>
      </c>
      <c r="K25" s="21">
        <v>2516</v>
      </c>
      <c r="L25" s="21">
        <v>0</v>
      </c>
      <c r="M25" s="21">
        <v>20672</v>
      </c>
      <c r="N25" s="21">
        <v>19990</v>
      </c>
      <c r="O25" s="21">
        <v>20313</v>
      </c>
      <c r="P25" s="21">
        <v>1892</v>
      </c>
      <c r="Q25" s="21">
        <v>11959</v>
      </c>
      <c r="R25" s="21">
        <v>-3976</v>
      </c>
      <c r="S25" s="21">
        <v>1485423</v>
      </c>
    </row>
    <row r="26" spans="1:19">
      <c r="A26" s="14">
        <v>19</v>
      </c>
      <c r="B26" s="15" t="s">
        <v>41</v>
      </c>
      <c r="C26" s="21">
        <v>3226213</v>
      </c>
      <c r="D26" s="21">
        <v>275515</v>
      </c>
      <c r="E26" s="21">
        <v>1158839</v>
      </c>
      <c r="F26" s="21">
        <v>77762</v>
      </c>
      <c r="G26" s="21">
        <v>217171</v>
      </c>
      <c r="H26" s="21">
        <v>0</v>
      </c>
      <c r="I26" s="21">
        <v>586661</v>
      </c>
      <c r="J26" s="21">
        <v>161683</v>
      </c>
      <c r="K26" s="21">
        <v>10089</v>
      </c>
      <c r="L26" s="21">
        <v>0</v>
      </c>
      <c r="M26" s="21">
        <v>271232</v>
      </c>
      <c r="N26" s="21">
        <v>80169</v>
      </c>
      <c r="O26" s="21">
        <v>81466</v>
      </c>
      <c r="P26" s="21">
        <v>7589</v>
      </c>
      <c r="Q26" s="21">
        <v>47960</v>
      </c>
      <c r="R26" s="21">
        <v>-16404</v>
      </c>
      <c r="S26" s="21">
        <v>6185945</v>
      </c>
    </row>
    <row r="27" spans="1:19">
      <c r="A27" s="14">
        <v>20</v>
      </c>
      <c r="B27" s="15" t="s">
        <v>42</v>
      </c>
      <c r="C27" s="21">
        <v>881663</v>
      </c>
      <c r="D27" s="21">
        <v>75293</v>
      </c>
      <c r="E27" s="21">
        <v>316689</v>
      </c>
      <c r="F27" s="21">
        <v>21251</v>
      </c>
      <c r="G27" s="21">
        <v>51390</v>
      </c>
      <c r="H27" s="21">
        <v>0</v>
      </c>
      <c r="I27" s="21">
        <v>160323</v>
      </c>
      <c r="J27" s="21">
        <v>44185</v>
      </c>
      <c r="K27" s="21">
        <v>2757</v>
      </c>
      <c r="L27" s="21">
        <v>0</v>
      </c>
      <c r="M27" s="21">
        <v>24293</v>
      </c>
      <c r="N27" s="21">
        <v>21909</v>
      </c>
      <c r="O27" s="21">
        <v>22263</v>
      </c>
      <c r="P27" s="21">
        <v>2074</v>
      </c>
      <c r="Q27" s="21">
        <v>13106</v>
      </c>
      <c r="R27" s="21">
        <v>-4452</v>
      </c>
      <c r="S27" s="21">
        <v>1632744</v>
      </c>
    </row>
    <row r="28" spans="1:19">
      <c r="A28" s="14">
        <v>21</v>
      </c>
      <c r="B28" s="15" t="s">
        <v>43</v>
      </c>
      <c r="C28" s="21">
        <v>1214482</v>
      </c>
      <c r="D28" s="21">
        <v>103715</v>
      </c>
      <c r="E28" s="21">
        <v>436235</v>
      </c>
      <c r="F28" s="21">
        <v>29273</v>
      </c>
      <c r="G28" s="21">
        <v>73478</v>
      </c>
      <c r="H28" s="21">
        <v>0</v>
      </c>
      <c r="I28" s="21">
        <v>220844</v>
      </c>
      <c r="J28" s="21">
        <v>60864</v>
      </c>
      <c r="K28" s="21">
        <v>3798</v>
      </c>
      <c r="L28" s="21">
        <v>0</v>
      </c>
      <c r="M28" s="21">
        <v>62562</v>
      </c>
      <c r="N28" s="21">
        <v>30179</v>
      </c>
      <c r="O28" s="21">
        <v>30667</v>
      </c>
      <c r="P28" s="21">
        <v>2857</v>
      </c>
      <c r="Q28" s="21">
        <v>18054</v>
      </c>
      <c r="R28" s="21">
        <v>-5885</v>
      </c>
      <c r="S28" s="21">
        <v>2281123</v>
      </c>
    </row>
    <row r="29" spans="1:19">
      <c r="A29" s="14">
        <v>22</v>
      </c>
      <c r="B29" s="15" t="s">
        <v>44</v>
      </c>
      <c r="C29" s="21">
        <v>875054</v>
      </c>
      <c r="D29" s="21">
        <v>74729</v>
      </c>
      <c r="E29" s="21">
        <v>314315</v>
      </c>
      <c r="F29" s="21">
        <v>21092</v>
      </c>
      <c r="G29" s="21">
        <v>0</v>
      </c>
      <c r="H29" s="21">
        <v>0</v>
      </c>
      <c r="I29" s="21">
        <v>159121</v>
      </c>
      <c r="J29" s="21">
        <v>43854</v>
      </c>
      <c r="K29" s="21">
        <v>2736</v>
      </c>
      <c r="L29" s="21">
        <v>0</v>
      </c>
      <c r="M29" s="21">
        <v>30089</v>
      </c>
      <c r="N29" s="21">
        <v>21744</v>
      </c>
      <c r="O29" s="21">
        <v>22096</v>
      </c>
      <c r="P29" s="21">
        <v>2058</v>
      </c>
      <c r="Q29" s="21">
        <v>13008</v>
      </c>
      <c r="R29" s="21">
        <v>-4367</v>
      </c>
      <c r="S29" s="21">
        <v>1575529</v>
      </c>
    </row>
    <row r="30" spans="1:19">
      <c r="A30" s="14">
        <v>23</v>
      </c>
      <c r="B30" s="15" t="s">
        <v>45</v>
      </c>
      <c r="C30" s="21">
        <v>900411</v>
      </c>
      <c r="D30" s="21">
        <v>76894</v>
      </c>
      <c r="E30" s="21">
        <v>323423</v>
      </c>
      <c r="F30" s="21">
        <v>21703</v>
      </c>
      <c r="G30" s="21">
        <v>51255</v>
      </c>
      <c r="H30" s="21">
        <v>0</v>
      </c>
      <c r="I30" s="21">
        <v>163733</v>
      </c>
      <c r="J30" s="21">
        <v>45124</v>
      </c>
      <c r="K30" s="21">
        <v>2816</v>
      </c>
      <c r="L30" s="21">
        <v>8601</v>
      </c>
      <c r="M30" s="21">
        <v>27220</v>
      </c>
      <c r="N30" s="21">
        <v>22374</v>
      </c>
      <c r="O30" s="21">
        <v>22736</v>
      </c>
      <c r="P30" s="21">
        <v>2118</v>
      </c>
      <c r="Q30" s="21">
        <v>13385</v>
      </c>
      <c r="R30" s="21">
        <v>-4509</v>
      </c>
      <c r="S30" s="21">
        <v>1677284</v>
      </c>
    </row>
    <row r="31" spans="1:19">
      <c r="A31" s="14">
        <v>24</v>
      </c>
      <c r="B31" s="15" t="s">
        <v>46</v>
      </c>
      <c r="C31" s="21">
        <v>796645</v>
      </c>
      <c r="D31" s="21">
        <v>68033</v>
      </c>
      <c r="E31" s="21">
        <v>286151</v>
      </c>
      <c r="F31" s="21">
        <v>19202</v>
      </c>
      <c r="G31" s="21">
        <v>43400</v>
      </c>
      <c r="H31" s="21">
        <v>0</v>
      </c>
      <c r="I31" s="21">
        <v>144863</v>
      </c>
      <c r="J31" s="21">
        <v>39924</v>
      </c>
      <c r="K31" s="21">
        <v>2491</v>
      </c>
      <c r="L31" s="21">
        <v>0</v>
      </c>
      <c r="M31" s="21">
        <v>20802</v>
      </c>
      <c r="N31" s="21">
        <v>19796</v>
      </c>
      <c r="O31" s="21">
        <v>20116</v>
      </c>
      <c r="P31" s="21">
        <v>1874</v>
      </c>
      <c r="Q31" s="21">
        <v>11843</v>
      </c>
      <c r="R31" s="21">
        <v>-4037</v>
      </c>
      <c r="S31" s="21">
        <v>1471103</v>
      </c>
    </row>
    <row r="32" spans="1:19">
      <c r="A32" s="14">
        <v>25</v>
      </c>
      <c r="B32" s="15" t="s">
        <v>47</v>
      </c>
      <c r="C32" s="21">
        <v>973981</v>
      </c>
      <c r="D32" s="21">
        <v>83177</v>
      </c>
      <c r="E32" s="21">
        <v>349849</v>
      </c>
      <c r="F32" s="21">
        <v>23476</v>
      </c>
      <c r="G32" s="21">
        <v>56304</v>
      </c>
      <c r="H32" s="21">
        <v>0</v>
      </c>
      <c r="I32" s="21">
        <v>177111</v>
      </c>
      <c r="J32" s="21">
        <v>48811</v>
      </c>
      <c r="K32" s="21">
        <v>3046</v>
      </c>
      <c r="L32" s="21">
        <v>0</v>
      </c>
      <c r="M32" s="21">
        <v>33422</v>
      </c>
      <c r="N32" s="21">
        <v>24203</v>
      </c>
      <c r="O32" s="21">
        <v>24594</v>
      </c>
      <c r="P32" s="21">
        <v>2291</v>
      </c>
      <c r="Q32" s="21">
        <v>14479</v>
      </c>
      <c r="R32" s="21">
        <v>-4760</v>
      </c>
      <c r="S32" s="21">
        <v>1809984</v>
      </c>
    </row>
    <row r="33" spans="1:19">
      <c r="A33" s="14">
        <v>26</v>
      </c>
      <c r="B33" s="15" t="s">
        <v>48</v>
      </c>
      <c r="C33" s="21">
        <v>886510</v>
      </c>
      <c r="D33" s="21">
        <v>75707</v>
      </c>
      <c r="E33" s="21">
        <v>318430</v>
      </c>
      <c r="F33" s="21">
        <v>21368</v>
      </c>
      <c r="G33" s="21">
        <v>65061</v>
      </c>
      <c r="H33" s="21">
        <v>0</v>
      </c>
      <c r="I33" s="21">
        <v>161205</v>
      </c>
      <c r="J33" s="21">
        <v>44428</v>
      </c>
      <c r="K33" s="21">
        <v>2772</v>
      </c>
      <c r="L33" s="21">
        <v>0</v>
      </c>
      <c r="M33" s="21">
        <v>20059</v>
      </c>
      <c r="N33" s="21">
        <v>22029</v>
      </c>
      <c r="O33" s="21">
        <v>22385</v>
      </c>
      <c r="P33" s="21">
        <v>2085</v>
      </c>
      <c r="Q33" s="21">
        <v>13179</v>
      </c>
      <c r="R33" s="21">
        <v>-4222</v>
      </c>
      <c r="S33" s="21">
        <v>1650996</v>
      </c>
    </row>
    <row r="34" spans="1:19">
      <c r="A34" s="14">
        <v>27</v>
      </c>
      <c r="B34" s="15" t="s">
        <v>49</v>
      </c>
      <c r="C34" s="21">
        <v>1134036</v>
      </c>
      <c r="D34" s="21">
        <v>96845</v>
      </c>
      <c r="E34" s="21">
        <v>407340</v>
      </c>
      <c r="F34" s="21">
        <v>27334</v>
      </c>
      <c r="G34" s="21">
        <v>70371</v>
      </c>
      <c r="H34" s="21">
        <v>0</v>
      </c>
      <c r="I34" s="21">
        <v>206215</v>
      </c>
      <c r="J34" s="21">
        <v>56833</v>
      </c>
      <c r="K34" s="21">
        <v>3546</v>
      </c>
      <c r="L34" s="21">
        <v>0</v>
      </c>
      <c r="M34" s="21">
        <v>43150</v>
      </c>
      <c r="N34" s="21">
        <v>28180</v>
      </c>
      <c r="O34" s="21">
        <v>28636</v>
      </c>
      <c r="P34" s="21">
        <v>2668</v>
      </c>
      <c r="Q34" s="21">
        <v>16858</v>
      </c>
      <c r="R34" s="21">
        <v>-5789</v>
      </c>
      <c r="S34" s="21">
        <v>2116223</v>
      </c>
    </row>
    <row r="35" spans="1:19">
      <c r="A35" s="14">
        <v>28</v>
      </c>
      <c r="B35" s="15" t="s">
        <v>50</v>
      </c>
      <c r="C35" s="21">
        <v>774333</v>
      </c>
      <c r="D35" s="21">
        <v>66127</v>
      </c>
      <c r="E35" s="21">
        <v>278136</v>
      </c>
      <c r="F35" s="21">
        <v>18664</v>
      </c>
      <c r="G35" s="21">
        <v>42354</v>
      </c>
      <c r="H35" s="21">
        <v>0</v>
      </c>
      <c r="I35" s="21">
        <v>140806</v>
      </c>
      <c r="J35" s="21">
        <v>38806</v>
      </c>
      <c r="K35" s="21">
        <v>2421</v>
      </c>
      <c r="L35" s="21">
        <v>0</v>
      </c>
      <c r="M35" s="21">
        <v>16382</v>
      </c>
      <c r="N35" s="21">
        <v>19242</v>
      </c>
      <c r="O35" s="21">
        <v>19553</v>
      </c>
      <c r="P35" s="21">
        <v>1822</v>
      </c>
      <c r="Q35" s="21">
        <v>11511</v>
      </c>
      <c r="R35" s="21">
        <v>-3813</v>
      </c>
      <c r="S35" s="21">
        <v>1426344</v>
      </c>
    </row>
    <row r="36" spans="1:19">
      <c r="A36" s="14">
        <v>29</v>
      </c>
      <c r="B36" s="15" t="s">
        <v>51</v>
      </c>
      <c r="C36" s="21">
        <v>988203</v>
      </c>
      <c r="D36" s="21">
        <v>84391</v>
      </c>
      <c r="E36" s="21">
        <v>354957</v>
      </c>
      <c r="F36" s="21">
        <v>23819</v>
      </c>
      <c r="G36" s="21">
        <v>57297</v>
      </c>
      <c r="H36" s="21">
        <v>0</v>
      </c>
      <c r="I36" s="21">
        <v>179697</v>
      </c>
      <c r="J36" s="21">
        <v>49524</v>
      </c>
      <c r="K36" s="21">
        <v>3090</v>
      </c>
      <c r="L36" s="21">
        <v>0</v>
      </c>
      <c r="M36" s="21">
        <v>34030</v>
      </c>
      <c r="N36" s="21">
        <v>24556</v>
      </c>
      <c r="O36" s="21">
        <v>24953</v>
      </c>
      <c r="P36" s="21">
        <v>2325</v>
      </c>
      <c r="Q36" s="21">
        <v>14690</v>
      </c>
      <c r="R36" s="21">
        <v>-5007</v>
      </c>
      <c r="S36" s="21">
        <v>1836525</v>
      </c>
    </row>
    <row r="37" spans="1:19">
      <c r="A37" s="14">
        <v>30</v>
      </c>
      <c r="B37" s="15" t="s">
        <v>52</v>
      </c>
      <c r="C37" s="21">
        <v>851398</v>
      </c>
      <c r="D37" s="21">
        <v>72708</v>
      </c>
      <c r="E37" s="21">
        <v>305818</v>
      </c>
      <c r="F37" s="21">
        <v>20521</v>
      </c>
      <c r="G37" s="21">
        <v>47320</v>
      </c>
      <c r="H37" s="21">
        <v>0</v>
      </c>
      <c r="I37" s="21">
        <v>154820</v>
      </c>
      <c r="J37" s="21">
        <v>42668</v>
      </c>
      <c r="K37" s="21">
        <v>2662</v>
      </c>
      <c r="L37" s="21">
        <v>0</v>
      </c>
      <c r="M37" s="21">
        <v>27532</v>
      </c>
      <c r="N37" s="21">
        <v>21157</v>
      </c>
      <c r="O37" s="21">
        <v>21499</v>
      </c>
      <c r="P37" s="21">
        <v>2003</v>
      </c>
      <c r="Q37" s="21">
        <v>12657</v>
      </c>
      <c r="R37" s="21">
        <v>-4213</v>
      </c>
      <c r="S37" s="21">
        <v>1578550</v>
      </c>
    </row>
    <row r="38" spans="1:19">
      <c r="A38" s="14">
        <v>31</v>
      </c>
      <c r="B38" s="15" t="s">
        <v>53</v>
      </c>
      <c r="C38" s="21">
        <v>768125</v>
      </c>
      <c r="D38" s="21">
        <v>65597</v>
      </c>
      <c r="E38" s="21">
        <v>275907</v>
      </c>
      <c r="F38" s="21">
        <v>18514</v>
      </c>
      <c r="G38" s="21">
        <v>41378</v>
      </c>
      <c r="H38" s="21">
        <v>0</v>
      </c>
      <c r="I38" s="21">
        <v>139677</v>
      </c>
      <c r="J38" s="21">
        <v>38495</v>
      </c>
      <c r="K38" s="21">
        <v>2402</v>
      </c>
      <c r="L38" s="21">
        <v>0</v>
      </c>
      <c r="M38" s="21">
        <v>18047</v>
      </c>
      <c r="N38" s="21">
        <v>19087</v>
      </c>
      <c r="O38" s="21">
        <v>19396</v>
      </c>
      <c r="P38" s="21">
        <v>1807</v>
      </c>
      <c r="Q38" s="21">
        <v>11419</v>
      </c>
      <c r="R38" s="21">
        <v>-3783</v>
      </c>
      <c r="S38" s="21">
        <v>1416068</v>
      </c>
    </row>
    <row r="39" spans="1:19">
      <c r="A39" s="14">
        <v>32</v>
      </c>
      <c r="B39" s="15" t="s">
        <v>54</v>
      </c>
      <c r="C39" s="21">
        <v>1702623</v>
      </c>
      <c r="D39" s="21">
        <v>145402</v>
      </c>
      <c r="E39" s="21">
        <v>611573</v>
      </c>
      <c r="F39" s="21">
        <v>41038</v>
      </c>
      <c r="G39" s="21">
        <v>109329</v>
      </c>
      <c r="H39" s="21">
        <v>0</v>
      </c>
      <c r="I39" s="21">
        <v>309608</v>
      </c>
      <c r="J39" s="21">
        <v>85328</v>
      </c>
      <c r="K39" s="21">
        <v>5324</v>
      </c>
      <c r="L39" s="21">
        <v>0</v>
      </c>
      <c r="M39" s="21">
        <v>103699</v>
      </c>
      <c r="N39" s="21">
        <v>42309</v>
      </c>
      <c r="O39" s="21">
        <v>42993</v>
      </c>
      <c r="P39" s="21">
        <v>4005</v>
      </c>
      <c r="Q39" s="21">
        <v>25311</v>
      </c>
      <c r="R39" s="21">
        <v>-8672</v>
      </c>
      <c r="S39" s="21">
        <v>3219870</v>
      </c>
    </row>
    <row r="40" spans="1:19">
      <c r="A40" s="14">
        <v>33</v>
      </c>
      <c r="B40" s="15" t="s">
        <v>55</v>
      </c>
      <c r="C40" s="21">
        <v>2001358</v>
      </c>
      <c r="D40" s="21">
        <v>170914</v>
      </c>
      <c r="E40" s="21">
        <v>718877</v>
      </c>
      <c r="F40" s="21">
        <v>48239</v>
      </c>
      <c r="G40" s="21">
        <v>130533</v>
      </c>
      <c r="H40" s="21">
        <v>0</v>
      </c>
      <c r="I40" s="21">
        <v>363931</v>
      </c>
      <c r="J40" s="21">
        <v>100299</v>
      </c>
      <c r="K40" s="21">
        <v>6259</v>
      </c>
      <c r="L40" s="21">
        <v>0</v>
      </c>
      <c r="M40" s="21">
        <v>132045</v>
      </c>
      <c r="N40" s="21">
        <v>49732</v>
      </c>
      <c r="O40" s="21">
        <v>50537</v>
      </c>
      <c r="P40" s="21">
        <v>4708</v>
      </c>
      <c r="Q40" s="21">
        <v>29751</v>
      </c>
      <c r="R40" s="21">
        <v>-10092</v>
      </c>
      <c r="S40" s="21">
        <v>3797091</v>
      </c>
    </row>
    <row r="41" spans="1:19">
      <c r="A41" s="14">
        <v>34</v>
      </c>
      <c r="B41" s="15" t="s">
        <v>56</v>
      </c>
      <c r="C41" s="21">
        <v>1016888</v>
      </c>
      <c r="D41" s="21">
        <v>86841</v>
      </c>
      <c r="E41" s="21">
        <v>365261</v>
      </c>
      <c r="F41" s="21">
        <v>24510</v>
      </c>
      <c r="G41" s="21">
        <v>59230</v>
      </c>
      <c r="H41" s="21">
        <v>0</v>
      </c>
      <c r="I41" s="21">
        <v>184913</v>
      </c>
      <c r="J41" s="21">
        <v>50962</v>
      </c>
      <c r="K41" s="21">
        <v>3180</v>
      </c>
      <c r="L41" s="21">
        <v>0</v>
      </c>
      <c r="M41" s="21">
        <v>42154</v>
      </c>
      <c r="N41" s="21">
        <v>25269</v>
      </c>
      <c r="O41" s="21">
        <v>25678</v>
      </c>
      <c r="P41" s="21">
        <v>2392</v>
      </c>
      <c r="Q41" s="21">
        <v>15117</v>
      </c>
      <c r="R41" s="21">
        <v>-5042</v>
      </c>
      <c r="S41" s="21">
        <v>1897353</v>
      </c>
    </row>
    <row r="42" spans="1:19">
      <c r="A42" s="14">
        <v>35</v>
      </c>
      <c r="B42" s="15" t="s">
        <v>57</v>
      </c>
      <c r="C42" s="21">
        <v>1004433</v>
      </c>
      <c r="D42" s="21">
        <v>85777</v>
      </c>
      <c r="E42" s="21">
        <v>360787</v>
      </c>
      <c r="F42" s="21">
        <v>24210</v>
      </c>
      <c r="G42" s="21">
        <v>0</v>
      </c>
      <c r="H42" s="21">
        <v>0</v>
      </c>
      <c r="I42" s="21">
        <v>182648</v>
      </c>
      <c r="J42" s="21">
        <v>50338</v>
      </c>
      <c r="K42" s="21">
        <v>3141</v>
      </c>
      <c r="L42" s="21">
        <v>0</v>
      </c>
      <c r="M42" s="21">
        <v>38865</v>
      </c>
      <c r="N42" s="21">
        <v>24959</v>
      </c>
      <c r="O42" s="21">
        <v>25363</v>
      </c>
      <c r="P42" s="21">
        <v>2363</v>
      </c>
      <c r="Q42" s="21">
        <v>14932</v>
      </c>
      <c r="R42" s="21">
        <v>-4996</v>
      </c>
      <c r="S42" s="21">
        <v>1812820</v>
      </c>
    </row>
    <row r="43" spans="1:19">
      <c r="A43" s="14">
        <v>36</v>
      </c>
      <c r="B43" s="15" t="s">
        <v>58</v>
      </c>
      <c r="C43" s="21">
        <v>1116745</v>
      </c>
      <c r="D43" s="21">
        <v>95369</v>
      </c>
      <c r="E43" s="21">
        <v>401129</v>
      </c>
      <c r="F43" s="21">
        <v>26917</v>
      </c>
      <c r="G43" s="21">
        <v>66478</v>
      </c>
      <c r="H43" s="21">
        <v>0</v>
      </c>
      <c r="I43" s="21">
        <v>203071</v>
      </c>
      <c r="J43" s="21">
        <v>55966</v>
      </c>
      <c r="K43" s="21">
        <v>3492</v>
      </c>
      <c r="L43" s="21">
        <v>0</v>
      </c>
      <c r="M43" s="21">
        <v>48573</v>
      </c>
      <c r="N43" s="21">
        <v>27750</v>
      </c>
      <c r="O43" s="21">
        <v>28199</v>
      </c>
      <c r="P43" s="21">
        <v>2627</v>
      </c>
      <c r="Q43" s="21">
        <v>16601</v>
      </c>
      <c r="R43" s="21">
        <v>-5582</v>
      </c>
      <c r="S43" s="21">
        <v>2087335</v>
      </c>
    </row>
    <row r="44" spans="1:19">
      <c r="A44" s="14">
        <v>37</v>
      </c>
      <c r="B44" s="15" t="s">
        <v>59</v>
      </c>
      <c r="C44" s="21">
        <v>926133</v>
      </c>
      <c r="D44" s="21">
        <v>79091</v>
      </c>
      <c r="E44" s="21">
        <v>332662</v>
      </c>
      <c r="F44" s="21">
        <v>22323</v>
      </c>
      <c r="G44" s="21">
        <v>0</v>
      </c>
      <c r="H44" s="21">
        <v>0</v>
      </c>
      <c r="I44" s="21">
        <v>168410</v>
      </c>
      <c r="J44" s="21">
        <v>46414</v>
      </c>
      <c r="K44" s="21">
        <v>2896</v>
      </c>
      <c r="L44" s="21">
        <v>0</v>
      </c>
      <c r="M44" s="21">
        <v>30264</v>
      </c>
      <c r="N44" s="21">
        <v>23014</v>
      </c>
      <c r="O44" s="21">
        <v>23386</v>
      </c>
      <c r="P44" s="21">
        <v>2179</v>
      </c>
      <c r="Q44" s="21">
        <v>13768</v>
      </c>
      <c r="R44" s="21">
        <v>-4714</v>
      </c>
      <c r="S44" s="21">
        <v>1665826</v>
      </c>
    </row>
    <row r="45" spans="1:19">
      <c r="A45" s="14">
        <v>38</v>
      </c>
      <c r="B45" s="15" t="s">
        <v>60</v>
      </c>
      <c r="C45" s="21">
        <v>2925589</v>
      </c>
      <c r="D45" s="21">
        <v>249842</v>
      </c>
      <c r="E45" s="21">
        <v>1050856</v>
      </c>
      <c r="F45" s="21">
        <v>70516</v>
      </c>
      <c r="G45" s="21">
        <v>203304</v>
      </c>
      <c r="H45" s="21">
        <v>0</v>
      </c>
      <c r="I45" s="21">
        <v>531995</v>
      </c>
      <c r="J45" s="21">
        <v>146617</v>
      </c>
      <c r="K45" s="21">
        <v>9149</v>
      </c>
      <c r="L45" s="21">
        <v>0</v>
      </c>
      <c r="M45" s="21">
        <v>199327</v>
      </c>
      <c r="N45" s="21">
        <v>72699</v>
      </c>
      <c r="O45" s="21">
        <v>73874</v>
      </c>
      <c r="P45" s="21">
        <v>6882</v>
      </c>
      <c r="Q45" s="21">
        <v>43491</v>
      </c>
      <c r="R45" s="21">
        <v>-14498</v>
      </c>
      <c r="S45" s="21">
        <v>5569643</v>
      </c>
    </row>
    <row r="46" spans="1:19">
      <c r="A46" s="14">
        <v>39</v>
      </c>
      <c r="B46" s="15" t="s">
        <v>61</v>
      </c>
      <c r="C46" s="21">
        <v>859571</v>
      </c>
      <c r="D46" s="21">
        <v>73406</v>
      </c>
      <c r="E46" s="21">
        <v>308754</v>
      </c>
      <c r="F46" s="21">
        <v>20718</v>
      </c>
      <c r="G46" s="21">
        <v>49228</v>
      </c>
      <c r="H46" s="21">
        <v>0</v>
      </c>
      <c r="I46" s="21">
        <v>156306</v>
      </c>
      <c r="J46" s="21">
        <v>43078</v>
      </c>
      <c r="K46" s="21">
        <v>2688</v>
      </c>
      <c r="L46" s="21">
        <v>0</v>
      </c>
      <c r="M46" s="21">
        <v>23166</v>
      </c>
      <c r="N46" s="21">
        <v>21360</v>
      </c>
      <c r="O46" s="21">
        <v>21705</v>
      </c>
      <c r="P46" s="21">
        <v>2022</v>
      </c>
      <c r="Q46" s="21">
        <v>12778</v>
      </c>
      <c r="R46" s="21">
        <v>-4292</v>
      </c>
      <c r="S46" s="21">
        <v>1590488</v>
      </c>
    </row>
    <row r="47" spans="1:19">
      <c r="A47" s="14">
        <v>40</v>
      </c>
      <c r="B47" s="15" t="s">
        <v>62</v>
      </c>
      <c r="C47" s="21">
        <v>2476711</v>
      </c>
      <c r="D47" s="21">
        <v>211508</v>
      </c>
      <c r="E47" s="21">
        <v>889622</v>
      </c>
      <c r="F47" s="21">
        <v>59696</v>
      </c>
      <c r="G47" s="21">
        <v>169030</v>
      </c>
      <c r="H47" s="21">
        <v>0</v>
      </c>
      <c r="I47" s="21">
        <v>450370</v>
      </c>
      <c r="J47" s="21">
        <v>124121</v>
      </c>
      <c r="K47" s="21">
        <v>7745</v>
      </c>
      <c r="L47" s="21">
        <v>0</v>
      </c>
      <c r="M47" s="21">
        <v>158566</v>
      </c>
      <c r="N47" s="21">
        <v>61544</v>
      </c>
      <c r="O47" s="21">
        <v>62540</v>
      </c>
      <c r="P47" s="21">
        <v>5826</v>
      </c>
      <c r="Q47" s="21">
        <v>36818</v>
      </c>
      <c r="R47" s="21">
        <v>-12448</v>
      </c>
      <c r="S47" s="21">
        <v>4701649</v>
      </c>
    </row>
    <row r="48" spans="1:19">
      <c r="A48" s="14">
        <v>41</v>
      </c>
      <c r="B48" s="15" t="s">
        <v>63</v>
      </c>
      <c r="C48" s="21">
        <v>9880756</v>
      </c>
      <c r="D48" s="21">
        <v>843806</v>
      </c>
      <c r="E48" s="21">
        <v>3549116</v>
      </c>
      <c r="F48" s="21">
        <v>238157</v>
      </c>
      <c r="G48" s="21">
        <v>728652</v>
      </c>
      <c r="H48" s="21">
        <v>0</v>
      </c>
      <c r="I48" s="21">
        <v>1796736</v>
      </c>
      <c r="J48" s="21">
        <v>495178</v>
      </c>
      <c r="K48" s="21">
        <v>30899</v>
      </c>
      <c r="L48" s="21">
        <v>490915</v>
      </c>
      <c r="M48" s="21">
        <v>688590</v>
      </c>
      <c r="N48" s="21">
        <v>245529</v>
      </c>
      <c r="O48" s="21">
        <v>249500</v>
      </c>
      <c r="P48" s="21">
        <v>23243</v>
      </c>
      <c r="Q48" s="21">
        <v>146884</v>
      </c>
      <c r="R48" s="21">
        <v>-37402</v>
      </c>
      <c r="S48" s="21">
        <v>19370559</v>
      </c>
    </row>
    <row r="49" spans="1:19">
      <c r="A49" s="14">
        <v>42</v>
      </c>
      <c r="B49" s="15" t="s">
        <v>64</v>
      </c>
      <c r="C49" s="21">
        <v>949145</v>
      </c>
      <c r="D49" s="21">
        <v>81056</v>
      </c>
      <c r="E49" s="21">
        <v>340928</v>
      </c>
      <c r="F49" s="21">
        <v>22877</v>
      </c>
      <c r="G49" s="21">
        <v>54418</v>
      </c>
      <c r="H49" s="21">
        <v>0</v>
      </c>
      <c r="I49" s="21">
        <v>172594</v>
      </c>
      <c r="J49" s="21">
        <v>47567</v>
      </c>
      <c r="K49" s="21">
        <v>2968</v>
      </c>
      <c r="L49" s="21">
        <v>103681</v>
      </c>
      <c r="M49" s="21">
        <v>33960</v>
      </c>
      <c r="N49" s="21">
        <v>23586</v>
      </c>
      <c r="O49" s="21">
        <v>23967</v>
      </c>
      <c r="P49" s="21">
        <v>2233</v>
      </c>
      <c r="Q49" s="21">
        <v>14110</v>
      </c>
      <c r="R49" s="21">
        <v>-4798</v>
      </c>
      <c r="S49" s="21">
        <v>1868292</v>
      </c>
    </row>
    <row r="50" spans="1:19">
      <c r="A50" s="14">
        <v>43</v>
      </c>
      <c r="B50" s="15" t="s">
        <v>65</v>
      </c>
      <c r="C50" s="21">
        <v>806763</v>
      </c>
      <c r="D50" s="21">
        <v>68897</v>
      </c>
      <c r="E50" s="21">
        <v>289785</v>
      </c>
      <c r="F50" s="21">
        <v>19446</v>
      </c>
      <c r="G50" s="21">
        <v>0</v>
      </c>
      <c r="H50" s="21">
        <v>0</v>
      </c>
      <c r="I50" s="21">
        <v>146703</v>
      </c>
      <c r="J50" s="21">
        <v>40431</v>
      </c>
      <c r="K50" s="21">
        <v>2523</v>
      </c>
      <c r="L50" s="21">
        <v>0</v>
      </c>
      <c r="M50" s="21">
        <v>21284</v>
      </c>
      <c r="N50" s="21">
        <v>20047</v>
      </c>
      <c r="O50" s="21">
        <v>20372</v>
      </c>
      <c r="P50" s="21">
        <v>1898</v>
      </c>
      <c r="Q50" s="21">
        <v>11993</v>
      </c>
      <c r="R50" s="21">
        <v>-3965</v>
      </c>
      <c r="S50" s="21">
        <v>1446177</v>
      </c>
    </row>
    <row r="51" spans="1:19">
      <c r="A51" s="14">
        <v>44</v>
      </c>
      <c r="B51" s="15" t="s">
        <v>66</v>
      </c>
      <c r="C51" s="21">
        <v>1078978</v>
      </c>
      <c r="D51" s="21">
        <v>92144</v>
      </c>
      <c r="E51" s="21">
        <v>387563</v>
      </c>
      <c r="F51" s="21">
        <v>26007</v>
      </c>
      <c r="G51" s="21">
        <v>64155</v>
      </c>
      <c r="H51" s="21">
        <v>0</v>
      </c>
      <c r="I51" s="21">
        <v>196203</v>
      </c>
      <c r="J51" s="21">
        <v>54073</v>
      </c>
      <c r="K51" s="21">
        <v>3374</v>
      </c>
      <c r="L51" s="21">
        <v>0</v>
      </c>
      <c r="M51" s="21">
        <v>43827</v>
      </c>
      <c r="N51" s="21">
        <v>26812</v>
      </c>
      <c r="O51" s="21">
        <v>27245</v>
      </c>
      <c r="P51" s="21">
        <v>2538</v>
      </c>
      <c r="Q51" s="21">
        <v>16040</v>
      </c>
      <c r="R51" s="21">
        <v>-5418</v>
      </c>
      <c r="S51" s="21">
        <v>2013541</v>
      </c>
    </row>
    <row r="52" spans="1:19">
      <c r="A52" s="14">
        <v>45</v>
      </c>
      <c r="B52" s="15" t="s">
        <v>67</v>
      </c>
      <c r="C52" s="21">
        <v>755395</v>
      </c>
      <c r="D52" s="21">
        <v>64510</v>
      </c>
      <c r="E52" s="21">
        <v>271334</v>
      </c>
      <c r="F52" s="21">
        <v>18207</v>
      </c>
      <c r="G52" s="21">
        <v>40521</v>
      </c>
      <c r="H52" s="21">
        <v>0</v>
      </c>
      <c r="I52" s="21">
        <v>137363</v>
      </c>
      <c r="J52" s="21">
        <v>37857</v>
      </c>
      <c r="K52" s="21">
        <v>2362</v>
      </c>
      <c r="L52" s="21">
        <v>0</v>
      </c>
      <c r="M52" s="21">
        <v>15076</v>
      </c>
      <c r="N52" s="21">
        <v>18771</v>
      </c>
      <c r="O52" s="21">
        <v>19075</v>
      </c>
      <c r="P52" s="21">
        <v>1777</v>
      </c>
      <c r="Q52" s="21">
        <v>11229</v>
      </c>
      <c r="R52" s="21">
        <v>-3736</v>
      </c>
      <c r="S52" s="21">
        <v>1389741</v>
      </c>
    </row>
    <row r="53" spans="1:19">
      <c r="A53" s="14">
        <v>46</v>
      </c>
      <c r="B53" s="15" t="s">
        <v>68</v>
      </c>
      <c r="C53" s="21">
        <v>799527</v>
      </c>
      <c r="D53" s="21">
        <v>68279</v>
      </c>
      <c r="E53" s="21">
        <v>287186</v>
      </c>
      <c r="F53" s="21">
        <v>19271</v>
      </c>
      <c r="G53" s="21">
        <v>0</v>
      </c>
      <c r="H53" s="21">
        <v>0</v>
      </c>
      <c r="I53" s="21">
        <v>145387</v>
      </c>
      <c r="J53" s="21">
        <v>40069</v>
      </c>
      <c r="K53" s="21">
        <v>2500</v>
      </c>
      <c r="L53" s="21">
        <v>0</v>
      </c>
      <c r="M53" s="21">
        <v>20660</v>
      </c>
      <c r="N53" s="21">
        <v>19868</v>
      </c>
      <c r="O53" s="21">
        <v>20189</v>
      </c>
      <c r="P53" s="21">
        <v>1881</v>
      </c>
      <c r="Q53" s="21">
        <v>11885</v>
      </c>
      <c r="R53" s="21">
        <v>-3995</v>
      </c>
      <c r="S53" s="21">
        <v>1432707</v>
      </c>
    </row>
    <row r="54" spans="1:19">
      <c r="A54" s="14">
        <v>47</v>
      </c>
      <c r="B54" s="15" t="s">
        <v>69</v>
      </c>
      <c r="C54" s="21">
        <v>978879</v>
      </c>
      <c r="D54" s="21">
        <v>83595</v>
      </c>
      <c r="E54" s="21">
        <v>351608</v>
      </c>
      <c r="F54" s="21">
        <v>23594</v>
      </c>
      <c r="G54" s="21">
        <v>56736</v>
      </c>
      <c r="H54" s="21">
        <v>0</v>
      </c>
      <c r="I54" s="21">
        <v>178001</v>
      </c>
      <c r="J54" s="21">
        <v>49057</v>
      </c>
      <c r="K54" s="21">
        <v>3061</v>
      </c>
      <c r="L54" s="21">
        <v>0</v>
      </c>
      <c r="M54" s="21">
        <v>37227</v>
      </c>
      <c r="N54" s="21">
        <v>24324</v>
      </c>
      <c r="O54" s="21">
        <v>24718</v>
      </c>
      <c r="P54" s="21">
        <v>2303</v>
      </c>
      <c r="Q54" s="21">
        <v>14552</v>
      </c>
      <c r="R54" s="21">
        <v>-4871</v>
      </c>
      <c r="S54" s="21">
        <v>1822784</v>
      </c>
    </row>
    <row r="55" spans="1:19">
      <c r="A55" s="14">
        <v>48</v>
      </c>
      <c r="B55" s="15" t="s">
        <v>70</v>
      </c>
      <c r="C55" s="21">
        <v>2169124</v>
      </c>
      <c r="D55" s="21">
        <v>185241</v>
      </c>
      <c r="E55" s="21">
        <v>779138</v>
      </c>
      <c r="F55" s="21">
        <v>52283</v>
      </c>
      <c r="G55" s="21">
        <v>142685</v>
      </c>
      <c r="H55" s="21">
        <v>0</v>
      </c>
      <c r="I55" s="21">
        <v>394438</v>
      </c>
      <c r="J55" s="21">
        <v>108706</v>
      </c>
      <c r="K55" s="21">
        <v>6783</v>
      </c>
      <c r="L55" s="21">
        <v>0</v>
      </c>
      <c r="M55" s="21">
        <v>139996</v>
      </c>
      <c r="N55" s="21">
        <v>53901</v>
      </c>
      <c r="O55" s="21">
        <v>54773</v>
      </c>
      <c r="P55" s="21">
        <v>5103</v>
      </c>
      <c r="Q55" s="21">
        <v>32245</v>
      </c>
      <c r="R55" s="21">
        <v>-11001</v>
      </c>
      <c r="S55" s="21">
        <v>4113415</v>
      </c>
    </row>
    <row r="56" spans="1:19">
      <c r="A56" s="14">
        <v>49</v>
      </c>
      <c r="B56" s="15" t="s">
        <v>71</v>
      </c>
      <c r="C56" s="21">
        <v>851707</v>
      </c>
      <c r="D56" s="21">
        <v>72735</v>
      </c>
      <c r="E56" s="21">
        <v>305929</v>
      </c>
      <c r="F56" s="21">
        <v>20529</v>
      </c>
      <c r="G56" s="21">
        <v>47229</v>
      </c>
      <c r="H56" s="21">
        <v>0</v>
      </c>
      <c r="I56" s="21">
        <v>154876</v>
      </c>
      <c r="J56" s="21">
        <v>42684</v>
      </c>
      <c r="K56" s="21">
        <v>2663</v>
      </c>
      <c r="L56" s="21">
        <v>0</v>
      </c>
      <c r="M56" s="21">
        <v>29663</v>
      </c>
      <c r="N56" s="21">
        <v>21164</v>
      </c>
      <c r="O56" s="21">
        <v>21507</v>
      </c>
      <c r="P56" s="21">
        <v>2004</v>
      </c>
      <c r="Q56" s="21">
        <v>12661</v>
      </c>
      <c r="R56" s="21">
        <v>-4210</v>
      </c>
      <c r="S56" s="21">
        <v>1581141</v>
      </c>
    </row>
    <row r="57" spans="1:19">
      <c r="A57" s="14">
        <v>50</v>
      </c>
      <c r="B57" s="15" t="s">
        <v>72</v>
      </c>
      <c r="C57" s="21">
        <v>77048049</v>
      </c>
      <c r="D57" s="21">
        <v>6579819</v>
      </c>
      <c r="E57" s="21">
        <v>27675259</v>
      </c>
      <c r="F57" s="21">
        <v>1857097</v>
      </c>
      <c r="G57" s="21">
        <v>0</v>
      </c>
      <c r="H57" s="21">
        <v>0</v>
      </c>
      <c r="I57" s="21">
        <v>14010566</v>
      </c>
      <c r="J57" s="21">
        <v>3861292</v>
      </c>
      <c r="K57" s="21">
        <v>240945</v>
      </c>
      <c r="L57" s="21">
        <v>7734695</v>
      </c>
      <c r="M57" s="21">
        <v>4424048</v>
      </c>
      <c r="N57" s="21">
        <v>1914583</v>
      </c>
      <c r="O57" s="21">
        <v>1945550</v>
      </c>
      <c r="P57" s="21">
        <v>181246</v>
      </c>
      <c r="Q57" s="21">
        <v>1145368</v>
      </c>
      <c r="R57" s="21">
        <v>-375146</v>
      </c>
      <c r="S57" s="21">
        <v>148243371</v>
      </c>
    </row>
    <row r="58" spans="1:19">
      <c r="A58" s="14">
        <v>51</v>
      </c>
      <c r="B58" s="15" t="s">
        <v>73</v>
      </c>
      <c r="C58" s="21">
        <v>809466</v>
      </c>
      <c r="D58" s="21">
        <v>69128</v>
      </c>
      <c r="E58" s="21">
        <v>290756</v>
      </c>
      <c r="F58" s="21">
        <v>19511</v>
      </c>
      <c r="G58" s="21">
        <v>0</v>
      </c>
      <c r="H58" s="21">
        <v>0</v>
      </c>
      <c r="I58" s="21">
        <v>147195</v>
      </c>
      <c r="J58" s="21">
        <v>40567</v>
      </c>
      <c r="K58" s="21">
        <v>2531</v>
      </c>
      <c r="L58" s="21">
        <v>0</v>
      </c>
      <c r="M58" s="21">
        <v>18685</v>
      </c>
      <c r="N58" s="21">
        <v>20115</v>
      </c>
      <c r="O58" s="21">
        <v>20440</v>
      </c>
      <c r="P58" s="21">
        <v>1904</v>
      </c>
      <c r="Q58" s="21">
        <v>12033</v>
      </c>
      <c r="R58" s="21">
        <v>-3988</v>
      </c>
      <c r="S58" s="21">
        <v>1448343</v>
      </c>
    </row>
    <row r="59" spans="1:19">
      <c r="A59" s="14">
        <v>52</v>
      </c>
      <c r="B59" s="15" t="s">
        <v>74</v>
      </c>
      <c r="C59" s="21">
        <v>3112116</v>
      </c>
      <c r="D59" s="21">
        <v>265771</v>
      </c>
      <c r="E59" s="21">
        <v>1117856</v>
      </c>
      <c r="F59" s="21">
        <v>75012</v>
      </c>
      <c r="G59" s="21">
        <v>221891</v>
      </c>
      <c r="H59" s="21">
        <v>0</v>
      </c>
      <c r="I59" s="21">
        <v>565913</v>
      </c>
      <c r="J59" s="21">
        <v>155965</v>
      </c>
      <c r="K59" s="21">
        <v>9732</v>
      </c>
      <c r="L59" s="21">
        <v>0</v>
      </c>
      <c r="M59" s="21">
        <v>206834</v>
      </c>
      <c r="N59" s="21">
        <v>77334</v>
      </c>
      <c r="O59" s="21">
        <v>78584</v>
      </c>
      <c r="P59" s="21">
        <v>7321</v>
      </c>
      <c r="Q59" s="21">
        <v>46264</v>
      </c>
      <c r="R59" s="21">
        <v>-15862</v>
      </c>
      <c r="S59" s="21">
        <v>5924731</v>
      </c>
    </row>
    <row r="60" spans="1:19">
      <c r="A60" s="14">
        <v>53</v>
      </c>
      <c r="B60" s="15" t="s">
        <v>75</v>
      </c>
      <c r="C60" s="21">
        <v>1468130</v>
      </c>
      <c r="D60" s="21">
        <v>125377</v>
      </c>
      <c r="E60" s="21">
        <v>527345</v>
      </c>
      <c r="F60" s="21">
        <v>35386</v>
      </c>
      <c r="G60" s="21">
        <v>92617</v>
      </c>
      <c r="H60" s="21">
        <v>0</v>
      </c>
      <c r="I60" s="21">
        <v>266968</v>
      </c>
      <c r="J60" s="21">
        <v>73576</v>
      </c>
      <c r="K60" s="21">
        <v>4591</v>
      </c>
      <c r="L60" s="21">
        <v>0</v>
      </c>
      <c r="M60" s="21">
        <v>74116</v>
      </c>
      <c r="N60" s="21">
        <v>36482</v>
      </c>
      <c r="O60" s="21">
        <v>37072</v>
      </c>
      <c r="P60" s="21">
        <v>3454</v>
      </c>
      <c r="Q60" s="21">
        <v>21825</v>
      </c>
      <c r="R60" s="21">
        <v>-7379</v>
      </c>
      <c r="S60" s="21">
        <v>2759560</v>
      </c>
    </row>
    <row r="61" spans="1:19">
      <c r="A61" s="14">
        <v>54</v>
      </c>
      <c r="B61" s="15" t="s">
        <v>76</v>
      </c>
      <c r="C61" s="21">
        <v>778174</v>
      </c>
      <c r="D61" s="21">
        <v>66455</v>
      </c>
      <c r="E61" s="21">
        <v>279516</v>
      </c>
      <c r="F61" s="21">
        <v>18756</v>
      </c>
      <c r="G61" s="21">
        <v>42445</v>
      </c>
      <c r="H61" s="21">
        <v>0</v>
      </c>
      <c r="I61" s="21">
        <v>141505</v>
      </c>
      <c r="J61" s="21">
        <v>38998</v>
      </c>
      <c r="K61" s="21">
        <v>2434</v>
      </c>
      <c r="L61" s="21">
        <v>0</v>
      </c>
      <c r="M61" s="21">
        <v>17346</v>
      </c>
      <c r="N61" s="21">
        <v>19337</v>
      </c>
      <c r="O61" s="21">
        <v>19650</v>
      </c>
      <c r="P61" s="21">
        <v>1831</v>
      </c>
      <c r="Q61" s="21">
        <v>11568</v>
      </c>
      <c r="R61" s="21">
        <v>-3852</v>
      </c>
      <c r="S61" s="21">
        <v>1434163</v>
      </c>
    </row>
    <row r="62" spans="1:19">
      <c r="A62" s="14">
        <v>55</v>
      </c>
      <c r="B62" s="15" t="s">
        <v>77</v>
      </c>
      <c r="C62" s="21">
        <v>1048629</v>
      </c>
      <c r="D62" s="21">
        <v>89552</v>
      </c>
      <c r="E62" s="21">
        <v>376662</v>
      </c>
      <c r="F62" s="21">
        <v>25275</v>
      </c>
      <c r="G62" s="21">
        <v>0</v>
      </c>
      <c r="H62" s="21">
        <v>0</v>
      </c>
      <c r="I62" s="21">
        <v>190685</v>
      </c>
      <c r="J62" s="21">
        <v>52552</v>
      </c>
      <c r="K62" s="21">
        <v>3279</v>
      </c>
      <c r="L62" s="21">
        <v>0</v>
      </c>
      <c r="M62" s="21">
        <v>41358</v>
      </c>
      <c r="N62" s="21">
        <v>26058</v>
      </c>
      <c r="O62" s="21">
        <v>26479</v>
      </c>
      <c r="P62" s="21">
        <v>2467</v>
      </c>
      <c r="Q62" s="21">
        <v>15589</v>
      </c>
      <c r="R62" s="21">
        <v>-5276</v>
      </c>
      <c r="S62" s="21">
        <v>1893309</v>
      </c>
    </row>
    <row r="63" spans="1:19">
      <c r="A63" s="14">
        <v>56</v>
      </c>
      <c r="B63" s="15" t="s">
        <v>78</v>
      </c>
      <c r="C63" s="21">
        <v>2861004</v>
      </c>
      <c r="D63" s="21">
        <v>244327</v>
      </c>
      <c r="E63" s="21">
        <v>1027658</v>
      </c>
      <c r="F63" s="21">
        <v>68959</v>
      </c>
      <c r="G63" s="21">
        <v>0</v>
      </c>
      <c r="H63" s="21">
        <v>0</v>
      </c>
      <c r="I63" s="21">
        <v>520251</v>
      </c>
      <c r="J63" s="21">
        <v>143380</v>
      </c>
      <c r="K63" s="21">
        <v>8947</v>
      </c>
      <c r="L63" s="21">
        <v>0</v>
      </c>
      <c r="M63" s="21">
        <v>199671</v>
      </c>
      <c r="N63" s="21">
        <v>71094</v>
      </c>
      <c r="O63" s="21">
        <v>72244</v>
      </c>
      <c r="P63" s="21">
        <v>6730</v>
      </c>
      <c r="Q63" s="21">
        <v>42531</v>
      </c>
      <c r="R63" s="21">
        <v>-14186</v>
      </c>
      <c r="S63" s="21">
        <v>5252610</v>
      </c>
    </row>
    <row r="64" spans="1:19">
      <c r="A64" s="14">
        <v>57</v>
      </c>
      <c r="B64" s="15" t="s">
        <v>79</v>
      </c>
      <c r="C64" s="21">
        <v>1096943</v>
      </c>
      <c r="D64" s="21">
        <v>93678</v>
      </c>
      <c r="E64" s="21">
        <v>394016</v>
      </c>
      <c r="F64" s="21">
        <v>26440</v>
      </c>
      <c r="G64" s="21">
        <v>66426</v>
      </c>
      <c r="H64" s="21">
        <v>0</v>
      </c>
      <c r="I64" s="21">
        <v>199470</v>
      </c>
      <c r="J64" s="21">
        <v>54974</v>
      </c>
      <c r="K64" s="21">
        <v>3430</v>
      </c>
      <c r="L64" s="21">
        <v>22217</v>
      </c>
      <c r="M64" s="21">
        <v>43950</v>
      </c>
      <c r="N64" s="21">
        <v>27258</v>
      </c>
      <c r="O64" s="21">
        <v>27699</v>
      </c>
      <c r="P64" s="21">
        <v>2580</v>
      </c>
      <c r="Q64" s="21">
        <v>16307</v>
      </c>
      <c r="R64" s="21">
        <v>-5648</v>
      </c>
      <c r="S64" s="21">
        <v>2069740</v>
      </c>
    </row>
    <row r="65" spans="1:19">
      <c r="A65" s="14">
        <v>58</v>
      </c>
      <c r="B65" s="15" t="s">
        <v>80</v>
      </c>
      <c r="C65" s="21">
        <v>2318815</v>
      </c>
      <c r="D65" s="21">
        <v>198024</v>
      </c>
      <c r="E65" s="21">
        <v>832906</v>
      </c>
      <c r="F65" s="21">
        <v>55891</v>
      </c>
      <c r="G65" s="21">
        <v>157000</v>
      </c>
      <c r="H65" s="21">
        <v>0</v>
      </c>
      <c r="I65" s="21">
        <v>421658</v>
      </c>
      <c r="J65" s="21">
        <v>116208</v>
      </c>
      <c r="K65" s="21">
        <v>7251</v>
      </c>
      <c r="L65" s="21">
        <v>0</v>
      </c>
      <c r="M65" s="21">
        <v>153467</v>
      </c>
      <c r="N65" s="21">
        <v>57621</v>
      </c>
      <c r="O65" s="21">
        <v>58553</v>
      </c>
      <c r="P65" s="21">
        <v>5455</v>
      </c>
      <c r="Q65" s="21">
        <v>34471</v>
      </c>
      <c r="R65" s="21">
        <v>-11955</v>
      </c>
      <c r="S65" s="21">
        <v>4405365</v>
      </c>
    </row>
    <row r="66" spans="1:19">
      <c r="A66" s="14">
        <v>59</v>
      </c>
      <c r="B66" s="15" t="s">
        <v>81</v>
      </c>
      <c r="C66" s="21">
        <v>5501790</v>
      </c>
      <c r="D66" s="21">
        <v>469847</v>
      </c>
      <c r="E66" s="21">
        <v>1976214</v>
      </c>
      <c r="F66" s="21">
        <v>132610</v>
      </c>
      <c r="G66" s="21">
        <v>523850</v>
      </c>
      <c r="H66" s="21">
        <v>0</v>
      </c>
      <c r="I66" s="21">
        <v>1000456</v>
      </c>
      <c r="J66" s="21">
        <v>275724</v>
      </c>
      <c r="K66" s="21">
        <v>17205</v>
      </c>
      <c r="L66" s="21">
        <v>234330</v>
      </c>
      <c r="M66" s="21">
        <v>327470</v>
      </c>
      <c r="N66" s="21">
        <v>136715</v>
      </c>
      <c r="O66" s="21">
        <v>138926</v>
      </c>
      <c r="P66" s="21">
        <v>12942</v>
      </c>
      <c r="Q66" s="21">
        <v>81788</v>
      </c>
      <c r="R66" s="21">
        <v>-27201</v>
      </c>
      <c r="S66" s="21">
        <v>10802666</v>
      </c>
    </row>
    <row r="67" spans="1:19">
      <c r="A67" s="14">
        <v>60</v>
      </c>
      <c r="B67" s="15" t="s">
        <v>82</v>
      </c>
      <c r="C67" s="21">
        <v>643731</v>
      </c>
      <c r="D67" s="21">
        <v>54974</v>
      </c>
      <c r="E67" s="21">
        <v>231225</v>
      </c>
      <c r="F67" s="21">
        <v>15516</v>
      </c>
      <c r="G67" s="21">
        <v>32451</v>
      </c>
      <c r="H67" s="21">
        <v>0</v>
      </c>
      <c r="I67" s="21">
        <v>117057</v>
      </c>
      <c r="J67" s="21">
        <v>32261</v>
      </c>
      <c r="K67" s="21">
        <v>2013</v>
      </c>
      <c r="L67" s="21">
        <v>0</v>
      </c>
      <c r="M67" s="21">
        <v>5787</v>
      </c>
      <c r="N67" s="21">
        <v>15996</v>
      </c>
      <c r="O67" s="21">
        <v>16255</v>
      </c>
      <c r="P67" s="21">
        <v>1514</v>
      </c>
      <c r="Q67" s="21">
        <v>9569</v>
      </c>
      <c r="R67" s="21">
        <v>-3180</v>
      </c>
      <c r="S67" s="21">
        <v>1175169</v>
      </c>
    </row>
    <row r="68" spans="1:19">
      <c r="A68" s="14">
        <v>61</v>
      </c>
      <c r="B68" s="15" t="s">
        <v>83</v>
      </c>
      <c r="C68" s="21">
        <v>844760</v>
      </c>
      <c r="D68" s="21">
        <v>72142</v>
      </c>
      <c r="E68" s="21">
        <v>303433</v>
      </c>
      <c r="F68" s="21">
        <v>20361</v>
      </c>
      <c r="G68" s="21">
        <v>0</v>
      </c>
      <c r="H68" s="21">
        <v>0</v>
      </c>
      <c r="I68" s="21">
        <v>153613</v>
      </c>
      <c r="J68" s="21">
        <v>42335</v>
      </c>
      <c r="K68" s="21">
        <v>2642</v>
      </c>
      <c r="L68" s="21">
        <v>0</v>
      </c>
      <c r="M68" s="21">
        <v>22820</v>
      </c>
      <c r="N68" s="21">
        <v>20992</v>
      </c>
      <c r="O68" s="21">
        <v>21331</v>
      </c>
      <c r="P68" s="21">
        <v>1987</v>
      </c>
      <c r="Q68" s="21">
        <v>12558</v>
      </c>
      <c r="R68" s="21">
        <v>-4093</v>
      </c>
      <c r="S68" s="21">
        <v>1514881</v>
      </c>
    </row>
    <row r="69" spans="1:19">
      <c r="A69" s="14">
        <v>62</v>
      </c>
      <c r="B69" s="15" t="s">
        <v>84</v>
      </c>
      <c r="C69" s="21">
        <v>908197</v>
      </c>
      <c r="D69" s="21">
        <v>77559</v>
      </c>
      <c r="E69" s="21">
        <v>326220</v>
      </c>
      <c r="F69" s="21">
        <v>21890</v>
      </c>
      <c r="G69" s="21">
        <v>51687</v>
      </c>
      <c r="H69" s="21">
        <v>0</v>
      </c>
      <c r="I69" s="21">
        <v>165148</v>
      </c>
      <c r="J69" s="21">
        <v>45515</v>
      </c>
      <c r="K69" s="21">
        <v>2840</v>
      </c>
      <c r="L69" s="21">
        <v>0</v>
      </c>
      <c r="M69" s="21">
        <v>28859</v>
      </c>
      <c r="N69" s="21">
        <v>22568</v>
      </c>
      <c r="O69" s="21">
        <v>22933</v>
      </c>
      <c r="P69" s="21">
        <v>2136</v>
      </c>
      <c r="Q69" s="21">
        <v>13501</v>
      </c>
      <c r="R69" s="21">
        <v>-4565</v>
      </c>
      <c r="S69" s="21">
        <v>1684488</v>
      </c>
    </row>
    <row r="70" spans="1:19">
      <c r="A70" s="14">
        <v>63</v>
      </c>
      <c r="B70" s="15" t="s">
        <v>85</v>
      </c>
      <c r="C70" s="21">
        <v>952931</v>
      </c>
      <c r="D70" s="21">
        <v>81379</v>
      </c>
      <c r="E70" s="21">
        <v>342288</v>
      </c>
      <c r="F70" s="21">
        <v>22969</v>
      </c>
      <c r="G70" s="21">
        <v>54966</v>
      </c>
      <c r="H70" s="21">
        <v>0</v>
      </c>
      <c r="I70" s="21">
        <v>173283</v>
      </c>
      <c r="J70" s="21">
        <v>47757</v>
      </c>
      <c r="K70" s="21">
        <v>2980</v>
      </c>
      <c r="L70" s="21">
        <v>0</v>
      </c>
      <c r="M70" s="21">
        <v>32871</v>
      </c>
      <c r="N70" s="21">
        <v>23680</v>
      </c>
      <c r="O70" s="21">
        <v>24063</v>
      </c>
      <c r="P70" s="21">
        <v>2242</v>
      </c>
      <c r="Q70" s="21">
        <v>14166</v>
      </c>
      <c r="R70" s="21">
        <v>-4670</v>
      </c>
      <c r="S70" s="21">
        <v>1770905</v>
      </c>
    </row>
    <row r="71" spans="1:19">
      <c r="A71" s="14">
        <v>64</v>
      </c>
      <c r="B71" s="15" t="s">
        <v>86</v>
      </c>
      <c r="C71" s="21">
        <v>691474</v>
      </c>
      <c r="D71" s="21">
        <v>59051</v>
      </c>
      <c r="E71" s="21">
        <v>248374</v>
      </c>
      <c r="F71" s="21">
        <v>16667</v>
      </c>
      <c r="G71" s="21">
        <v>35877</v>
      </c>
      <c r="H71" s="21">
        <v>0</v>
      </c>
      <c r="I71" s="21">
        <v>125739</v>
      </c>
      <c r="J71" s="21">
        <v>34653</v>
      </c>
      <c r="K71" s="21">
        <v>2162</v>
      </c>
      <c r="L71" s="21">
        <v>0</v>
      </c>
      <c r="M71" s="21">
        <v>9900</v>
      </c>
      <c r="N71" s="21">
        <v>17183</v>
      </c>
      <c r="O71" s="21">
        <v>17460</v>
      </c>
      <c r="P71" s="21">
        <v>1627</v>
      </c>
      <c r="Q71" s="21">
        <v>10279</v>
      </c>
      <c r="R71" s="21">
        <v>-3435</v>
      </c>
      <c r="S71" s="21">
        <v>1267011</v>
      </c>
    </row>
    <row r="72" spans="1:19">
      <c r="A72" s="14">
        <v>65</v>
      </c>
      <c r="B72" s="15" t="s">
        <v>87</v>
      </c>
      <c r="C72" s="21">
        <v>718313</v>
      </c>
      <c r="D72" s="21">
        <v>61343</v>
      </c>
      <c r="E72" s="21">
        <v>258014</v>
      </c>
      <c r="F72" s="21">
        <v>17314</v>
      </c>
      <c r="G72" s="21">
        <v>0</v>
      </c>
      <c r="H72" s="21">
        <v>0</v>
      </c>
      <c r="I72" s="21">
        <v>130619</v>
      </c>
      <c r="J72" s="21">
        <v>35999</v>
      </c>
      <c r="K72" s="21">
        <v>2246</v>
      </c>
      <c r="L72" s="21">
        <v>0</v>
      </c>
      <c r="M72" s="21">
        <v>11341</v>
      </c>
      <c r="N72" s="21">
        <v>17850</v>
      </c>
      <c r="O72" s="21">
        <v>18138</v>
      </c>
      <c r="P72" s="21">
        <v>1690</v>
      </c>
      <c r="Q72" s="21">
        <v>10678</v>
      </c>
      <c r="R72" s="21">
        <v>-3530</v>
      </c>
      <c r="S72" s="21">
        <v>1280015</v>
      </c>
    </row>
    <row r="73" spans="1:19">
      <c r="A73" s="14">
        <v>66</v>
      </c>
      <c r="B73" s="15" t="s">
        <v>88</v>
      </c>
      <c r="C73" s="21">
        <v>864233</v>
      </c>
      <c r="D73" s="21">
        <v>73805</v>
      </c>
      <c r="E73" s="21">
        <v>310428</v>
      </c>
      <c r="F73" s="21">
        <v>20831</v>
      </c>
      <c r="G73" s="21">
        <v>48937</v>
      </c>
      <c r="H73" s="21">
        <v>0</v>
      </c>
      <c r="I73" s="21">
        <v>157154</v>
      </c>
      <c r="J73" s="21">
        <v>43311</v>
      </c>
      <c r="K73" s="21">
        <v>2703</v>
      </c>
      <c r="L73" s="21">
        <v>40635</v>
      </c>
      <c r="M73" s="21">
        <v>26426</v>
      </c>
      <c r="N73" s="21">
        <v>21475</v>
      </c>
      <c r="O73" s="21">
        <v>21823</v>
      </c>
      <c r="P73" s="21">
        <v>2033</v>
      </c>
      <c r="Q73" s="21">
        <v>12847</v>
      </c>
      <c r="R73" s="21">
        <v>-4305</v>
      </c>
      <c r="S73" s="21">
        <v>1642336</v>
      </c>
    </row>
    <row r="74" spans="1:19">
      <c r="A74" s="14">
        <v>67</v>
      </c>
      <c r="B74" s="15" t="s">
        <v>89</v>
      </c>
      <c r="C74" s="21">
        <v>1239616</v>
      </c>
      <c r="D74" s="21">
        <v>105862</v>
      </c>
      <c r="E74" s="21">
        <v>445264</v>
      </c>
      <c r="F74" s="21">
        <v>29879</v>
      </c>
      <c r="G74" s="21">
        <v>0</v>
      </c>
      <c r="H74" s="21">
        <v>0</v>
      </c>
      <c r="I74" s="21">
        <v>225414</v>
      </c>
      <c r="J74" s="21">
        <v>62124</v>
      </c>
      <c r="K74" s="21">
        <v>3877</v>
      </c>
      <c r="L74" s="21">
        <v>0</v>
      </c>
      <c r="M74" s="21">
        <v>54862</v>
      </c>
      <c r="N74" s="21">
        <v>30803</v>
      </c>
      <c r="O74" s="21">
        <v>31302</v>
      </c>
      <c r="P74" s="21">
        <v>2916</v>
      </c>
      <c r="Q74" s="21">
        <v>18428</v>
      </c>
      <c r="R74" s="21">
        <v>-6298</v>
      </c>
      <c r="S74" s="21">
        <v>2244049</v>
      </c>
    </row>
    <row r="75" spans="1:19">
      <c r="A75" s="14">
        <v>68</v>
      </c>
      <c r="B75" s="15" t="s">
        <v>90</v>
      </c>
      <c r="C75" s="21">
        <v>821515</v>
      </c>
      <c r="D75" s="21">
        <v>70157</v>
      </c>
      <c r="E75" s="21">
        <v>295084</v>
      </c>
      <c r="F75" s="21">
        <v>19801</v>
      </c>
      <c r="G75" s="21">
        <v>0</v>
      </c>
      <c r="H75" s="21">
        <v>0</v>
      </c>
      <c r="I75" s="21">
        <v>149386</v>
      </c>
      <c r="J75" s="21">
        <v>41171</v>
      </c>
      <c r="K75" s="21">
        <v>2569</v>
      </c>
      <c r="L75" s="21">
        <v>0</v>
      </c>
      <c r="M75" s="21">
        <v>18314</v>
      </c>
      <c r="N75" s="21">
        <v>20414</v>
      </c>
      <c r="O75" s="21">
        <v>20744</v>
      </c>
      <c r="P75" s="21">
        <v>1933</v>
      </c>
      <c r="Q75" s="21">
        <v>12212</v>
      </c>
      <c r="R75" s="21">
        <v>-3972</v>
      </c>
      <c r="S75" s="21">
        <v>1469328</v>
      </c>
    </row>
    <row r="76" spans="1:19">
      <c r="A76" s="14">
        <v>69</v>
      </c>
      <c r="B76" s="15" t="s">
        <v>91</v>
      </c>
      <c r="C76" s="21">
        <v>1178191</v>
      </c>
      <c r="D76" s="21">
        <v>100616</v>
      </c>
      <c r="E76" s="21">
        <v>423200</v>
      </c>
      <c r="F76" s="21">
        <v>28398</v>
      </c>
      <c r="G76" s="21">
        <v>70931</v>
      </c>
      <c r="H76" s="21">
        <v>0</v>
      </c>
      <c r="I76" s="21">
        <v>214245</v>
      </c>
      <c r="J76" s="21">
        <v>59045</v>
      </c>
      <c r="K76" s="21">
        <v>3684</v>
      </c>
      <c r="L76" s="21">
        <v>0</v>
      </c>
      <c r="M76" s="21">
        <v>55593</v>
      </c>
      <c r="N76" s="21">
        <v>29277</v>
      </c>
      <c r="O76" s="21">
        <v>29751</v>
      </c>
      <c r="P76" s="21">
        <v>2772</v>
      </c>
      <c r="Q76" s="21">
        <v>17515</v>
      </c>
      <c r="R76" s="21">
        <v>-6048</v>
      </c>
      <c r="S76" s="21">
        <v>2207170</v>
      </c>
    </row>
    <row r="77" spans="1:19">
      <c r="A77" s="14">
        <v>70</v>
      </c>
      <c r="B77" s="15" t="s">
        <v>92</v>
      </c>
      <c r="C77" s="21">
        <v>844414</v>
      </c>
      <c r="D77" s="21">
        <v>72112</v>
      </c>
      <c r="E77" s="21">
        <v>303309</v>
      </c>
      <c r="F77" s="21">
        <v>20353</v>
      </c>
      <c r="G77" s="21">
        <v>47716</v>
      </c>
      <c r="H77" s="21">
        <v>0</v>
      </c>
      <c r="I77" s="21">
        <v>153550</v>
      </c>
      <c r="J77" s="21">
        <v>42318</v>
      </c>
      <c r="K77" s="21">
        <v>2641</v>
      </c>
      <c r="L77" s="21">
        <v>0</v>
      </c>
      <c r="M77" s="21">
        <v>22469</v>
      </c>
      <c r="N77" s="21">
        <v>20983</v>
      </c>
      <c r="O77" s="21">
        <v>21322</v>
      </c>
      <c r="P77" s="21">
        <v>1986</v>
      </c>
      <c r="Q77" s="21">
        <v>12553</v>
      </c>
      <c r="R77" s="21">
        <v>-4264</v>
      </c>
      <c r="S77" s="21">
        <v>1561462</v>
      </c>
    </row>
    <row r="78" spans="1:19">
      <c r="A78" s="14">
        <v>71</v>
      </c>
      <c r="B78" s="15" t="s">
        <v>93</v>
      </c>
      <c r="C78" s="21">
        <v>709274</v>
      </c>
      <c r="D78" s="21">
        <v>60571</v>
      </c>
      <c r="E78" s="21">
        <v>254767</v>
      </c>
      <c r="F78" s="21">
        <v>17096</v>
      </c>
      <c r="G78" s="21">
        <v>37180</v>
      </c>
      <c r="H78" s="21">
        <v>0</v>
      </c>
      <c r="I78" s="21">
        <v>128976</v>
      </c>
      <c r="J78" s="21">
        <v>35546</v>
      </c>
      <c r="K78" s="21">
        <v>2218</v>
      </c>
      <c r="L78" s="21">
        <v>0</v>
      </c>
      <c r="M78" s="21">
        <v>12099</v>
      </c>
      <c r="N78" s="21">
        <v>17625</v>
      </c>
      <c r="O78" s="21">
        <v>17910</v>
      </c>
      <c r="P78" s="21">
        <v>1668</v>
      </c>
      <c r="Q78" s="21">
        <v>10544</v>
      </c>
      <c r="R78" s="21">
        <v>-3450</v>
      </c>
      <c r="S78" s="21">
        <v>1302024</v>
      </c>
    </row>
    <row r="79" spans="1:19">
      <c r="A79" s="14">
        <v>72</v>
      </c>
      <c r="B79" s="15" t="s">
        <v>94</v>
      </c>
      <c r="C79" s="21">
        <v>701395</v>
      </c>
      <c r="D79" s="21">
        <v>59898</v>
      </c>
      <c r="E79" s="21">
        <v>251938</v>
      </c>
      <c r="F79" s="21">
        <v>16906</v>
      </c>
      <c r="G79" s="21">
        <v>36743</v>
      </c>
      <c r="H79" s="21">
        <v>0</v>
      </c>
      <c r="I79" s="21">
        <v>127543</v>
      </c>
      <c r="J79" s="21">
        <v>35151</v>
      </c>
      <c r="K79" s="21">
        <v>2193</v>
      </c>
      <c r="L79" s="21">
        <v>0</v>
      </c>
      <c r="M79" s="21">
        <v>10166</v>
      </c>
      <c r="N79" s="21">
        <v>17429</v>
      </c>
      <c r="O79" s="21">
        <v>17711</v>
      </c>
      <c r="P79" s="21">
        <v>1650</v>
      </c>
      <c r="Q79" s="21">
        <v>10427</v>
      </c>
      <c r="R79" s="21">
        <v>-3464</v>
      </c>
      <c r="S79" s="21">
        <v>1285686</v>
      </c>
    </row>
    <row r="80" spans="1:19">
      <c r="A80" s="14">
        <v>73</v>
      </c>
      <c r="B80" s="15" t="s">
        <v>95</v>
      </c>
      <c r="C80" s="21">
        <v>975503</v>
      </c>
      <c r="D80" s="21">
        <v>83307</v>
      </c>
      <c r="E80" s="21">
        <v>350396</v>
      </c>
      <c r="F80" s="21">
        <v>23513</v>
      </c>
      <c r="G80" s="21">
        <v>56160</v>
      </c>
      <c r="H80" s="21">
        <v>0</v>
      </c>
      <c r="I80" s="21">
        <v>177387</v>
      </c>
      <c r="J80" s="21">
        <v>48888</v>
      </c>
      <c r="K80" s="21">
        <v>3051</v>
      </c>
      <c r="L80" s="21">
        <v>0</v>
      </c>
      <c r="M80" s="21">
        <v>39899</v>
      </c>
      <c r="N80" s="21">
        <v>24240</v>
      </c>
      <c r="O80" s="21">
        <v>24633</v>
      </c>
      <c r="P80" s="21">
        <v>2295</v>
      </c>
      <c r="Q80" s="21">
        <v>14501</v>
      </c>
      <c r="R80" s="21">
        <v>-4703</v>
      </c>
      <c r="S80" s="21">
        <v>1819070</v>
      </c>
    </row>
    <row r="81" spans="1:19">
      <c r="A81" s="14">
        <v>74</v>
      </c>
      <c r="B81" s="15" t="s">
        <v>96</v>
      </c>
      <c r="C81" s="21">
        <v>829946</v>
      </c>
      <c r="D81" s="21">
        <v>70876</v>
      </c>
      <c r="E81" s="21">
        <v>298112</v>
      </c>
      <c r="F81" s="21">
        <v>20004</v>
      </c>
      <c r="G81" s="21">
        <v>0</v>
      </c>
      <c r="H81" s="21">
        <v>0</v>
      </c>
      <c r="I81" s="21">
        <v>150919</v>
      </c>
      <c r="J81" s="21">
        <v>41593</v>
      </c>
      <c r="K81" s="21">
        <v>2595</v>
      </c>
      <c r="L81" s="21">
        <v>0</v>
      </c>
      <c r="M81" s="21">
        <v>22334</v>
      </c>
      <c r="N81" s="21">
        <v>20623</v>
      </c>
      <c r="O81" s="21">
        <v>20957</v>
      </c>
      <c r="P81" s="21">
        <v>1952</v>
      </c>
      <c r="Q81" s="21">
        <v>12338</v>
      </c>
      <c r="R81" s="21">
        <v>-4144</v>
      </c>
      <c r="S81" s="21">
        <v>1488105</v>
      </c>
    </row>
    <row r="82" spans="1:19">
      <c r="A82" s="14">
        <v>75</v>
      </c>
      <c r="B82" s="15" t="s">
        <v>97</v>
      </c>
      <c r="C82" s="21">
        <v>1045062</v>
      </c>
      <c r="D82" s="21">
        <v>89247</v>
      </c>
      <c r="E82" s="21">
        <v>375381</v>
      </c>
      <c r="F82" s="21">
        <v>25189</v>
      </c>
      <c r="G82" s="21">
        <v>61250</v>
      </c>
      <c r="H82" s="21">
        <v>0</v>
      </c>
      <c r="I82" s="21">
        <v>190036</v>
      </c>
      <c r="J82" s="21">
        <v>52374</v>
      </c>
      <c r="K82" s="21">
        <v>3268</v>
      </c>
      <c r="L82" s="21">
        <v>0</v>
      </c>
      <c r="M82" s="21">
        <v>45272</v>
      </c>
      <c r="N82" s="21">
        <v>25969</v>
      </c>
      <c r="O82" s="21">
        <v>26389</v>
      </c>
      <c r="P82" s="21">
        <v>2458</v>
      </c>
      <c r="Q82" s="21">
        <v>15535</v>
      </c>
      <c r="R82" s="21">
        <v>-5205</v>
      </c>
      <c r="S82" s="21">
        <v>1952225</v>
      </c>
    </row>
    <row r="83" spans="1:19">
      <c r="A83" s="14">
        <v>76</v>
      </c>
      <c r="B83" s="15" t="s">
        <v>98</v>
      </c>
      <c r="C83" s="21">
        <v>1773431</v>
      </c>
      <c r="D83" s="21">
        <v>151449</v>
      </c>
      <c r="E83" s="21">
        <v>637007</v>
      </c>
      <c r="F83" s="21">
        <v>42745</v>
      </c>
      <c r="G83" s="21">
        <v>114089</v>
      </c>
      <c r="H83" s="21">
        <v>0</v>
      </c>
      <c r="I83" s="21">
        <v>322484</v>
      </c>
      <c r="J83" s="21">
        <v>88876</v>
      </c>
      <c r="K83" s="21">
        <v>5546</v>
      </c>
      <c r="L83" s="21">
        <v>0</v>
      </c>
      <c r="M83" s="21">
        <v>107872</v>
      </c>
      <c r="N83" s="21">
        <v>44068</v>
      </c>
      <c r="O83" s="21">
        <v>44781</v>
      </c>
      <c r="P83" s="21">
        <v>4172</v>
      </c>
      <c r="Q83" s="21">
        <v>26363</v>
      </c>
      <c r="R83" s="21">
        <v>-9165</v>
      </c>
      <c r="S83" s="21">
        <v>3353718</v>
      </c>
    </row>
    <row r="84" spans="1:19">
      <c r="A84" s="14">
        <v>77</v>
      </c>
      <c r="B84" s="15" t="s">
        <v>99</v>
      </c>
      <c r="C84" s="21">
        <v>759641</v>
      </c>
      <c r="D84" s="21">
        <v>64873</v>
      </c>
      <c r="E84" s="21">
        <v>272859</v>
      </c>
      <c r="F84" s="21">
        <v>18310</v>
      </c>
      <c r="G84" s="21">
        <v>0</v>
      </c>
      <c r="H84" s="21">
        <v>0</v>
      </c>
      <c r="I84" s="21">
        <v>138135</v>
      </c>
      <c r="J84" s="21">
        <v>38070</v>
      </c>
      <c r="K84" s="21">
        <v>2376</v>
      </c>
      <c r="L84" s="21">
        <v>0</v>
      </c>
      <c r="M84" s="21">
        <v>17544</v>
      </c>
      <c r="N84" s="21">
        <v>18876</v>
      </c>
      <c r="O84" s="21">
        <v>19182</v>
      </c>
      <c r="P84" s="21">
        <v>1787</v>
      </c>
      <c r="Q84" s="21">
        <v>11293</v>
      </c>
      <c r="R84" s="21">
        <v>-3780</v>
      </c>
      <c r="S84" s="21">
        <v>1359166</v>
      </c>
    </row>
    <row r="85" spans="1:19">
      <c r="A85" s="14">
        <v>78</v>
      </c>
      <c r="B85" s="15" t="s">
        <v>100</v>
      </c>
      <c r="C85" s="21">
        <v>829290</v>
      </c>
      <c r="D85" s="21">
        <v>70820</v>
      </c>
      <c r="E85" s="21">
        <v>297876</v>
      </c>
      <c r="F85" s="21">
        <v>19988</v>
      </c>
      <c r="G85" s="21">
        <v>45964</v>
      </c>
      <c r="H85" s="21">
        <v>0</v>
      </c>
      <c r="I85" s="21">
        <v>150800</v>
      </c>
      <c r="J85" s="21">
        <v>41560</v>
      </c>
      <c r="K85" s="21">
        <v>2593</v>
      </c>
      <c r="L85" s="21">
        <v>0</v>
      </c>
      <c r="M85" s="21">
        <v>22778</v>
      </c>
      <c r="N85" s="21">
        <v>20607</v>
      </c>
      <c r="O85" s="21">
        <v>20940</v>
      </c>
      <c r="P85" s="21">
        <v>1951</v>
      </c>
      <c r="Q85" s="21">
        <v>12328</v>
      </c>
      <c r="R85" s="21">
        <v>-4197</v>
      </c>
      <c r="S85" s="21">
        <v>1533298</v>
      </c>
    </row>
    <row r="86" spans="1:19">
      <c r="A86" s="14">
        <v>79</v>
      </c>
      <c r="B86" s="15" t="s">
        <v>101</v>
      </c>
      <c r="C86" s="21">
        <v>3580132</v>
      </c>
      <c r="D86" s="21">
        <v>305739</v>
      </c>
      <c r="E86" s="21">
        <v>1285965</v>
      </c>
      <c r="F86" s="21">
        <v>86292</v>
      </c>
      <c r="G86" s="21">
        <v>247847</v>
      </c>
      <c r="H86" s="21">
        <v>0</v>
      </c>
      <c r="I86" s="21">
        <v>651018</v>
      </c>
      <c r="J86" s="21">
        <v>179420</v>
      </c>
      <c r="K86" s="21">
        <v>11196</v>
      </c>
      <c r="L86" s="21">
        <v>0</v>
      </c>
      <c r="M86" s="21">
        <v>262729</v>
      </c>
      <c r="N86" s="21">
        <v>88963</v>
      </c>
      <c r="O86" s="21">
        <v>90402</v>
      </c>
      <c r="P86" s="21">
        <v>8422</v>
      </c>
      <c r="Q86" s="21">
        <v>53221</v>
      </c>
      <c r="R86" s="21">
        <v>-18042</v>
      </c>
      <c r="S86" s="21">
        <v>6833304</v>
      </c>
    </row>
    <row r="87" spans="1:19">
      <c r="A87" s="14">
        <v>80</v>
      </c>
      <c r="B87" s="15" t="s">
        <v>102</v>
      </c>
      <c r="C87" s="21">
        <v>1307594</v>
      </c>
      <c r="D87" s="21">
        <v>111667</v>
      </c>
      <c r="E87" s="21">
        <v>469681</v>
      </c>
      <c r="F87" s="21">
        <v>31517</v>
      </c>
      <c r="G87" s="21">
        <v>80393</v>
      </c>
      <c r="H87" s="21">
        <v>0</v>
      </c>
      <c r="I87" s="21">
        <v>237776</v>
      </c>
      <c r="J87" s="21">
        <v>65531</v>
      </c>
      <c r="K87" s="21">
        <v>4089</v>
      </c>
      <c r="L87" s="21">
        <v>0</v>
      </c>
      <c r="M87" s="21">
        <v>63377</v>
      </c>
      <c r="N87" s="21">
        <v>32493</v>
      </c>
      <c r="O87" s="21">
        <v>33018</v>
      </c>
      <c r="P87" s="21">
        <v>3076</v>
      </c>
      <c r="Q87" s="21">
        <v>19438</v>
      </c>
      <c r="R87" s="21">
        <v>-6509</v>
      </c>
      <c r="S87" s="21">
        <v>2453141</v>
      </c>
    </row>
    <row r="88" spans="1:19">
      <c r="A88" s="14">
        <v>81</v>
      </c>
      <c r="B88" s="15" t="s">
        <v>103</v>
      </c>
      <c r="C88" s="21">
        <v>804547</v>
      </c>
      <c r="D88" s="21">
        <v>68707</v>
      </c>
      <c r="E88" s="21">
        <v>288989</v>
      </c>
      <c r="F88" s="21">
        <v>19392</v>
      </c>
      <c r="G88" s="21">
        <v>43982</v>
      </c>
      <c r="H88" s="21">
        <v>0</v>
      </c>
      <c r="I88" s="21">
        <v>146300</v>
      </c>
      <c r="J88" s="21">
        <v>40320</v>
      </c>
      <c r="K88" s="21">
        <v>2516</v>
      </c>
      <c r="L88" s="21">
        <v>17180</v>
      </c>
      <c r="M88" s="21">
        <v>21739</v>
      </c>
      <c r="N88" s="21">
        <v>19992</v>
      </c>
      <c r="O88" s="21">
        <v>20316</v>
      </c>
      <c r="P88" s="21">
        <v>1893</v>
      </c>
      <c r="Q88" s="21">
        <v>11960</v>
      </c>
      <c r="R88" s="21">
        <v>-4002</v>
      </c>
      <c r="S88" s="21">
        <v>1503831</v>
      </c>
    </row>
    <row r="89" spans="1:19">
      <c r="A89" s="14">
        <v>82</v>
      </c>
      <c r="B89" s="15" t="s">
        <v>104</v>
      </c>
      <c r="C89" s="21">
        <v>810430</v>
      </c>
      <c r="D89" s="21">
        <v>69210</v>
      </c>
      <c r="E89" s="21">
        <v>291102</v>
      </c>
      <c r="F89" s="21">
        <v>19534</v>
      </c>
      <c r="G89" s="21">
        <v>44700</v>
      </c>
      <c r="H89" s="21">
        <v>0</v>
      </c>
      <c r="I89" s="21">
        <v>147370</v>
      </c>
      <c r="J89" s="21">
        <v>40615</v>
      </c>
      <c r="K89" s="21">
        <v>2534</v>
      </c>
      <c r="L89" s="21">
        <v>0</v>
      </c>
      <c r="M89" s="21">
        <v>19225</v>
      </c>
      <c r="N89" s="21">
        <v>20139</v>
      </c>
      <c r="O89" s="21">
        <v>20464</v>
      </c>
      <c r="P89" s="21">
        <v>1906</v>
      </c>
      <c r="Q89" s="21">
        <v>12048</v>
      </c>
      <c r="R89" s="21">
        <v>-4150</v>
      </c>
      <c r="S89" s="21">
        <v>1495127</v>
      </c>
    </row>
    <row r="90" spans="1:19">
      <c r="A90" s="14">
        <v>83</v>
      </c>
      <c r="B90" s="15" t="s">
        <v>105</v>
      </c>
      <c r="C90" s="21">
        <v>735211</v>
      </c>
      <c r="D90" s="21">
        <v>62786</v>
      </c>
      <c r="E90" s="21">
        <v>264084</v>
      </c>
      <c r="F90" s="21">
        <v>17721</v>
      </c>
      <c r="G90" s="21">
        <v>0</v>
      </c>
      <c r="H90" s="21">
        <v>0</v>
      </c>
      <c r="I90" s="21">
        <v>133692</v>
      </c>
      <c r="J90" s="21">
        <v>36845</v>
      </c>
      <c r="K90" s="21">
        <v>2299</v>
      </c>
      <c r="L90" s="21">
        <v>0</v>
      </c>
      <c r="M90" s="21">
        <v>10527</v>
      </c>
      <c r="N90" s="21">
        <v>18269</v>
      </c>
      <c r="O90" s="21">
        <v>18565</v>
      </c>
      <c r="P90" s="21">
        <v>1729</v>
      </c>
      <c r="Q90" s="21">
        <v>10929</v>
      </c>
      <c r="R90" s="21">
        <v>-3624</v>
      </c>
      <c r="S90" s="21">
        <v>1309033</v>
      </c>
    </row>
    <row r="91" spans="1:19">
      <c r="A91" s="14">
        <v>84</v>
      </c>
      <c r="B91" s="15" t="s">
        <v>106</v>
      </c>
      <c r="C91" s="21">
        <v>1046705</v>
      </c>
      <c r="D91" s="21">
        <v>89387</v>
      </c>
      <c r="E91" s="21">
        <v>375971</v>
      </c>
      <c r="F91" s="21">
        <v>25229</v>
      </c>
      <c r="G91" s="21">
        <v>61588</v>
      </c>
      <c r="H91" s="21">
        <v>0</v>
      </c>
      <c r="I91" s="21">
        <v>190335</v>
      </c>
      <c r="J91" s="21">
        <v>52456</v>
      </c>
      <c r="K91" s="21">
        <v>3273</v>
      </c>
      <c r="L91" s="21">
        <v>0</v>
      </c>
      <c r="M91" s="21">
        <v>41825</v>
      </c>
      <c r="N91" s="21">
        <v>26010</v>
      </c>
      <c r="O91" s="21">
        <v>26430</v>
      </c>
      <c r="P91" s="21">
        <v>2462</v>
      </c>
      <c r="Q91" s="21">
        <v>15560</v>
      </c>
      <c r="R91" s="21">
        <v>-5420</v>
      </c>
      <c r="S91" s="21">
        <v>1951811</v>
      </c>
    </row>
    <row r="92" spans="1:19">
      <c r="A92" s="14">
        <v>85</v>
      </c>
      <c r="B92" s="15" t="s">
        <v>107</v>
      </c>
      <c r="C92" s="21">
        <v>1696574</v>
      </c>
      <c r="D92" s="21">
        <v>144886</v>
      </c>
      <c r="E92" s="21">
        <v>609400</v>
      </c>
      <c r="F92" s="21">
        <v>40893</v>
      </c>
      <c r="G92" s="21">
        <v>108306</v>
      </c>
      <c r="H92" s="21">
        <v>0</v>
      </c>
      <c r="I92" s="21">
        <v>308508</v>
      </c>
      <c r="J92" s="21">
        <v>85024</v>
      </c>
      <c r="K92" s="21">
        <v>5306</v>
      </c>
      <c r="L92" s="21">
        <v>0</v>
      </c>
      <c r="M92" s="21">
        <v>104991</v>
      </c>
      <c r="N92" s="21">
        <v>42159</v>
      </c>
      <c r="O92" s="21">
        <v>42840</v>
      </c>
      <c r="P92" s="21">
        <v>3991</v>
      </c>
      <c r="Q92" s="21">
        <v>25221</v>
      </c>
      <c r="R92" s="21">
        <v>-8474</v>
      </c>
      <c r="S92" s="21">
        <v>3209625</v>
      </c>
    </row>
    <row r="93" spans="1:19">
      <c r="A93" s="14">
        <v>86</v>
      </c>
      <c r="B93" s="15" t="s">
        <v>108</v>
      </c>
      <c r="C93" s="21">
        <v>722744</v>
      </c>
      <c r="D93" s="21">
        <v>61722</v>
      </c>
      <c r="E93" s="21">
        <v>259606</v>
      </c>
      <c r="F93" s="21">
        <v>17420</v>
      </c>
      <c r="G93" s="21">
        <v>38133</v>
      </c>
      <c r="H93" s="21">
        <v>0</v>
      </c>
      <c r="I93" s="21">
        <v>131425</v>
      </c>
      <c r="J93" s="21">
        <v>36221</v>
      </c>
      <c r="K93" s="21">
        <v>2260</v>
      </c>
      <c r="L93" s="21">
        <v>0</v>
      </c>
      <c r="M93" s="21">
        <v>13972</v>
      </c>
      <c r="N93" s="21">
        <v>17960</v>
      </c>
      <c r="O93" s="21">
        <v>18250</v>
      </c>
      <c r="P93" s="21">
        <v>1700</v>
      </c>
      <c r="Q93" s="21">
        <v>10744</v>
      </c>
      <c r="R93" s="21">
        <v>-3607</v>
      </c>
      <c r="S93" s="21">
        <v>1328550</v>
      </c>
    </row>
    <row r="94" spans="1:19">
      <c r="A94" s="14">
        <v>87</v>
      </c>
      <c r="B94" s="15" t="s">
        <v>109</v>
      </c>
      <c r="C94" s="21">
        <v>949143</v>
      </c>
      <c r="D94" s="21">
        <v>81056</v>
      </c>
      <c r="E94" s="21">
        <v>340927</v>
      </c>
      <c r="F94" s="21">
        <v>22877</v>
      </c>
      <c r="G94" s="21">
        <v>55070</v>
      </c>
      <c r="H94" s="21">
        <v>0</v>
      </c>
      <c r="I94" s="21">
        <v>172594</v>
      </c>
      <c r="J94" s="21">
        <v>47567</v>
      </c>
      <c r="K94" s="21">
        <v>2968</v>
      </c>
      <c r="L94" s="21">
        <v>0</v>
      </c>
      <c r="M94" s="21">
        <v>35145</v>
      </c>
      <c r="N94" s="21">
        <v>23585</v>
      </c>
      <c r="O94" s="21">
        <v>23967</v>
      </c>
      <c r="P94" s="21">
        <v>2233</v>
      </c>
      <c r="Q94" s="21">
        <v>14110</v>
      </c>
      <c r="R94" s="21">
        <v>-4699</v>
      </c>
      <c r="S94" s="21">
        <v>1766543</v>
      </c>
    </row>
    <row r="95" spans="1:19">
      <c r="A95" s="14">
        <v>88</v>
      </c>
      <c r="B95" s="15" t="s">
        <v>110</v>
      </c>
      <c r="C95" s="21">
        <v>706835</v>
      </c>
      <c r="D95" s="21">
        <v>60363</v>
      </c>
      <c r="E95" s="21">
        <v>253891</v>
      </c>
      <c r="F95" s="21">
        <v>17037</v>
      </c>
      <c r="G95" s="21">
        <v>37004</v>
      </c>
      <c r="H95" s="21">
        <v>0</v>
      </c>
      <c r="I95" s="21">
        <v>128532</v>
      </c>
      <c r="J95" s="21">
        <v>35423</v>
      </c>
      <c r="K95" s="21">
        <v>2210</v>
      </c>
      <c r="L95" s="21">
        <v>0</v>
      </c>
      <c r="M95" s="21">
        <v>11722</v>
      </c>
      <c r="N95" s="21">
        <v>17564</v>
      </c>
      <c r="O95" s="21">
        <v>17848</v>
      </c>
      <c r="P95" s="21">
        <v>1663</v>
      </c>
      <c r="Q95" s="21">
        <v>10508</v>
      </c>
      <c r="R95" s="21">
        <v>-3521</v>
      </c>
      <c r="S95" s="21">
        <v>1297079</v>
      </c>
    </row>
    <row r="96" spans="1:19">
      <c r="A96" s="14">
        <v>89</v>
      </c>
      <c r="B96" s="15" t="s">
        <v>111</v>
      </c>
      <c r="C96" s="21">
        <v>3257503</v>
      </c>
      <c r="D96" s="21">
        <v>278187</v>
      </c>
      <c r="E96" s="21">
        <v>1170078</v>
      </c>
      <c r="F96" s="21">
        <v>78516</v>
      </c>
      <c r="G96" s="21">
        <v>227787</v>
      </c>
      <c r="H96" s="21">
        <v>0</v>
      </c>
      <c r="I96" s="21">
        <v>592351</v>
      </c>
      <c r="J96" s="21">
        <v>163251</v>
      </c>
      <c r="K96" s="21">
        <v>10187</v>
      </c>
      <c r="L96" s="21">
        <v>0</v>
      </c>
      <c r="M96" s="21">
        <v>215668</v>
      </c>
      <c r="N96" s="21">
        <v>80946</v>
      </c>
      <c r="O96" s="21">
        <v>82256</v>
      </c>
      <c r="P96" s="21">
        <v>7663</v>
      </c>
      <c r="Q96" s="21">
        <v>48425</v>
      </c>
      <c r="R96" s="21">
        <v>-17181</v>
      </c>
      <c r="S96" s="21">
        <v>6195637</v>
      </c>
    </row>
    <row r="97" spans="1:19">
      <c r="A97" s="14">
        <v>90</v>
      </c>
      <c r="B97" s="15" t="s">
        <v>112</v>
      </c>
      <c r="C97" s="21">
        <v>1081071</v>
      </c>
      <c r="D97" s="21">
        <v>92322</v>
      </c>
      <c r="E97" s="21">
        <v>388315</v>
      </c>
      <c r="F97" s="21">
        <v>26057</v>
      </c>
      <c r="G97" s="21">
        <v>63917</v>
      </c>
      <c r="H97" s="21">
        <v>0</v>
      </c>
      <c r="I97" s="21">
        <v>196584</v>
      </c>
      <c r="J97" s="21">
        <v>54178</v>
      </c>
      <c r="K97" s="21">
        <v>3381</v>
      </c>
      <c r="L97" s="21">
        <v>0</v>
      </c>
      <c r="M97" s="21">
        <v>46995</v>
      </c>
      <c r="N97" s="21">
        <v>26864</v>
      </c>
      <c r="O97" s="21">
        <v>27298</v>
      </c>
      <c r="P97" s="21">
        <v>2543</v>
      </c>
      <c r="Q97" s="21">
        <v>16071</v>
      </c>
      <c r="R97" s="21">
        <v>-5501</v>
      </c>
      <c r="S97" s="21">
        <v>2020095</v>
      </c>
    </row>
    <row r="98" spans="1:19">
      <c r="A98" s="14">
        <v>91</v>
      </c>
      <c r="B98" s="15" t="s">
        <v>113</v>
      </c>
      <c r="C98" s="21">
        <v>1424668</v>
      </c>
      <c r="D98" s="21">
        <v>121665</v>
      </c>
      <c r="E98" s="21">
        <v>511733</v>
      </c>
      <c r="F98" s="21">
        <v>34339</v>
      </c>
      <c r="G98" s="21">
        <v>0</v>
      </c>
      <c r="H98" s="21">
        <v>0</v>
      </c>
      <c r="I98" s="21">
        <v>259064</v>
      </c>
      <c r="J98" s="21">
        <v>71398</v>
      </c>
      <c r="K98" s="21">
        <v>4455</v>
      </c>
      <c r="L98" s="21">
        <v>0</v>
      </c>
      <c r="M98" s="21">
        <v>75037</v>
      </c>
      <c r="N98" s="21">
        <v>35402</v>
      </c>
      <c r="O98" s="21">
        <v>35974</v>
      </c>
      <c r="P98" s="21">
        <v>3351</v>
      </c>
      <c r="Q98" s="21">
        <v>21179</v>
      </c>
      <c r="R98" s="21">
        <v>-7158</v>
      </c>
      <c r="S98" s="21">
        <v>2591107</v>
      </c>
    </row>
    <row r="99" spans="1:19">
      <c r="A99" s="14">
        <v>92</v>
      </c>
      <c r="B99" s="15" t="s">
        <v>114</v>
      </c>
      <c r="C99" s="21">
        <v>1114781</v>
      </c>
      <c r="D99" s="21">
        <v>95201</v>
      </c>
      <c r="E99" s="21">
        <v>400423</v>
      </c>
      <c r="F99" s="21">
        <v>26870</v>
      </c>
      <c r="G99" s="21">
        <v>66119</v>
      </c>
      <c r="H99" s="21">
        <v>0</v>
      </c>
      <c r="I99" s="21">
        <v>202714</v>
      </c>
      <c r="J99" s="21">
        <v>55868</v>
      </c>
      <c r="K99" s="21">
        <v>3486</v>
      </c>
      <c r="L99" s="21">
        <v>0</v>
      </c>
      <c r="M99" s="21">
        <v>54654</v>
      </c>
      <c r="N99" s="21">
        <v>27701</v>
      </c>
      <c r="O99" s="21">
        <v>28149</v>
      </c>
      <c r="P99" s="21">
        <v>2622</v>
      </c>
      <c r="Q99" s="21">
        <v>16572</v>
      </c>
      <c r="R99" s="21">
        <v>-5471</v>
      </c>
      <c r="S99" s="21">
        <v>2089689</v>
      </c>
    </row>
    <row r="100" spans="1:19">
      <c r="A100" s="14">
        <v>93</v>
      </c>
      <c r="B100" s="15" t="s">
        <v>115</v>
      </c>
      <c r="C100" s="21">
        <v>1781430</v>
      </c>
      <c r="D100" s="21">
        <v>152132</v>
      </c>
      <c r="E100" s="21">
        <v>639880</v>
      </c>
      <c r="F100" s="21">
        <v>42938</v>
      </c>
      <c r="G100" s="21">
        <v>0</v>
      </c>
      <c r="H100" s="21">
        <v>0</v>
      </c>
      <c r="I100" s="21">
        <v>323939</v>
      </c>
      <c r="J100" s="21">
        <v>89277</v>
      </c>
      <c r="K100" s="21">
        <v>5571</v>
      </c>
      <c r="L100" s="21">
        <v>0</v>
      </c>
      <c r="M100" s="21">
        <v>94777</v>
      </c>
      <c r="N100" s="21">
        <v>44267</v>
      </c>
      <c r="O100" s="21">
        <v>44983</v>
      </c>
      <c r="P100" s="21">
        <v>4191</v>
      </c>
      <c r="Q100" s="21">
        <v>26482</v>
      </c>
      <c r="R100" s="21">
        <v>-9103</v>
      </c>
      <c r="S100" s="21">
        <v>3240764</v>
      </c>
    </row>
    <row r="101" spans="1:19">
      <c r="A101" s="14">
        <v>94</v>
      </c>
      <c r="B101" s="15" t="s">
        <v>116</v>
      </c>
      <c r="C101" s="21">
        <v>945922</v>
      </c>
      <c r="D101" s="21">
        <v>80781</v>
      </c>
      <c r="E101" s="21">
        <v>339770</v>
      </c>
      <c r="F101" s="21">
        <v>22800</v>
      </c>
      <c r="G101" s="21">
        <v>0</v>
      </c>
      <c r="H101" s="21">
        <v>0</v>
      </c>
      <c r="I101" s="21">
        <v>172008</v>
      </c>
      <c r="J101" s="21">
        <v>47405</v>
      </c>
      <c r="K101" s="21">
        <v>2958</v>
      </c>
      <c r="L101" s="21">
        <v>0</v>
      </c>
      <c r="M101" s="21">
        <v>35794</v>
      </c>
      <c r="N101" s="21">
        <v>23505</v>
      </c>
      <c r="O101" s="21">
        <v>23886</v>
      </c>
      <c r="P101" s="21">
        <v>2225</v>
      </c>
      <c r="Q101" s="21">
        <v>14062</v>
      </c>
      <c r="R101" s="21">
        <v>-4592</v>
      </c>
      <c r="S101" s="21">
        <v>1706524</v>
      </c>
    </row>
    <row r="102" spans="1:19">
      <c r="A102" s="14">
        <v>95</v>
      </c>
      <c r="B102" s="15" t="s">
        <v>117</v>
      </c>
      <c r="C102" s="21">
        <v>955200</v>
      </c>
      <c r="D102" s="21">
        <v>81573</v>
      </c>
      <c r="E102" s="21">
        <v>343103</v>
      </c>
      <c r="F102" s="21">
        <v>23023</v>
      </c>
      <c r="G102" s="21">
        <v>55363</v>
      </c>
      <c r="H102" s="21">
        <v>0</v>
      </c>
      <c r="I102" s="21">
        <v>173695</v>
      </c>
      <c r="J102" s="21">
        <v>47870</v>
      </c>
      <c r="K102" s="21">
        <v>2987</v>
      </c>
      <c r="L102" s="21">
        <v>0</v>
      </c>
      <c r="M102" s="21">
        <v>31626</v>
      </c>
      <c r="N102" s="21">
        <v>23736</v>
      </c>
      <c r="O102" s="21">
        <v>24120</v>
      </c>
      <c r="P102" s="21">
        <v>2247</v>
      </c>
      <c r="Q102" s="21">
        <v>14200</v>
      </c>
      <c r="R102" s="21">
        <v>-4777</v>
      </c>
      <c r="S102" s="21">
        <v>1773966</v>
      </c>
    </row>
    <row r="103" spans="1:19">
      <c r="A103" s="14">
        <v>96</v>
      </c>
      <c r="B103" s="15" t="s">
        <v>118</v>
      </c>
      <c r="C103" s="21">
        <v>6062181</v>
      </c>
      <c r="D103" s="21">
        <v>517704</v>
      </c>
      <c r="E103" s="21">
        <v>2177504</v>
      </c>
      <c r="F103" s="21">
        <v>146117</v>
      </c>
      <c r="G103" s="21">
        <v>451141</v>
      </c>
      <c r="H103" s="21">
        <v>0</v>
      </c>
      <c r="I103" s="21">
        <v>1102359</v>
      </c>
      <c r="J103" s="21">
        <v>303809</v>
      </c>
      <c r="K103" s="21">
        <v>18958</v>
      </c>
      <c r="L103" s="21">
        <v>675491</v>
      </c>
      <c r="M103" s="21">
        <v>477311</v>
      </c>
      <c r="N103" s="21">
        <v>150640</v>
      </c>
      <c r="O103" s="21">
        <v>153077</v>
      </c>
      <c r="P103" s="21">
        <v>14261</v>
      </c>
      <c r="Q103" s="21">
        <v>90118</v>
      </c>
      <c r="R103" s="21">
        <v>-31310</v>
      </c>
      <c r="S103" s="21">
        <v>12309361</v>
      </c>
    </row>
    <row r="104" spans="1:19">
      <c r="A104" s="14">
        <v>97</v>
      </c>
      <c r="B104" s="15" t="s">
        <v>119</v>
      </c>
      <c r="C104" s="21">
        <v>826020</v>
      </c>
      <c r="D104" s="21">
        <v>70541</v>
      </c>
      <c r="E104" s="21">
        <v>296702</v>
      </c>
      <c r="F104" s="21">
        <v>19910</v>
      </c>
      <c r="G104" s="21">
        <v>45571</v>
      </c>
      <c r="H104" s="21">
        <v>0</v>
      </c>
      <c r="I104" s="21">
        <v>150205</v>
      </c>
      <c r="J104" s="21">
        <v>41396</v>
      </c>
      <c r="K104" s="21">
        <v>2583</v>
      </c>
      <c r="L104" s="21">
        <v>0</v>
      </c>
      <c r="M104" s="21">
        <v>23362</v>
      </c>
      <c r="N104" s="21">
        <v>20526</v>
      </c>
      <c r="O104" s="21">
        <v>20858</v>
      </c>
      <c r="P104" s="21">
        <v>1943</v>
      </c>
      <c r="Q104" s="21">
        <v>12279</v>
      </c>
      <c r="R104" s="21">
        <v>-4112</v>
      </c>
      <c r="S104" s="21">
        <v>1527784</v>
      </c>
    </row>
    <row r="105" spans="1:19">
      <c r="A105" s="14">
        <v>98</v>
      </c>
      <c r="B105" s="15" t="s">
        <v>120</v>
      </c>
      <c r="C105" s="21">
        <v>1597434</v>
      </c>
      <c r="D105" s="21">
        <v>136419</v>
      </c>
      <c r="E105" s="21">
        <v>573790</v>
      </c>
      <c r="F105" s="21">
        <v>38503</v>
      </c>
      <c r="G105" s="21">
        <v>101183</v>
      </c>
      <c r="H105" s="21">
        <v>0</v>
      </c>
      <c r="I105" s="21">
        <v>290480</v>
      </c>
      <c r="J105" s="21">
        <v>80056</v>
      </c>
      <c r="K105" s="21">
        <v>4996</v>
      </c>
      <c r="L105" s="21">
        <v>0</v>
      </c>
      <c r="M105" s="21">
        <v>90838</v>
      </c>
      <c r="N105" s="21">
        <v>39695</v>
      </c>
      <c r="O105" s="21">
        <v>40337</v>
      </c>
      <c r="P105" s="21">
        <v>3758</v>
      </c>
      <c r="Q105" s="21">
        <v>23747</v>
      </c>
      <c r="R105" s="21">
        <v>-8149</v>
      </c>
      <c r="S105" s="21">
        <v>3013087</v>
      </c>
    </row>
    <row r="106" spans="1:19">
      <c r="A106" s="14">
        <v>99</v>
      </c>
      <c r="B106" s="15" t="s">
        <v>121</v>
      </c>
      <c r="C106" s="21">
        <v>862612</v>
      </c>
      <c r="D106" s="21">
        <v>73666</v>
      </c>
      <c r="E106" s="21">
        <v>309846</v>
      </c>
      <c r="F106" s="21">
        <v>20792</v>
      </c>
      <c r="G106" s="21">
        <v>48115</v>
      </c>
      <c r="H106" s="21">
        <v>0</v>
      </c>
      <c r="I106" s="21">
        <v>156859</v>
      </c>
      <c r="J106" s="21">
        <v>43230</v>
      </c>
      <c r="K106" s="21">
        <v>2698</v>
      </c>
      <c r="L106" s="21">
        <v>0</v>
      </c>
      <c r="M106" s="21">
        <v>28337</v>
      </c>
      <c r="N106" s="21">
        <v>21435</v>
      </c>
      <c r="O106" s="21">
        <v>21782</v>
      </c>
      <c r="P106" s="21">
        <v>2029</v>
      </c>
      <c r="Q106" s="21">
        <v>12823</v>
      </c>
      <c r="R106" s="21">
        <v>-4312</v>
      </c>
      <c r="S106" s="21">
        <v>1599912</v>
      </c>
    </row>
    <row r="107" spans="1:19">
      <c r="A107" s="14">
        <v>100</v>
      </c>
      <c r="B107" s="15" t="s">
        <v>122</v>
      </c>
      <c r="C107" s="21">
        <v>849733</v>
      </c>
      <c r="D107" s="21">
        <v>72566</v>
      </c>
      <c r="E107" s="21">
        <v>305220</v>
      </c>
      <c r="F107" s="21">
        <v>20481</v>
      </c>
      <c r="G107" s="21">
        <v>0</v>
      </c>
      <c r="H107" s="21">
        <v>0</v>
      </c>
      <c r="I107" s="21">
        <v>154517</v>
      </c>
      <c r="J107" s="21">
        <v>42585</v>
      </c>
      <c r="K107" s="21">
        <v>2657</v>
      </c>
      <c r="L107" s="21">
        <v>0</v>
      </c>
      <c r="M107" s="21">
        <v>23074</v>
      </c>
      <c r="N107" s="21">
        <v>21115</v>
      </c>
      <c r="O107" s="21">
        <v>21457</v>
      </c>
      <c r="P107" s="21">
        <v>1999</v>
      </c>
      <c r="Q107" s="21">
        <v>12632</v>
      </c>
      <c r="R107" s="21">
        <v>-4186</v>
      </c>
      <c r="S107" s="21">
        <v>1523850</v>
      </c>
    </row>
    <row r="108" spans="1:19">
      <c r="A108" s="14">
        <v>101</v>
      </c>
      <c r="B108" s="15" t="s">
        <v>123</v>
      </c>
      <c r="C108" s="21">
        <v>5316112</v>
      </c>
      <c r="D108" s="21">
        <v>453990</v>
      </c>
      <c r="E108" s="21">
        <v>1909520</v>
      </c>
      <c r="F108" s="21">
        <v>128135</v>
      </c>
      <c r="G108" s="21">
        <v>423120</v>
      </c>
      <c r="H108" s="21">
        <v>0</v>
      </c>
      <c r="I108" s="21">
        <v>966692</v>
      </c>
      <c r="J108" s="21">
        <v>266419</v>
      </c>
      <c r="K108" s="21">
        <v>16625</v>
      </c>
      <c r="L108" s="21">
        <v>472880</v>
      </c>
      <c r="M108" s="21">
        <v>350825</v>
      </c>
      <c r="N108" s="21">
        <v>132101</v>
      </c>
      <c r="O108" s="21">
        <v>134238</v>
      </c>
      <c r="P108" s="21">
        <v>12505</v>
      </c>
      <c r="Q108" s="21">
        <v>79027</v>
      </c>
      <c r="R108" s="21">
        <v>-23593</v>
      </c>
      <c r="S108" s="21">
        <v>10638596</v>
      </c>
    </row>
    <row r="109" spans="1:19">
      <c r="A109" s="14">
        <v>102</v>
      </c>
      <c r="B109" s="15" t="s">
        <v>124</v>
      </c>
      <c r="C109" s="21">
        <v>6476401</v>
      </c>
      <c r="D109" s="21">
        <v>553078</v>
      </c>
      <c r="E109" s="21">
        <v>2326289</v>
      </c>
      <c r="F109" s="21">
        <v>156101</v>
      </c>
      <c r="G109" s="21">
        <v>509815</v>
      </c>
      <c r="H109" s="21">
        <v>0</v>
      </c>
      <c r="I109" s="21">
        <v>1177681</v>
      </c>
      <c r="J109" s="21">
        <v>324567</v>
      </c>
      <c r="K109" s="21">
        <v>20253</v>
      </c>
      <c r="L109" s="21">
        <v>73191</v>
      </c>
      <c r="M109" s="21">
        <v>484340</v>
      </c>
      <c r="N109" s="21">
        <v>160933</v>
      </c>
      <c r="O109" s="21">
        <v>163536</v>
      </c>
      <c r="P109" s="21">
        <v>15235</v>
      </c>
      <c r="Q109" s="21">
        <v>96276</v>
      </c>
      <c r="R109" s="21">
        <v>-33002</v>
      </c>
      <c r="S109" s="21">
        <v>12504694</v>
      </c>
    </row>
    <row r="110" spans="1:19">
      <c r="A110" s="14">
        <v>103</v>
      </c>
      <c r="B110" s="15" t="s">
        <v>125</v>
      </c>
      <c r="C110" s="21">
        <v>810388</v>
      </c>
      <c r="D110" s="21">
        <v>69206</v>
      </c>
      <c r="E110" s="21">
        <v>291087</v>
      </c>
      <c r="F110" s="21">
        <v>19533</v>
      </c>
      <c r="G110" s="21">
        <v>44422</v>
      </c>
      <c r="H110" s="21">
        <v>0</v>
      </c>
      <c r="I110" s="21">
        <v>147363</v>
      </c>
      <c r="J110" s="21">
        <v>40613</v>
      </c>
      <c r="K110" s="21">
        <v>2534</v>
      </c>
      <c r="L110" s="21">
        <v>0</v>
      </c>
      <c r="M110" s="21">
        <v>21945</v>
      </c>
      <c r="N110" s="21">
        <v>20137</v>
      </c>
      <c r="O110" s="21">
        <v>20463</v>
      </c>
      <c r="P110" s="21">
        <v>1906</v>
      </c>
      <c r="Q110" s="21">
        <v>12047</v>
      </c>
      <c r="R110" s="21">
        <v>-4089</v>
      </c>
      <c r="S110" s="21">
        <v>1497555</v>
      </c>
    </row>
    <row r="111" spans="1:19">
      <c r="A111" s="14">
        <v>104</v>
      </c>
      <c r="B111" s="15" t="s">
        <v>126</v>
      </c>
      <c r="C111" s="21">
        <v>1688336</v>
      </c>
      <c r="D111" s="21">
        <v>144182</v>
      </c>
      <c r="E111" s="21">
        <v>606442</v>
      </c>
      <c r="F111" s="21">
        <v>40694</v>
      </c>
      <c r="G111" s="21">
        <v>107403</v>
      </c>
      <c r="H111" s="21">
        <v>0</v>
      </c>
      <c r="I111" s="21">
        <v>307010</v>
      </c>
      <c r="J111" s="21">
        <v>84612</v>
      </c>
      <c r="K111" s="21">
        <v>5280</v>
      </c>
      <c r="L111" s="21">
        <v>0</v>
      </c>
      <c r="M111" s="21">
        <v>111870</v>
      </c>
      <c r="N111" s="21">
        <v>41954</v>
      </c>
      <c r="O111" s="21">
        <v>42632</v>
      </c>
      <c r="P111" s="21">
        <v>3972</v>
      </c>
      <c r="Q111" s="21">
        <v>25098</v>
      </c>
      <c r="R111" s="21">
        <v>-8392</v>
      </c>
      <c r="S111" s="21">
        <v>3201093</v>
      </c>
    </row>
    <row r="112" spans="1:19">
      <c r="A112" s="14">
        <v>105</v>
      </c>
      <c r="B112" s="15" t="s">
        <v>127</v>
      </c>
      <c r="C112" s="21">
        <v>797144</v>
      </c>
      <c r="D112" s="21">
        <v>68075</v>
      </c>
      <c r="E112" s="21">
        <v>286330</v>
      </c>
      <c r="F112" s="21">
        <v>19214</v>
      </c>
      <c r="G112" s="21">
        <v>0</v>
      </c>
      <c r="H112" s="21">
        <v>0</v>
      </c>
      <c r="I112" s="21">
        <v>144954</v>
      </c>
      <c r="J112" s="21">
        <v>39949</v>
      </c>
      <c r="K112" s="21">
        <v>2493</v>
      </c>
      <c r="L112" s="21">
        <v>0</v>
      </c>
      <c r="M112" s="21">
        <v>17697</v>
      </c>
      <c r="N112" s="21">
        <v>19808</v>
      </c>
      <c r="O112" s="21">
        <v>20129</v>
      </c>
      <c r="P112" s="21">
        <v>1875</v>
      </c>
      <c r="Q112" s="21">
        <v>11850</v>
      </c>
      <c r="R112" s="21">
        <v>-3958</v>
      </c>
      <c r="S112" s="21">
        <v>1425560</v>
      </c>
    </row>
    <row r="113" spans="1:19">
      <c r="A113" s="14">
        <v>106</v>
      </c>
      <c r="B113" s="15" t="s">
        <v>128</v>
      </c>
      <c r="C113" s="21">
        <v>728837</v>
      </c>
      <c r="D113" s="21">
        <v>62242</v>
      </c>
      <c r="E113" s="21">
        <v>261795</v>
      </c>
      <c r="F113" s="21">
        <v>17568</v>
      </c>
      <c r="G113" s="21">
        <v>39402</v>
      </c>
      <c r="H113" s="21">
        <v>0</v>
      </c>
      <c r="I113" s="21">
        <v>132534</v>
      </c>
      <c r="J113" s="21">
        <v>36526</v>
      </c>
      <c r="K113" s="21">
        <v>2280</v>
      </c>
      <c r="L113" s="21">
        <v>0</v>
      </c>
      <c r="M113" s="21">
        <v>12634</v>
      </c>
      <c r="N113" s="21">
        <v>18112</v>
      </c>
      <c r="O113" s="21">
        <v>18405</v>
      </c>
      <c r="P113" s="21">
        <v>1716</v>
      </c>
      <c r="Q113" s="21">
        <v>10835</v>
      </c>
      <c r="R113" s="21">
        <v>-3664</v>
      </c>
      <c r="S113" s="21">
        <v>1339222</v>
      </c>
    </row>
    <row r="114" spans="1:19">
      <c r="B114" s="23" t="s">
        <v>184</v>
      </c>
      <c r="C114" s="22">
        <v>227278290</v>
      </c>
      <c r="D114" s="22">
        <v>19409317</v>
      </c>
      <c r="E114" s="22">
        <v>81637176</v>
      </c>
      <c r="F114" s="22">
        <v>5478118</v>
      </c>
      <c r="G114" s="22">
        <v>8229735</v>
      </c>
      <c r="H114" s="22">
        <v>0</v>
      </c>
      <c r="I114" s="22">
        <v>41328725</v>
      </c>
      <c r="J114" s="22">
        <v>11390139</v>
      </c>
      <c r="K114" s="22">
        <v>710739</v>
      </c>
      <c r="L114" s="22">
        <v>9925628</v>
      </c>
      <c r="M114" s="22">
        <v>11968606</v>
      </c>
      <c r="N114" s="22">
        <v>5647686</v>
      </c>
      <c r="O114" s="22">
        <v>5739034</v>
      </c>
      <c r="P114" s="22">
        <v>534648</v>
      </c>
      <c r="Q114" s="22">
        <v>3378640</v>
      </c>
      <c r="R114" s="22">
        <v>-1113006</v>
      </c>
      <c r="S114" s="22">
        <v>431543475</v>
      </c>
    </row>
    <row r="116" spans="1:19" ht="15.75" customHeight="1">
      <c r="B116" s="57" t="s">
        <v>185</v>
      </c>
      <c r="C116" s="57"/>
      <c r="D116" s="57"/>
      <c r="E116" s="57"/>
      <c r="F116" s="57"/>
      <c r="G116" s="57"/>
      <c r="H116" s="57"/>
      <c r="I116" s="57"/>
      <c r="J116" s="57"/>
      <c r="K116" s="57"/>
      <c r="L116" s="57"/>
      <c r="M116" s="57"/>
      <c r="N116" s="57"/>
      <c r="O116" s="57"/>
      <c r="P116" s="57"/>
      <c r="Q116" s="57"/>
      <c r="R116" s="57"/>
      <c r="S116" s="57"/>
    </row>
    <row r="117" spans="1:19" ht="15" customHeight="1">
      <c r="B117" s="57"/>
      <c r="C117" s="57"/>
      <c r="D117" s="57"/>
      <c r="E117" s="57"/>
      <c r="F117" s="57"/>
      <c r="G117" s="57"/>
      <c r="H117" s="57"/>
      <c r="I117" s="57"/>
      <c r="J117" s="57"/>
      <c r="K117" s="57"/>
      <c r="L117" s="57"/>
      <c r="M117" s="57"/>
      <c r="N117" s="57"/>
      <c r="O117" s="57"/>
      <c r="P117" s="57"/>
      <c r="Q117" s="57"/>
      <c r="R117" s="57"/>
      <c r="S117" s="57"/>
    </row>
  </sheetData>
  <mergeCells count="8">
    <mergeCell ref="B6:S6"/>
    <mergeCell ref="B116:S117"/>
    <mergeCell ref="B1:S1"/>
    <mergeCell ref="B2:S2"/>
    <mergeCell ref="B3:S3"/>
    <mergeCell ref="B4:S4"/>
    <mergeCell ref="B5:S5"/>
    <mergeCell ref="A7:B7"/>
  </mergeCells>
  <printOptions horizontalCentered="1"/>
  <pageMargins left="0.39370078739861109" right="0.39370078739861109" top="0.39370078739861109" bottom="0.39370078739861109" header="0.3" footer="0.3"/>
  <pageSetup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17"/>
  <sheetViews>
    <sheetView showGridLines="0" zoomScale="98" zoomScaleNormal="98" workbookViewId="0">
      <selection activeCell="B4" sqref="B4:P4"/>
    </sheetView>
  </sheetViews>
  <sheetFormatPr defaultColWidth="11.42578125" defaultRowHeight="15"/>
  <cols>
    <col min="1" max="1" width="4.42578125" bestFit="1" customWidth="1"/>
    <col min="2" max="2" width="19.42578125" bestFit="1" customWidth="1"/>
    <col min="3" max="3" width="18.28515625" bestFit="1" customWidth="1"/>
    <col min="4" max="5" width="17.140625" bestFit="1" customWidth="1"/>
    <col min="6" max="6" width="20.5703125" bestFit="1" customWidth="1"/>
    <col min="7" max="7" width="18.28515625" bestFit="1" customWidth="1"/>
    <col min="8" max="8" width="20.5703125" bestFit="1" customWidth="1"/>
    <col min="9" max="9" width="18.28515625" bestFit="1" customWidth="1"/>
    <col min="10" max="10" width="23" bestFit="1" customWidth="1"/>
    <col min="11" max="11" width="21.85546875" bestFit="1" customWidth="1"/>
    <col min="12" max="12" width="15.85546875" bestFit="1" customWidth="1"/>
    <col min="13" max="13" width="23" bestFit="1" customWidth="1"/>
    <col min="14" max="15" width="19.42578125" bestFit="1" customWidth="1"/>
    <col min="16" max="16" width="28.85546875" bestFit="1" customWidth="1"/>
  </cols>
  <sheetData>
    <row r="1" spans="1:16" ht="15.75">
      <c r="B1" s="61" t="s">
        <v>0</v>
      </c>
      <c r="C1" s="61"/>
      <c r="D1" s="61"/>
      <c r="E1" s="61"/>
      <c r="F1" s="61"/>
      <c r="G1" s="61"/>
      <c r="H1" s="61"/>
      <c r="I1" s="61"/>
      <c r="J1" s="61"/>
      <c r="K1" s="61"/>
      <c r="L1" s="61"/>
      <c r="M1" s="61"/>
      <c r="N1" s="61"/>
      <c r="O1" s="61"/>
      <c r="P1" s="61"/>
    </row>
    <row r="2" spans="1:16" ht="15.75">
      <c r="B2" s="61" t="s">
        <v>168</v>
      </c>
      <c r="C2" s="61"/>
      <c r="D2" s="61"/>
      <c r="E2" s="61"/>
      <c r="F2" s="61"/>
      <c r="G2" s="61"/>
      <c r="H2" s="61"/>
      <c r="I2" s="61"/>
      <c r="J2" s="61"/>
      <c r="K2" s="61"/>
      <c r="L2" s="61"/>
      <c r="M2" s="61"/>
      <c r="N2" s="61"/>
      <c r="O2" s="61"/>
      <c r="P2" s="61"/>
    </row>
    <row r="3" spans="1:16" ht="15.75">
      <c r="B3" s="61" t="s">
        <v>169</v>
      </c>
      <c r="C3" s="61"/>
      <c r="D3" s="61"/>
      <c r="E3" s="61"/>
      <c r="F3" s="61"/>
      <c r="G3" s="61"/>
      <c r="H3" s="61"/>
      <c r="I3" s="61"/>
      <c r="J3" s="61"/>
      <c r="K3" s="61"/>
      <c r="L3" s="61"/>
      <c r="M3" s="61"/>
      <c r="N3" s="61"/>
      <c r="O3" s="61"/>
      <c r="P3" s="61"/>
    </row>
    <row r="4" spans="1:16" ht="15.75">
      <c r="B4" s="61" t="s">
        <v>170</v>
      </c>
      <c r="C4" s="61"/>
      <c r="D4" s="61"/>
      <c r="E4" s="61"/>
      <c r="F4" s="61"/>
      <c r="G4" s="61"/>
      <c r="H4" s="61"/>
      <c r="I4" s="61"/>
      <c r="J4" s="61"/>
      <c r="K4" s="61"/>
      <c r="L4" s="61"/>
      <c r="M4" s="61"/>
      <c r="N4" s="61"/>
      <c r="O4" s="61"/>
      <c r="P4" s="61"/>
    </row>
    <row r="5" spans="1:16" ht="15.75">
      <c r="B5" s="61" t="s">
        <v>171</v>
      </c>
      <c r="C5" s="61"/>
      <c r="D5" s="61"/>
      <c r="E5" s="61"/>
      <c r="F5" s="61"/>
      <c r="G5" s="61"/>
      <c r="H5" s="61"/>
      <c r="I5" s="61"/>
      <c r="J5" s="61"/>
      <c r="K5" s="61"/>
      <c r="L5" s="61"/>
      <c r="M5" s="61"/>
      <c r="N5" s="61"/>
      <c r="O5" s="61"/>
      <c r="P5" s="61"/>
    </row>
    <row r="6" spans="1:16" ht="15.75">
      <c r="B6" s="61" t="s">
        <v>190</v>
      </c>
      <c r="C6" s="61"/>
      <c r="D6" s="61"/>
      <c r="E6" s="61"/>
      <c r="F6" s="61"/>
      <c r="G6" s="61"/>
      <c r="H6" s="61"/>
      <c r="I6" s="61"/>
      <c r="J6" s="61"/>
      <c r="K6" s="61"/>
      <c r="L6" s="61"/>
      <c r="M6" s="61"/>
      <c r="N6" s="61"/>
      <c r="O6" s="61"/>
      <c r="P6" s="61"/>
    </row>
    <row r="7" spans="1:16" ht="54">
      <c r="A7" s="58" t="s">
        <v>3</v>
      </c>
      <c r="B7" s="58"/>
      <c r="C7" s="13" t="s">
        <v>4</v>
      </c>
      <c r="D7" s="13" t="s">
        <v>7</v>
      </c>
      <c r="E7" s="13" t="s">
        <v>187</v>
      </c>
      <c r="F7" s="13" t="s">
        <v>11</v>
      </c>
      <c r="G7" s="13" t="s">
        <v>12</v>
      </c>
      <c r="H7" s="13" t="s">
        <v>188</v>
      </c>
      <c r="I7" s="13" t="s">
        <v>177</v>
      </c>
      <c r="J7" s="13" t="s">
        <v>178</v>
      </c>
      <c r="K7" s="13" t="s">
        <v>179</v>
      </c>
      <c r="L7" s="13" t="s">
        <v>16</v>
      </c>
      <c r="M7" s="13" t="s">
        <v>189</v>
      </c>
      <c r="N7" s="13" t="s">
        <v>182</v>
      </c>
      <c r="O7" s="13" t="s">
        <v>5</v>
      </c>
      <c r="P7" s="13" t="s">
        <v>183</v>
      </c>
    </row>
    <row r="8" spans="1:16">
      <c r="A8" s="14">
        <v>1</v>
      </c>
      <c r="B8" s="15" t="s">
        <v>23</v>
      </c>
      <c r="C8" s="21">
        <v>1225450</v>
      </c>
      <c r="D8" s="21">
        <v>408144</v>
      </c>
      <c r="E8" s="21">
        <v>0</v>
      </c>
      <c r="F8" s="21">
        <v>0</v>
      </c>
      <c r="G8" s="21">
        <v>61489</v>
      </c>
      <c r="H8" s="21">
        <v>3180</v>
      </c>
      <c r="I8" s="21">
        <v>0</v>
      </c>
      <c r="J8" s="21">
        <v>41039</v>
      </c>
      <c r="K8" s="21">
        <v>22364</v>
      </c>
      <c r="L8" s="21">
        <v>14157</v>
      </c>
      <c r="M8" s="21">
        <v>1809</v>
      </c>
      <c r="N8" s="21">
        <v>23915</v>
      </c>
      <c r="O8" s="21">
        <v>-12171</v>
      </c>
      <c r="P8" s="21">
        <v>1789376</v>
      </c>
    </row>
    <row r="9" spans="1:16">
      <c r="A9" s="14">
        <v>2</v>
      </c>
      <c r="B9" s="15" t="s">
        <v>24</v>
      </c>
      <c r="C9" s="21">
        <v>2027968</v>
      </c>
      <c r="D9" s="21">
        <v>675427</v>
      </c>
      <c r="E9" s="21">
        <v>0</v>
      </c>
      <c r="F9" s="21">
        <v>0</v>
      </c>
      <c r="G9" s="21">
        <v>101757</v>
      </c>
      <c r="H9" s="21">
        <v>5262</v>
      </c>
      <c r="I9" s="21">
        <v>0</v>
      </c>
      <c r="J9" s="21">
        <v>93542</v>
      </c>
      <c r="K9" s="21">
        <v>37010</v>
      </c>
      <c r="L9" s="21">
        <v>23428</v>
      </c>
      <c r="M9" s="21">
        <v>2994</v>
      </c>
      <c r="N9" s="21">
        <v>39576</v>
      </c>
      <c r="O9" s="21">
        <v>-20120</v>
      </c>
      <c r="P9" s="21">
        <v>2986844</v>
      </c>
    </row>
    <row r="10" spans="1:16">
      <c r="A10" s="14">
        <v>3</v>
      </c>
      <c r="B10" s="15" t="s">
        <v>25</v>
      </c>
      <c r="C10" s="21">
        <v>1682859</v>
      </c>
      <c r="D10" s="21">
        <v>560487</v>
      </c>
      <c r="E10" s="21">
        <v>124731</v>
      </c>
      <c r="F10" s="21">
        <v>0</v>
      </c>
      <c r="G10" s="21">
        <v>84441</v>
      </c>
      <c r="H10" s="21">
        <v>4367</v>
      </c>
      <c r="I10" s="21">
        <v>42893</v>
      </c>
      <c r="J10" s="21">
        <v>72047</v>
      </c>
      <c r="K10" s="21">
        <v>30712</v>
      </c>
      <c r="L10" s="21">
        <v>19441</v>
      </c>
      <c r="M10" s="21">
        <v>2484</v>
      </c>
      <c r="N10" s="21">
        <v>32841</v>
      </c>
      <c r="O10" s="21">
        <v>-16788</v>
      </c>
      <c r="P10" s="21">
        <v>2640515</v>
      </c>
    </row>
    <row r="11" spans="1:16">
      <c r="A11" s="14">
        <v>4</v>
      </c>
      <c r="B11" s="15" t="s">
        <v>26</v>
      </c>
      <c r="C11" s="21">
        <v>1192455</v>
      </c>
      <c r="D11" s="21">
        <v>397155</v>
      </c>
      <c r="E11" s="21">
        <v>0</v>
      </c>
      <c r="F11" s="21">
        <v>0</v>
      </c>
      <c r="G11" s="21">
        <v>59834</v>
      </c>
      <c r="H11" s="21">
        <v>3094</v>
      </c>
      <c r="I11" s="21">
        <v>0</v>
      </c>
      <c r="J11" s="21">
        <v>34631</v>
      </c>
      <c r="K11" s="21">
        <v>21762</v>
      </c>
      <c r="L11" s="21">
        <v>13776</v>
      </c>
      <c r="M11" s="21">
        <v>1760</v>
      </c>
      <c r="N11" s="21">
        <v>23271</v>
      </c>
      <c r="O11" s="21">
        <v>-11706</v>
      </c>
      <c r="P11" s="21">
        <v>1736032</v>
      </c>
    </row>
    <row r="12" spans="1:16">
      <c r="A12" s="14">
        <v>5</v>
      </c>
      <c r="B12" s="15" t="s">
        <v>27</v>
      </c>
      <c r="C12" s="21">
        <v>870121</v>
      </c>
      <c r="D12" s="21">
        <v>289799</v>
      </c>
      <c r="E12" s="21">
        <v>54269</v>
      </c>
      <c r="F12" s="21">
        <v>0</v>
      </c>
      <c r="G12" s="21">
        <v>43660</v>
      </c>
      <c r="H12" s="21">
        <v>2258</v>
      </c>
      <c r="I12" s="21">
        <v>0</v>
      </c>
      <c r="J12" s="21">
        <v>12432</v>
      </c>
      <c r="K12" s="21">
        <v>15880</v>
      </c>
      <c r="L12" s="21">
        <v>10052</v>
      </c>
      <c r="M12" s="21">
        <v>1284</v>
      </c>
      <c r="N12" s="21">
        <v>16980</v>
      </c>
      <c r="O12" s="21">
        <v>-8705</v>
      </c>
      <c r="P12" s="21">
        <v>1308030</v>
      </c>
    </row>
    <row r="13" spans="1:16">
      <c r="A13" s="14">
        <v>6</v>
      </c>
      <c r="B13" s="15" t="s">
        <v>28</v>
      </c>
      <c r="C13" s="21">
        <v>1430224</v>
      </c>
      <c r="D13" s="21">
        <v>476345</v>
      </c>
      <c r="E13" s="21">
        <v>102745</v>
      </c>
      <c r="F13" s="21">
        <v>0</v>
      </c>
      <c r="G13" s="21">
        <v>71764</v>
      </c>
      <c r="H13" s="21">
        <v>3711</v>
      </c>
      <c r="I13" s="21">
        <v>0</v>
      </c>
      <c r="J13" s="21">
        <v>53039</v>
      </c>
      <c r="K13" s="21">
        <v>26101</v>
      </c>
      <c r="L13" s="21">
        <v>16523</v>
      </c>
      <c r="M13" s="21">
        <v>2111</v>
      </c>
      <c r="N13" s="21">
        <v>27911</v>
      </c>
      <c r="O13" s="21">
        <v>-14448</v>
      </c>
      <c r="P13" s="21">
        <v>2196026</v>
      </c>
    </row>
    <row r="14" spans="1:16">
      <c r="A14" s="14">
        <v>7</v>
      </c>
      <c r="B14" s="15" t="s">
        <v>29</v>
      </c>
      <c r="C14" s="21">
        <v>1288277</v>
      </c>
      <c r="D14" s="21">
        <v>429069</v>
      </c>
      <c r="E14" s="21">
        <v>90232</v>
      </c>
      <c r="F14" s="21">
        <v>0</v>
      </c>
      <c r="G14" s="21">
        <v>64642</v>
      </c>
      <c r="H14" s="21">
        <v>3343</v>
      </c>
      <c r="I14" s="21">
        <v>0</v>
      </c>
      <c r="J14" s="21">
        <v>39770</v>
      </c>
      <c r="K14" s="21">
        <v>23511</v>
      </c>
      <c r="L14" s="21">
        <v>14883</v>
      </c>
      <c r="M14" s="21">
        <v>1902</v>
      </c>
      <c r="N14" s="21">
        <v>25141</v>
      </c>
      <c r="O14" s="21">
        <v>-12974</v>
      </c>
      <c r="P14" s="21">
        <v>1967796</v>
      </c>
    </row>
    <row r="15" spans="1:16">
      <c r="A15" s="14">
        <v>8</v>
      </c>
      <c r="B15" s="15" t="s">
        <v>30</v>
      </c>
      <c r="C15" s="21">
        <v>1016447</v>
      </c>
      <c r="D15" s="21">
        <v>338534</v>
      </c>
      <c r="E15" s="21">
        <v>66843</v>
      </c>
      <c r="F15" s="21">
        <v>0</v>
      </c>
      <c r="G15" s="21">
        <v>51002</v>
      </c>
      <c r="H15" s="21">
        <v>2638</v>
      </c>
      <c r="I15" s="21">
        <v>0</v>
      </c>
      <c r="J15" s="21">
        <v>24693</v>
      </c>
      <c r="K15" s="21">
        <v>18550</v>
      </c>
      <c r="L15" s="21">
        <v>11743</v>
      </c>
      <c r="M15" s="21">
        <v>1500</v>
      </c>
      <c r="N15" s="21">
        <v>19836</v>
      </c>
      <c r="O15" s="21">
        <v>-10253</v>
      </c>
      <c r="P15" s="21">
        <v>1541533</v>
      </c>
    </row>
    <row r="16" spans="1:16">
      <c r="A16" s="14">
        <v>9</v>
      </c>
      <c r="B16" s="15" t="s">
        <v>31</v>
      </c>
      <c r="C16" s="21">
        <v>1055832</v>
      </c>
      <c r="D16" s="21">
        <v>351652</v>
      </c>
      <c r="E16" s="21">
        <v>70473</v>
      </c>
      <c r="F16" s="21">
        <v>0</v>
      </c>
      <c r="G16" s="21">
        <v>52979</v>
      </c>
      <c r="H16" s="21">
        <v>2740</v>
      </c>
      <c r="I16" s="21">
        <v>0</v>
      </c>
      <c r="J16" s="21">
        <v>26287</v>
      </c>
      <c r="K16" s="21">
        <v>19269</v>
      </c>
      <c r="L16" s="21">
        <v>12198</v>
      </c>
      <c r="M16" s="21">
        <v>1559</v>
      </c>
      <c r="N16" s="21">
        <v>20605</v>
      </c>
      <c r="O16" s="21">
        <v>-10704</v>
      </c>
      <c r="P16" s="21">
        <v>1602890</v>
      </c>
    </row>
    <row r="17" spans="1:16">
      <c r="A17" s="14">
        <v>10</v>
      </c>
      <c r="B17" s="15" t="s">
        <v>32</v>
      </c>
      <c r="C17" s="21">
        <v>923111</v>
      </c>
      <c r="D17" s="21">
        <v>307448</v>
      </c>
      <c r="E17" s="21">
        <v>58625</v>
      </c>
      <c r="F17" s="21">
        <v>0</v>
      </c>
      <c r="G17" s="21">
        <v>46319</v>
      </c>
      <c r="H17" s="21">
        <v>2395</v>
      </c>
      <c r="I17" s="21">
        <v>0</v>
      </c>
      <c r="J17" s="21">
        <v>19147</v>
      </c>
      <c r="K17" s="21">
        <v>16847</v>
      </c>
      <c r="L17" s="21">
        <v>10664</v>
      </c>
      <c r="M17" s="21">
        <v>1363</v>
      </c>
      <c r="N17" s="21">
        <v>18015</v>
      </c>
      <c r="O17" s="21">
        <v>-9136</v>
      </c>
      <c r="P17" s="21">
        <v>1394798</v>
      </c>
    </row>
    <row r="18" spans="1:16">
      <c r="A18" s="14">
        <v>11</v>
      </c>
      <c r="B18" s="15" t="s">
        <v>33</v>
      </c>
      <c r="C18" s="21">
        <v>1364351</v>
      </c>
      <c r="D18" s="21">
        <v>454406</v>
      </c>
      <c r="E18" s="21">
        <v>97027</v>
      </c>
      <c r="F18" s="21">
        <v>0</v>
      </c>
      <c r="G18" s="21">
        <v>68459</v>
      </c>
      <c r="H18" s="21">
        <v>3540</v>
      </c>
      <c r="I18" s="21">
        <v>0</v>
      </c>
      <c r="J18" s="21">
        <v>46562</v>
      </c>
      <c r="K18" s="21">
        <v>24899</v>
      </c>
      <c r="L18" s="21">
        <v>15762</v>
      </c>
      <c r="M18" s="21">
        <v>2014</v>
      </c>
      <c r="N18" s="21">
        <v>26625</v>
      </c>
      <c r="O18" s="21">
        <v>-13650</v>
      </c>
      <c r="P18" s="21">
        <v>2089995</v>
      </c>
    </row>
    <row r="19" spans="1:16">
      <c r="A19" s="14">
        <v>12</v>
      </c>
      <c r="B19" s="15" t="s">
        <v>34</v>
      </c>
      <c r="C19" s="21">
        <v>1005095</v>
      </c>
      <c r="D19" s="21">
        <v>334753</v>
      </c>
      <c r="E19" s="21">
        <v>0</v>
      </c>
      <c r="F19" s="21">
        <v>0</v>
      </c>
      <c r="G19" s="21">
        <v>50433</v>
      </c>
      <c r="H19" s="21">
        <v>2608</v>
      </c>
      <c r="I19" s="21">
        <v>0</v>
      </c>
      <c r="J19" s="21">
        <v>21986</v>
      </c>
      <c r="K19" s="21">
        <v>18343</v>
      </c>
      <c r="L19" s="21">
        <v>11611</v>
      </c>
      <c r="M19" s="21">
        <v>1484</v>
      </c>
      <c r="N19" s="21">
        <v>19615</v>
      </c>
      <c r="O19" s="21">
        <v>-9983</v>
      </c>
      <c r="P19" s="21">
        <v>1455945</v>
      </c>
    </row>
    <row r="20" spans="1:16">
      <c r="A20" s="14">
        <v>13</v>
      </c>
      <c r="B20" s="15" t="s">
        <v>35</v>
      </c>
      <c r="C20" s="21">
        <v>2110545</v>
      </c>
      <c r="D20" s="21">
        <v>702930</v>
      </c>
      <c r="E20" s="21">
        <v>191188</v>
      </c>
      <c r="F20" s="21">
        <v>0</v>
      </c>
      <c r="G20" s="21">
        <v>105901</v>
      </c>
      <c r="H20" s="21">
        <v>5477</v>
      </c>
      <c r="I20" s="21">
        <v>0</v>
      </c>
      <c r="J20" s="21">
        <v>78539</v>
      </c>
      <c r="K20" s="21">
        <v>38517</v>
      </c>
      <c r="L20" s="21">
        <v>24382</v>
      </c>
      <c r="M20" s="21">
        <v>3115</v>
      </c>
      <c r="N20" s="21">
        <v>41187</v>
      </c>
      <c r="O20" s="21">
        <v>-18800</v>
      </c>
      <c r="P20" s="21">
        <v>3282981</v>
      </c>
    </row>
    <row r="21" spans="1:16">
      <c r="A21" s="14">
        <v>14</v>
      </c>
      <c r="B21" s="15" t="s">
        <v>36</v>
      </c>
      <c r="C21" s="21">
        <v>835666</v>
      </c>
      <c r="D21" s="21">
        <v>278324</v>
      </c>
      <c r="E21" s="21">
        <v>0</v>
      </c>
      <c r="F21" s="21">
        <v>0</v>
      </c>
      <c r="G21" s="21">
        <v>41931</v>
      </c>
      <c r="H21" s="21">
        <v>2168</v>
      </c>
      <c r="I21" s="21">
        <v>0</v>
      </c>
      <c r="J21" s="21">
        <v>10528</v>
      </c>
      <c r="K21" s="21">
        <v>15251</v>
      </c>
      <c r="L21" s="21">
        <v>9654</v>
      </c>
      <c r="M21" s="21">
        <v>1234</v>
      </c>
      <c r="N21" s="21">
        <v>16308</v>
      </c>
      <c r="O21" s="21">
        <v>-8122</v>
      </c>
      <c r="P21" s="21">
        <v>1202942</v>
      </c>
    </row>
    <row r="22" spans="1:16">
      <c r="A22" s="14">
        <v>15</v>
      </c>
      <c r="B22" s="15" t="s">
        <v>37</v>
      </c>
      <c r="C22" s="21">
        <v>1146306</v>
      </c>
      <c r="D22" s="21">
        <v>381785</v>
      </c>
      <c r="E22" s="21">
        <v>77639</v>
      </c>
      <c r="F22" s="21">
        <v>0</v>
      </c>
      <c r="G22" s="21">
        <v>57518</v>
      </c>
      <c r="H22" s="21">
        <v>2975</v>
      </c>
      <c r="I22" s="21">
        <v>0</v>
      </c>
      <c r="J22" s="21">
        <v>35283</v>
      </c>
      <c r="K22" s="21">
        <v>20920</v>
      </c>
      <c r="L22" s="21">
        <v>13243</v>
      </c>
      <c r="M22" s="21">
        <v>1692</v>
      </c>
      <c r="N22" s="21">
        <v>22370</v>
      </c>
      <c r="O22" s="21">
        <v>-11402</v>
      </c>
      <c r="P22" s="21">
        <v>1748329</v>
      </c>
    </row>
    <row r="23" spans="1:16">
      <c r="A23" s="14">
        <v>16</v>
      </c>
      <c r="B23" s="15" t="s">
        <v>38</v>
      </c>
      <c r="C23" s="21">
        <v>947325</v>
      </c>
      <c r="D23" s="21">
        <v>315512</v>
      </c>
      <c r="E23" s="21">
        <v>60760</v>
      </c>
      <c r="F23" s="21">
        <v>0</v>
      </c>
      <c r="G23" s="21">
        <v>47534</v>
      </c>
      <c r="H23" s="21">
        <v>2458</v>
      </c>
      <c r="I23" s="21">
        <v>0</v>
      </c>
      <c r="J23" s="21">
        <v>19278</v>
      </c>
      <c r="K23" s="21">
        <v>17289</v>
      </c>
      <c r="L23" s="21">
        <v>10944</v>
      </c>
      <c r="M23" s="21">
        <v>1398</v>
      </c>
      <c r="N23" s="21">
        <v>18487</v>
      </c>
      <c r="O23" s="21">
        <v>-9471</v>
      </c>
      <c r="P23" s="21">
        <v>1431514</v>
      </c>
    </row>
    <row r="24" spans="1:16">
      <c r="A24" s="14">
        <v>17</v>
      </c>
      <c r="B24" s="15" t="s">
        <v>39</v>
      </c>
      <c r="C24" s="21">
        <v>1079344</v>
      </c>
      <c r="D24" s="21">
        <v>359482</v>
      </c>
      <c r="E24" s="21">
        <v>71847</v>
      </c>
      <c r="F24" s="21">
        <v>0</v>
      </c>
      <c r="G24" s="21">
        <v>54158</v>
      </c>
      <c r="H24" s="21">
        <v>2801</v>
      </c>
      <c r="I24" s="21">
        <v>0</v>
      </c>
      <c r="J24" s="21">
        <v>31684</v>
      </c>
      <c r="K24" s="21">
        <v>19698</v>
      </c>
      <c r="L24" s="21">
        <v>12469</v>
      </c>
      <c r="M24" s="21">
        <v>1593</v>
      </c>
      <c r="N24" s="21">
        <v>21063</v>
      </c>
      <c r="O24" s="21">
        <v>-10840</v>
      </c>
      <c r="P24" s="21">
        <v>1643299</v>
      </c>
    </row>
    <row r="25" spans="1:16">
      <c r="A25" s="14">
        <v>18</v>
      </c>
      <c r="B25" s="15" t="s">
        <v>40</v>
      </c>
      <c r="C25" s="21">
        <v>969448</v>
      </c>
      <c r="D25" s="21">
        <v>322881</v>
      </c>
      <c r="E25" s="21">
        <v>62627</v>
      </c>
      <c r="F25" s="21">
        <v>0</v>
      </c>
      <c r="G25" s="21">
        <v>48644</v>
      </c>
      <c r="H25" s="21">
        <v>2516</v>
      </c>
      <c r="I25" s="21">
        <v>0</v>
      </c>
      <c r="J25" s="21">
        <v>20814</v>
      </c>
      <c r="K25" s="21">
        <v>17692</v>
      </c>
      <c r="L25" s="21">
        <v>11200</v>
      </c>
      <c r="M25" s="21">
        <v>1431</v>
      </c>
      <c r="N25" s="21">
        <v>18919</v>
      </c>
      <c r="O25" s="21">
        <v>-9636</v>
      </c>
      <c r="P25" s="21">
        <v>1466536</v>
      </c>
    </row>
    <row r="26" spans="1:16">
      <c r="A26" s="14">
        <v>19</v>
      </c>
      <c r="B26" s="15" t="s">
        <v>41</v>
      </c>
      <c r="C26" s="21">
        <v>3887975</v>
      </c>
      <c r="D26" s="21">
        <v>1294914</v>
      </c>
      <c r="E26" s="21">
        <v>309241</v>
      </c>
      <c r="F26" s="21">
        <v>0</v>
      </c>
      <c r="G26" s="21">
        <v>195087</v>
      </c>
      <c r="H26" s="21">
        <v>10089</v>
      </c>
      <c r="I26" s="21">
        <v>0</v>
      </c>
      <c r="J26" s="21">
        <v>273093</v>
      </c>
      <c r="K26" s="21">
        <v>70955</v>
      </c>
      <c r="L26" s="21">
        <v>44916</v>
      </c>
      <c r="M26" s="21">
        <v>5739</v>
      </c>
      <c r="N26" s="21">
        <v>75874</v>
      </c>
      <c r="O26" s="21">
        <v>-39426</v>
      </c>
      <c r="P26" s="21">
        <v>6128457</v>
      </c>
    </row>
    <row r="27" spans="1:16">
      <c r="A27" s="14">
        <v>20</v>
      </c>
      <c r="B27" s="15" t="s">
        <v>42</v>
      </c>
      <c r="C27" s="21">
        <v>1062510</v>
      </c>
      <c r="D27" s="21">
        <v>353876</v>
      </c>
      <c r="E27" s="21">
        <v>73177</v>
      </c>
      <c r="F27" s="21">
        <v>0</v>
      </c>
      <c r="G27" s="21">
        <v>53314</v>
      </c>
      <c r="H27" s="21">
        <v>2757</v>
      </c>
      <c r="I27" s="21">
        <v>0</v>
      </c>
      <c r="J27" s="21">
        <v>24460</v>
      </c>
      <c r="K27" s="21">
        <v>19391</v>
      </c>
      <c r="L27" s="21">
        <v>12275</v>
      </c>
      <c r="M27" s="21">
        <v>1568</v>
      </c>
      <c r="N27" s="21">
        <v>20735</v>
      </c>
      <c r="O27" s="21">
        <v>-10701</v>
      </c>
      <c r="P27" s="21">
        <v>1613362</v>
      </c>
    </row>
    <row r="28" spans="1:16">
      <c r="A28" s="14">
        <v>21</v>
      </c>
      <c r="B28" s="15" t="s">
        <v>43</v>
      </c>
      <c r="C28" s="21">
        <v>1463596</v>
      </c>
      <c r="D28" s="21">
        <v>487460</v>
      </c>
      <c r="E28" s="21">
        <v>104629</v>
      </c>
      <c r="F28" s="21">
        <v>0</v>
      </c>
      <c r="G28" s="21">
        <v>73439</v>
      </c>
      <c r="H28" s="21">
        <v>3798</v>
      </c>
      <c r="I28" s="21">
        <v>0</v>
      </c>
      <c r="J28" s="21">
        <v>62992</v>
      </c>
      <c r="K28" s="21">
        <v>26710</v>
      </c>
      <c r="L28" s="21">
        <v>16908</v>
      </c>
      <c r="M28" s="21">
        <v>2160</v>
      </c>
      <c r="N28" s="21">
        <v>28562</v>
      </c>
      <c r="O28" s="21">
        <v>-14417</v>
      </c>
      <c r="P28" s="21">
        <v>2255837</v>
      </c>
    </row>
    <row r="29" spans="1:16">
      <c r="A29" s="14">
        <v>22</v>
      </c>
      <c r="B29" s="15" t="s">
        <v>44</v>
      </c>
      <c r="C29" s="21">
        <v>1054545</v>
      </c>
      <c r="D29" s="21">
        <v>351223</v>
      </c>
      <c r="E29" s="21">
        <v>0</v>
      </c>
      <c r="F29" s="21">
        <v>0</v>
      </c>
      <c r="G29" s="21">
        <v>52914</v>
      </c>
      <c r="H29" s="21">
        <v>2736</v>
      </c>
      <c r="I29" s="21">
        <v>0</v>
      </c>
      <c r="J29" s="21">
        <v>30295</v>
      </c>
      <c r="K29" s="21">
        <v>19245</v>
      </c>
      <c r="L29" s="21">
        <v>12183</v>
      </c>
      <c r="M29" s="21">
        <v>1557</v>
      </c>
      <c r="N29" s="21">
        <v>20580</v>
      </c>
      <c r="O29" s="21">
        <v>-10348</v>
      </c>
      <c r="P29" s="21">
        <v>1534930</v>
      </c>
    </row>
    <row r="30" spans="1:16">
      <c r="A30" s="14">
        <v>23</v>
      </c>
      <c r="B30" s="15" t="s">
        <v>45</v>
      </c>
      <c r="C30" s="21">
        <v>1085104</v>
      </c>
      <c r="D30" s="21">
        <v>361401</v>
      </c>
      <c r="E30" s="21">
        <v>72985</v>
      </c>
      <c r="F30" s="21">
        <v>0</v>
      </c>
      <c r="G30" s="21">
        <v>54447</v>
      </c>
      <c r="H30" s="21">
        <v>2816</v>
      </c>
      <c r="I30" s="21">
        <v>13646</v>
      </c>
      <c r="J30" s="21">
        <v>27406</v>
      </c>
      <c r="K30" s="21">
        <v>19803</v>
      </c>
      <c r="L30" s="21">
        <v>12536</v>
      </c>
      <c r="M30" s="21">
        <v>1602</v>
      </c>
      <c r="N30" s="21">
        <v>21176</v>
      </c>
      <c r="O30" s="21">
        <v>-10873</v>
      </c>
      <c r="P30" s="21">
        <v>1662049</v>
      </c>
    </row>
    <row r="31" spans="1:16">
      <c r="A31" s="14">
        <v>24</v>
      </c>
      <c r="B31" s="15" t="s">
        <v>46</v>
      </c>
      <c r="C31" s="21">
        <v>960052</v>
      </c>
      <c r="D31" s="21">
        <v>319751</v>
      </c>
      <c r="E31" s="21">
        <v>61800</v>
      </c>
      <c r="F31" s="21">
        <v>0</v>
      </c>
      <c r="G31" s="21">
        <v>48173</v>
      </c>
      <c r="H31" s="21">
        <v>2491</v>
      </c>
      <c r="I31" s="21">
        <v>0</v>
      </c>
      <c r="J31" s="21">
        <v>20945</v>
      </c>
      <c r="K31" s="21">
        <v>17521</v>
      </c>
      <c r="L31" s="21">
        <v>11091</v>
      </c>
      <c r="M31" s="21">
        <v>1417</v>
      </c>
      <c r="N31" s="21">
        <v>18735</v>
      </c>
      <c r="O31" s="21">
        <v>-9676</v>
      </c>
      <c r="P31" s="21">
        <v>1452300</v>
      </c>
    </row>
    <row r="32" spans="1:16">
      <c r="A32" s="14">
        <v>25</v>
      </c>
      <c r="B32" s="15" t="s">
        <v>47</v>
      </c>
      <c r="C32" s="21">
        <v>1173764</v>
      </c>
      <c r="D32" s="21">
        <v>390929</v>
      </c>
      <c r="E32" s="21">
        <v>80174</v>
      </c>
      <c r="F32" s="21">
        <v>0</v>
      </c>
      <c r="G32" s="21">
        <v>58896</v>
      </c>
      <c r="H32" s="21">
        <v>3046</v>
      </c>
      <c r="I32" s="21">
        <v>0</v>
      </c>
      <c r="J32" s="21">
        <v>33651</v>
      </c>
      <c r="K32" s="21">
        <v>21421</v>
      </c>
      <c r="L32" s="21">
        <v>13560</v>
      </c>
      <c r="M32" s="21">
        <v>1733</v>
      </c>
      <c r="N32" s="21">
        <v>22906</v>
      </c>
      <c r="O32" s="21">
        <v>-11606</v>
      </c>
      <c r="P32" s="21">
        <v>1788474</v>
      </c>
    </row>
    <row r="33" spans="1:16">
      <c r="A33" s="14">
        <v>26</v>
      </c>
      <c r="B33" s="15" t="s">
        <v>48</v>
      </c>
      <c r="C33" s="21">
        <v>1068351</v>
      </c>
      <c r="D33" s="21">
        <v>355821</v>
      </c>
      <c r="E33" s="21">
        <v>92644</v>
      </c>
      <c r="F33" s="21">
        <v>0</v>
      </c>
      <c r="G33" s="21">
        <v>53607</v>
      </c>
      <c r="H33" s="21">
        <v>2772</v>
      </c>
      <c r="I33" s="21">
        <v>0</v>
      </c>
      <c r="J33" s="21">
        <v>20196</v>
      </c>
      <c r="K33" s="21">
        <v>19497</v>
      </c>
      <c r="L33" s="21">
        <v>12342</v>
      </c>
      <c r="M33" s="21">
        <v>1577</v>
      </c>
      <c r="N33" s="21">
        <v>20849</v>
      </c>
      <c r="O33" s="21">
        <v>-10470</v>
      </c>
      <c r="P33" s="21">
        <v>1637186</v>
      </c>
    </row>
    <row r="34" spans="1:16">
      <c r="A34" s="14">
        <v>27</v>
      </c>
      <c r="B34" s="15" t="s">
        <v>49</v>
      </c>
      <c r="C34" s="21">
        <v>1366649</v>
      </c>
      <c r="D34" s="21">
        <v>455171</v>
      </c>
      <c r="E34" s="21">
        <v>100205</v>
      </c>
      <c r="F34" s="21">
        <v>0</v>
      </c>
      <c r="G34" s="21">
        <v>68574</v>
      </c>
      <c r="H34" s="21">
        <v>3546</v>
      </c>
      <c r="I34" s="21">
        <v>0</v>
      </c>
      <c r="J34" s="21">
        <v>43446</v>
      </c>
      <c r="K34" s="21">
        <v>24941</v>
      </c>
      <c r="L34" s="21">
        <v>15788</v>
      </c>
      <c r="M34" s="21">
        <v>2017</v>
      </c>
      <c r="N34" s="21">
        <v>26670</v>
      </c>
      <c r="O34" s="21">
        <v>-13865</v>
      </c>
      <c r="P34" s="21">
        <v>2093142</v>
      </c>
    </row>
    <row r="35" spans="1:16">
      <c r="A35" s="14">
        <v>28</v>
      </c>
      <c r="B35" s="15" t="s">
        <v>50</v>
      </c>
      <c r="C35" s="21">
        <v>933164</v>
      </c>
      <c r="D35" s="21">
        <v>310796</v>
      </c>
      <c r="E35" s="21">
        <v>60310</v>
      </c>
      <c r="F35" s="21">
        <v>0</v>
      </c>
      <c r="G35" s="21">
        <v>46823</v>
      </c>
      <c r="H35" s="21">
        <v>2421</v>
      </c>
      <c r="I35" s="21">
        <v>0</v>
      </c>
      <c r="J35" s="21">
        <v>16495</v>
      </c>
      <c r="K35" s="21">
        <v>17030</v>
      </c>
      <c r="L35" s="21">
        <v>10780</v>
      </c>
      <c r="M35" s="21">
        <v>1377</v>
      </c>
      <c r="N35" s="21">
        <v>18211</v>
      </c>
      <c r="O35" s="21">
        <v>-9257</v>
      </c>
      <c r="P35" s="21">
        <v>1408150</v>
      </c>
    </row>
    <row r="36" spans="1:16">
      <c r="A36" s="14">
        <v>29</v>
      </c>
      <c r="B36" s="15" t="s">
        <v>51</v>
      </c>
      <c r="C36" s="21">
        <v>1190903</v>
      </c>
      <c r="D36" s="21">
        <v>396638</v>
      </c>
      <c r="E36" s="21">
        <v>81588</v>
      </c>
      <c r="F36" s="21">
        <v>0</v>
      </c>
      <c r="G36" s="21">
        <v>59756</v>
      </c>
      <c r="H36" s="21">
        <v>3090</v>
      </c>
      <c r="I36" s="21">
        <v>0</v>
      </c>
      <c r="J36" s="21">
        <v>34263</v>
      </c>
      <c r="K36" s="21">
        <v>21734</v>
      </c>
      <c r="L36" s="21">
        <v>13758</v>
      </c>
      <c r="M36" s="21">
        <v>1758</v>
      </c>
      <c r="N36" s="21">
        <v>23241</v>
      </c>
      <c r="O36" s="21">
        <v>-12016</v>
      </c>
      <c r="P36" s="21">
        <v>1814713</v>
      </c>
    </row>
    <row r="37" spans="1:16">
      <c r="A37" s="14">
        <v>30</v>
      </c>
      <c r="B37" s="15" t="s">
        <v>52</v>
      </c>
      <c r="C37" s="21">
        <v>1026037</v>
      </c>
      <c r="D37" s="21">
        <v>341728</v>
      </c>
      <c r="E37" s="21">
        <v>67382</v>
      </c>
      <c r="F37" s="21">
        <v>0</v>
      </c>
      <c r="G37" s="21">
        <v>51484</v>
      </c>
      <c r="H37" s="21">
        <v>2662</v>
      </c>
      <c r="I37" s="21">
        <v>126051</v>
      </c>
      <c r="J37" s="21">
        <v>27720</v>
      </c>
      <c r="K37" s="21">
        <v>18725</v>
      </c>
      <c r="L37" s="21">
        <v>11853</v>
      </c>
      <c r="M37" s="21">
        <v>1515</v>
      </c>
      <c r="N37" s="21">
        <v>20023</v>
      </c>
      <c r="O37" s="21">
        <v>-10208</v>
      </c>
      <c r="P37" s="21">
        <v>1684972</v>
      </c>
    </row>
    <row r="38" spans="1:16">
      <c r="A38" s="14">
        <v>31</v>
      </c>
      <c r="B38" s="15" t="s">
        <v>53</v>
      </c>
      <c r="C38" s="21">
        <v>925683</v>
      </c>
      <c r="D38" s="21">
        <v>308305</v>
      </c>
      <c r="E38" s="21">
        <v>58920</v>
      </c>
      <c r="F38" s="21">
        <v>0</v>
      </c>
      <c r="G38" s="21">
        <v>46448</v>
      </c>
      <c r="H38" s="21">
        <v>2402</v>
      </c>
      <c r="I38" s="21">
        <v>0</v>
      </c>
      <c r="J38" s="21">
        <v>18171</v>
      </c>
      <c r="K38" s="21">
        <v>16894</v>
      </c>
      <c r="L38" s="21">
        <v>10694</v>
      </c>
      <c r="M38" s="21">
        <v>1366</v>
      </c>
      <c r="N38" s="21">
        <v>18065</v>
      </c>
      <c r="O38" s="21">
        <v>-9180</v>
      </c>
      <c r="P38" s="21">
        <v>1397768</v>
      </c>
    </row>
    <row r="39" spans="1:16">
      <c r="A39" s="14">
        <v>32</v>
      </c>
      <c r="B39" s="15" t="s">
        <v>54</v>
      </c>
      <c r="C39" s="21">
        <v>2051865</v>
      </c>
      <c r="D39" s="21">
        <v>683386</v>
      </c>
      <c r="E39" s="21">
        <v>155680</v>
      </c>
      <c r="F39" s="21">
        <v>0</v>
      </c>
      <c r="G39" s="21">
        <v>102957</v>
      </c>
      <c r="H39" s="21">
        <v>5324</v>
      </c>
      <c r="I39" s="21">
        <v>0</v>
      </c>
      <c r="J39" s="21">
        <v>104411</v>
      </c>
      <c r="K39" s="21">
        <v>37446</v>
      </c>
      <c r="L39" s="21">
        <v>23704</v>
      </c>
      <c r="M39" s="21">
        <v>3029</v>
      </c>
      <c r="N39" s="21">
        <v>40042</v>
      </c>
      <c r="O39" s="21">
        <v>-20806</v>
      </c>
      <c r="P39" s="21">
        <v>3187038</v>
      </c>
    </row>
    <row r="40" spans="1:16">
      <c r="A40" s="14">
        <v>33</v>
      </c>
      <c r="B40" s="15" t="s">
        <v>55</v>
      </c>
      <c r="C40" s="21">
        <v>2411876</v>
      </c>
      <c r="D40" s="21">
        <v>803290</v>
      </c>
      <c r="E40" s="21">
        <v>185873</v>
      </c>
      <c r="F40" s="21">
        <v>0</v>
      </c>
      <c r="G40" s="21">
        <v>121021</v>
      </c>
      <c r="H40" s="21">
        <v>6259</v>
      </c>
      <c r="I40" s="21">
        <v>0</v>
      </c>
      <c r="J40" s="21">
        <v>132951</v>
      </c>
      <c r="K40" s="21">
        <v>44016</v>
      </c>
      <c r="L40" s="21">
        <v>27863</v>
      </c>
      <c r="M40" s="21">
        <v>3560</v>
      </c>
      <c r="N40" s="21">
        <v>47068</v>
      </c>
      <c r="O40" s="21">
        <v>-24328</v>
      </c>
      <c r="P40" s="21">
        <v>3759449</v>
      </c>
    </row>
    <row r="41" spans="1:16">
      <c r="A41" s="14">
        <v>34</v>
      </c>
      <c r="B41" s="15" t="s">
        <v>56</v>
      </c>
      <c r="C41" s="21">
        <v>1225472</v>
      </c>
      <c r="D41" s="21">
        <v>408151</v>
      </c>
      <c r="E41" s="21">
        <v>84341</v>
      </c>
      <c r="F41" s="21">
        <v>0</v>
      </c>
      <c r="G41" s="21">
        <v>61491</v>
      </c>
      <c r="H41" s="21">
        <v>3180</v>
      </c>
      <c r="I41" s="21">
        <v>0</v>
      </c>
      <c r="J41" s="21">
        <v>42443</v>
      </c>
      <c r="K41" s="21">
        <v>22365</v>
      </c>
      <c r="L41" s="21">
        <v>14157</v>
      </c>
      <c r="M41" s="21">
        <v>1809</v>
      </c>
      <c r="N41" s="21">
        <v>23915</v>
      </c>
      <c r="O41" s="21">
        <v>-12217</v>
      </c>
      <c r="P41" s="21">
        <v>1875107</v>
      </c>
    </row>
    <row r="42" spans="1:16">
      <c r="A42" s="14">
        <v>35</v>
      </c>
      <c r="B42" s="15" t="s">
        <v>57</v>
      </c>
      <c r="C42" s="21">
        <v>1210462</v>
      </c>
      <c r="D42" s="21">
        <v>403152</v>
      </c>
      <c r="E42" s="21">
        <v>0</v>
      </c>
      <c r="F42" s="21">
        <v>0</v>
      </c>
      <c r="G42" s="21">
        <v>60737</v>
      </c>
      <c r="H42" s="21">
        <v>3141</v>
      </c>
      <c r="I42" s="21">
        <v>0</v>
      </c>
      <c r="J42" s="21">
        <v>39132</v>
      </c>
      <c r="K42" s="21">
        <v>22091</v>
      </c>
      <c r="L42" s="21">
        <v>13984</v>
      </c>
      <c r="M42" s="21">
        <v>1787</v>
      </c>
      <c r="N42" s="21">
        <v>23622</v>
      </c>
      <c r="O42" s="21">
        <v>-11855</v>
      </c>
      <c r="P42" s="21">
        <v>1766253</v>
      </c>
    </row>
    <row r="43" spans="1:16">
      <c r="A43" s="14">
        <v>36</v>
      </c>
      <c r="B43" s="15" t="s">
        <v>58</v>
      </c>
      <c r="C43" s="21">
        <v>1345812</v>
      </c>
      <c r="D43" s="21">
        <v>448231</v>
      </c>
      <c r="E43" s="21">
        <v>94662</v>
      </c>
      <c r="F43" s="21">
        <v>0</v>
      </c>
      <c r="G43" s="21">
        <v>67529</v>
      </c>
      <c r="H43" s="21">
        <v>3492</v>
      </c>
      <c r="I43" s="21">
        <v>0</v>
      </c>
      <c r="J43" s="21">
        <v>48906</v>
      </c>
      <c r="K43" s="21">
        <v>24561</v>
      </c>
      <c r="L43" s="21">
        <v>15548</v>
      </c>
      <c r="M43" s="21">
        <v>1987</v>
      </c>
      <c r="N43" s="21">
        <v>26264</v>
      </c>
      <c r="O43" s="21">
        <v>-13483</v>
      </c>
      <c r="P43" s="21">
        <v>2063509</v>
      </c>
    </row>
    <row r="44" spans="1:16">
      <c r="A44" s="14">
        <v>37</v>
      </c>
      <c r="B44" s="15" t="s">
        <v>59</v>
      </c>
      <c r="C44" s="21">
        <v>1116102</v>
      </c>
      <c r="D44" s="21">
        <v>371725</v>
      </c>
      <c r="E44" s="21">
        <v>0</v>
      </c>
      <c r="F44" s="21">
        <v>0</v>
      </c>
      <c r="G44" s="21">
        <v>56003</v>
      </c>
      <c r="H44" s="21">
        <v>2896</v>
      </c>
      <c r="I44" s="21">
        <v>0</v>
      </c>
      <c r="J44" s="21">
        <v>30472</v>
      </c>
      <c r="K44" s="21">
        <v>20369</v>
      </c>
      <c r="L44" s="21">
        <v>12894</v>
      </c>
      <c r="M44" s="21">
        <v>1648</v>
      </c>
      <c r="N44" s="21">
        <v>21781</v>
      </c>
      <c r="O44" s="21">
        <v>-11076</v>
      </c>
      <c r="P44" s="21">
        <v>1622814</v>
      </c>
    </row>
    <row r="45" spans="1:16">
      <c r="A45" s="14">
        <v>38</v>
      </c>
      <c r="B45" s="15" t="s">
        <v>60</v>
      </c>
      <c r="C45" s="21">
        <v>3525686</v>
      </c>
      <c r="D45" s="21">
        <v>1174252</v>
      </c>
      <c r="E45" s="21">
        <v>289495</v>
      </c>
      <c r="F45" s="21">
        <v>0</v>
      </c>
      <c r="G45" s="21">
        <v>176909</v>
      </c>
      <c r="H45" s="21">
        <v>9149</v>
      </c>
      <c r="I45" s="21">
        <v>0</v>
      </c>
      <c r="J45" s="21">
        <v>200695</v>
      </c>
      <c r="K45" s="21">
        <v>64343</v>
      </c>
      <c r="L45" s="21">
        <v>40731</v>
      </c>
      <c r="M45" s="21">
        <v>5204</v>
      </c>
      <c r="N45" s="21">
        <v>68804</v>
      </c>
      <c r="O45" s="21">
        <v>-35268</v>
      </c>
      <c r="P45" s="21">
        <v>5520000</v>
      </c>
    </row>
    <row r="46" spans="1:16">
      <c r="A46" s="14">
        <v>39</v>
      </c>
      <c r="B46" s="15" t="s">
        <v>61</v>
      </c>
      <c r="C46" s="21">
        <v>1035887</v>
      </c>
      <c r="D46" s="21">
        <v>345009</v>
      </c>
      <c r="E46" s="21">
        <v>70099</v>
      </c>
      <c r="F46" s="21">
        <v>0</v>
      </c>
      <c r="G46" s="21">
        <v>51978</v>
      </c>
      <c r="H46" s="21">
        <v>2688</v>
      </c>
      <c r="I46" s="21">
        <v>0</v>
      </c>
      <c r="J46" s="21">
        <v>23325</v>
      </c>
      <c r="K46" s="21">
        <v>18905</v>
      </c>
      <c r="L46" s="21">
        <v>11967</v>
      </c>
      <c r="M46" s="21">
        <v>1529</v>
      </c>
      <c r="N46" s="21">
        <v>20215</v>
      </c>
      <c r="O46" s="21">
        <v>-10364</v>
      </c>
      <c r="P46" s="21">
        <v>1571238</v>
      </c>
    </row>
    <row r="47" spans="1:16">
      <c r="A47" s="14">
        <v>40</v>
      </c>
      <c r="B47" s="15" t="s">
        <v>62</v>
      </c>
      <c r="C47" s="21">
        <v>2984735</v>
      </c>
      <c r="D47" s="21">
        <v>994085</v>
      </c>
      <c r="E47" s="21">
        <v>240690</v>
      </c>
      <c r="F47" s="21">
        <v>0</v>
      </c>
      <c r="G47" s="21">
        <v>149765</v>
      </c>
      <c r="H47" s="21">
        <v>7745</v>
      </c>
      <c r="I47" s="21">
        <v>0</v>
      </c>
      <c r="J47" s="21">
        <v>159654</v>
      </c>
      <c r="K47" s="21">
        <v>54471</v>
      </c>
      <c r="L47" s="21">
        <v>34481</v>
      </c>
      <c r="M47" s="21">
        <v>4406</v>
      </c>
      <c r="N47" s="21">
        <v>58247</v>
      </c>
      <c r="O47" s="21">
        <v>-30080</v>
      </c>
      <c r="P47" s="21">
        <v>4658199</v>
      </c>
    </row>
    <row r="48" spans="1:16">
      <c r="A48" s="14">
        <v>41</v>
      </c>
      <c r="B48" s="15" t="s">
        <v>63</v>
      </c>
      <c r="C48" s="21">
        <v>11907497</v>
      </c>
      <c r="D48" s="21">
        <v>3965867</v>
      </c>
      <c r="E48" s="21">
        <v>1037566</v>
      </c>
      <c r="F48" s="21">
        <v>0</v>
      </c>
      <c r="G48" s="21">
        <v>597483</v>
      </c>
      <c r="H48" s="21">
        <v>30899</v>
      </c>
      <c r="I48" s="21">
        <v>0</v>
      </c>
      <c r="J48" s="21">
        <v>693316</v>
      </c>
      <c r="K48" s="21">
        <v>217311</v>
      </c>
      <c r="L48" s="21">
        <v>137562</v>
      </c>
      <c r="M48" s="21">
        <v>17577</v>
      </c>
      <c r="N48" s="21">
        <v>232376</v>
      </c>
      <c r="O48" s="21">
        <v>-103672</v>
      </c>
      <c r="P48" s="21">
        <v>18733782</v>
      </c>
    </row>
    <row r="49" spans="1:16">
      <c r="A49" s="14">
        <v>42</v>
      </c>
      <c r="B49" s="15" t="s">
        <v>64</v>
      </c>
      <c r="C49" s="21">
        <v>1143834</v>
      </c>
      <c r="D49" s="21">
        <v>380961</v>
      </c>
      <c r="E49" s="21">
        <v>77488</v>
      </c>
      <c r="F49" s="21">
        <v>0</v>
      </c>
      <c r="G49" s="21">
        <v>57394</v>
      </c>
      <c r="H49" s="21">
        <v>2968</v>
      </c>
      <c r="I49" s="21">
        <v>52425</v>
      </c>
      <c r="J49" s="21">
        <v>34194</v>
      </c>
      <c r="K49" s="21">
        <v>20875</v>
      </c>
      <c r="L49" s="21">
        <v>13214</v>
      </c>
      <c r="M49" s="21">
        <v>1688</v>
      </c>
      <c r="N49" s="21">
        <v>22322</v>
      </c>
      <c r="O49" s="21">
        <v>-11524</v>
      </c>
      <c r="P49" s="21">
        <v>1795839</v>
      </c>
    </row>
    <row r="50" spans="1:16">
      <c r="A50" s="14">
        <v>43</v>
      </c>
      <c r="B50" s="15" t="s">
        <v>65</v>
      </c>
      <c r="C50" s="21">
        <v>972247</v>
      </c>
      <c r="D50" s="21">
        <v>323813</v>
      </c>
      <c r="E50" s="21">
        <v>0</v>
      </c>
      <c r="F50" s="21">
        <v>0</v>
      </c>
      <c r="G50" s="21">
        <v>48784</v>
      </c>
      <c r="H50" s="21">
        <v>2523</v>
      </c>
      <c r="I50" s="21">
        <v>0</v>
      </c>
      <c r="J50" s="21">
        <v>21430</v>
      </c>
      <c r="K50" s="21">
        <v>17743</v>
      </c>
      <c r="L50" s="21">
        <v>11232</v>
      </c>
      <c r="M50" s="21">
        <v>1435</v>
      </c>
      <c r="N50" s="21">
        <v>18973</v>
      </c>
      <c r="O50" s="21">
        <v>-9457</v>
      </c>
      <c r="P50" s="21">
        <v>1408723</v>
      </c>
    </row>
    <row r="51" spans="1:16">
      <c r="A51" s="14">
        <v>44</v>
      </c>
      <c r="B51" s="15" t="s">
        <v>66</v>
      </c>
      <c r="C51" s="21">
        <v>1300298</v>
      </c>
      <c r="D51" s="21">
        <v>433073</v>
      </c>
      <c r="E51" s="21">
        <v>91354</v>
      </c>
      <c r="F51" s="21">
        <v>0</v>
      </c>
      <c r="G51" s="21">
        <v>65245</v>
      </c>
      <c r="H51" s="21">
        <v>3374</v>
      </c>
      <c r="I51" s="21">
        <v>0</v>
      </c>
      <c r="J51" s="21">
        <v>44128</v>
      </c>
      <c r="K51" s="21">
        <v>23730</v>
      </c>
      <c r="L51" s="21">
        <v>15022</v>
      </c>
      <c r="M51" s="21">
        <v>1919</v>
      </c>
      <c r="N51" s="21">
        <v>25375</v>
      </c>
      <c r="O51" s="21">
        <v>-13060</v>
      </c>
      <c r="P51" s="21">
        <v>1990458</v>
      </c>
    </row>
    <row r="52" spans="1:16">
      <c r="A52" s="14">
        <v>45</v>
      </c>
      <c r="B52" s="15" t="s">
        <v>67</v>
      </c>
      <c r="C52" s="21">
        <v>910342</v>
      </c>
      <c r="D52" s="21">
        <v>303195</v>
      </c>
      <c r="E52" s="21">
        <v>57700</v>
      </c>
      <c r="F52" s="21">
        <v>0</v>
      </c>
      <c r="G52" s="21">
        <v>45678</v>
      </c>
      <c r="H52" s="21">
        <v>2362</v>
      </c>
      <c r="I52" s="21">
        <v>0</v>
      </c>
      <c r="J52" s="21">
        <v>15180</v>
      </c>
      <c r="K52" s="21">
        <v>16614</v>
      </c>
      <c r="L52" s="21">
        <v>10517</v>
      </c>
      <c r="M52" s="21">
        <v>1344</v>
      </c>
      <c r="N52" s="21">
        <v>17765</v>
      </c>
      <c r="O52" s="21">
        <v>-9048</v>
      </c>
      <c r="P52" s="21">
        <v>1371649</v>
      </c>
    </row>
    <row r="53" spans="1:16">
      <c r="A53" s="14">
        <v>46</v>
      </c>
      <c r="B53" s="15" t="s">
        <v>68</v>
      </c>
      <c r="C53" s="21">
        <v>963526</v>
      </c>
      <c r="D53" s="21">
        <v>320908</v>
      </c>
      <c r="E53" s="21">
        <v>0</v>
      </c>
      <c r="F53" s="21">
        <v>0</v>
      </c>
      <c r="G53" s="21">
        <v>48347</v>
      </c>
      <c r="H53" s="21">
        <v>2500</v>
      </c>
      <c r="I53" s="21">
        <v>0</v>
      </c>
      <c r="J53" s="21">
        <v>20802</v>
      </c>
      <c r="K53" s="21">
        <v>17584</v>
      </c>
      <c r="L53" s="21">
        <v>11131</v>
      </c>
      <c r="M53" s="21">
        <v>1422</v>
      </c>
      <c r="N53" s="21">
        <v>18803</v>
      </c>
      <c r="O53" s="21">
        <v>-9461</v>
      </c>
      <c r="P53" s="21">
        <v>1395562</v>
      </c>
    </row>
    <row r="54" spans="1:16">
      <c r="A54" s="14">
        <v>47</v>
      </c>
      <c r="B54" s="15" t="s">
        <v>69</v>
      </c>
      <c r="C54" s="21">
        <v>1179667</v>
      </c>
      <c r="D54" s="21">
        <v>392896</v>
      </c>
      <c r="E54" s="21">
        <v>80790</v>
      </c>
      <c r="F54" s="21">
        <v>0</v>
      </c>
      <c r="G54" s="21">
        <v>59192</v>
      </c>
      <c r="H54" s="21">
        <v>3061</v>
      </c>
      <c r="I54" s="21">
        <v>0</v>
      </c>
      <c r="J54" s="21">
        <v>37482</v>
      </c>
      <c r="K54" s="21">
        <v>21529</v>
      </c>
      <c r="L54" s="21">
        <v>13628</v>
      </c>
      <c r="M54" s="21">
        <v>1741</v>
      </c>
      <c r="N54" s="21">
        <v>23021</v>
      </c>
      <c r="O54" s="21">
        <v>-11783</v>
      </c>
      <c r="P54" s="21">
        <v>1801224</v>
      </c>
    </row>
    <row r="55" spans="1:16">
      <c r="A55" s="14">
        <v>48</v>
      </c>
      <c r="B55" s="15" t="s">
        <v>70</v>
      </c>
      <c r="C55" s="21">
        <v>2614054</v>
      </c>
      <c r="D55" s="21">
        <v>870627</v>
      </c>
      <c r="E55" s="21">
        <v>203177</v>
      </c>
      <c r="F55" s="21">
        <v>0</v>
      </c>
      <c r="G55" s="21">
        <v>131166</v>
      </c>
      <c r="H55" s="21">
        <v>6783</v>
      </c>
      <c r="I55" s="21">
        <v>0</v>
      </c>
      <c r="J55" s="21">
        <v>140957</v>
      </c>
      <c r="K55" s="21">
        <v>47706</v>
      </c>
      <c r="L55" s="21">
        <v>30199</v>
      </c>
      <c r="M55" s="21">
        <v>3859</v>
      </c>
      <c r="N55" s="21">
        <v>51013</v>
      </c>
      <c r="O55" s="21">
        <v>-26457</v>
      </c>
      <c r="P55" s="21">
        <v>4073084</v>
      </c>
    </row>
    <row r="56" spans="1:16">
      <c r="A56" s="14">
        <v>49</v>
      </c>
      <c r="B56" s="15" t="s">
        <v>71</v>
      </c>
      <c r="C56" s="21">
        <v>1026409</v>
      </c>
      <c r="D56" s="21">
        <v>341852</v>
      </c>
      <c r="E56" s="21">
        <v>67251</v>
      </c>
      <c r="F56" s="21">
        <v>0</v>
      </c>
      <c r="G56" s="21">
        <v>51502</v>
      </c>
      <c r="H56" s="21">
        <v>2663</v>
      </c>
      <c r="I56" s="21">
        <v>0</v>
      </c>
      <c r="J56" s="21">
        <v>29867</v>
      </c>
      <c r="K56" s="21">
        <v>18732</v>
      </c>
      <c r="L56" s="21">
        <v>11858</v>
      </c>
      <c r="M56" s="21">
        <v>1515</v>
      </c>
      <c r="N56" s="21">
        <v>20030</v>
      </c>
      <c r="O56" s="21">
        <v>-10205</v>
      </c>
      <c r="P56" s="21">
        <v>1561474</v>
      </c>
    </row>
    <row r="57" spans="1:16">
      <c r="A57" s="14">
        <v>50</v>
      </c>
      <c r="B57" s="15" t="s">
        <v>72</v>
      </c>
      <c r="C57" s="21">
        <v>92852152</v>
      </c>
      <c r="D57" s="21">
        <v>30924992</v>
      </c>
      <c r="E57" s="21">
        <v>0</v>
      </c>
      <c r="F57" s="21">
        <v>0</v>
      </c>
      <c r="G57" s="21">
        <v>4659047</v>
      </c>
      <c r="H57" s="21">
        <v>240945</v>
      </c>
      <c r="I57" s="21">
        <v>5118469</v>
      </c>
      <c r="J57" s="21">
        <v>4454409</v>
      </c>
      <c r="K57" s="21">
        <v>1694542</v>
      </c>
      <c r="L57" s="21">
        <v>1072678</v>
      </c>
      <c r="M57" s="21">
        <v>137062</v>
      </c>
      <c r="N57" s="21">
        <v>1812017</v>
      </c>
      <c r="O57" s="21">
        <v>-898496</v>
      </c>
      <c r="P57" s="21">
        <v>142067817</v>
      </c>
    </row>
    <row r="58" spans="1:16">
      <c r="A58" s="14">
        <v>51</v>
      </c>
      <c r="B58" s="15" t="s">
        <v>73</v>
      </c>
      <c r="C58" s="21">
        <v>975504</v>
      </c>
      <c r="D58" s="21">
        <v>324898</v>
      </c>
      <c r="E58" s="21">
        <v>0</v>
      </c>
      <c r="F58" s="21">
        <v>0</v>
      </c>
      <c r="G58" s="21">
        <v>48948</v>
      </c>
      <c r="H58" s="21">
        <v>2531</v>
      </c>
      <c r="I58" s="21">
        <v>0</v>
      </c>
      <c r="J58" s="21">
        <v>18813</v>
      </c>
      <c r="K58" s="21">
        <v>17803</v>
      </c>
      <c r="L58" s="21">
        <v>11270</v>
      </c>
      <c r="M58" s="21">
        <v>1440</v>
      </c>
      <c r="N58" s="21">
        <v>19037</v>
      </c>
      <c r="O58" s="21">
        <v>-9502</v>
      </c>
      <c r="P58" s="21">
        <v>1410742</v>
      </c>
    </row>
    <row r="59" spans="1:16">
      <c r="A59" s="14">
        <v>52</v>
      </c>
      <c r="B59" s="15" t="s">
        <v>74</v>
      </c>
      <c r="C59" s="21">
        <v>3750473</v>
      </c>
      <c r="D59" s="21">
        <v>1249119</v>
      </c>
      <c r="E59" s="21">
        <v>315962</v>
      </c>
      <c r="F59" s="21">
        <v>0</v>
      </c>
      <c r="G59" s="21">
        <v>188188</v>
      </c>
      <c r="H59" s="21">
        <v>9732</v>
      </c>
      <c r="I59" s="21">
        <v>0</v>
      </c>
      <c r="J59" s="21">
        <v>208253</v>
      </c>
      <c r="K59" s="21">
        <v>68446</v>
      </c>
      <c r="L59" s="21">
        <v>43327</v>
      </c>
      <c r="M59" s="21">
        <v>5536</v>
      </c>
      <c r="N59" s="21">
        <v>73191</v>
      </c>
      <c r="O59" s="21">
        <v>-38133</v>
      </c>
      <c r="P59" s="21">
        <v>5874094</v>
      </c>
    </row>
    <row r="60" spans="1:16">
      <c r="A60" s="14">
        <v>53</v>
      </c>
      <c r="B60" s="15" t="s">
        <v>75</v>
      </c>
      <c r="C60" s="21">
        <v>1769273</v>
      </c>
      <c r="D60" s="21">
        <v>589267</v>
      </c>
      <c r="E60" s="21">
        <v>131883</v>
      </c>
      <c r="F60" s="21">
        <v>0</v>
      </c>
      <c r="G60" s="21">
        <v>88777</v>
      </c>
      <c r="H60" s="21">
        <v>4591</v>
      </c>
      <c r="I60" s="21">
        <v>0</v>
      </c>
      <c r="J60" s="21">
        <v>74625</v>
      </c>
      <c r="K60" s="21">
        <v>32289</v>
      </c>
      <c r="L60" s="21">
        <v>20440</v>
      </c>
      <c r="M60" s="21">
        <v>2612</v>
      </c>
      <c r="N60" s="21">
        <v>34527</v>
      </c>
      <c r="O60" s="21">
        <v>-17801</v>
      </c>
      <c r="P60" s="21">
        <v>2730483</v>
      </c>
    </row>
    <row r="61" spans="1:16">
      <c r="A61" s="14">
        <v>54</v>
      </c>
      <c r="B61" s="15" t="s">
        <v>76</v>
      </c>
      <c r="C61" s="21">
        <v>937793</v>
      </c>
      <c r="D61" s="21">
        <v>312338</v>
      </c>
      <c r="E61" s="21">
        <v>60440</v>
      </c>
      <c r="F61" s="21">
        <v>0</v>
      </c>
      <c r="G61" s="21">
        <v>47056</v>
      </c>
      <c r="H61" s="21">
        <v>2434</v>
      </c>
      <c r="I61" s="21">
        <v>0</v>
      </c>
      <c r="J61" s="21">
        <v>17466</v>
      </c>
      <c r="K61" s="21">
        <v>17115</v>
      </c>
      <c r="L61" s="21">
        <v>10834</v>
      </c>
      <c r="M61" s="21">
        <v>1384</v>
      </c>
      <c r="N61" s="21">
        <v>18301</v>
      </c>
      <c r="O61" s="21">
        <v>-9329</v>
      </c>
      <c r="P61" s="21">
        <v>1415832</v>
      </c>
    </row>
    <row r="62" spans="1:16">
      <c r="A62" s="14">
        <v>55</v>
      </c>
      <c r="B62" s="15" t="s">
        <v>77</v>
      </c>
      <c r="C62" s="21">
        <v>1263723</v>
      </c>
      <c r="D62" s="21">
        <v>420891</v>
      </c>
      <c r="E62" s="21">
        <v>0</v>
      </c>
      <c r="F62" s="21">
        <v>0</v>
      </c>
      <c r="G62" s="21">
        <v>63410</v>
      </c>
      <c r="H62" s="21">
        <v>3279</v>
      </c>
      <c r="I62" s="21">
        <v>0</v>
      </c>
      <c r="J62" s="21">
        <v>41642</v>
      </c>
      <c r="K62" s="21">
        <v>23063</v>
      </c>
      <c r="L62" s="21">
        <v>14599</v>
      </c>
      <c r="M62" s="21">
        <v>1865</v>
      </c>
      <c r="N62" s="21">
        <v>24662</v>
      </c>
      <c r="O62" s="21">
        <v>-12459</v>
      </c>
      <c r="P62" s="21">
        <v>1844675</v>
      </c>
    </row>
    <row r="63" spans="1:16">
      <c r="A63" s="14">
        <v>56</v>
      </c>
      <c r="B63" s="15" t="s">
        <v>78</v>
      </c>
      <c r="C63" s="21">
        <v>3447854</v>
      </c>
      <c r="D63" s="21">
        <v>1148329</v>
      </c>
      <c r="E63" s="21">
        <v>0</v>
      </c>
      <c r="F63" s="21">
        <v>0</v>
      </c>
      <c r="G63" s="21">
        <v>173003</v>
      </c>
      <c r="H63" s="21">
        <v>8947</v>
      </c>
      <c r="I63" s="21">
        <v>0</v>
      </c>
      <c r="J63" s="21">
        <v>201042</v>
      </c>
      <c r="K63" s="21">
        <v>62923</v>
      </c>
      <c r="L63" s="21">
        <v>39831</v>
      </c>
      <c r="M63" s="21">
        <v>5089</v>
      </c>
      <c r="N63" s="21">
        <v>67285</v>
      </c>
      <c r="O63" s="21">
        <v>-33709</v>
      </c>
      <c r="P63" s="21">
        <v>5120594</v>
      </c>
    </row>
    <row r="64" spans="1:16">
      <c r="A64" s="14">
        <v>57</v>
      </c>
      <c r="B64" s="15" t="s">
        <v>79</v>
      </c>
      <c r="C64" s="21">
        <v>1321948</v>
      </c>
      <c r="D64" s="21">
        <v>440283</v>
      </c>
      <c r="E64" s="21">
        <v>94588</v>
      </c>
      <c r="F64" s="21">
        <v>0</v>
      </c>
      <c r="G64" s="21">
        <v>66331</v>
      </c>
      <c r="H64" s="21">
        <v>3430</v>
      </c>
      <c r="I64" s="21">
        <v>0</v>
      </c>
      <c r="J64" s="21">
        <v>44252</v>
      </c>
      <c r="K64" s="21">
        <v>24125</v>
      </c>
      <c r="L64" s="21">
        <v>15272</v>
      </c>
      <c r="M64" s="21">
        <v>1951</v>
      </c>
      <c r="N64" s="21">
        <v>25798</v>
      </c>
      <c r="O64" s="21">
        <v>-13471</v>
      </c>
      <c r="P64" s="21">
        <v>2024507</v>
      </c>
    </row>
    <row r="65" spans="1:16">
      <c r="A65" s="14">
        <v>58</v>
      </c>
      <c r="B65" s="15" t="s">
        <v>80</v>
      </c>
      <c r="C65" s="21">
        <v>2794450</v>
      </c>
      <c r="D65" s="21">
        <v>930709</v>
      </c>
      <c r="E65" s="21">
        <v>223560</v>
      </c>
      <c r="F65" s="21">
        <v>0</v>
      </c>
      <c r="G65" s="21">
        <v>140217</v>
      </c>
      <c r="H65" s="21">
        <v>7251</v>
      </c>
      <c r="I65" s="21">
        <v>0</v>
      </c>
      <c r="J65" s="21">
        <v>154521</v>
      </c>
      <c r="K65" s="21">
        <v>50998</v>
      </c>
      <c r="L65" s="21">
        <v>32283</v>
      </c>
      <c r="M65" s="21">
        <v>4125</v>
      </c>
      <c r="N65" s="21">
        <v>54534</v>
      </c>
      <c r="O65" s="21">
        <v>-28564</v>
      </c>
      <c r="P65" s="21">
        <v>4364084</v>
      </c>
    </row>
    <row r="66" spans="1:16">
      <c r="A66" s="14">
        <v>59</v>
      </c>
      <c r="B66" s="15" t="s">
        <v>81</v>
      </c>
      <c r="C66" s="21">
        <v>6630317</v>
      </c>
      <c r="D66" s="21">
        <v>2208269</v>
      </c>
      <c r="E66" s="21">
        <v>745937</v>
      </c>
      <c r="F66" s="21">
        <v>0</v>
      </c>
      <c r="G66" s="21">
        <v>332690</v>
      </c>
      <c r="H66" s="21">
        <v>17205</v>
      </c>
      <c r="I66" s="21">
        <v>220652</v>
      </c>
      <c r="J66" s="21">
        <v>329718</v>
      </c>
      <c r="K66" s="21">
        <v>121003</v>
      </c>
      <c r="L66" s="21">
        <v>76597</v>
      </c>
      <c r="M66" s="21">
        <v>9787</v>
      </c>
      <c r="N66" s="21">
        <v>129391</v>
      </c>
      <c r="O66" s="21">
        <v>-66803</v>
      </c>
      <c r="P66" s="21">
        <v>10754763</v>
      </c>
    </row>
    <row r="67" spans="1:16">
      <c r="A67" s="14">
        <v>60</v>
      </c>
      <c r="B67" s="15" t="s">
        <v>82</v>
      </c>
      <c r="C67" s="21">
        <v>775773</v>
      </c>
      <c r="D67" s="21">
        <v>258376</v>
      </c>
      <c r="E67" s="21">
        <v>46209</v>
      </c>
      <c r="F67" s="21">
        <v>0</v>
      </c>
      <c r="G67" s="21">
        <v>38926</v>
      </c>
      <c r="H67" s="21">
        <v>2013</v>
      </c>
      <c r="I67" s="21">
        <v>0</v>
      </c>
      <c r="J67" s="21">
        <v>5827</v>
      </c>
      <c r="K67" s="21">
        <v>14158</v>
      </c>
      <c r="L67" s="21">
        <v>8962</v>
      </c>
      <c r="M67" s="21">
        <v>1145</v>
      </c>
      <c r="N67" s="21">
        <v>15139</v>
      </c>
      <c r="O67" s="21">
        <v>-7698</v>
      </c>
      <c r="P67" s="21">
        <v>1158830</v>
      </c>
    </row>
    <row r="68" spans="1:16">
      <c r="A68" s="14">
        <v>61</v>
      </c>
      <c r="B68" s="15" t="s">
        <v>83</v>
      </c>
      <c r="C68" s="21">
        <v>1018038</v>
      </c>
      <c r="D68" s="21">
        <v>339064</v>
      </c>
      <c r="E68" s="21">
        <v>0</v>
      </c>
      <c r="F68" s="21">
        <v>0</v>
      </c>
      <c r="G68" s="21">
        <v>51082</v>
      </c>
      <c r="H68" s="21">
        <v>2642</v>
      </c>
      <c r="I68" s="21">
        <v>0</v>
      </c>
      <c r="J68" s="21">
        <v>22977</v>
      </c>
      <c r="K68" s="21">
        <v>18579</v>
      </c>
      <c r="L68" s="21">
        <v>11761</v>
      </c>
      <c r="M68" s="21">
        <v>1503</v>
      </c>
      <c r="N68" s="21">
        <v>19867</v>
      </c>
      <c r="O68" s="21">
        <v>-9825</v>
      </c>
      <c r="P68" s="21">
        <v>1475688</v>
      </c>
    </row>
    <row r="69" spans="1:16">
      <c r="A69" s="14">
        <v>62</v>
      </c>
      <c r="B69" s="15" t="s">
        <v>84</v>
      </c>
      <c r="C69" s="21">
        <v>1094487</v>
      </c>
      <c r="D69" s="21">
        <v>364526</v>
      </c>
      <c r="E69" s="21">
        <v>73600</v>
      </c>
      <c r="F69" s="21">
        <v>0</v>
      </c>
      <c r="G69" s="21">
        <v>54918</v>
      </c>
      <c r="H69" s="21">
        <v>2840</v>
      </c>
      <c r="I69" s="21">
        <v>0</v>
      </c>
      <c r="J69" s="21">
        <v>29057</v>
      </c>
      <c r="K69" s="21">
        <v>19974</v>
      </c>
      <c r="L69" s="21">
        <v>12644</v>
      </c>
      <c r="M69" s="21">
        <v>1616</v>
      </c>
      <c r="N69" s="21">
        <v>21359</v>
      </c>
      <c r="O69" s="21">
        <v>-10990</v>
      </c>
      <c r="P69" s="21">
        <v>1664031</v>
      </c>
    </row>
    <row r="70" spans="1:16">
      <c r="A70" s="14">
        <v>63</v>
      </c>
      <c r="B70" s="15" t="s">
        <v>85</v>
      </c>
      <c r="C70" s="21">
        <v>1148397</v>
      </c>
      <c r="D70" s="21">
        <v>382481</v>
      </c>
      <c r="E70" s="21">
        <v>78269</v>
      </c>
      <c r="F70" s="21">
        <v>0</v>
      </c>
      <c r="G70" s="21">
        <v>57623</v>
      </c>
      <c r="H70" s="21">
        <v>2980</v>
      </c>
      <c r="I70" s="21">
        <v>0</v>
      </c>
      <c r="J70" s="21">
        <v>33097</v>
      </c>
      <c r="K70" s="21">
        <v>20958</v>
      </c>
      <c r="L70" s="21">
        <v>13267</v>
      </c>
      <c r="M70" s="21">
        <v>1695</v>
      </c>
      <c r="N70" s="21">
        <v>22411</v>
      </c>
      <c r="O70" s="21">
        <v>-11372</v>
      </c>
      <c r="P70" s="21">
        <v>1749806</v>
      </c>
    </row>
    <row r="71" spans="1:16">
      <c r="A71" s="14">
        <v>64</v>
      </c>
      <c r="B71" s="15" t="s">
        <v>86</v>
      </c>
      <c r="C71" s="21">
        <v>833309</v>
      </c>
      <c r="D71" s="21">
        <v>277539</v>
      </c>
      <c r="E71" s="21">
        <v>51087</v>
      </c>
      <c r="F71" s="21">
        <v>0</v>
      </c>
      <c r="G71" s="21">
        <v>41813</v>
      </c>
      <c r="H71" s="21">
        <v>2162</v>
      </c>
      <c r="I71" s="21">
        <v>0</v>
      </c>
      <c r="J71" s="21">
        <v>9968</v>
      </c>
      <c r="K71" s="21">
        <v>15208</v>
      </c>
      <c r="L71" s="21">
        <v>9627</v>
      </c>
      <c r="M71" s="21">
        <v>1230</v>
      </c>
      <c r="N71" s="21">
        <v>16262</v>
      </c>
      <c r="O71" s="21">
        <v>-8298</v>
      </c>
      <c r="P71" s="21">
        <v>1249907</v>
      </c>
    </row>
    <row r="72" spans="1:16">
      <c r="A72" s="14">
        <v>65</v>
      </c>
      <c r="B72" s="15" t="s">
        <v>87</v>
      </c>
      <c r="C72" s="21">
        <v>865654</v>
      </c>
      <c r="D72" s="21">
        <v>288311</v>
      </c>
      <c r="E72" s="21">
        <v>0</v>
      </c>
      <c r="F72" s="21">
        <v>0</v>
      </c>
      <c r="G72" s="21">
        <v>43436</v>
      </c>
      <c r="H72" s="21">
        <v>2246</v>
      </c>
      <c r="I72" s="21">
        <v>0</v>
      </c>
      <c r="J72" s="21">
        <v>11419</v>
      </c>
      <c r="K72" s="21">
        <v>15798</v>
      </c>
      <c r="L72" s="21">
        <v>10000</v>
      </c>
      <c r="M72" s="21">
        <v>1278</v>
      </c>
      <c r="N72" s="21">
        <v>16893</v>
      </c>
      <c r="O72" s="21">
        <v>-8420</v>
      </c>
      <c r="P72" s="21">
        <v>1246615</v>
      </c>
    </row>
    <row r="73" spans="1:16">
      <c r="A73" s="14">
        <v>66</v>
      </c>
      <c r="B73" s="15" t="s">
        <v>88</v>
      </c>
      <c r="C73" s="21">
        <v>1041504</v>
      </c>
      <c r="D73" s="21">
        <v>346879</v>
      </c>
      <c r="E73" s="21">
        <v>69684</v>
      </c>
      <c r="F73" s="21">
        <v>0</v>
      </c>
      <c r="G73" s="21">
        <v>52260</v>
      </c>
      <c r="H73" s="21">
        <v>2703</v>
      </c>
      <c r="I73" s="21">
        <v>0</v>
      </c>
      <c r="J73" s="21">
        <v>26607</v>
      </c>
      <c r="K73" s="21">
        <v>19007</v>
      </c>
      <c r="L73" s="21">
        <v>12032</v>
      </c>
      <c r="M73" s="21">
        <v>1537</v>
      </c>
      <c r="N73" s="21">
        <v>20325</v>
      </c>
      <c r="O73" s="21">
        <v>-10404</v>
      </c>
      <c r="P73" s="21">
        <v>1582134</v>
      </c>
    </row>
    <row r="74" spans="1:16">
      <c r="A74" s="14">
        <v>67</v>
      </c>
      <c r="B74" s="15" t="s">
        <v>89</v>
      </c>
      <c r="C74" s="21">
        <v>1493887</v>
      </c>
      <c r="D74" s="21">
        <v>497548</v>
      </c>
      <c r="E74" s="21">
        <v>0</v>
      </c>
      <c r="F74" s="21">
        <v>0</v>
      </c>
      <c r="G74" s="21">
        <v>74959</v>
      </c>
      <c r="H74" s="21">
        <v>3877</v>
      </c>
      <c r="I74" s="21">
        <v>0</v>
      </c>
      <c r="J74" s="21">
        <v>55239</v>
      </c>
      <c r="K74" s="21">
        <v>27263</v>
      </c>
      <c r="L74" s="21">
        <v>17258</v>
      </c>
      <c r="M74" s="21">
        <v>2205</v>
      </c>
      <c r="N74" s="21">
        <v>29153</v>
      </c>
      <c r="O74" s="21">
        <v>-14809</v>
      </c>
      <c r="P74" s="21">
        <v>2186580</v>
      </c>
    </row>
    <row r="75" spans="1:16">
      <c r="A75" s="14">
        <v>68</v>
      </c>
      <c r="B75" s="15" t="s">
        <v>90</v>
      </c>
      <c r="C75" s="21">
        <v>990025</v>
      </c>
      <c r="D75" s="21">
        <v>329734</v>
      </c>
      <c r="E75" s="21">
        <v>0</v>
      </c>
      <c r="F75" s="21">
        <v>0</v>
      </c>
      <c r="G75" s="21">
        <v>49677</v>
      </c>
      <c r="H75" s="21">
        <v>2569</v>
      </c>
      <c r="I75" s="21">
        <v>0</v>
      </c>
      <c r="J75" s="21">
        <v>18440</v>
      </c>
      <c r="K75" s="21">
        <v>18068</v>
      </c>
      <c r="L75" s="21">
        <v>11437</v>
      </c>
      <c r="M75" s="21">
        <v>1461</v>
      </c>
      <c r="N75" s="21">
        <v>19320</v>
      </c>
      <c r="O75" s="21">
        <v>-9543</v>
      </c>
      <c r="P75" s="21">
        <v>1431188</v>
      </c>
    </row>
    <row r="76" spans="1:16">
      <c r="A76" s="14">
        <v>69</v>
      </c>
      <c r="B76" s="15" t="s">
        <v>91</v>
      </c>
      <c r="C76" s="21">
        <v>1419862</v>
      </c>
      <c r="D76" s="21">
        <v>472894</v>
      </c>
      <c r="E76" s="21">
        <v>101002</v>
      </c>
      <c r="F76" s="21">
        <v>0</v>
      </c>
      <c r="G76" s="21">
        <v>71244</v>
      </c>
      <c r="H76" s="21">
        <v>3684</v>
      </c>
      <c r="I76" s="21">
        <v>0</v>
      </c>
      <c r="J76" s="21">
        <v>55975</v>
      </c>
      <c r="K76" s="21">
        <v>25912</v>
      </c>
      <c r="L76" s="21">
        <v>16403</v>
      </c>
      <c r="M76" s="21">
        <v>2096</v>
      </c>
      <c r="N76" s="21">
        <v>27709</v>
      </c>
      <c r="O76" s="21">
        <v>-14443</v>
      </c>
      <c r="P76" s="21">
        <v>2182338</v>
      </c>
    </row>
    <row r="77" spans="1:16">
      <c r="A77" s="14">
        <v>70</v>
      </c>
      <c r="B77" s="15" t="s">
        <v>92</v>
      </c>
      <c r="C77" s="21">
        <v>1017621</v>
      </c>
      <c r="D77" s="21">
        <v>338925</v>
      </c>
      <c r="E77" s="21">
        <v>67945</v>
      </c>
      <c r="F77" s="21">
        <v>0</v>
      </c>
      <c r="G77" s="21">
        <v>51061</v>
      </c>
      <c r="H77" s="21">
        <v>2641</v>
      </c>
      <c r="I77" s="21">
        <v>0</v>
      </c>
      <c r="J77" s="21">
        <v>22623</v>
      </c>
      <c r="K77" s="21">
        <v>18571</v>
      </c>
      <c r="L77" s="21">
        <v>11756</v>
      </c>
      <c r="M77" s="21">
        <v>1502</v>
      </c>
      <c r="N77" s="21">
        <v>19859</v>
      </c>
      <c r="O77" s="21">
        <v>-10244</v>
      </c>
      <c r="P77" s="21">
        <v>1542260</v>
      </c>
    </row>
    <row r="78" spans="1:16">
      <c r="A78" s="14">
        <v>71</v>
      </c>
      <c r="B78" s="15" t="s">
        <v>93</v>
      </c>
      <c r="C78" s="21">
        <v>854760</v>
      </c>
      <c r="D78" s="21">
        <v>284683</v>
      </c>
      <c r="E78" s="21">
        <v>52942</v>
      </c>
      <c r="F78" s="21">
        <v>0</v>
      </c>
      <c r="G78" s="21">
        <v>42889</v>
      </c>
      <c r="H78" s="21">
        <v>2218</v>
      </c>
      <c r="I78" s="21">
        <v>0</v>
      </c>
      <c r="J78" s="21">
        <v>12182</v>
      </c>
      <c r="K78" s="21">
        <v>15599</v>
      </c>
      <c r="L78" s="21">
        <v>9875</v>
      </c>
      <c r="M78" s="21">
        <v>1262</v>
      </c>
      <c r="N78" s="21">
        <v>16681</v>
      </c>
      <c r="O78" s="21">
        <v>-8414</v>
      </c>
      <c r="P78" s="21">
        <v>1284677</v>
      </c>
    </row>
    <row r="79" spans="1:16">
      <c r="A79" s="14">
        <v>72</v>
      </c>
      <c r="B79" s="15" t="s">
        <v>94</v>
      </c>
      <c r="C79" s="21">
        <v>845265</v>
      </c>
      <c r="D79" s="21">
        <v>281521</v>
      </c>
      <c r="E79" s="21">
        <v>52320</v>
      </c>
      <c r="F79" s="21">
        <v>0</v>
      </c>
      <c r="G79" s="21">
        <v>42413</v>
      </c>
      <c r="H79" s="21">
        <v>2193</v>
      </c>
      <c r="I79" s="21">
        <v>0</v>
      </c>
      <c r="J79" s="21">
        <v>10235</v>
      </c>
      <c r="K79" s="21">
        <v>15426</v>
      </c>
      <c r="L79" s="21">
        <v>9765</v>
      </c>
      <c r="M79" s="21">
        <v>1248</v>
      </c>
      <c r="N79" s="21">
        <v>16495</v>
      </c>
      <c r="O79" s="21">
        <v>-8391</v>
      </c>
      <c r="P79" s="21">
        <v>1268490</v>
      </c>
    </row>
    <row r="80" spans="1:16">
      <c r="A80" s="14">
        <v>73</v>
      </c>
      <c r="B80" s="15" t="s">
        <v>95</v>
      </c>
      <c r="C80" s="21">
        <v>1175599</v>
      </c>
      <c r="D80" s="21">
        <v>391541</v>
      </c>
      <c r="E80" s="21">
        <v>79969</v>
      </c>
      <c r="F80" s="21">
        <v>0</v>
      </c>
      <c r="G80" s="21">
        <v>58988</v>
      </c>
      <c r="H80" s="21">
        <v>3051</v>
      </c>
      <c r="I80" s="21">
        <v>0</v>
      </c>
      <c r="J80" s="21">
        <v>40173</v>
      </c>
      <c r="K80" s="21">
        <v>21455</v>
      </c>
      <c r="L80" s="21">
        <v>13581</v>
      </c>
      <c r="M80" s="21">
        <v>1735</v>
      </c>
      <c r="N80" s="21">
        <v>22942</v>
      </c>
      <c r="O80" s="21">
        <v>-11537</v>
      </c>
      <c r="P80" s="21">
        <v>1797497</v>
      </c>
    </row>
    <row r="81" spans="1:16">
      <c r="A81" s="14">
        <v>74</v>
      </c>
      <c r="B81" s="15" t="s">
        <v>96</v>
      </c>
      <c r="C81" s="21">
        <v>1000184</v>
      </c>
      <c r="D81" s="21">
        <v>333118</v>
      </c>
      <c r="E81" s="21">
        <v>0</v>
      </c>
      <c r="F81" s="21">
        <v>0</v>
      </c>
      <c r="G81" s="21">
        <v>50186</v>
      </c>
      <c r="H81" s="21">
        <v>2595</v>
      </c>
      <c r="I81" s="21">
        <v>0</v>
      </c>
      <c r="J81" s="21">
        <v>22488</v>
      </c>
      <c r="K81" s="21">
        <v>18253</v>
      </c>
      <c r="L81" s="21">
        <v>11555</v>
      </c>
      <c r="M81" s="21">
        <v>1476</v>
      </c>
      <c r="N81" s="21">
        <v>19519</v>
      </c>
      <c r="O81" s="21">
        <v>-9817</v>
      </c>
      <c r="P81" s="21">
        <v>1449557</v>
      </c>
    </row>
    <row r="82" spans="1:16">
      <c r="A82" s="14">
        <v>75</v>
      </c>
      <c r="B82" s="15" t="s">
        <v>97</v>
      </c>
      <c r="C82" s="21">
        <v>1259425</v>
      </c>
      <c r="D82" s="21">
        <v>419459</v>
      </c>
      <c r="E82" s="21">
        <v>87218</v>
      </c>
      <c r="F82" s="21">
        <v>0</v>
      </c>
      <c r="G82" s="21">
        <v>63194</v>
      </c>
      <c r="H82" s="21">
        <v>3268</v>
      </c>
      <c r="I82" s="21">
        <v>0</v>
      </c>
      <c r="J82" s="21">
        <v>45583</v>
      </c>
      <c r="K82" s="21">
        <v>22984</v>
      </c>
      <c r="L82" s="21">
        <v>14550</v>
      </c>
      <c r="M82" s="21">
        <v>1859</v>
      </c>
      <c r="N82" s="21">
        <v>24578</v>
      </c>
      <c r="O82" s="21">
        <v>-12589</v>
      </c>
      <c r="P82" s="21">
        <v>1929529</v>
      </c>
    </row>
    <row r="83" spans="1:16">
      <c r="A83" s="14">
        <v>76</v>
      </c>
      <c r="B83" s="15" t="s">
        <v>98</v>
      </c>
      <c r="C83" s="21">
        <v>2137198</v>
      </c>
      <c r="D83" s="21">
        <v>711807</v>
      </c>
      <c r="E83" s="21">
        <v>162458</v>
      </c>
      <c r="F83" s="21">
        <v>0</v>
      </c>
      <c r="G83" s="21">
        <v>107238</v>
      </c>
      <c r="H83" s="21">
        <v>5546</v>
      </c>
      <c r="I83" s="21">
        <v>0</v>
      </c>
      <c r="J83" s="21">
        <v>108613</v>
      </c>
      <c r="K83" s="21">
        <v>39004</v>
      </c>
      <c r="L83" s="21">
        <v>24690</v>
      </c>
      <c r="M83" s="21">
        <v>3155</v>
      </c>
      <c r="N83" s="21">
        <v>41708</v>
      </c>
      <c r="O83" s="21">
        <v>-21851</v>
      </c>
      <c r="P83" s="21">
        <v>3319566</v>
      </c>
    </row>
    <row r="84" spans="1:16">
      <c r="A84" s="14">
        <v>77</v>
      </c>
      <c r="B84" s="15" t="s">
        <v>99</v>
      </c>
      <c r="C84" s="21">
        <v>915458</v>
      </c>
      <c r="D84" s="21">
        <v>304899</v>
      </c>
      <c r="E84" s="21">
        <v>0</v>
      </c>
      <c r="F84" s="21">
        <v>0</v>
      </c>
      <c r="G84" s="21">
        <v>45935</v>
      </c>
      <c r="H84" s="21">
        <v>2376</v>
      </c>
      <c r="I84" s="21">
        <v>0</v>
      </c>
      <c r="J84" s="21">
        <v>17664</v>
      </c>
      <c r="K84" s="21">
        <v>16707</v>
      </c>
      <c r="L84" s="21">
        <v>10576</v>
      </c>
      <c r="M84" s="21">
        <v>1351</v>
      </c>
      <c r="N84" s="21">
        <v>17865</v>
      </c>
      <c r="O84" s="21">
        <v>-8968</v>
      </c>
      <c r="P84" s="21">
        <v>1323863</v>
      </c>
    </row>
    <row r="85" spans="1:16">
      <c r="A85" s="14">
        <v>78</v>
      </c>
      <c r="B85" s="15" t="s">
        <v>100</v>
      </c>
      <c r="C85" s="21">
        <v>999393</v>
      </c>
      <c r="D85" s="21">
        <v>332854</v>
      </c>
      <c r="E85" s="21">
        <v>65451</v>
      </c>
      <c r="F85" s="21">
        <v>0</v>
      </c>
      <c r="G85" s="21">
        <v>50147</v>
      </c>
      <c r="H85" s="21">
        <v>2593</v>
      </c>
      <c r="I85" s="21">
        <v>0</v>
      </c>
      <c r="J85" s="21">
        <v>22934</v>
      </c>
      <c r="K85" s="21">
        <v>18239</v>
      </c>
      <c r="L85" s="21">
        <v>11546</v>
      </c>
      <c r="M85" s="21">
        <v>1475</v>
      </c>
      <c r="N85" s="21">
        <v>19503</v>
      </c>
      <c r="O85" s="21">
        <v>-10069</v>
      </c>
      <c r="P85" s="21">
        <v>1514066</v>
      </c>
    </row>
    <row r="86" spans="1:16">
      <c r="A86" s="14">
        <v>79</v>
      </c>
      <c r="B86" s="15" t="s">
        <v>101</v>
      </c>
      <c r="C86" s="21">
        <v>4314488</v>
      </c>
      <c r="D86" s="21">
        <v>1436967</v>
      </c>
      <c r="E86" s="21">
        <v>352922</v>
      </c>
      <c r="F86" s="21">
        <v>0</v>
      </c>
      <c r="G86" s="21">
        <v>216488</v>
      </c>
      <c r="H86" s="21">
        <v>11196</v>
      </c>
      <c r="I86" s="21">
        <v>0</v>
      </c>
      <c r="J86" s="21">
        <v>264533</v>
      </c>
      <c r="K86" s="21">
        <v>78739</v>
      </c>
      <c r="L86" s="21">
        <v>49843</v>
      </c>
      <c r="M86" s="21">
        <v>6369</v>
      </c>
      <c r="N86" s="21">
        <v>84198</v>
      </c>
      <c r="O86" s="21">
        <v>-43562</v>
      </c>
      <c r="P86" s="21">
        <v>6772181</v>
      </c>
    </row>
    <row r="87" spans="1:16">
      <c r="A87" s="14">
        <v>80</v>
      </c>
      <c r="B87" s="15" t="s">
        <v>102</v>
      </c>
      <c r="C87" s="21">
        <v>1575808</v>
      </c>
      <c r="D87" s="21">
        <v>524833</v>
      </c>
      <c r="E87" s="21">
        <v>114476</v>
      </c>
      <c r="F87" s="21">
        <v>0</v>
      </c>
      <c r="G87" s="21">
        <v>79069</v>
      </c>
      <c r="H87" s="21">
        <v>4089</v>
      </c>
      <c r="I87" s="21">
        <v>0</v>
      </c>
      <c r="J87" s="21">
        <v>63812</v>
      </c>
      <c r="K87" s="21">
        <v>28758</v>
      </c>
      <c r="L87" s="21">
        <v>18205</v>
      </c>
      <c r="M87" s="21">
        <v>2326</v>
      </c>
      <c r="N87" s="21">
        <v>30752</v>
      </c>
      <c r="O87" s="21">
        <v>-15761</v>
      </c>
      <c r="P87" s="21">
        <v>2426367</v>
      </c>
    </row>
    <row r="88" spans="1:16">
      <c r="A88" s="14">
        <v>81</v>
      </c>
      <c r="B88" s="15" t="s">
        <v>103</v>
      </c>
      <c r="C88" s="21">
        <v>969576</v>
      </c>
      <c r="D88" s="21">
        <v>322923</v>
      </c>
      <c r="E88" s="21">
        <v>62628</v>
      </c>
      <c r="F88" s="21">
        <v>0</v>
      </c>
      <c r="G88" s="21">
        <v>48650</v>
      </c>
      <c r="H88" s="21">
        <v>2516</v>
      </c>
      <c r="I88" s="21">
        <v>20007</v>
      </c>
      <c r="J88" s="21">
        <v>21888</v>
      </c>
      <c r="K88" s="21">
        <v>17695</v>
      </c>
      <c r="L88" s="21">
        <v>11201</v>
      </c>
      <c r="M88" s="21">
        <v>1431</v>
      </c>
      <c r="N88" s="21">
        <v>18921</v>
      </c>
      <c r="O88" s="21">
        <v>-9672</v>
      </c>
      <c r="P88" s="21">
        <v>1487764</v>
      </c>
    </row>
    <row r="89" spans="1:16">
      <c r="A89" s="14">
        <v>82</v>
      </c>
      <c r="B89" s="15" t="s">
        <v>104</v>
      </c>
      <c r="C89" s="21">
        <v>976665</v>
      </c>
      <c r="D89" s="21">
        <v>325285</v>
      </c>
      <c r="E89" s="21">
        <v>63651</v>
      </c>
      <c r="F89" s="21">
        <v>0</v>
      </c>
      <c r="G89" s="21">
        <v>49006</v>
      </c>
      <c r="H89" s="21">
        <v>2534</v>
      </c>
      <c r="I89" s="21">
        <v>0</v>
      </c>
      <c r="J89" s="21">
        <v>19357</v>
      </c>
      <c r="K89" s="21">
        <v>17824</v>
      </c>
      <c r="L89" s="21">
        <v>11283</v>
      </c>
      <c r="M89" s="21">
        <v>1442</v>
      </c>
      <c r="N89" s="21">
        <v>19060</v>
      </c>
      <c r="O89" s="21">
        <v>-9904</v>
      </c>
      <c r="P89" s="21">
        <v>1476203</v>
      </c>
    </row>
    <row r="90" spans="1:16">
      <c r="A90" s="14">
        <v>83</v>
      </c>
      <c r="B90" s="15" t="s">
        <v>105</v>
      </c>
      <c r="C90" s="21">
        <v>886017</v>
      </c>
      <c r="D90" s="21">
        <v>295094</v>
      </c>
      <c r="E90" s="21">
        <v>0</v>
      </c>
      <c r="F90" s="21">
        <v>0</v>
      </c>
      <c r="G90" s="21">
        <v>44458</v>
      </c>
      <c r="H90" s="21">
        <v>2299</v>
      </c>
      <c r="I90" s="21">
        <v>0</v>
      </c>
      <c r="J90" s="21">
        <v>10599</v>
      </c>
      <c r="K90" s="21">
        <v>16170</v>
      </c>
      <c r="L90" s="21">
        <v>10236</v>
      </c>
      <c r="M90" s="21">
        <v>1308</v>
      </c>
      <c r="N90" s="21">
        <v>17291</v>
      </c>
      <c r="O90" s="21">
        <v>-8634</v>
      </c>
      <c r="P90" s="21">
        <v>1274838</v>
      </c>
    </row>
    <row r="91" spans="1:16">
      <c r="A91" s="14">
        <v>84</v>
      </c>
      <c r="B91" s="15" t="s">
        <v>106</v>
      </c>
      <c r="C91" s="21">
        <v>1261405</v>
      </c>
      <c r="D91" s="21">
        <v>420119</v>
      </c>
      <c r="E91" s="21">
        <v>87699</v>
      </c>
      <c r="F91" s="21">
        <v>0</v>
      </c>
      <c r="G91" s="21">
        <v>63294</v>
      </c>
      <c r="H91" s="21">
        <v>3273</v>
      </c>
      <c r="I91" s="21">
        <v>0</v>
      </c>
      <c r="J91" s="21">
        <v>42112</v>
      </c>
      <c r="K91" s="21">
        <v>23021</v>
      </c>
      <c r="L91" s="21">
        <v>14572</v>
      </c>
      <c r="M91" s="21">
        <v>1862</v>
      </c>
      <c r="N91" s="21">
        <v>24616</v>
      </c>
      <c r="O91" s="21">
        <v>-12888</v>
      </c>
      <c r="P91" s="21">
        <v>1929085</v>
      </c>
    </row>
    <row r="92" spans="1:16">
      <c r="A92" s="14">
        <v>85</v>
      </c>
      <c r="B92" s="15" t="s">
        <v>107</v>
      </c>
      <c r="C92" s="21">
        <v>2044575</v>
      </c>
      <c r="D92" s="21">
        <v>680959</v>
      </c>
      <c r="E92" s="21">
        <v>154223</v>
      </c>
      <c r="F92" s="21">
        <v>0</v>
      </c>
      <c r="G92" s="21">
        <v>102591</v>
      </c>
      <c r="H92" s="21">
        <v>5306</v>
      </c>
      <c r="I92" s="21">
        <v>0</v>
      </c>
      <c r="J92" s="21">
        <v>105712</v>
      </c>
      <c r="K92" s="21">
        <v>37313</v>
      </c>
      <c r="L92" s="21">
        <v>23620</v>
      </c>
      <c r="M92" s="21">
        <v>3018</v>
      </c>
      <c r="N92" s="21">
        <v>39900</v>
      </c>
      <c r="O92" s="21">
        <v>-20504</v>
      </c>
      <c r="P92" s="21">
        <v>3176713</v>
      </c>
    </row>
    <row r="93" spans="1:16">
      <c r="A93" s="14">
        <v>86</v>
      </c>
      <c r="B93" s="15" t="s">
        <v>108</v>
      </c>
      <c r="C93" s="21">
        <v>870993</v>
      </c>
      <c r="D93" s="21">
        <v>290090</v>
      </c>
      <c r="E93" s="21">
        <v>54299</v>
      </c>
      <c r="F93" s="21">
        <v>0</v>
      </c>
      <c r="G93" s="21">
        <v>43704</v>
      </c>
      <c r="H93" s="21">
        <v>2260</v>
      </c>
      <c r="I93" s="21">
        <v>0</v>
      </c>
      <c r="J93" s="21">
        <v>14068</v>
      </c>
      <c r="K93" s="21">
        <v>15896</v>
      </c>
      <c r="L93" s="21">
        <v>10062</v>
      </c>
      <c r="M93" s="21">
        <v>1286</v>
      </c>
      <c r="N93" s="21">
        <v>16998</v>
      </c>
      <c r="O93" s="21">
        <v>-8699</v>
      </c>
      <c r="P93" s="21">
        <v>1310957</v>
      </c>
    </row>
    <row r="94" spans="1:16">
      <c r="A94" s="14">
        <v>87</v>
      </c>
      <c r="B94" s="15" t="s">
        <v>109</v>
      </c>
      <c r="C94" s="21">
        <v>1143831</v>
      </c>
      <c r="D94" s="21">
        <v>380960</v>
      </c>
      <c r="E94" s="21">
        <v>78417</v>
      </c>
      <c r="F94" s="21">
        <v>0</v>
      </c>
      <c r="G94" s="21">
        <v>57394</v>
      </c>
      <c r="H94" s="21">
        <v>2968</v>
      </c>
      <c r="I94" s="21">
        <v>0</v>
      </c>
      <c r="J94" s="21">
        <v>35386</v>
      </c>
      <c r="K94" s="21">
        <v>20875</v>
      </c>
      <c r="L94" s="21">
        <v>13214</v>
      </c>
      <c r="M94" s="21">
        <v>1688</v>
      </c>
      <c r="N94" s="21">
        <v>22322</v>
      </c>
      <c r="O94" s="21">
        <v>-11392</v>
      </c>
      <c r="P94" s="21">
        <v>1745663</v>
      </c>
    </row>
    <row r="95" spans="1:16">
      <c r="A95" s="14">
        <v>88</v>
      </c>
      <c r="B95" s="15" t="s">
        <v>110</v>
      </c>
      <c r="C95" s="21">
        <v>851821</v>
      </c>
      <c r="D95" s="21">
        <v>283704</v>
      </c>
      <c r="E95" s="21">
        <v>52693</v>
      </c>
      <c r="F95" s="21">
        <v>0</v>
      </c>
      <c r="G95" s="21">
        <v>42742</v>
      </c>
      <c r="H95" s="21">
        <v>2210</v>
      </c>
      <c r="I95" s="21">
        <v>0</v>
      </c>
      <c r="J95" s="21">
        <v>11803</v>
      </c>
      <c r="K95" s="21">
        <v>15546</v>
      </c>
      <c r="L95" s="21">
        <v>9841</v>
      </c>
      <c r="M95" s="21">
        <v>1257</v>
      </c>
      <c r="N95" s="21">
        <v>16623</v>
      </c>
      <c r="O95" s="21">
        <v>-8498</v>
      </c>
      <c r="P95" s="21">
        <v>1279742</v>
      </c>
    </row>
    <row r="96" spans="1:16">
      <c r="A96" s="14">
        <v>89</v>
      </c>
      <c r="B96" s="15" t="s">
        <v>111</v>
      </c>
      <c r="C96" s="21">
        <v>3925683</v>
      </c>
      <c r="D96" s="21">
        <v>1307473</v>
      </c>
      <c r="E96" s="21">
        <v>324358</v>
      </c>
      <c r="F96" s="21">
        <v>0</v>
      </c>
      <c r="G96" s="21">
        <v>196979</v>
      </c>
      <c r="H96" s="21">
        <v>10187</v>
      </c>
      <c r="I96" s="21">
        <v>0</v>
      </c>
      <c r="J96" s="21">
        <v>217148</v>
      </c>
      <c r="K96" s="21">
        <v>71643</v>
      </c>
      <c r="L96" s="21">
        <v>45352</v>
      </c>
      <c r="M96" s="21">
        <v>5795</v>
      </c>
      <c r="N96" s="21">
        <v>76610</v>
      </c>
      <c r="O96" s="21">
        <v>-40677</v>
      </c>
      <c r="P96" s="21">
        <v>6140551</v>
      </c>
    </row>
    <row r="97" spans="1:16">
      <c r="A97" s="14">
        <v>90</v>
      </c>
      <c r="B97" s="15" t="s">
        <v>112</v>
      </c>
      <c r="C97" s="21">
        <v>1302821</v>
      </c>
      <c r="D97" s="21">
        <v>433913</v>
      </c>
      <c r="E97" s="21">
        <v>91014</v>
      </c>
      <c r="F97" s="21">
        <v>0</v>
      </c>
      <c r="G97" s="21">
        <v>65372</v>
      </c>
      <c r="H97" s="21">
        <v>3381</v>
      </c>
      <c r="I97" s="21">
        <v>0</v>
      </c>
      <c r="J97" s="21">
        <v>47318</v>
      </c>
      <c r="K97" s="21">
        <v>23776</v>
      </c>
      <c r="L97" s="21">
        <v>15051</v>
      </c>
      <c r="M97" s="21">
        <v>1923</v>
      </c>
      <c r="N97" s="21">
        <v>25425</v>
      </c>
      <c r="O97" s="21">
        <v>-13181</v>
      </c>
      <c r="P97" s="21">
        <v>1996813</v>
      </c>
    </row>
    <row r="98" spans="1:16">
      <c r="A98" s="14">
        <v>91</v>
      </c>
      <c r="B98" s="15" t="s">
        <v>113</v>
      </c>
      <c r="C98" s="21">
        <v>1716895</v>
      </c>
      <c r="D98" s="21">
        <v>571823</v>
      </c>
      <c r="E98" s="21">
        <v>0</v>
      </c>
      <c r="F98" s="21">
        <v>0</v>
      </c>
      <c r="G98" s="21">
        <v>86149</v>
      </c>
      <c r="H98" s="21">
        <v>4455</v>
      </c>
      <c r="I98" s="21">
        <v>0</v>
      </c>
      <c r="J98" s="21">
        <v>75552</v>
      </c>
      <c r="K98" s="21">
        <v>31333</v>
      </c>
      <c r="L98" s="21">
        <v>19834</v>
      </c>
      <c r="M98" s="21">
        <v>2534</v>
      </c>
      <c r="N98" s="21">
        <v>33505</v>
      </c>
      <c r="O98" s="21">
        <v>-16912</v>
      </c>
      <c r="P98" s="21">
        <v>2525168</v>
      </c>
    </row>
    <row r="99" spans="1:16">
      <c r="A99" s="14">
        <v>92</v>
      </c>
      <c r="B99" s="15" t="s">
        <v>114</v>
      </c>
      <c r="C99" s="21">
        <v>1343445</v>
      </c>
      <c r="D99" s="21">
        <v>447443</v>
      </c>
      <c r="E99" s="21">
        <v>94151</v>
      </c>
      <c r="F99" s="21">
        <v>0</v>
      </c>
      <c r="G99" s="21">
        <v>67410</v>
      </c>
      <c r="H99" s="21">
        <v>3486</v>
      </c>
      <c r="I99" s="21">
        <v>0</v>
      </c>
      <c r="J99" s="21">
        <v>55029</v>
      </c>
      <c r="K99" s="21">
        <v>24518</v>
      </c>
      <c r="L99" s="21">
        <v>15520</v>
      </c>
      <c r="M99" s="21">
        <v>1983</v>
      </c>
      <c r="N99" s="21">
        <v>26217</v>
      </c>
      <c r="O99" s="21">
        <v>-13321</v>
      </c>
      <c r="P99" s="21">
        <v>2065881</v>
      </c>
    </row>
    <row r="100" spans="1:16">
      <c r="A100" s="14">
        <v>93</v>
      </c>
      <c r="B100" s="15" t="s">
        <v>115</v>
      </c>
      <c r="C100" s="21">
        <v>2146837</v>
      </c>
      <c r="D100" s="21">
        <v>715018</v>
      </c>
      <c r="E100" s="21">
        <v>0</v>
      </c>
      <c r="F100" s="21">
        <v>0</v>
      </c>
      <c r="G100" s="21">
        <v>107722</v>
      </c>
      <c r="H100" s="21">
        <v>5571</v>
      </c>
      <c r="I100" s="21">
        <v>0</v>
      </c>
      <c r="J100" s="21">
        <v>95428</v>
      </c>
      <c r="K100" s="21">
        <v>39180</v>
      </c>
      <c r="L100" s="21">
        <v>24801</v>
      </c>
      <c r="M100" s="21">
        <v>3169</v>
      </c>
      <c r="N100" s="21">
        <v>41896</v>
      </c>
      <c r="O100" s="21">
        <v>-21354</v>
      </c>
      <c r="P100" s="21">
        <v>3158268</v>
      </c>
    </row>
    <row r="101" spans="1:16">
      <c r="A101" s="14">
        <v>94</v>
      </c>
      <c r="B101" s="15" t="s">
        <v>116</v>
      </c>
      <c r="C101" s="21">
        <v>1139950</v>
      </c>
      <c r="D101" s="21">
        <v>379667</v>
      </c>
      <c r="E101" s="21">
        <v>0</v>
      </c>
      <c r="F101" s="21">
        <v>0</v>
      </c>
      <c r="G101" s="21">
        <v>57199</v>
      </c>
      <c r="H101" s="21">
        <v>2958</v>
      </c>
      <c r="I101" s="21">
        <v>0</v>
      </c>
      <c r="J101" s="21">
        <v>36039</v>
      </c>
      <c r="K101" s="21">
        <v>20804</v>
      </c>
      <c r="L101" s="21">
        <v>13169</v>
      </c>
      <c r="M101" s="21">
        <v>1683</v>
      </c>
      <c r="N101" s="21">
        <v>22246</v>
      </c>
      <c r="O101" s="21">
        <v>-11012</v>
      </c>
      <c r="P101" s="21">
        <v>1662703</v>
      </c>
    </row>
    <row r="102" spans="1:16">
      <c r="A102" s="14">
        <v>95</v>
      </c>
      <c r="B102" s="15" t="s">
        <v>117</v>
      </c>
      <c r="C102" s="21">
        <v>1151131</v>
      </c>
      <c r="D102" s="21">
        <v>383391</v>
      </c>
      <c r="E102" s="21">
        <v>78834</v>
      </c>
      <c r="F102" s="21">
        <v>0</v>
      </c>
      <c r="G102" s="21">
        <v>57760</v>
      </c>
      <c r="H102" s="21">
        <v>2987</v>
      </c>
      <c r="I102" s="21">
        <v>0</v>
      </c>
      <c r="J102" s="21">
        <v>31843</v>
      </c>
      <c r="K102" s="21">
        <v>21008</v>
      </c>
      <c r="L102" s="21">
        <v>13298</v>
      </c>
      <c r="M102" s="21">
        <v>1699</v>
      </c>
      <c r="N102" s="21">
        <v>22464</v>
      </c>
      <c r="O102" s="21">
        <v>-11530</v>
      </c>
      <c r="P102" s="21">
        <v>1752885</v>
      </c>
    </row>
    <row r="103" spans="1:16">
      <c r="A103" s="14">
        <v>96</v>
      </c>
      <c r="B103" s="15" t="s">
        <v>118</v>
      </c>
      <c r="C103" s="21">
        <v>7305657</v>
      </c>
      <c r="D103" s="21">
        <v>2433195</v>
      </c>
      <c r="E103" s="21">
        <v>642403</v>
      </c>
      <c r="F103" s="21">
        <v>0</v>
      </c>
      <c r="G103" s="21">
        <v>366576</v>
      </c>
      <c r="H103" s="21">
        <v>18958</v>
      </c>
      <c r="I103" s="21">
        <v>376481</v>
      </c>
      <c r="J103" s="21">
        <v>480586</v>
      </c>
      <c r="K103" s="21">
        <v>133327</v>
      </c>
      <c r="L103" s="21">
        <v>84399</v>
      </c>
      <c r="M103" s="21">
        <v>10784</v>
      </c>
      <c r="N103" s="21">
        <v>142570</v>
      </c>
      <c r="O103" s="21">
        <v>-74912</v>
      </c>
      <c r="P103" s="21">
        <v>11920024</v>
      </c>
    </row>
    <row r="104" spans="1:16">
      <c r="A104" s="14">
        <v>97</v>
      </c>
      <c r="B104" s="15" t="s">
        <v>119</v>
      </c>
      <c r="C104" s="21">
        <v>995453</v>
      </c>
      <c r="D104" s="21">
        <v>331542</v>
      </c>
      <c r="E104" s="21">
        <v>64891</v>
      </c>
      <c r="F104" s="21">
        <v>0</v>
      </c>
      <c r="G104" s="21">
        <v>49949</v>
      </c>
      <c r="H104" s="21">
        <v>2583</v>
      </c>
      <c r="I104" s="21">
        <v>0</v>
      </c>
      <c r="J104" s="21">
        <v>23522</v>
      </c>
      <c r="K104" s="21">
        <v>18167</v>
      </c>
      <c r="L104" s="21">
        <v>11500</v>
      </c>
      <c r="M104" s="21">
        <v>1469</v>
      </c>
      <c r="N104" s="21">
        <v>19426</v>
      </c>
      <c r="O104" s="21">
        <v>-9936</v>
      </c>
      <c r="P104" s="21">
        <v>1508566</v>
      </c>
    </row>
    <row r="105" spans="1:16">
      <c r="A105" s="14">
        <v>98</v>
      </c>
      <c r="B105" s="15" t="s">
        <v>120</v>
      </c>
      <c r="C105" s="21">
        <v>1925100</v>
      </c>
      <c r="D105" s="21">
        <v>641167</v>
      </c>
      <c r="E105" s="21">
        <v>144080</v>
      </c>
      <c r="F105" s="21">
        <v>0</v>
      </c>
      <c r="G105" s="21">
        <v>96596</v>
      </c>
      <c r="H105" s="21">
        <v>4996</v>
      </c>
      <c r="I105" s="21">
        <v>0</v>
      </c>
      <c r="J105" s="21">
        <v>91461</v>
      </c>
      <c r="K105" s="21">
        <v>35133</v>
      </c>
      <c r="L105" s="21">
        <v>22240</v>
      </c>
      <c r="M105" s="21">
        <v>2842</v>
      </c>
      <c r="N105" s="21">
        <v>37568</v>
      </c>
      <c r="O105" s="21">
        <v>-19532</v>
      </c>
      <c r="P105" s="21">
        <v>2981651</v>
      </c>
    </row>
    <row r="106" spans="1:16">
      <c r="A106" s="14">
        <v>99</v>
      </c>
      <c r="B106" s="15" t="s">
        <v>121</v>
      </c>
      <c r="C106" s="21">
        <v>1039551</v>
      </c>
      <c r="D106" s="21">
        <v>346229</v>
      </c>
      <c r="E106" s="21">
        <v>68513</v>
      </c>
      <c r="F106" s="21">
        <v>0</v>
      </c>
      <c r="G106" s="21">
        <v>52162</v>
      </c>
      <c r="H106" s="21">
        <v>2698</v>
      </c>
      <c r="I106" s="21">
        <v>0</v>
      </c>
      <c r="J106" s="21">
        <v>28531</v>
      </c>
      <c r="K106" s="21">
        <v>18972</v>
      </c>
      <c r="L106" s="21">
        <v>12009</v>
      </c>
      <c r="M106" s="21">
        <v>1535</v>
      </c>
      <c r="N106" s="21">
        <v>20287</v>
      </c>
      <c r="O106" s="21">
        <v>-10402</v>
      </c>
      <c r="P106" s="21">
        <v>1580085</v>
      </c>
    </row>
    <row r="107" spans="1:16">
      <c r="A107" s="14">
        <v>100</v>
      </c>
      <c r="B107" s="15" t="s">
        <v>122</v>
      </c>
      <c r="C107" s="21">
        <v>1024030</v>
      </c>
      <c r="D107" s="21">
        <v>341060</v>
      </c>
      <c r="E107" s="21">
        <v>0</v>
      </c>
      <c r="F107" s="21">
        <v>0</v>
      </c>
      <c r="G107" s="21">
        <v>51383</v>
      </c>
      <c r="H107" s="21">
        <v>2657</v>
      </c>
      <c r="I107" s="21">
        <v>0</v>
      </c>
      <c r="J107" s="21">
        <v>23232</v>
      </c>
      <c r="K107" s="21">
        <v>18688</v>
      </c>
      <c r="L107" s="21">
        <v>11830</v>
      </c>
      <c r="M107" s="21">
        <v>1512</v>
      </c>
      <c r="N107" s="21">
        <v>19984</v>
      </c>
      <c r="O107" s="21">
        <v>-9975</v>
      </c>
      <c r="P107" s="21">
        <v>1484401</v>
      </c>
    </row>
    <row r="108" spans="1:16">
      <c r="A108" s="14">
        <v>101</v>
      </c>
      <c r="B108" s="15" t="s">
        <v>123</v>
      </c>
      <c r="C108" s="21">
        <v>6406553</v>
      </c>
      <c r="D108" s="21">
        <v>2133743</v>
      </c>
      <c r="E108" s="21">
        <v>602502</v>
      </c>
      <c r="F108" s="21">
        <v>0</v>
      </c>
      <c r="G108" s="21">
        <v>321462</v>
      </c>
      <c r="H108" s="21">
        <v>16625</v>
      </c>
      <c r="I108" s="21">
        <v>0</v>
      </c>
      <c r="J108" s="21">
        <v>353233</v>
      </c>
      <c r="K108" s="21">
        <v>116919</v>
      </c>
      <c r="L108" s="21">
        <v>74012</v>
      </c>
      <c r="M108" s="21">
        <v>9457</v>
      </c>
      <c r="N108" s="21">
        <v>125024</v>
      </c>
      <c r="O108" s="21">
        <v>-60586</v>
      </c>
      <c r="P108" s="21">
        <v>10098944</v>
      </c>
    </row>
    <row r="109" spans="1:16">
      <c r="A109" s="14">
        <v>102</v>
      </c>
      <c r="B109" s="15" t="s">
        <v>124</v>
      </c>
      <c r="C109" s="21">
        <v>7804841</v>
      </c>
      <c r="D109" s="21">
        <v>2599451</v>
      </c>
      <c r="E109" s="21">
        <v>725952</v>
      </c>
      <c r="F109" s="21">
        <v>0</v>
      </c>
      <c r="G109" s="21">
        <v>391624</v>
      </c>
      <c r="H109" s="21">
        <v>20253</v>
      </c>
      <c r="I109" s="21">
        <v>977991</v>
      </c>
      <c r="J109" s="21">
        <v>487664</v>
      </c>
      <c r="K109" s="21">
        <v>142438</v>
      </c>
      <c r="L109" s="21">
        <v>90166</v>
      </c>
      <c r="M109" s="21">
        <v>11521</v>
      </c>
      <c r="N109" s="21">
        <v>152312</v>
      </c>
      <c r="O109" s="21">
        <v>-79537</v>
      </c>
      <c r="P109" s="21">
        <v>13324676</v>
      </c>
    </row>
    <row r="110" spans="1:16">
      <c r="A110" s="14">
        <v>103</v>
      </c>
      <c r="B110" s="15" t="s">
        <v>125</v>
      </c>
      <c r="C110" s="21">
        <v>976615</v>
      </c>
      <c r="D110" s="21">
        <v>325268</v>
      </c>
      <c r="E110" s="21">
        <v>63254</v>
      </c>
      <c r="F110" s="21">
        <v>0</v>
      </c>
      <c r="G110" s="21">
        <v>49004</v>
      </c>
      <c r="H110" s="21">
        <v>2534</v>
      </c>
      <c r="I110" s="21">
        <v>0</v>
      </c>
      <c r="J110" s="21">
        <v>22096</v>
      </c>
      <c r="K110" s="21">
        <v>17823</v>
      </c>
      <c r="L110" s="21">
        <v>11282</v>
      </c>
      <c r="M110" s="21">
        <v>1442</v>
      </c>
      <c r="N110" s="21">
        <v>19059</v>
      </c>
      <c r="O110" s="21">
        <v>-9820</v>
      </c>
      <c r="P110" s="21">
        <v>1478557</v>
      </c>
    </row>
    <row r="111" spans="1:16">
      <c r="A111" s="14">
        <v>104</v>
      </c>
      <c r="B111" s="15" t="s">
        <v>126</v>
      </c>
      <c r="C111" s="21">
        <v>2034648</v>
      </c>
      <c r="D111" s="21">
        <v>677652</v>
      </c>
      <c r="E111" s="21">
        <v>152936</v>
      </c>
      <c r="F111" s="21">
        <v>0</v>
      </c>
      <c r="G111" s="21">
        <v>102093</v>
      </c>
      <c r="H111" s="21">
        <v>5280</v>
      </c>
      <c r="I111" s="21">
        <v>0</v>
      </c>
      <c r="J111" s="21">
        <v>112637</v>
      </c>
      <c r="K111" s="21">
        <v>37132</v>
      </c>
      <c r="L111" s="21">
        <v>23505</v>
      </c>
      <c r="M111" s="21">
        <v>3003</v>
      </c>
      <c r="N111" s="21">
        <v>39706</v>
      </c>
      <c r="O111" s="21">
        <v>-20347</v>
      </c>
      <c r="P111" s="21">
        <v>3168245</v>
      </c>
    </row>
    <row r="112" spans="1:16">
      <c r="A112" s="14">
        <v>105</v>
      </c>
      <c r="B112" s="15" t="s">
        <v>127</v>
      </c>
      <c r="C112" s="21">
        <v>960654</v>
      </c>
      <c r="D112" s="21">
        <v>319952</v>
      </c>
      <c r="E112" s="21">
        <v>0</v>
      </c>
      <c r="F112" s="21">
        <v>0</v>
      </c>
      <c r="G112" s="21">
        <v>48203</v>
      </c>
      <c r="H112" s="21">
        <v>2493</v>
      </c>
      <c r="I112" s="21">
        <v>0</v>
      </c>
      <c r="J112" s="21">
        <v>17818</v>
      </c>
      <c r="K112" s="21">
        <v>17532</v>
      </c>
      <c r="L112" s="21">
        <v>11098</v>
      </c>
      <c r="M112" s="21">
        <v>1418</v>
      </c>
      <c r="N112" s="21">
        <v>18747</v>
      </c>
      <c r="O112" s="21">
        <v>-9399</v>
      </c>
      <c r="P112" s="21">
        <v>1388516</v>
      </c>
    </row>
    <row r="113" spans="1:16">
      <c r="A113" s="14">
        <v>106</v>
      </c>
      <c r="B113" s="15" t="s">
        <v>128</v>
      </c>
      <c r="C113" s="21">
        <v>878336</v>
      </c>
      <c r="D113" s="21">
        <v>292536</v>
      </c>
      <c r="E113" s="21">
        <v>56106</v>
      </c>
      <c r="F113" s="21">
        <v>0</v>
      </c>
      <c r="G113" s="21">
        <v>44073</v>
      </c>
      <c r="H113" s="21">
        <v>2280</v>
      </c>
      <c r="I113" s="21">
        <v>0</v>
      </c>
      <c r="J113" s="21">
        <v>12721</v>
      </c>
      <c r="K113" s="21">
        <v>16030</v>
      </c>
      <c r="L113" s="21">
        <v>10148</v>
      </c>
      <c r="M113" s="21">
        <v>1297</v>
      </c>
      <c r="N113" s="21">
        <v>17141</v>
      </c>
      <c r="O113" s="21">
        <v>-8812</v>
      </c>
      <c r="P113" s="21">
        <v>1321855</v>
      </c>
    </row>
    <row r="114" spans="1:16">
      <c r="B114" s="23" t="s">
        <v>184</v>
      </c>
      <c r="C114" s="22">
        <v>273897633</v>
      </c>
      <c r="D114" s="22">
        <v>91223330</v>
      </c>
      <c r="E114" s="22">
        <v>11718753</v>
      </c>
      <c r="F114" s="22">
        <v>0</v>
      </c>
      <c r="G114" s="22">
        <v>13743376</v>
      </c>
      <c r="H114" s="22">
        <v>710739</v>
      </c>
      <c r="I114" s="22">
        <v>6948615</v>
      </c>
      <c r="J114" s="22">
        <v>12050749</v>
      </c>
      <c r="K114" s="22">
        <v>4998603</v>
      </c>
      <c r="L114" s="22">
        <v>3164213</v>
      </c>
      <c r="M114" s="22">
        <v>404305</v>
      </c>
      <c r="N114" s="22">
        <v>5345127</v>
      </c>
      <c r="O114" s="22">
        <v>-2691804</v>
      </c>
      <c r="P114" s="22">
        <v>421513638</v>
      </c>
    </row>
    <row r="116" spans="1:16" ht="15.75" customHeight="1">
      <c r="A116" s="57" t="s">
        <v>185</v>
      </c>
      <c r="B116" s="57"/>
      <c r="C116" s="57"/>
      <c r="D116" s="57"/>
      <c r="E116" s="57"/>
      <c r="F116" s="57"/>
      <c r="G116" s="57"/>
      <c r="H116" s="57"/>
      <c r="I116" s="57"/>
      <c r="J116" s="57"/>
      <c r="K116" s="57"/>
      <c r="L116" s="57"/>
      <c r="M116" s="57"/>
      <c r="N116" s="57"/>
      <c r="O116" s="57"/>
      <c r="P116" s="57"/>
    </row>
    <row r="117" spans="1:16" ht="15" customHeight="1">
      <c r="A117" s="57"/>
      <c r="B117" s="57"/>
      <c r="C117" s="57"/>
      <c r="D117" s="57"/>
      <c r="E117" s="57"/>
      <c r="F117" s="57"/>
      <c r="G117" s="57"/>
      <c r="H117" s="57"/>
      <c r="I117" s="57"/>
      <c r="J117" s="57"/>
      <c r="K117" s="57"/>
      <c r="L117" s="57"/>
      <c r="M117" s="57"/>
      <c r="N117" s="57"/>
      <c r="O117" s="57"/>
      <c r="P117" s="57"/>
    </row>
  </sheetData>
  <mergeCells count="8">
    <mergeCell ref="A116:P117"/>
    <mergeCell ref="B6:P6"/>
    <mergeCell ref="B1:P1"/>
    <mergeCell ref="B2:P2"/>
    <mergeCell ref="B3:P3"/>
    <mergeCell ref="B4:P4"/>
    <mergeCell ref="B5:P5"/>
    <mergeCell ref="A7:B7"/>
  </mergeCells>
  <printOptions horizontalCentered="1"/>
  <pageMargins left="0.39370078739861109" right="0.39370078739861109" top="0.39370078739861109" bottom="0.39370078739861109" header="0.3" footer="0.3"/>
  <pageSetup paperSize="5" scale="71"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Eddie Salvatore Pat Rosel</dc:creator>
  <cp:keywords/>
  <dc:description/>
  <cp:lastModifiedBy>Ruben Moises Canul Alcocer</cp:lastModifiedBy>
  <cp:revision/>
  <dcterms:created xsi:type="dcterms:W3CDTF">2022-07-06T20:40:11Z</dcterms:created>
  <dcterms:modified xsi:type="dcterms:W3CDTF">2023-10-27T17:54:51Z</dcterms:modified>
  <cp:category/>
  <cp:contentStatus/>
</cp:coreProperties>
</file>