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vid.lunafan\Desktop\2023 II TRIM\"/>
    </mc:Choice>
  </mc:AlternateContent>
  <bookViews>
    <workbookView xWindow="0" yWindow="0" windowWidth="20490" windowHeight="7530"/>
  </bookViews>
  <sheets>
    <sheet name="Saldos" sheetId="1" r:id="rId1"/>
    <sheet name="Flujos de Efectivo" sheetId="3" r:id="rId2"/>
    <sheet name="Situación Financiera" sheetId="2" r:id="rId3"/>
  </sheets>
  <definedNames>
    <definedName name="_xlnm._FilterDatabase" localSheetId="1" hidden="1">'Flujos de Efectivo'!$AP$2:$AP$37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2" l="1"/>
  <c r="M33" i="2"/>
  <c r="N33" i="2"/>
  <c r="O33" i="2"/>
  <c r="AN24" i="2"/>
  <c r="O27" i="3"/>
  <c r="C19" i="2"/>
  <c r="AP33" i="3" l="1"/>
  <c r="O10" i="3" l="1"/>
  <c r="O16" i="3"/>
  <c r="O25" i="3"/>
  <c r="O24" i="2"/>
  <c r="O19" i="2"/>
  <c r="Q19" i="2"/>
  <c r="O35" i="2" l="1"/>
  <c r="O24" i="3"/>
  <c r="O9" i="3"/>
  <c r="O31" i="3" s="1"/>
  <c r="O35" i="3" s="1"/>
  <c r="AH27" i="3"/>
  <c r="AH25" i="3"/>
  <c r="AH16" i="3"/>
  <c r="AH10" i="3"/>
  <c r="AH33" i="2"/>
  <c r="AH24" i="2"/>
  <c r="AH19" i="2"/>
  <c r="AH24" i="3" l="1"/>
  <c r="AH9" i="3"/>
  <c r="AH35" i="2"/>
  <c r="AL16" i="3"/>
  <c r="AK16" i="3"/>
  <c r="AJ16" i="3"/>
  <c r="AG16" i="3"/>
  <c r="AF16" i="3"/>
  <c r="AE16" i="3"/>
  <c r="AD16" i="3"/>
  <c r="AC16" i="3"/>
  <c r="AB16" i="3"/>
  <c r="AA16" i="3"/>
  <c r="Y16" i="3"/>
  <c r="X16" i="3"/>
  <c r="W16" i="3"/>
  <c r="V16" i="3"/>
  <c r="U16" i="3"/>
  <c r="T16" i="3"/>
  <c r="S16" i="3"/>
  <c r="R16" i="3"/>
  <c r="Q16" i="3"/>
  <c r="N16" i="3"/>
  <c r="M16" i="3"/>
  <c r="L16" i="3"/>
  <c r="K16" i="3"/>
  <c r="I16" i="3"/>
  <c r="H16" i="3"/>
  <c r="G16" i="3"/>
  <c r="F16" i="3"/>
  <c r="E16" i="3"/>
  <c r="C16" i="3"/>
  <c r="AN16" i="3"/>
  <c r="AH31" i="3" l="1"/>
  <c r="AH35" i="3" s="1"/>
  <c r="AA27" i="3"/>
  <c r="AB27" i="3"/>
  <c r="Z27" i="3"/>
  <c r="Z24" i="3" s="1"/>
  <c r="I27" i="3"/>
  <c r="I25" i="3"/>
  <c r="I10" i="3"/>
  <c r="I9" i="3" l="1"/>
  <c r="I24" i="3"/>
  <c r="I31" i="3" l="1"/>
  <c r="I35" i="3" s="1"/>
  <c r="I33" i="2"/>
  <c r="I24" i="2"/>
  <c r="J24" i="2"/>
  <c r="I19" i="2"/>
  <c r="I35" i="2" l="1"/>
  <c r="AC33" i="2"/>
  <c r="N24" i="2" l="1"/>
  <c r="N19" i="2"/>
  <c r="N27" i="3"/>
  <c r="N25" i="3"/>
  <c r="M25" i="3"/>
  <c r="N10" i="3"/>
  <c r="N24" i="3" l="1"/>
  <c r="N35" i="2"/>
  <c r="N9" i="3"/>
  <c r="AP9" i="2"/>
  <c r="AO37" i="3" s="1"/>
  <c r="AP29" i="3"/>
  <c r="AP28" i="3"/>
  <c r="AP26" i="3"/>
  <c r="AP23" i="3"/>
  <c r="AP22" i="3"/>
  <c r="AP21" i="3"/>
  <c r="AP20" i="3"/>
  <c r="AP19" i="3"/>
  <c r="AP18" i="3"/>
  <c r="AP17" i="3"/>
  <c r="AP15" i="3"/>
  <c r="AP14" i="3"/>
  <c r="AP13" i="3"/>
  <c r="AP12" i="3"/>
  <c r="AP11" i="3"/>
  <c r="AD27" i="3"/>
  <c r="AD25" i="3"/>
  <c r="AD10" i="3"/>
  <c r="N31" i="3" l="1"/>
  <c r="N35" i="3" s="1"/>
  <c r="AD24" i="3"/>
  <c r="AD9" i="3"/>
  <c r="M27" i="3"/>
  <c r="M24" i="3" s="1"/>
  <c r="M10" i="3"/>
  <c r="L24" i="2"/>
  <c r="M24" i="2"/>
  <c r="M19" i="2"/>
  <c r="AD31" i="3" l="1"/>
  <c r="AD35" i="3" s="1"/>
  <c r="M35" i="2"/>
  <c r="M9" i="3"/>
  <c r="M31" i="3" s="1"/>
  <c r="M35" i="3" s="1"/>
  <c r="T19" i="2" l="1"/>
  <c r="T24" i="2"/>
  <c r="T33" i="2"/>
  <c r="C24" i="2"/>
  <c r="T35" i="2" l="1"/>
  <c r="AA10" i="3" l="1"/>
  <c r="AA25" i="3"/>
  <c r="AA24" i="3" s="1"/>
  <c r="AA9" i="3" l="1"/>
  <c r="AA31" i="3" l="1"/>
  <c r="AA35" i="3" s="1"/>
  <c r="AN27" i="3"/>
  <c r="AL27" i="3"/>
  <c r="AK27" i="3"/>
  <c r="AJ27" i="3"/>
  <c r="AG27" i="3"/>
  <c r="AF27" i="3"/>
  <c r="AE27" i="3"/>
  <c r="AC27" i="3"/>
  <c r="Y27" i="3"/>
  <c r="X27" i="3"/>
  <c r="W27" i="3"/>
  <c r="V27" i="3"/>
  <c r="U27" i="3"/>
  <c r="T27" i="3"/>
  <c r="S27" i="3"/>
  <c r="R27" i="3"/>
  <c r="Q27" i="3"/>
  <c r="L27" i="3"/>
  <c r="K27" i="3"/>
  <c r="H27" i="3"/>
  <c r="G27" i="3"/>
  <c r="F27" i="3"/>
  <c r="E27" i="3"/>
  <c r="C27" i="3"/>
  <c r="AN25" i="3"/>
  <c r="AL25" i="3"/>
  <c r="AK25" i="3"/>
  <c r="AJ25" i="3"/>
  <c r="AG25" i="3"/>
  <c r="AF25" i="3"/>
  <c r="AE25" i="3"/>
  <c r="AC25" i="3"/>
  <c r="AB25" i="3"/>
  <c r="AB24" i="3" s="1"/>
  <c r="Y25" i="3"/>
  <c r="X25" i="3"/>
  <c r="W25" i="3"/>
  <c r="V25" i="3"/>
  <c r="U25" i="3"/>
  <c r="T25" i="3"/>
  <c r="S25" i="3"/>
  <c r="R25" i="3"/>
  <c r="Q25" i="3"/>
  <c r="L25" i="3"/>
  <c r="K25" i="3"/>
  <c r="H25" i="3"/>
  <c r="G25" i="3"/>
  <c r="F25" i="3"/>
  <c r="E25" i="3"/>
  <c r="C25" i="3"/>
  <c r="AN10" i="3"/>
  <c r="AL10" i="3"/>
  <c r="AK10" i="3"/>
  <c r="AJ10" i="3"/>
  <c r="AG10" i="3"/>
  <c r="AF10" i="3"/>
  <c r="AE10" i="3"/>
  <c r="AC10" i="3"/>
  <c r="AB10" i="3"/>
  <c r="Y10" i="3"/>
  <c r="X10" i="3"/>
  <c r="W10" i="3"/>
  <c r="V10" i="3"/>
  <c r="U10" i="3"/>
  <c r="T10" i="3"/>
  <c r="S10" i="3"/>
  <c r="R10" i="3"/>
  <c r="Q10" i="3"/>
  <c r="L10" i="3"/>
  <c r="K10" i="3"/>
  <c r="H10" i="3"/>
  <c r="G10" i="3"/>
  <c r="F10" i="3"/>
  <c r="E10" i="3"/>
  <c r="C10" i="3"/>
  <c r="AN33" i="2"/>
  <c r="AL33" i="2"/>
  <c r="AK33" i="2"/>
  <c r="AJ33" i="2"/>
  <c r="AG33" i="2"/>
  <c r="AF33" i="2"/>
  <c r="AE33" i="2"/>
  <c r="AD33" i="2"/>
  <c r="AB33" i="2"/>
  <c r="AA33" i="2"/>
  <c r="Y33" i="2"/>
  <c r="X33" i="2"/>
  <c r="W33" i="2"/>
  <c r="V33" i="2"/>
  <c r="U33" i="2"/>
  <c r="S33" i="2"/>
  <c r="R33" i="2"/>
  <c r="Q33" i="2"/>
  <c r="L33" i="2"/>
  <c r="K33" i="2"/>
  <c r="H33" i="2"/>
  <c r="H35" i="2" s="1"/>
  <c r="G33" i="2"/>
  <c r="F33" i="2"/>
  <c r="E33" i="2"/>
  <c r="C33" i="2"/>
  <c r="AP31" i="2"/>
  <c r="AP30" i="2"/>
  <c r="AP29" i="2"/>
  <c r="AP28" i="2"/>
  <c r="AP27" i="2"/>
  <c r="AL24" i="2"/>
  <c r="AK24" i="2"/>
  <c r="AJ24" i="2"/>
  <c r="AG24" i="2"/>
  <c r="AF24" i="2"/>
  <c r="AE24" i="2"/>
  <c r="AD24" i="2"/>
  <c r="AC24" i="2"/>
  <c r="AB24" i="2"/>
  <c r="AA24" i="2"/>
  <c r="Y24" i="2"/>
  <c r="X24" i="2"/>
  <c r="W24" i="2"/>
  <c r="V24" i="2"/>
  <c r="U24" i="2"/>
  <c r="S24" i="2"/>
  <c r="R24" i="2"/>
  <c r="Q24" i="2"/>
  <c r="K24" i="2"/>
  <c r="H24" i="2"/>
  <c r="G24" i="2"/>
  <c r="F24" i="2"/>
  <c r="E24" i="2"/>
  <c r="AP23" i="2"/>
  <c r="AP22" i="2"/>
  <c r="AN19" i="2"/>
  <c r="AL19" i="2"/>
  <c r="AK19" i="2"/>
  <c r="AJ19" i="2"/>
  <c r="AG19" i="2"/>
  <c r="AF19" i="2"/>
  <c r="AE19" i="2"/>
  <c r="AD19" i="2"/>
  <c r="AC19" i="2"/>
  <c r="AB19" i="2"/>
  <c r="AA19" i="2"/>
  <c r="Y19" i="2"/>
  <c r="X19" i="2"/>
  <c r="W19" i="2"/>
  <c r="V19" i="2"/>
  <c r="U19" i="2"/>
  <c r="S19" i="2"/>
  <c r="R19" i="2"/>
  <c r="L19" i="2"/>
  <c r="K19" i="2"/>
  <c r="H19" i="2"/>
  <c r="G19" i="2"/>
  <c r="F19" i="2"/>
  <c r="AP17" i="2"/>
  <c r="AP16" i="2"/>
  <c r="AP15" i="2"/>
  <c r="AP14" i="2"/>
  <c r="AP13" i="2"/>
  <c r="AP12" i="2"/>
  <c r="AP11" i="2"/>
  <c r="AP10" i="2"/>
  <c r="AE24" i="3" l="1"/>
  <c r="AK24" i="3"/>
  <c r="AC24" i="3"/>
  <c r="K24" i="3"/>
  <c r="AF24" i="3"/>
  <c r="L24" i="3"/>
  <c r="AG24" i="3"/>
  <c r="AN24" i="3"/>
  <c r="X24" i="3"/>
  <c r="C24" i="3"/>
  <c r="R24" i="3"/>
  <c r="Y24" i="3"/>
  <c r="E24" i="3"/>
  <c r="AP24" i="2"/>
  <c r="C35" i="2"/>
  <c r="AP33" i="2"/>
  <c r="AP19" i="2"/>
  <c r="T9" i="3"/>
  <c r="V24" i="3"/>
  <c r="W24" i="3"/>
  <c r="AJ24" i="3"/>
  <c r="H24" i="3"/>
  <c r="U24" i="3"/>
  <c r="T24" i="3"/>
  <c r="AP25" i="3"/>
  <c r="AP27" i="3"/>
  <c r="Y9" i="3"/>
  <c r="Q24" i="3"/>
  <c r="S24" i="3"/>
  <c r="G24" i="3"/>
  <c r="AL9" i="3"/>
  <c r="AP16" i="3"/>
  <c r="AP10" i="3"/>
  <c r="AD35" i="2"/>
  <c r="AL24" i="3"/>
  <c r="AN9" i="3"/>
  <c r="E9" i="3"/>
  <c r="C9" i="3"/>
  <c r="F24" i="3"/>
  <c r="AF9" i="3"/>
  <c r="AL35" i="2"/>
  <c r="K9" i="3"/>
  <c r="AF35" i="2"/>
  <c r="V35" i="2"/>
  <c r="S35" i="2"/>
  <c r="AN35" i="2"/>
  <c r="AK35" i="2"/>
  <c r="AJ35" i="2"/>
  <c r="AG35" i="2"/>
  <c r="AA35" i="2"/>
  <c r="AE35" i="2"/>
  <c r="AC35" i="2"/>
  <c r="AB35" i="2"/>
  <c r="Y35" i="2"/>
  <c r="X35" i="2"/>
  <c r="W35" i="2"/>
  <c r="U35" i="2"/>
  <c r="Q35" i="2"/>
  <c r="R35" i="2"/>
  <c r="L35" i="2"/>
  <c r="K35" i="2"/>
  <c r="G35" i="2"/>
  <c r="E35" i="2"/>
  <c r="F35" i="2"/>
  <c r="G9" i="3"/>
  <c r="H9" i="3"/>
  <c r="AC9" i="3"/>
  <c r="L9" i="3"/>
  <c r="Q9" i="3"/>
  <c r="F9" i="3"/>
  <c r="AJ9" i="3"/>
  <c r="AK9" i="3"/>
  <c r="AG9" i="3"/>
  <c r="AE9" i="3"/>
  <c r="AB9" i="3"/>
  <c r="AB31" i="3" s="1"/>
  <c r="AB35" i="3" s="1"/>
  <c r="X9" i="3"/>
  <c r="W9" i="3"/>
  <c r="V9" i="3"/>
  <c r="V31" i="3" s="1"/>
  <c r="U9" i="3"/>
  <c r="S9" i="3"/>
  <c r="R9" i="3"/>
  <c r="AP9" i="3" l="1"/>
  <c r="AP24" i="3"/>
  <c r="U31" i="3"/>
  <c r="U35" i="3" s="1"/>
  <c r="R31" i="3"/>
  <c r="R35" i="3" s="1"/>
  <c r="AK31" i="3"/>
  <c r="AK35" i="3" s="1"/>
  <c r="L31" i="3"/>
  <c r="L35" i="3" s="1"/>
  <c r="AJ31" i="3"/>
  <c r="AJ35" i="3" s="1"/>
  <c r="AN31" i="3"/>
  <c r="AN35" i="3" s="1"/>
  <c r="X31" i="3"/>
  <c r="X35" i="3" s="1"/>
  <c r="Y31" i="3"/>
  <c r="Y35" i="3" s="1"/>
  <c r="C31" i="3"/>
  <c r="C35" i="3" s="1"/>
  <c r="AL31" i="3"/>
  <c r="AL35" i="3" s="1"/>
  <c r="S31" i="3"/>
  <c r="S35" i="3" s="1"/>
  <c r="V35" i="3"/>
  <c r="T31" i="3"/>
  <c r="T35" i="3" s="1"/>
  <c r="G31" i="3"/>
  <c r="G35" i="3" s="1"/>
  <c r="W31" i="3"/>
  <c r="W35" i="3" s="1"/>
  <c r="E31" i="3"/>
  <c r="E35" i="3" s="1"/>
  <c r="AC31" i="3"/>
  <c r="AC35" i="3" s="1"/>
  <c r="H31" i="3"/>
  <c r="H35" i="3" s="1"/>
  <c r="K31" i="3"/>
  <c r="K35" i="3" s="1"/>
  <c r="AE31" i="3"/>
  <c r="AE35" i="3" s="1"/>
  <c r="AG31" i="3"/>
  <c r="AG35" i="3" s="1"/>
  <c r="AF31" i="3"/>
  <c r="AF35" i="3" s="1"/>
  <c r="AP35" i="2"/>
  <c r="Q31" i="3"/>
  <c r="Q35" i="3" s="1"/>
  <c r="F31" i="3"/>
  <c r="F35" i="3" s="1"/>
  <c r="AP31" i="3" l="1"/>
  <c r="AP35" i="3" l="1"/>
</calcChain>
</file>

<file path=xl/sharedStrings.xml><?xml version="1.0" encoding="utf-8"?>
<sst xmlns="http://schemas.openxmlformats.org/spreadsheetml/2006/main" count="343" uniqueCount="211">
  <si>
    <t>Construcción HRAE</t>
  </si>
  <si>
    <t>Fideicomiso</t>
  </si>
  <si>
    <t xml:space="preserve">SSY </t>
  </si>
  <si>
    <t xml:space="preserve">Fideicomiso para la Construcción del Hospital Regional de Alta Especialidad </t>
  </si>
  <si>
    <t>Banorte</t>
  </si>
  <si>
    <t>1929-7</t>
  </si>
  <si>
    <t>Manutención Yucatán</t>
  </si>
  <si>
    <t>SIIES</t>
  </si>
  <si>
    <t xml:space="preserve">Programa de Becas Nacionales para la Educación Superior de Manutención en Yucatán </t>
  </si>
  <si>
    <t>Banamex</t>
  </si>
  <si>
    <t>17891-6</t>
  </si>
  <si>
    <t>FOVIMIYUC</t>
  </si>
  <si>
    <t xml:space="preserve">SEGEY </t>
  </si>
  <si>
    <t>Fideicomiso del Fondo de Apoyo al Programa de Vivienda Magisterial</t>
  </si>
  <si>
    <t>Santander</t>
  </si>
  <si>
    <t>F/2112177</t>
  </si>
  <si>
    <t>Becas Repetto Milán</t>
  </si>
  <si>
    <t xml:space="preserve">UADY </t>
  </si>
  <si>
    <t>Fondo de Becas Abogado Francisco Repetto Milán</t>
  </si>
  <si>
    <t>2001393-1</t>
  </si>
  <si>
    <t>FARD</t>
  </si>
  <si>
    <t>IDEY</t>
  </si>
  <si>
    <t>Fideicomiso de Alto Rendimiento Deportivo de Yucatán</t>
  </si>
  <si>
    <t>FYDITRAC</t>
  </si>
  <si>
    <t>SOP</t>
  </si>
  <si>
    <t>Fideicomiso Yucateco para la Dignificación y Desarrollo Integral de los Trabajadores de la Construcción</t>
  </si>
  <si>
    <t>Nacional Financiera</t>
  </si>
  <si>
    <t>FASP</t>
  </si>
  <si>
    <t>Fondo</t>
  </si>
  <si>
    <t>SSP</t>
  </si>
  <si>
    <t>Fondo de Aportación para la Seguridad Pública</t>
  </si>
  <si>
    <t>02636586367; 0263586376</t>
  </si>
  <si>
    <t>FOMEY</t>
  </si>
  <si>
    <t>IMDUT</t>
  </si>
  <si>
    <t>Fondo Metropolitano de Yucatán</t>
  </si>
  <si>
    <t>Banobras</t>
  </si>
  <si>
    <t>FID-2143</t>
  </si>
  <si>
    <t>SIT-MERIDA</t>
  </si>
  <si>
    <t>Fideicomiso Sistema Integrado de Transporte en la zona metropolitana de Mérida Yucatán</t>
  </si>
  <si>
    <t>FID-2272</t>
  </si>
  <si>
    <t>FONDO ESTATAL MOVILIDAD</t>
  </si>
  <si>
    <t>Fondo Estatal para la Movilidad</t>
  </si>
  <si>
    <t>FIDEY</t>
  </si>
  <si>
    <t>SEFOET</t>
  </si>
  <si>
    <t>Fondo Integral para el Desarrollo Económico de Yucatán</t>
  </si>
  <si>
    <t>FOPROFEY</t>
  </si>
  <si>
    <t>Fondo de Promoción y Fomento a las Empresas en el Estado de Yucatán</t>
  </si>
  <si>
    <t>Acuerdo 34 del 22/dic/2003</t>
  </si>
  <si>
    <t>Empleo Permanente</t>
  </si>
  <si>
    <t>Fondo para la Consolidación y Fomento del Empleo Permanente del Estado de Yucatán</t>
  </si>
  <si>
    <t>Bancomer</t>
  </si>
  <si>
    <t>FONDEY</t>
  </si>
  <si>
    <t>Fondo para Emprendedores de Yucatán</t>
  </si>
  <si>
    <t>Scotia Bank</t>
  </si>
  <si>
    <t>FIPROTUY</t>
  </si>
  <si>
    <t xml:space="preserve">SEFOTUR </t>
  </si>
  <si>
    <t>Fideicomiso para la Promoción Turística del Estado de Yucatán</t>
  </si>
  <si>
    <t>073630-4</t>
  </si>
  <si>
    <t>FOFAY</t>
  </si>
  <si>
    <t>SEDER</t>
  </si>
  <si>
    <t>Fondo de Fomento Agropecuario de Yucatán</t>
  </si>
  <si>
    <t xml:space="preserve">Banorte </t>
  </si>
  <si>
    <t>FOCAPY</t>
  </si>
  <si>
    <t>Fondo de Crédito Agropecuario y Pesquero de Yucatán</t>
  </si>
  <si>
    <t>Banco de Crédito Rural Peninsular</t>
  </si>
  <si>
    <t>0633654690</t>
  </si>
  <si>
    <t>FOMICY</t>
  </si>
  <si>
    <t>Fondo de Micro Créditos del Estado de Yucatán</t>
  </si>
  <si>
    <t xml:space="preserve">HSBC-Banorte </t>
  </si>
  <si>
    <t>FOPROYUC</t>
  </si>
  <si>
    <t>Fondo de Apoyo a la Productividad Agropecuaria en el Estado de Yucatán</t>
  </si>
  <si>
    <t>FAED</t>
  </si>
  <si>
    <t>SGG</t>
  </si>
  <si>
    <t>Fondo para la Atención de Emergencias y Desastres del Estado de Yucatán</t>
  </si>
  <si>
    <t>BBVA Bancomer</t>
  </si>
  <si>
    <t>70369-4</t>
  </si>
  <si>
    <t>FEAARI</t>
  </si>
  <si>
    <t>CEEAV</t>
  </si>
  <si>
    <t>Fondo Estatal de Ayuda, Asistencia y Reparación Integral</t>
  </si>
  <si>
    <t>F/4108163</t>
  </si>
  <si>
    <t>Protego F/0002</t>
  </si>
  <si>
    <t>SAF</t>
  </si>
  <si>
    <t xml:space="preserve">Protego F/0002 </t>
  </si>
  <si>
    <t>CIBanco</t>
  </si>
  <si>
    <t xml:space="preserve">F/0002 </t>
  </si>
  <si>
    <t>Protego F/0007</t>
  </si>
  <si>
    <t xml:space="preserve">F/0007 </t>
  </si>
  <si>
    <t>Protego F/0019</t>
  </si>
  <si>
    <t>F/0019</t>
  </si>
  <si>
    <t>Protego F/0173</t>
  </si>
  <si>
    <t>Fideicomiso del Estado de Yucatán para la Implementación del Sistema de Justicia Penal</t>
  </si>
  <si>
    <t>F/0173</t>
  </si>
  <si>
    <t>Protego F/0199</t>
  </si>
  <si>
    <t>Protego F/0199 Escudo Yucatán</t>
  </si>
  <si>
    <t>F/0199</t>
  </si>
  <si>
    <t>Protego F/4109088</t>
  </si>
  <si>
    <t>F/4109088</t>
  </si>
  <si>
    <t>Protego F/4109146</t>
  </si>
  <si>
    <t>F/4109146</t>
  </si>
  <si>
    <t>Protego F/4130480</t>
  </si>
  <si>
    <t>Fideicomiso de Administración F/4130480</t>
  </si>
  <si>
    <t>F/4130480</t>
  </si>
  <si>
    <t>IEPAC</t>
  </si>
  <si>
    <t>Fideicomiso Fondo de Participación Ciudadana</t>
  </si>
  <si>
    <t>HSBC</t>
  </si>
  <si>
    <t>Rancho Hobonil</t>
  </si>
  <si>
    <t>Fideicomiso Rancho Hobonil</t>
  </si>
  <si>
    <t>Fideicomiso 2460492</t>
  </si>
  <si>
    <t>Fideicomiso Público Maestro, Irrevocable de Administración e Inversión F/2460492</t>
  </si>
  <si>
    <t xml:space="preserve">Fondo Ambiental </t>
  </si>
  <si>
    <t xml:space="preserve">Fondo </t>
  </si>
  <si>
    <t>SDS</t>
  </si>
  <si>
    <t>Fondo Ambiental</t>
  </si>
  <si>
    <t>SEPLAN</t>
  </si>
  <si>
    <t>Fideicomiso 2050 para el Desarrollo Regional del Sur Sureste</t>
  </si>
  <si>
    <t>0131817973, 0181688677, 10021482, 10022756, 10027952, 10038962, 10044407</t>
  </si>
  <si>
    <t>GOBIERNO DEL ESTADO DE YUCATÁN</t>
  </si>
  <si>
    <t>SISTEMA DE CONTROL Y TRANSPARENCIA DE FIDEICOMISOS Y FONDOS</t>
  </si>
  <si>
    <t>FLUJOS DE EFECTIVO DE FIDEICOMISOS Y FONDOS</t>
  </si>
  <si>
    <t>CONCEPTO / FIDEICOMISO O FONDO</t>
  </si>
  <si>
    <t>SALUD</t>
  </si>
  <si>
    <t>EDUCACIÓN, INVESTIGACIÓN E INNOVACIÓN</t>
  </si>
  <si>
    <t>OBRA PÚBLICA Y DESARROLLO URBANO</t>
  </si>
  <si>
    <t>DESARROLLO ECONÓMICO Y EMPLEO</t>
  </si>
  <si>
    <t>SEGURIDAD Y JUSTICIA</t>
  </si>
  <si>
    <t>ADMINISTRACIÓN DE DEUDA</t>
  </si>
  <si>
    <t>PARTICIPACIÓN CIUDADANA</t>
  </si>
  <si>
    <t>TOTAL CONCEPTO</t>
  </si>
  <si>
    <t>CONSTRUCCIÓN HRAE</t>
  </si>
  <si>
    <t>BECAS EDUCACIÓN SUPERIOR</t>
  </si>
  <si>
    <t>ALTO RENDIMIENTO DEPORTIVO</t>
  </si>
  <si>
    <t>VIVIENDA MAGISTERIO</t>
  </si>
  <si>
    <t>BECAS REPETTO MILÁN (UADY)</t>
  </si>
  <si>
    <t>FIDEICOMISO RANCHO HOBONIL (UADY)</t>
  </si>
  <si>
    <t>FONDO ESTATAL DE MOVILIDAD</t>
  </si>
  <si>
    <t>FIDEICOMISO 2460492</t>
  </si>
  <si>
    <t>EMPLEO PERMANENTE</t>
  </si>
  <si>
    <t>PROMOCIÓN TURÍSTICA</t>
  </si>
  <si>
    <t xml:space="preserve">FASP </t>
  </si>
  <si>
    <t>PROTEGO F/0199 ESCUDO YUCATÁN</t>
  </si>
  <si>
    <t>PROTEGO F/0173 JUSTICIA PENAL</t>
  </si>
  <si>
    <t>PROTEGO F/0002</t>
  </si>
  <si>
    <t>PROTEGO F/0007</t>
  </si>
  <si>
    <t>PROTEGO F/0019</t>
  </si>
  <si>
    <t xml:space="preserve"> Origen</t>
  </si>
  <si>
    <t>Impuestos</t>
  </si>
  <si>
    <t>Productos</t>
  </si>
  <si>
    <t>Ingresos por Venta de Bienes y Prestación de Servicios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</si>
  <si>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</si>
  <si>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</si>
  <si>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</si>
  <si>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</si>
  <si>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</si>
  <si>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</si>
  <si>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</si>
  <si>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</si>
  <si>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Otras Aplicaciones de Operación</t>
  </si>
  <si>
    <t>Aportaciones</t>
  </si>
  <si>
    <t>Origen</t>
  </si>
  <si>
    <t>Otros Orígenes de Inversión</t>
  </si>
  <si>
    <t>Bienes Muebles</t>
  </si>
  <si>
    <t>Otras Aplicaciones de Inversión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</si>
  <si>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</si>
  <si>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</si>
  <si>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</si>
  <si>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.</t>
  </si>
  <si>
    <t>SISTEMA DE CONTROL Y TRANSPARENCIA DE FIDEICOMISOS</t>
  </si>
  <si>
    <t>ESTADO DE SITUACIÓN FINANCIERA DE FIDEICOMISOS Y FONDOS</t>
  </si>
  <si>
    <t>TOTAL</t>
  </si>
  <si>
    <t>FIDEICOMISO F/2460492</t>
  </si>
  <si>
    <t>PROTEGO F/0199</t>
  </si>
  <si>
    <t>ACTIVO</t>
  </si>
  <si>
    <t xml:space="preserve">  </t>
  </si>
  <si>
    <t>Efectivo y Equivalentes</t>
  </si>
  <si>
    <t>Derechos a Recibir Efectivo o Equivalentes</t>
  </si>
  <si>
    <t>Estimación por Pérdida o Deterioro de Activos Circulantes</t>
  </si>
  <si>
    <t>Otros Activos Circulantes</t>
  </si>
  <si>
    <t>Derechos a Recibir Efectivo o Equivalentes a Largo Plazo</t>
  </si>
  <si>
    <t>Bienes Inmuebles, Infraestructura y Construcciones en Proceso</t>
  </si>
  <si>
    <t>Activos Intangibles</t>
  </si>
  <si>
    <t>Depreciación, Deterioro y Amortización Acumulada de Bienes</t>
  </si>
  <si>
    <t>TOTAL ACTIVO</t>
  </si>
  <si>
    <t>PASIVO</t>
  </si>
  <si>
    <t>Cuentas por Pagar a Largo y Corto Plazo</t>
  </si>
  <si>
    <t>Otros Pasivos a Corto Plazo</t>
  </si>
  <si>
    <t>TOTAL PASIVO</t>
  </si>
  <si>
    <t>PATRIMONIO</t>
  </si>
  <si>
    <t>Resultados del Ejercicio (Ahorro / Desahorro)</t>
  </si>
  <si>
    <t>Resultados de Ejercicios Anteriores</t>
  </si>
  <si>
    <t>Revalúos</t>
  </si>
  <si>
    <t>Reservas</t>
  </si>
  <si>
    <t>TOTAL PATRIMONIO</t>
  </si>
  <si>
    <t>TOTAL PASIVO Y PATRIMONIO</t>
  </si>
  <si>
    <t>CUENTA</t>
  </si>
  <si>
    <t>FLUJOS DE EFECTIVO DE LAS ACTIVIDADES DE OPERACIÓN</t>
  </si>
  <si>
    <t>FLUJOS DE EFECTIVO DE LAS ACTIVIDADES DE INVERSIÓN</t>
  </si>
  <si>
    <t>PODER EJECUTIVO DEL ESTADO</t>
  </si>
  <si>
    <t>FIDEICOMISO O FONDO</t>
  </si>
  <si>
    <t>ENTIDAD ADMINISTRADORA</t>
  </si>
  <si>
    <t>NOMBRE DEL FIDEICOMISO O FONDO</t>
  </si>
  <si>
    <t>FIDUCIARIO / BANCO</t>
  </si>
  <si>
    <t>NO. DE CONTRATO O CUENTA</t>
  </si>
  <si>
    <t>PODER EJECUTIVO DEL ESTADO DE YUCATÁN</t>
  </si>
  <si>
    <t>SALDOS DE FIDEICOMISOS Y FONDOS POR UNIDAD RESPONSABLE</t>
  </si>
  <si>
    <t xml:space="preserve">NO. </t>
  </si>
  <si>
    <r>
      <t>FIDESUR</t>
    </r>
    <r>
      <rPr>
        <vertAlign val="superscript"/>
        <sz val="10"/>
        <color rgb="FF404040"/>
        <rFont val="Barlow"/>
      </rPr>
      <t>(1)</t>
    </r>
  </si>
  <si>
    <r>
      <rPr>
        <vertAlign val="superscript"/>
        <sz val="10"/>
        <color rgb="FF404040"/>
        <rFont val="Barlow"/>
      </rPr>
      <t xml:space="preserve">(1)  </t>
    </r>
    <r>
      <rPr>
        <sz val="10"/>
        <color rgb="FF404040"/>
        <rFont val="Barlow"/>
      </rPr>
      <t>El saldo corresponde a la participación como fideicomitentes los gobiernos del estado de Campeche, Chiapas, Guerrero, Oaxaca, Puebla, Quintana Roo, Tabasco, Veracruz y Yucatán, los estados financieros los reporta la entidad que lo administra.</t>
    </r>
  </si>
  <si>
    <t>II TRIMESTRE 2023</t>
  </si>
  <si>
    <t>SALDO AL 30 DE JUNIO DE 2023</t>
  </si>
  <si>
    <t>AL 3O DE JUNIO DE 2023</t>
  </si>
  <si>
    <t>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</si>
</sst>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0.0_ ;[Red]\-#,##0.0\ "/>
    <numFmt numFmtId="165" formatCode="#,##0_ ;[Red]\-#,##0\ "/>
    <numFmt numFmtId="166" formatCode="#,##0.00_ ;[Red]\-#,##0.00\ "/>
    <numFmt numFmtId="167" formatCode="&quot;$&quot;#,##0.00"/>
    <numFmt numFmtId="168" formatCode="#,##0.00_ ;\-#,##0.00\ "/>
  </numFmts>
  <fonts count="28" x14ac:knownFonts="1">
    <font>
      <sz val="9"/>
      <color theme="1"/>
      <name val="Barlo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Barlow"/>
    </font>
    <font>
      <b/>
      <sz val="10"/>
      <color theme="1"/>
      <name val="Barlow"/>
    </font>
    <font>
      <b/>
      <sz val="10"/>
      <color theme="0"/>
      <name val="Barlow"/>
    </font>
    <font>
      <sz val="10"/>
      <name val="Barlow"/>
    </font>
    <font>
      <b/>
      <sz val="10"/>
      <color rgb="FFFFFFFF"/>
      <name val="Barlow"/>
    </font>
    <font>
      <b/>
      <sz val="10"/>
      <name val="Barlow"/>
    </font>
    <font>
      <sz val="11"/>
      <color theme="1"/>
      <name val="Barlow"/>
    </font>
    <font>
      <b/>
      <sz val="11"/>
      <color theme="1"/>
      <name val="Barlow"/>
    </font>
    <font>
      <sz val="9"/>
      <color theme="1"/>
      <name val="Barlow"/>
      <family val="2"/>
    </font>
    <font>
      <sz val="10"/>
      <color theme="1" tint="0.249977111117893"/>
      <name val="Barlow"/>
    </font>
    <font>
      <b/>
      <sz val="12"/>
      <color theme="1" tint="0.249977111117893"/>
      <name val="Barlow"/>
    </font>
    <font>
      <b/>
      <sz val="10"/>
      <color theme="1" tint="0.249977111117893"/>
      <name val="Barlow"/>
    </font>
    <font>
      <b/>
      <sz val="11"/>
      <color theme="1" tint="0.249977111117893"/>
      <name val="Helvetica"/>
    </font>
    <font>
      <sz val="10"/>
      <name val="Barlow"/>
      <family val="3"/>
    </font>
    <font>
      <sz val="10"/>
      <color rgb="FF404040"/>
      <name val="Barlow"/>
    </font>
    <font>
      <vertAlign val="superscript"/>
      <sz val="10"/>
      <color rgb="FF404040"/>
      <name val="Barlow"/>
    </font>
    <font>
      <b/>
      <sz val="12"/>
      <color theme="1"/>
      <name val="Barlow"/>
    </font>
    <font>
      <sz val="12"/>
      <color theme="1"/>
      <name val="Barlow"/>
    </font>
    <font>
      <b/>
      <sz val="12"/>
      <name val="Barlow"/>
    </font>
    <font>
      <b/>
      <sz val="10"/>
      <color rgb="FF404040"/>
      <name val="Barlow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68DAD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AEEF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</borders>
  <cellStyleXfs count="12">
    <xf numFmtId="0" fontId="0" fillId="0" borderId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43" fontId="16" fillId="0" borderId="0" applyFont="0" applyFill="0" applyBorder="0" applyAlignment="0" applyProtection="0"/>
  </cellStyleXfs>
  <cellXfs count="112">
    <xf numFmtId="0" fontId="0" fillId="0" borderId="0" xfId="0"/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164" fontId="9" fillId="0" borderId="0" xfId="1" applyNumberFormat="1" applyFont="1" applyAlignment="1">
      <alignment vertical="center" wrapText="1"/>
    </xf>
    <xf numFmtId="164" fontId="8" fillId="0" borderId="0" xfId="1" applyNumberFormat="1" applyFont="1" applyAlignment="1">
      <alignment horizontal="center" vertical="center"/>
    </xf>
    <xf numFmtId="164" fontId="8" fillId="0" borderId="0" xfId="1" applyNumberFormat="1" applyFont="1" applyAlignment="1">
      <alignment vertical="center"/>
    </xf>
    <xf numFmtId="164" fontId="9" fillId="0" borderId="0" xfId="1" applyNumberFormat="1" applyFont="1" applyAlignment="1">
      <alignment horizontal="left" vertical="center"/>
    </xf>
    <xf numFmtId="164" fontId="8" fillId="0" borderId="0" xfId="1" applyNumberFormat="1" applyFont="1" applyAlignment="1">
      <alignment horizontal="right" vertical="center"/>
    </xf>
    <xf numFmtId="164" fontId="9" fillId="0" borderId="0" xfId="1" applyNumberFormat="1" applyFont="1" applyAlignment="1">
      <alignment horizontal="right" vertical="center"/>
    </xf>
    <xf numFmtId="164" fontId="9" fillId="0" borderId="0" xfId="1" applyNumberFormat="1" applyFont="1" applyBorder="1" applyAlignment="1">
      <alignment horizontal="right" vertical="center"/>
    </xf>
    <xf numFmtId="164" fontId="9" fillId="0" borderId="0" xfId="1" applyNumberFormat="1" applyFont="1" applyBorder="1" applyAlignment="1">
      <alignment horizontal="center" vertical="center"/>
    </xf>
    <xf numFmtId="164" fontId="9" fillId="0" borderId="0" xfId="1" applyNumberFormat="1" applyFont="1" applyAlignment="1">
      <alignment horizontal="center" vertical="center"/>
    </xf>
    <xf numFmtId="164" fontId="8" fillId="0" borderId="0" xfId="1" applyNumberFormat="1" applyFont="1" applyAlignment="1">
      <alignment horizontal="center" vertical="center" wrapText="1"/>
    </xf>
    <xf numFmtId="4" fontId="13" fillId="0" borderId="0" xfId="1" applyNumberFormat="1" applyFont="1" applyBorder="1" applyAlignment="1">
      <alignment horizontal="right" vertical="center"/>
    </xf>
    <xf numFmtId="4" fontId="13" fillId="0" borderId="0" xfId="1" applyNumberFormat="1" applyFont="1" applyAlignment="1">
      <alignment horizontal="right" vertical="center"/>
    </xf>
    <xf numFmtId="4" fontId="13" fillId="0" borderId="0" xfId="1" applyNumberFormat="1" applyFont="1" applyBorder="1" applyAlignment="1">
      <alignment horizontal="center" vertical="center"/>
    </xf>
    <xf numFmtId="164" fontId="9" fillId="0" borderId="0" xfId="1" applyNumberFormat="1" applyFont="1" applyAlignment="1">
      <alignment vertical="center"/>
    </xf>
    <xf numFmtId="4" fontId="11" fillId="0" borderId="0" xfId="4" applyNumberFormat="1" applyFont="1" applyAlignment="1">
      <alignment horizontal="right" vertical="center" wrapText="1"/>
    </xf>
    <xf numFmtId="4" fontId="13" fillId="0" borderId="0" xfId="1" applyNumberFormat="1" applyFont="1" applyFill="1" applyBorder="1" applyAlignment="1">
      <alignment horizontal="right" vertical="center"/>
    </xf>
    <xf numFmtId="164" fontId="9" fillId="0" borderId="0" xfId="1" applyNumberFormat="1" applyFont="1" applyFill="1" applyAlignment="1">
      <alignment vertical="center"/>
    </xf>
    <xf numFmtId="164" fontId="8" fillId="0" borderId="0" xfId="4" applyNumberFormat="1" applyFont="1" applyAlignment="1">
      <alignment horizontal="right" vertical="center" wrapText="1"/>
    </xf>
    <xf numFmtId="164" fontId="9" fillId="0" borderId="0" xfId="1" applyNumberFormat="1" applyFont="1" applyFill="1" applyAlignment="1">
      <alignment vertical="center" wrapText="1"/>
    </xf>
    <xf numFmtId="164" fontId="9" fillId="0" borderId="0" xfId="1" applyNumberFormat="1" applyFont="1" applyFill="1" applyAlignment="1">
      <alignment horizontal="left" vertical="center"/>
    </xf>
    <xf numFmtId="164" fontId="8" fillId="0" borderId="0" xfId="1" applyNumberFormat="1" applyFont="1" applyFill="1" applyAlignment="1">
      <alignment horizontal="right" vertical="center"/>
    </xf>
    <xf numFmtId="164" fontId="8" fillId="0" borderId="0" xfId="1" applyNumberFormat="1" applyFont="1" applyFill="1" applyAlignment="1">
      <alignment horizontal="center" vertical="center"/>
    </xf>
    <xf numFmtId="164" fontId="8" fillId="0" borderId="0" xfId="1" applyNumberFormat="1" applyFont="1" applyFill="1" applyAlignment="1">
      <alignment vertical="center"/>
    </xf>
    <xf numFmtId="167" fontId="9" fillId="0" borderId="0" xfId="0" applyNumberFormat="1" applyFont="1" applyAlignment="1">
      <alignment horizontal="right" wrapText="1"/>
    </xf>
    <xf numFmtId="164" fontId="9" fillId="0" borderId="0" xfId="1" applyNumberFormat="1" applyFont="1" applyAlignment="1">
      <alignment horizontal="right" vertical="center" wrapText="1"/>
    </xf>
    <xf numFmtId="164" fontId="14" fillId="0" borderId="0" xfId="1" applyNumberFormat="1" applyFont="1" applyAlignment="1">
      <alignment vertical="center"/>
    </xf>
    <xf numFmtId="164" fontId="14" fillId="0" borderId="0" xfId="1" applyNumberFormat="1" applyFont="1" applyBorder="1" applyAlignment="1">
      <alignment horizontal="right" vertical="center"/>
    </xf>
    <xf numFmtId="165" fontId="13" fillId="0" borderId="0" xfId="2" applyNumberFormat="1" applyFont="1" applyBorder="1" applyAlignment="1">
      <alignment horizontal="center" vertical="center" wrapText="1"/>
    </xf>
    <xf numFmtId="165" fontId="13" fillId="0" borderId="0" xfId="2" applyNumberFormat="1" applyFont="1" applyFill="1" applyBorder="1" applyAlignment="1">
      <alignment horizontal="center" vertical="center" wrapText="1"/>
    </xf>
    <xf numFmtId="165" fontId="13" fillId="0" borderId="0" xfId="3" applyNumberFormat="1" applyFont="1" applyAlignment="1">
      <alignment horizontal="center" vertical="center" wrapText="1"/>
    </xf>
    <xf numFmtId="165" fontId="13" fillId="0" borderId="0" xfId="2" applyNumberFormat="1" applyFont="1" applyBorder="1"/>
    <xf numFmtId="165" fontId="11" fillId="0" borderId="0" xfId="2" applyNumberFormat="1" applyFont="1" applyFill="1" applyBorder="1"/>
    <xf numFmtId="165" fontId="13" fillId="0" borderId="0" xfId="3" applyNumberFormat="1" applyFont="1"/>
    <xf numFmtId="165" fontId="11" fillId="0" borderId="0" xfId="3" applyNumberFormat="1" applyFont="1"/>
    <xf numFmtId="165" fontId="11" fillId="0" borderId="0" xfId="2" applyNumberFormat="1" applyFont="1" applyBorder="1"/>
    <xf numFmtId="4" fontId="11" fillId="0" borderId="0" xfId="2" applyNumberFormat="1" applyFont="1" applyBorder="1"/>
    <xf numFmtId="165" fontId="13" fillId="0" borderId="0" xfId="2" applyNumberFormat="1" applyFont="1" applyFill="1" applyBorder="1"/>
    <xf numFmtId="165" fontId="12" fillId="0" borderId="0" xfId="2" applyNumberFormat="1" applyFont="1" applyFill="1" applyBorder="1" applyAlignment="1">
      <alignment horizontal="center" vertical="center" wrapText="1"/>
    </xf>
    <xf numFmtId="164" fontId="12" fillId="0" borderId="0" xfId="1" applyNumberFormat="1" applyFont="1" applyFill="1" applyBorder="1" applyAlignment="1">
      <alignment horizontal="center" vertical="center" wrapText="1"/>
    </xf>
    <xf numFmtId="164" fontId="15" fillId="0" borderId="0" xfId="1" applyNumberFormat="1" applyFont="1" applyBorder="1" applyAlignment="1">
      <alignment horizontal="right" vertical="center"/>
    </xf>
    <xf numFmtId="164" fontId="9" fillId="0" borderId="0" xfId="1" applyNumberFormat="1" applyFont="1" applyBorder="1" applyAlignment="1">
      <alignment horizontal="left" vertical="center"/>
    </xf>
    <xf numFmtId="164" fontId="8" fillId="0" borderId="0" xfId="1" applyNumberFormat="1" applyFont="1" applyFill="1" applyBorder="1" applyAlignment="1">
      <alignment horizontal="right" vertical="center"/>
    </xf>
    <xf numFmtId="164" fontId="12" fillId="0" borderId="0" xfId="5" applyNumberFormat="1" applyFont="1" applyAlignment="1">
      <alignment horizontal="center" vertical="center" wrapText="1"/>
    </xf>
    <xf numFmtId="164" fontId="9" fillId="0" borderId="0" xfId="1" applyNumberFormat="1" applyFont="1" applyFill="1" applyBorder="1" applyAlignment="1">
      <alignment horizontal="right" vertical="center"/>
    </xf>
    <xf numFmtId="4" fontId="11" fillId="0" borderId="0" xfId="1" applyNumberFormat="1" applyFont="1" applyFill="1" applyBorder="1" applyAlignment="1">
      <alignment horizontal="right" vertical="center"/>
    </xf>
    <xf numFmtId="167" fontId="9" fillId="0" borderId="0" xfId="10" applyNumberFormat="1" applyFont="1" applyAlignment="1">
      <alignment horizontal="right" wrapText="1"/>
    </xf>
    <xf numFmtId="4" fontId="13" fillId="0" borderId="0" xfId="1" applyNumberFormat="1" applyFont="1" applyFill="1" applyBorder="1" applyAlignment="1">
      <alignment horizontal="left" vertical="center"/>
    </xf>
    <xf numFmtId="4" fontId="13" fillId="0" borderId="0" xfId="1" applyNumberFormat="1" applyFont="1" applyFill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4" fontId="17" fillId="0" borderId="2" xfId="11" applyNumberFormat="1" applyFont="1" applyFill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0" fillId="4" borderId="0" xfId="0" applyFont="1" applyFill="1" applyAlignment="1">
      <alignment horizontal="left" vertical="center" wrapText="1"/>
    </xf>
    <xf numFmtId="4" fontId="10" fillId="4" borderId="0" xfId="11" applyNumberFormat="1" applyFont="1" applyFill="1" applyBorder="1" applyAlignment="1">
      <alignment horizontal="right" vertical="center" wrapText="1"/>
    </xf>
    <xf numFmtId="0" fontId="19" fillId="5" borderId="0" xfId="0" applyFont="1" applyFill="1" applyAlignment="1">
      <alignment horizontal="left" vertical="center" wrapText="1"/>
    </xf>
    <xf numFmtId="4" fontId="19" fillId="5" borderId="0" xfId="11" applyNumberFormat="1" applyFont="1" applyFill="1" applyBorder="1" applyAlignment="1">
      <alignment horizontal="right" vertical="center" wrapText="1"/>
    </xf>
    <xf numFmtId="164" fontId="11" fillId="0" borderId="0" xfId="1" applyNumberFormat="1" applyFont="1" applyBorder="1" applyAlignment="1">
      <alignment horizontal="left" vertical="center" wrapText="1" indent="2"/>
    </xf>
    <xf numFmtId="4" fontId="11" fillId="0" borderId="0" xfId="1" applyNumberFormat="1" applyFont="1" applyBorder="1" applyAlignment="1">
      <alignment horizontal="right" vertical="center"/>
    </xf>
    <xf numFmtId="164" fontId="9" fillId="0" borderId="0" xfId="1" applyNumberFormat="1" applyFont="1" applyBorder="1" applyAlignment="1">
      <alignment vertical="center"/>
    </xf>
    <xf numFmtId="164" fontId="8" fillId="0" borderId="0" xfId="1" applyNumberFormat="1" applyFont="1" applyBorder="1" applyAlignment="1">
      <alignment horizontal="center" vertical="center"/>
    </xf>
    <xf numFmtId="164" fontId="8" fillId="0" borderId="0" xfId="1" applyNumberFormat="1" applyFont="1" applyBorder="1" applyAlignment="1">
      <alignment vertical="center"/>
    </xf>
    <xf numFmtId="164" fontId="11" fillId="0" borderId="0" xfId="4" applyNumberFormat="1" applyFont="1" applyAlignment="1">
      <alignment horizontal="left" vertical="center" wrapText="1" indent="2"/>
    </xf>
    <xf numFmtId="164" fontId="11" fillId="0" borderId="0" xfId="4" applyNumberFormat="1" applyFont="1" applyAlignment="1">
      <alignment horizontal="left" vertical="center" wrapText="1"/>
    </xf>
    <xf numFmtId="164" fontId="13" fillId="0" borderId="0" xfId="4" applyNumberFormat="1" applyFont="1" applyAlignment="1">
      <alignment horizontal="left" vertical="center" wrapText="1"/>
    </xf>
    <xf numFmtId="164" fontId="13" fillId="0" borderId="0" xfId="4" applyNumberFormat="1" applyFont="1" applyAlignment="1">
      <alignment vertical="center" wrapText="1"/>
    </xf>
    <xf numFmtId="4" fontId="13" fillId="0" borderId="0" xfId="4" applyNumberFormat="1" applyFont="1" applyAlignment="1">
      <alignment horizontal="right" vertical="center" wrapText="1"/>
    </xf>
    <xf numFmtId="4" fontId="13" fillId="0" borderId="0" xfId="1" applyNumberFormat="1" applyFont="1" applyBorder="1" applyAlignment="1">
      <alignment horizontal="left" vertical="center"/>
    </xf>
    <xf numFmtId="165" fontId="8" fillId="0" borderId="0" xfId="4" applyNumberFormat="1" applyFont="1" applyAlignment="1">
      <alignment horizontal="left" wrapText="1" indent="2"/>
    </xf>
    <xf numFmtId="165" fontId="11" fillId="0" borderId="0" xfId="3" applyNumberFormat="1" applyFont="1" applyAlignment="1">
      <alignment wrapText="1"/>
    </xf>
    <xf numFmtId="165" fontId="13" fillId="0" borderId="0" xfId="3" applyNumberFormat="1" applyFont="1" applyAlignment="1">
      <alignment wrapText="1"/>
    </xf>
    <xf numFmtId="166" fontId="11" fillId="0" borderId="0" xfId="2" applyNumberFormat="1" applyFont="1" applyFill="1" applyBorder="1"/>
    <xf numFmtId="166" fontId="11" fillId="0" borderId="0" xfId="2" applyNumberFormat="1" applyFont="1" applyBorder="1"/>
    <xf numFmtId="0" fontId="19" fillId="6" borderId="0" xfId="0" applyFont="1" applyFill="1" applyAlignment="1">
      <alignment vertical="center" wrapText="1"/>
    </xf>
    <xf numFmtId="168" fontId="19" fillId="6" borderId="0" xfId="0" applyNumberFormat="1" applyFont="1" applyFill="1" applyAlignment="1">
      <alignment vertical="center"/>
    </xf>
    <xf numFmtId="0" fontId="19" fillId="6" borderId="3" xfId="0" applyFont="1" applyFill="1" applyBorder="1" applyAlignment="1">
      <alignment vertical="center" wrapText="1"/>
    </xf>
    <xf numFmtId="2" fontId="19" fillId="6" borderId="3" xfId="0" applyNumberFormat="1" applyFont="1" applyFill="1" applyBorder="1" applyAlignment="1">
      <alignment vertical="center" wrapText="1"/>
    </xf>
    <xf numFmtId="0" fontId="22" fillId="0" borderId="1" xfId="0" applyFont="1" applyBorder="1" applyAlignment="1">
      <alignment horizontal="left" vertical="center" wrapText="1"/>
    </xf>
    <xf numFmtId="49" fontId="22" fillId="0" borderId="0" xfId="0" applyNumberFormat="1" applyFont="1"/>
    <xf numFmtId="0" fontId="20" fillId="2" borderId="0" xfId="0" applyFont="1" applyFill="1" applyAlignment="1">
      <alignment horizontal="center"/>
    </xf>
    <xf numFmtId="164" fontId="24" fillId="0" borderId="0" xfId="1" applyNumberFormat="1" applyFont="1" applyAlignment="1">
      <alignment vertical="center" wrapText="1"/>
    </xf>
    <xf numFmtId="164" fontId="25" fillId="0" borderId="0" xfId="1" applyNumberFormat="1" applyFont="1" applyAlignment="1">
      <alignment horizontal="center" vertical="center"/>
    </xf>
    <xf numFmtId="164" fontId="25" fillId="0" borderId="0" xfId="1" applyNumberFormat="1" applyFont="1" applyAlignment="1">
      <alignment vertical="center"/>
    </xf>
    <xf numFmtId="164" fontId="24" fillId="0" borderId="0" xfId="1" applyNumberFormat="1" applyFont="1" applyAlignment="1">
      <alignment horizontal="left" vertical="center"/>
    </xf>
    <xf numFmtId="43" fontId="19" fillId="6" borderId="3" xfId="11" applyFont="1" applyFill="1" applyBorder="1" applyAlignment="1">
      <alignment vertical="center" wrapText="1"/>
    </xf>
    <xf numFmtId="2" fontId="19" fillId="6" borderId="3" xfId="11" applyNumberFormat="1" applyFont="1" applyFill="1" applyBorder="1" applyAlignment="1">
      <alignment vertical="center" wrapText="1"/>
    </xf>
    <xf numFmtId="167" fontId="19" fillId="6" borderId="3" xfId="11" applyNumberFormat="1" applyFont="1" applyFill="1" applyBorder="1" applyAlignment="1">
      <alignment vertical="center" wrapText="1"/>
    </xf>
    <xf numFmtId="4" fontId="11" fillId="0" borderId="0" xfId="2" applyNumberFormat="1" applyFont="1" applyBorder="1" applyAlignment="1">
      <alignment horizontal="right" vertical="center" wrapText="1"/>
    </xf>
    <xf numFmtId="4" fontId="11" fillId="0" borderId="0" xfId="2" applyNumberFormat="1" applyFont="1" applyFill="1" applyBorder="1" applyAlignment="1">
      <alignment vertical="center"/>
    </xf>
    <xf numFmtId="167" fontId="8" fillId="0" borderId="0" xfId="10" applyNumberFormat="1" applyFont="1" applyAlignment="1">
      <alignment horizontal="right" vertical="center" wrapText="1"/>
    </xf>
    <xf numFmtId="4" fontId="11" fillId="0" borderId="0" xfId="2" applyNumberFormat="1" applyFont="1" applyFill="1" applyBorder="1" applyAlignment="1">
      <alignment horizontal="right" vertical="center" wrapText="1"/>
    </xf>
    <xf numFmtId="43" fontId="8" fillId="0" borderId="0" xfId="11" applyFont="1" applyAlignment="1">
      <alignment horizontal="right" vertical="center" wrapText="1"/>
    </xf>
    <xf numFmtId="43" fontId="11" fillId="0" borderId="0" xfId="11" applyFont="1" applyFill="1" applyBorder="1" applyAlignment="1">
      <alignment vertical="center"/>
    </xf>
    <xf numFmtId="4" fontId="8" fillId="0" borderId="0" xfId="9" applyNumberFormat="1" applyFont="1" applyAlignment="1">
      <alignment horizontal="right" vertical="center" wrapText="1"/>
    </xf>
    <xf numFmtId="4" fontId="21" fillId="0" borderId="0" xfId="2" applyNumberFormat="1" applyFont="1" applyFill="1" applyBorder="1" applyAlignment="1">
      <alignment vertical="center"/>
    </xf>
    <xf numFmtId="4" fontId="11" fillId="0" borderId="0" xfId="2" applyNumberFormat="1" applyFont="1" applyBorder="1" applyAlignment="1">
      <alignment vertical="center"/>
    </xf>
    <xf numFmtId="2" fontId="11" fillId="0" borderId="0" xfId="11" applyNumberFormat="1" applyFont="1" applyBorder="1" applyAlignment="1">
      <alignment horizontal="right" vertical="center" wrapText="1"/>
    </xf>
    <xf numFmtId="4" fontId="13" fillId="0" borderId="0" xfId="2" applyNumberFormat="1" applyFont="1" applyFill="1" applyBorder="1" applyAlignment="1">
      <alignment vertical="center"/>
    </xf>
    <xf numFmtId="43" fontId="11" fillId="0" borderId="0" xfId="11" applyFont="1" applyBorder="1" applyAlignment="1">
      <alignment vertical="center"/>
    </xf>
    <xf numFmtId="43" fontId="13" fillId="0" borderId="0" xfId="11" applyFont="1" applyFill="1" applyBorder="1" applyAlignment="1">
      <alignment vertical="center"/>
    </xf>
    <xf numFmtId="4" fontId="13" fillId="0" borderId="0" xfId="2" applyNumberFormat="1" applyFont="1" applyBorder="1" applyAlignment="1">
      <alignment vertical="center"/>
    </xf>
    <xf numFmtId="2" fontId="13" fillId="0" borderId="0" xfId="11" applyNumberFormat="1" applyFont="1" applyFill="1" applyBorder="1" applyAlignment="1">
      <alignment vertical="center"/>
    </xf>
    <xf numFmtId="2" fontId="8" fillId="0" borderId="0" xfId="10" applyNumberFormat="1" applyFont="1" applyAlignment="1">
      <alignment horizontal="right" vertical="center" wrapText="1"/>
    </xf>
    <xf numFmtId="4" fontId="27" fillId="6" borderId="0" xfId="2" applyNumberFormat="1" applyFont="1" applyFill="1" applyBorder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0" fontId="26" fillId="0" borderId="0" xfId="0" applyFont="1" applyAlignment="1">
      <alignment horizontal="center"/>
    </xf>
    <xf numFmtId="0" fontId="18" fillId="2" borderId="0" xfId="0" applyFont="1" applyFill="1" applyAlignment="1">
      <alignment horizontal="center" wrapText="1"/>
    </xf>
    <xf numFmtId="0" fontId="10" fillId="3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/>
    </xf>
  </cellXfs>
  <cellStyles count="12">
    <cellStyle name="Millares" xfId="11" builtinId="3"/>
    <cellStyle name="Millares 2" xfId="2"/>
    <cellStyle name="Millares 9" xfId="1"/>
    <cellStyle name="Normal" xfId="0" builtinId="0"/>
    <cellStyle name="Normal 2" xfId="4"/>
    <cellStyle name="Normal 3" xfId="6"/>
    <cellStyle name="Normal 4" xfId="7"/>
    <cellStyle name="Normal 5" xfId="8"/>
    <cellStyle name="Normal 6" xfId="9"/>
    <cellStyle name="Normal 7" xfId="3"/>
    <cellStyle name="Normal 7 2" xfId="5"/>
    <cellStyle name="Normal 8" xfId="10"/>
  </cellStyles>
  <dxfs count="0"/>
  <tableStyles count="0" defaultTableStyle="TableStyleMedium2" defaultPivotStyle="PivotStyleLight16"/>
  <colors>
    <mruColors>
      <color rgb="FF404040"/>
      <color rgb="FFDAEEF3"/>
      <color rgb="FF268DAD"/>
      <color rgb="FF279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3</xdr:col>
      <xdr:colOff>1039091</xdr:colOff>
      <xdr:row>4</xdr:row>
      <xdr:rowOff>106855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3856182" cy="81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7697</xdr:colOff>
      <xdr:row>0</xdr:row>
      <xdr:rowOff>0</xdr:rowOff>
    </xdr:from>
    <xdr:to>
      <xdr:col>0</xdr:col>
      <xdr:colOff>3863879</xdr:colOff>
      <xdr:row>3</xdr:row>
      <xdr:rowOff>176127</xdr:rowOff>
    </xdr:to>
    <xdr:pic>
      <xdr:nvPicPr>
        <xdr:cNvPr id="2" name="Imagen 1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7" y="0"/>
          <a:ext cx="3856182" cy="81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9071</xdr:colOff>
      <xdr:row>0</xdr:row>
      <xdr:rowOff>0</xdr:rowOff>
    </xdr:from>
    <xdr:to>
      <xdr:col>0</xdr:col>
      <xdr:colOff>3438071</xdr:colOff>
      <xdr:row>3</xdr:row>
      <xdr:rowOff>165893</xdr:rowOff>
    </xdr:to>
    <xdr:pic>
      <xdr:nvPicPr>
        <xdr:cNvPr id="2" name="Imagen 1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1" y="0"/>
          <a:ext cx="3429000" cy="737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showGridLines="0" tabSelected="1" zoomScaleNormal="100" workbookViewId="0">
      <selection activeCell="A7" sqref="A7"/>
    </sheetView>
  </sheetViews>
  <sheetFormatPr baseColWidth="10" defaultColWidth="11.42578125" defaultRowHeight="13.5" x14ac:dyDescent="0.2"/>
  <cols>
    <col min="1" max="1" width="5.28515625" style="2" customWidth="1"/>
    <col min="2" max="2" width="24.28515625" style="1" bestFit="1" customWidth="1"/>
    <col min="3" max="3" width="17.85546875" style="1" bestFit="1" customWidth="1"/>
    <col min="4" max="4" width="20.7109375" style="1" bestFit="1" customWidth="1"/>
    <col min="5" max="5" width="86.42578125" style="1" bestFit="1" customWidth="1"/>
    <col min="6" max="6" width="40.5703125" style="1" bestFit="1" customWidth="1"/>
    <col min="7" max="7" width="28" style="1" bestFit="1" customWidth="1"/>
    <col min="8" max="8" width="29.42578125" style="1" bestFit="1" customWidth="1"/>
    <col min="9" max="16384" width="11.42578125" style="1"/>
  </cols>
  <sheetData>
    <row r="1" spans="1:8" ht="15.75" x14ac:dyDescent="0.25">
      <c r="A1" s="108"/>
      <c r="B1" s="108"/>
      <c r="C1" s="108"/>
      <c r="D1" s="108"/>
      <c r="E1" s="108"/>
      <c r="F1" s="108"/>
      <c r="G1" s="108"/>
      <c r="H1" s="108"/>
    </row>
    <row r="2" spans="1:8" ht="13.9" customHeight="1" x14ac:dyDescent="0.25">
      <c r="A2" s="109" t="s">
        <v>202</v>
      </c>
      <c r="B2" s="109"/>
      <c r="C2" s="109"/>
      <c r="D2" s="109"/>
      <c r="E2" s="109"/>
      <c r="F2" s="109"/>
      <c r="G2" s="109"/>
      <c r="H2" s="109"/>
    </row>
    <row r="3" spans="1:8" ht="13.9" customHeight="1" x14ac:dyDescent="0.25">
      <c r="A3" s="109" t="s">
        <v>203</v>
      </c>
      <c r="B3" s="109"/>
      <c r="C3" s="109"/>
      <c r="D3" s="109"/>
      <c r="E3" s="109"/>
      <c r="F3" s="109"/>
      <c r="G3" s="109"/>
      <c r="H3" s="109"/>
    </row>
    <row r="4" spans="1:8" ht="13.9" customHeight="1" x14ac:dyDescent="0.25">
      <c r="A4" s="109" t="s">
        <v>207</v>
      </c>
      <c r="B4" s="109"/>
      <c r="C4" s="109"/>
      <c r="D4" s="109"/>
      <c r="E4" s="109"/>
      <c r="F4" s="109"/>
      <c r="G4" s="109"/>
      <c r="H4" s="109"/>
    </row>
    <row r="5" spans="1:8" x14ac:dyDescent="0.2">
      <c r="A5" s="51"/>
      <c r="B5" s="51"/>
      <c r="C5" s="51"/>
      <c r="D5" s="51"/>
      <c r="E5" s="51"/>
      <c r="F5" s="51"/>
      <c r="G5" s="51"/>
      <c r="H5" s="51"/>
    </row>
    <row r="6" spans="1:8" ht="30" customHeight="1" x14ac:dyDescent="0.2">
      <c r="A6" s="52" t="s">
        <v>204</v>
      </c>
      <c r="B6" s="52" t="s">
        <v>196</v>
      </c>
      <c r="C6" s="52" t="s">
        <v>197</v>
      </c>
      <c r="D6" s="52" t="s">
        <v>198</v>
      </c>
      <c r="E6" s="52" t="s">
        <v>199</v>
      </c>
      <c r="F6" s="52" t="s">
        <v>200</v>
      </c>
      <c r="G6" s="52" t="s">
        <v>201</v>
      </c>
      <c r="H6" s="52" t="s">
        <v>208</v>
      </c>
    </row>
    <row r="7" spans="1:8" x14ac:dyDescent="0.2">
      <c r="A7" s="53">
        <v>1</v>
      </c>
      <c r="B7" s="53" t="s">
        <v>0</v>
      </c>
      <c r="C7" s="55" t="s">
        <v>1</v>
      </c>
      <c r="D7" s="55" t="s">
        <v>2</v>
      </c>
      <c r="E7" s="55" t="s">
        <v>3</v>
      </c>
      <c r="F7" s="55" t="s">
        <v>4</v>
      </c>
      <c r="G7" s="55" t="s">
        <v>5</v>
      </c>
      <c r="H7" s="54">
        <v>0</v>
      </c>
    </row>
    <row r="8" spans="1:8" x14ac:dyDescent="0.2">
      <c r="A8" s="53">
        <v>2</v>
      </c>
      <c r="B8" s="53" t="s">
        <v>6</v>
      </c>
      <c r="C8" s="55" t="s">
        <v>1</v>
      </c>
      <c r="D8" s="55" t="s">
        <v>7</v>
      </c>
      <c r="E8" s="55" t="s">
        <v>8</v>
      </c>
      <c r="F8" s="55" t="s">
        <v>9</v>
      </c>
      <c r="G8" s="55" t="s">
        <v>10</v>
      </c>
      <c r="H8" s="54">
        <v>14749429.24</v>
      </c>
    </row>
    <row r="9" spans="1:8" x14ac:dyDescent="0.2">
      <c r="A9" s="53">
        <v>3</v>
      </c>
      <c r="B9" s="53" t="s">
        <v>11</v>
      </c>
      <c r="C9" s="55" t="s">
        <v>1</v>
      </c>
      <c r="D9" s="55" t="s">
        <v>12</v>
      </c>
      <c r="E9" s="55" t="s">
        <v>13</v>
      </c>
      <c r="F9" s="55" t="s">
        <v>14</v>
      </c>
      <c r="G9" s="55" t="s">
        <v>15</v>
      </c>
      <c r="H9" s="54">
        <v>12768686.699999999</v>
      </c>
    </row>
    <row r="10" spans="1:8" x14ac:dyDescent="0.2">
      <c r="A10" s="53">
        <v>4</v>
      </c>
      <c r="B10" s="53" t="s">
        <v>16</v>
      </c>
      <c r="C10" s="55" t="s">
        <v>1</v>
      </c>
      <c r="D10" s="55" t="s">
        <v>17</v>
      </c>
      <c r="E10" s="55" t="s">
        <v>18</v>
      </c>
      <c r="F10" s="55" t="s">
        <v>14</v>
      </c>
      <c r="G10" s="55" t="s">
        <v>19</v>
      </c>
      <c r="H10" s="54">
        <v>61089.32</v>
      </c>
    </row>
    <row r="11" spans="1:8" ht="40.5" customHeight="1" x14ac:dyDescent="0.2">
      <c r="A11" s="53">
        <v>5</v>
      </c>
      <c r="B11" s="53" t="s">
        <v>20</v>
      </c>
      <c r="C11" s="55" t="s">
        <v>1</v>
      </c>
      <c r="D11" s="55" t="s">
        <v>21</v>
      </c>
      <c r="E11" s="55" t="s">
        <v>22</v>
      </c>
      <c r="F11" s="55" t="s">
        <v>4</v>
      </c>
      <c r="G11" s="55">
        <v>745013</v>
      </c>
      <c r="H11" s="54">
        <v>29401.23</v>
      </c>
    </row>
    <row r="12" spans="1:8" x14ac:dyDescent="0.2">
      <c r="A12" s="53">
        <v>6</v>
      </c>
      <c r="B12" s="53" t="s">
        <v>23</v>
      </c>
      <c r="C12" s="55" t="s">
        <v>1</v>
      </c>
      <c r="D12" s="55" t="s">
        <v>24</v>
      </c>
      <c r="E12" s="55" t="s">
        <v>25</v>
      </c>
      <c r="F12" s="55" t="s">
        <v>26</v>
      </c>
      <c r="G12" s="55">
        <v>1063770</v>
      </c>
      <c r="H12" s="54">
        <v>23097414.030000001</v>
      </c>
    </row>
    <row r="13" spans="1:8" x14ac:dyDescent="0.2">
      <c r="A13" s="53">
        <v>7</v>
      </c>
      <c r="B13" s="53" t="s">
        <v>27</v>
      </c>
      <c r="C13" s="55" t="s">
        <v>28</v>
      </c>
      <c r="D13" s="55" t="s">
        <v>29</v>
      </c>
      <c r="E13" s="55" t="s">
        <v>30</v>
      </c>
      <c r="F13" s="55" t="s">
        <v>4</v>
      </c>
      <c r="G13" s="55" t="s">
        <v>31</v>
      </c>
      <c r="H13" s="54">
        <v>127871596.78</v>
      </c>
    </row>
    <row r="14" spans="1:8" x14ac:dyDescent="0.2">
      <c r="A14" s="53">
        <v>8</v>
      </c>
      <c r="B14" s="53" t="s">
        <v>32</v>
      </c>
      <c r="C14" s="55" t="s">
        <v>1</v>
      </c>
      <c r="D14" s="55" t="s">
        <v>33</v>
      </c>
      <c r="E14" s="55" t="s">
        <v>34</v>
      </c>
      <c r="F14" s="55" t="s">
        <v>35</v>
      </c>
      <c r="G14" s="55" t="s">
        <v>36</v>
      </c>
      <c r="H14" s="54">
        <v>4313240.32</v>
      </c>
    </row>
    <row r="15" spans="1:8" x14ac:dyDescent="0.2">
      <c r="A15" s="53">
        <v>9</v>
      </c>
      <c r="B15" s="53" t="s">
        <v>37</v>
      </c>
      <c r="C15" s="55" t="s">
        <v>1</v>
      </c>
      <c r="D15" s="55" t="s">
        <v>33</v>
      </c>
      <c r="E15" s="55" t="s">
        <v>38</v>
      </c>
      <c r="F15" s="55" t="s">
        <v>35</v>
      </c>
      <c r="G15" s="55" t="s">
        <v>39</v>
      </c>
      <c r="H15" s="54">
        <v>113495123.48999999</v>
      </c>
    </row>
    <row r="16" spans="1:8" x14ac:dyDescent="0.2">
      <c r="A16" s="53">
        <v>10</v>
      </c>
      <c r="B16" s="53" t="s">
        <v>40</v>
      </c>
      <c r="C16" s="55" t="s">
        <v>28</v>
      </c>
      <c r="D16" s="55" t="s">
        <v>33</v>
      </c>
      <c r="E16" s="55" t="s">
        <v>41</v>
      </c>
      <c r="F16" s="55" t="s">
        <v>9</v>
      </c>
      <c r="G16" s="55">
        <v>70168377280</v>
      </c>
      <c r="H16" s="54">
        <v>36379325.469999999</v>
      </c>
    </row>
    <row r="17" spans="1:8" ht="13.5" customHeight="1" x14ac:dyDescent="0.2">
      <c r="A17" s="53">
        <v>11</v>
      </c>
      <c r="B17" s="53" t="s">
        <v>42</v>
      </c>
      <c r="C17" s="55" t="s">
        <v>1</v>
      </c>
      <c r="D17" s="55" t="s">
        <v>43</v>
      </c>
      <c r="E17" s="55" t="s">
        <v>44</v>
      </c>
      <c r="F17" s="55" t="s">
        <v>26</v>
      </c>
      <c r="G17" s="55">
        <v>80159</v>
      </c>
      <c r="H17" s="54">
        <v>60318790.710000001</v>
      </c>
    </row>
    <row r="18" spans="1:8" x14ac:dyDescent="0.2">
      <c r="A18" s="53">
        <v>12</v>
      </c>
      <c r="B18" s="53" t="s">
        <v>45</v>
      </c>
      <c r="C18" s="55" t="s">
        <v>28</v>
      </c>
      <c r="D18" s="55" t="s">
        <v>43</v>
      </c>
      <c r="E18" s="55" t="s">
        <v>46</v>
      </c>
      <c r="F18" s="55" t="s">
        <v>9</v>
      </c>
      <c r="G18" s="55" t="s">
        <v>47</v>
      </c>
      <c r="H18" s="54">
        <v>68033239.409999996</v>
      </c>
    </row>
    <row r="19" spans="1:8" x14ac:dyDescent="0.2">
      <c r="A19" s="53">
        <v>13</v>
      </c>
      <c r="B19" s="53" t="s">
        <v>48</v>
      </c>
      <c r="C19" s="55" t="s">
        <v>28</v>
      </c>
      <c r="D19" s="55" t="s">
        <v>43</v>
      </c>
      <c r="E19" s="55" t="s">
        <v>49</v>
      </c>
      <c r="F19" s="55" t="s">
        <v>50</v>
      </c>
      <c r="G19" s="55">
        <v>2028439516</v>
      </c>
      <c r="H19" s="54">
        <v>15402983.75</v>
      </c>
    </row>
    <row r="20" spans="1:8" x14ac:dyDescent="0.2">
      <c r="A20" s="53">
        <v>14</v>
      </c>
      <c r="B20" s="53" t="s">
        <v>51</v>
      </c>
      <c r="C20" s="55" t="s">
        <v>28</v>
      </c>
      <c r="D20" s="55" t="s">
        <v>7</v>
      </c>
      <c r="E20" s="55" t="s">
        <v>52</v>
      </c>
      <c r="F20" s="55" t="s">
        <v>53</v>
      </c>
      <c r="G20" s="55">
        <v>1708768039</v>
      </c>
      <c r="H20" s="54">
        <v>759923.96</v>
      </c>
    </row>
    <row r="21" spans="1:8" x14ac:dyDescent="0.2">
      <c r="A21" s="53">
        <v>15</v>
      </c>
      <c r="B21" s="53" t="s">
        <v>54</v>
      </c>
      <c r="C21" s="55" t="s">
        <v>1</v>
      </c>
      <c r="D21" s="55" t="s">
        <v>55</v>
      </c>
      <c r="E21" s="55" t="s">
        <v>56</v>
      </c>
      <c r="F21" s="55" t="s">
        <v>4</v>
      </c>
      <c r="G21" s="55" t="s">
        <v>57</v>
      </c>
      <c r="H21" s="54">
        <v>57155717.68</v>
      </c>
    </row>
    <row r="22" spans="1:8" x14ac:dyDescent="0.2">
      <c r="A22" s="53">
        <v>16</v>
      </c>
      <c r="B22" s="53" t="s">
        <v>58</v>
      </c>
      <c r="C22" s="55" t="s">
        <v>1</v>
      </c>
      <c r="D22" s="55" t="s">
        <v>59</v>
      </c>
      <c r="E22" s="55" t="s">
        <v>60</v>
      </c>
      <c r="F22" s="55" t="s">
        <v>61</v>
      </c>
      <c r="G22" s="55">
        <v>2373</v>
      </c>
      <c r="H22" s="54">
        <v>21594146.73</v>
      </c>
    </row>
    <row r="23" spans="1:8" ht="13.5" customHeight="1" x14ac:dyDescent="0.2">
      <c r="A23" s="53">
        <v>17</v>
      </c>
      <c r="B23" s="53" t="s">
        <v>62</v>
      </c>
      <c r="C23" s="55" t="s">
        <v>28</v>
      </c>
      <c r="D23" s="55" t="s">
        <v>59</v>
      </c>
      <c r="E23" s="55" t="s">
        <v>63</v>
      </c>
      <c r="F23" s="55" t="s">
        <v>64</v>
      </c>
      <c r="G23" s="55" t="s">
        <v>65</v>
      </c>
      <c r="H23" s="54">
        <v>3285752.43</v>
      </c>
    </row>
    <row r="24" spans="1:8" x14ac:dyDescent="0.2">
      <c r="A24" s="53">
        <v>18</v>
      </c>
      <c r="B24" s="53" t="s">
        <v>66</v>
      </c>
      <c r="C24" s="55" t="s">
        <v>28</v>
      </c>
      <c r="D24" s="55" t="s">
        <v>59</v>
      </c>
      <c r="E24" s="55" t="s">
        <v>67</v>
      </c>
      <c r="F24" s="55" t="s">
        <v>68</v>
      </c>
      <c r="G24" s="55">
        <v>282329369</v>
      </c>
      <c r="H24" s="54">
        <v>145471</v>
      </c>
    </row>
    <row r="25" spans="1:8" x14ac:dyDescent="0.2">
      <c r="A25" s="53">
        <v>19</v>
      </c>
      <c r="B25" s="53" t="s">
        <v>69</v>
      </c>
      <c r="C25" s="55" t="s">
        <v>28</v>
      </c>
      <c r="D25" s="55" t="s">
        <v>59</v>
      </c>
      <c r="E25" s="55" t="s">
        <v>70</v>
      </c>
      <c r="F25" s="55" t="s">
        <v>61</v>
      </c>
      <c r="G25" s="55">
        <v>738023064</v>
      </c>
      <c r="H25" s="54">
        <v>25793393.489999998</v>
      </c>
    </row>
    <row r="26" spans="1:8" x14ac:dyDescent="0.2">
      <c r="A26" s="53">
        <v>20</v>
      </c>
      <c r="B26" s="53" t="s">
        <v>71</v>
      </c>
      <c r="C26" s="55" t="s">
        <v>1</v>
      </c>
      <c r="D26" s="55" t="s">
        <v>72</v>
      </c>
      <c r="E26" s="55" t="s">
        <v>73</v>
      </c>
      <c r="F26" s="55" t="s">
        <v>74</v>
      </c>
      <c r="G26" s="55" t="s">
        <v>75</v>
      </c>
      <c r="H26" s="54">
        <v>11273485.789999999</v>
      </c>
    </row>
    <row r="27" spans="1:8" x14ac:dyDescent="0.2">
      <c r="A27" s="53">
        <v>21</v>
      </c>
      <c r="B27" s="53" t="s">
        <v>76</v>
      </c>
      <c r="C27" s="55" t="s">
        <v>1</v>
      </c>
      <c r="D27" s="55" t="s">
        <v>77</v>
      </c>
      <c r="E27" s="55" t="s">
        <v>78</v>
      </c>
      <c r="F27" s="55" t="s">
        <v>50</v>
      </c>
      <c r="G27" s="55" t="s">
        <v>79</v>
      </c>
      <c r="H27" s="54">
        <v>3595912.93</v>
      </c>
    </row>
    <row r="28" spans="1:8" x14ac:dyDescent="0.2">
      <c r="A28" s="53">
        <v>22</v>
      </c>
      <c r="B28" s="53" t="s">
        <v>80</v>
      </c>
      <c r="C28" s="55" t="s">
        <v>1</v>
      </c>
      <c r="D28" s="55" t="s">
        <v>81</v>
      </c>
      <c r="E28" s="55" t="s">
        <v>82</v>
      </c>
      <c r="F28" s="55" t="s">
        <v>83</v>
      </c>
      <c r="G28" s="55" t="s">
        <v>84</v>
      </c>
      <c r="H28" s="54">
        <v>2784981.47</v>
      </c>
    </row>
    <row r="29" spans="1:8" x14ac:dyDescent="0.2">
      <c r="A29" s="53">
        <v>23</v>
      </c>
      <c r="B29" s="53" t="s">
        <v>85</v>
      </c>
      <c r="C29" s="55" t="s">
        <v>1</v>
      </c>
      <c r="D29" s="55" t="s">
        <v>81</v>
      </c>
      <c r="E29" s="55" t="s">
        <v>85</v>
      </c>
      <c r="F29" s="55" t="s">
        <v>83</v>
      </c>
      <c r="G29" s="55" t="s">
        <v>86</v>
      </c>
      <c r="H29" s="54">
        <v>179237736.13</v>
      </c>
    </row>
    <row r="30" spans="1:8" x14ac:dyDescent="0.2">
      <c r="A30" s="53">
        <v>24</v>
      </c>
      <c r="B30" s="53" t="s">
        <v>87</v>
      </c>
      <c r="C30" s="55" t="s">
        <v>1</v>
      </c>
      <c r="D30" s="55" t="s">
        <v>81</v>
      </c>
      <c r="E30" s="55" t="s">
        <v>87</v>
      </c>
      <c r="F30" s="55" t="s">
        <v>83</v>
      </c>
      <c r="G30" s="55" t="s">
        <v>88</v>
      </c>
      <c r="H30" s="54">
        <v>61765640.020000003</v>
      </c>
    </row>
    <row r="31" spans="1:8" x14ac:dyDescent="0.2">
      <c r="A31" s="53">
        <v>25</v>
      </c>
      <c r="B31" s="53" t="s">
        <v>89</v>
      </c>
      <c r="C31" s="55" t="s">
        <v>1</v>
      </c>
      <c r="D31" s="55" t="s">
        <v>81</v>
      </c>
      <c r="E31" s="55" t="s">
        <v>90</v>
      </c>
      <c r="F31" s="55" t="s">
        <v>83</v>
      </c>
      <c r="G31" s="55" t="s">
        <v>91</v>
      </c>
      <c r="H31" s="54">
        <v>6344371.7699999996</v>
      </c>
    </row>
    <row r="32" spans="1:8" x14ac:dyDescent="0.2">
      <c r="A32" s="53">
        <v>26</v>
      </c>
      <c r="B32" s="53" t="s">
        <v>92</v>
      </c>
      <c r="C32" s="55" t="s">
        <v>1</v>
      </c>
      <c r="D32" s="55" t="s">
        <v>81</v>
      </c>
      <c r="E32" s="55" t="s">
        <v>93</v>
      </c>
      <c r="F32" s="55" t="s">
        <v>83</v>
      </c>
      <c r="G32" s="55" t="s">
        <v>94</v>
      </c>
      <c r="H32" s="54">
        <v>1120441.04</v>
      </c>
    </row>
    <row r="33" spans="1:8" ht="13.5" customHeight="1" x14ac:dyDescent="0.2">
      <c r="A33" s="53">
        <v>27</v>
      </c>
      <c r="B33" s="53" t="s">
        <v>95</v>
      </c>
      <c r="C33" s="55" t="s">
        <v>1</v>
      </c>
      <c r="D33" s="55" t="s">
        <v>81</v>
      </c>
      <c r="E33" s="55" t="s">
        <v>96</v>
      </c>
      <c r="F33" s="55" t="s">
        <v>74</v>
      </c>
      <c r="G33" s="55" t="s">
        <v>96</v>
      </c>
      <c r="H33" s="54">
        <v>182990099.88999999</v>
      </c>
    </row>
    <row r="34" spans="1:8" x14ac:dyDescent="0.2">
      <c r="A34" s="53">
        <v>28</v>
      </c>
      <c r="B34" s="53" t="s">
        <v>97</v>
      </c>
      <c r="C34" s="55" t="s">
        <v>1</v>
      </c>
      <c r="D34" s="55" t="s">
        <v>81</v>
      </c>
      <c r="E34" s="55" t="s">
        <v>98</v>
      </c>
      <c r="F34" s="55" t="s">
        <v>74</v>
      </c>
      <c r="G34" s="55" t="s">
        <v>98</v>
      </c>
      <c r="H34" s="54">
        <v>323263754.76999998</v>
      </c>
    </row>
    <row r="35" spans="1:8" x14ac:dyDescent="0.2">
      <c r="A35" s="53">
        <v>29</v>
      </c>
      <c r="B35" s="53" t="s">
        <v>99</v>
      </c>
      <c r="C35" s="55" t="s">
        <v>1</v>
      </c>
      <c r="D35" s="55" t="s">
        <v>81</v>
      </c>
      <c r="E35" s="55" t="s">
        <v>100</v>
      </c>
      <c r="F35" s="55" t="s">
        <v>74</v>
      </c>
      <c r="G35" s="55" t="s">
        <v>101</v>
      </c>
      <c r="H35" s="54">
        <v>1520427692.3099999</v>
      </c>
    </row>
    <row r="36" spans="1:8" x14ac:dyDescent="0.2">
      <c r="A36" s="53">
        <v>30</v>
      </c>
      <c r="B36" s="53" t="s">
        <v>102</v>
      </c>
      <c r="C36" s="55" t="s">
        <v>1</v>
      </c>
      <c r="D36" s="55" t="s">
        <v>102</v>
      </c>
      <c r="E36" s="55" t="s">
        <v>103</v>
      </c>
      <c r="F36" s="55" t="s">
        <v>104</v>
      </c>
      <c r="G36" s="55">
        <v>250309</v>
      </c>
      <c r="H36" s="54">
        <v>5775425.4400000004</v>
      </c>
    </row>
    <row r="37" spans="1:8" x14ac:dyDescent="0.2">
      <c r="A37" s="53">
        <v>31</v>
      </c>
      <c r="B37" s="53" t="s">
        <v>105</v>
      </c>
      <c r="C37" s="55" t="s">
        <v>1</v>
      </c>
      <c r="D37" s="55" t="s">
        <v>17</v>
      </c>
      <c r="E37" s="55" t="s">
        <v>106</v>
      </c>
      <c r="F37" s="55" t="s">
        <v>14</v>
      </c>
      <c r="G37" s="55">
        <v>65500536678</v>
      </c>
      <c r="H37" s="54">
        <v>242078.82</v>
      </c>
    </row>
    <row r="38" spans="1:8" x14ac:dyDescent="0.2">
      <c r="A38" s="53">
        <v>32</v>
      </c>
      <c r="B38" s="53" t="s">
        <v>107</v>
      </c>
      <c r="C38" s="55" t="s">
        <v>1</v>
      </c>
      <c r="D38" s="55" t="s">
        <v>33</v>
      </c>
      <c r="E38" s="55" t="s">
        <v>108</v>
      </c>
      <c r="F38" s="55" t="s">
        <v>14</v>
      </c>
      <c r="G38" s="55">
        <v>2460492</v>
      </c>
      <c r="H38" s="54">
        <v>23889973.59</v>
      </c>
    </row>
    <row r="39" spans="1:8" x14ac:dyDescent="0.2">
      <c r="A39" s="53">
        <v>33</v>
      </c>
      <c r="B39" s="53" t="s">
        <v>109</v>
      </c>
      <c r="C39" s="55" t="s">
        <v>110</v>
      </c>
      <c r="D39" s="55" t="s">
        <v>111</v>
      </c>
      <c r="E39" s="55" t="s">
        <v>112</v>
      </c>
      <c r="F39" s="55" t="s">
        <v>74</v>
      </c>
      <c r="G39" s="55">
        <v>110641197</v>
      </c>
      <c r="H39" s="54">
        <v>0</v>
      </c>
    </row>
    <row r="40" spans="1:8" ht="40.5" x14ac:dyDescent="0.2">
      <c r="A40" s="53">
        <v>34</v>
      </c>
      <c r="B40" s="80" t="s">
        <v>205</v>
      </c>
      <c r="C40" s="55" t="s">
        <v>1</v>
      </c>
      <c r="D40" s="55" t="s">
        <v>113</v>
      </c>
      <c r="E40" s="55" t="s">
        <v>114</v>
      </c>
      <c r="F40" s="55" t="s">
        <v>35</v>
      </c>
      <c r="G40" s="55" t="s">
        <v>115</v>
      </c>
      <c r="H40" s="54">
        <v>4981612.03</v>
      </c>
    </row>
    <row r="41" spans="1:8" ht="15" x14ac:dyDescent="0.25">
      <c r="A41" s="81" t="s">
        <v>206</v>
      </c>
    </row>
    <row r="42" spans="1:8" ht="27" customHeight="1" x14ac:dyDescent="0.2"/>
  </sheetData>
  <mergeCells count="4">
    <mergeCell ref="A1:H1"/>
    <mergeCell ref="A2:H2"/>
    <mergeCell ref="A3:H3"/>
    <mergeCell ref="A4:H4"/>
  </mergeCells>
  <pageMargins left="0.70866141732283472" right="0.70866141732283472" top="0.74803149606299213" bottom="0.74803149606299213" header="0.31496062992125984" footer="0.31496062992125984"/>
  <pageSetup paperSize="5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62"/>
  <sheetViews>
    <sheetView showGridLines="0" zoomScaleNormal="100" workbookViewId="0">
      <selection activeCell="C15" sqref="C15"/>
    </sheetView>
  </sheetViews>
  <sheetFormatPr baseColWidth="10" defaultColWidth="11.42578125" defaultRowHeight="13.5" x14ac:dyDescent="0.2"/>
  <cols>
    <col min="1" max="1" width="63.85546875" style="3" customWidth="1"/>
    <col min="2" max="2" width="1.5703125" style="3" customWidth="1"/>
    <col min="3" max="3" width="16.85546875" style="7" customWidth="1"/>
    <col min="4" max="4" width="1.5703125" style="27" customWidth="1"/>
    <col min="5" max="5" width="15.5703125" style="7" customWidth="1"/>
    <col min="6" max="6" width="15.140625" style="7" customWidth="1"/>
    <col min="7" max="7" width="15.5703125" style="7" customWidth="1"/>
    <col min="8" max="9" width="17.28515625" style="7" customWidth="1"/>
    <col min="10" max="10" width="1.5703125" style="27" customWidth="1"/>
    <col min="11" max="11" width="15.85546875" style="7" bestFit="1" customWidth="1"/>
    <col min="12" max="12" width="14.42578125" style="7" customWidth="1"/>
    <col min="13" max="13" width="15.85546875" style="7" bestFit="1" customWidth="1"/>
    <col min="14" max="14" width="15.85546875" style="7" customWidth="1"/>
    <col min="15" max="15" width="15.7109375" style="7" customWidth="1"/>
    <col min="16" max="16" width="1.5703125" style="27" customWidth="1"/>
    <col min="17" max="17" width="16.140625" style="7" customWidth="1"/>
    <col min="18" max="18" width="15.85546875" style="7" bestFit="1" customWidth="1"/>
    <col min="19" max="19" width="14.42578125" style="7" customWidth="1"/>
    <col min="20" max="21" width="15.5703125" style="7" customWidth="1"/>
    <col min="22" max="22" width="16.5703125" style="7" bestFit="1" customWidth="1"/>
    <col min="23" max="23" width="15.5703125" style="7" customWidth="1"/>
    <col min="24" max="24" width="14.42578125" style="7" customWidth="1"/>
    <col min="25" max="25" width="12.7109375" style="7" customWidth="1"/>
    <col min="26" max="26" width="1.5703125" style="3" customWidth="1"/>
    <col min="27" max="27" width="17.140625" style="7" bestFit="1" customWidth="1"/>
    <col min="28" max="28" width="15.5703125" style="7" customWidth="1"/>
    <col min="29" max="29" width="14.42578125" style="7" customWidth="1"/>
    <col min="30" max="30" width="16" style="7" customWidth="1"/>
    <col min="31" max="31" width="16.140625" style="7" customWidth="1"/>
    <col min="32" max="33" width="19.140625" style="7" bestFit="1" customWidth="1"/>
    <col min="34" max="34" width="19.140625" style="27" customWidth="1"/>
    <col min="35" max="35" width="1.5703125" style="27" customWidth="1"/>
    <col min="36" max="36" width="17.140625" style="7" bestFit="1" customWidth="1"/>
    <col min="37" max="37" width="17.42578125" style="7" customWidth="1"/>
    <col min="38" max="38" width="17.140625" style="7" bestFit="1" customWidth="1"/>
    <col min="39" max="39" width="1.5703125" style="27" customWidth="1"/>
    <col min="40" max="40" width="16.85546875" style="7" bestFit="1" customWidth="1"/>
    <col min="41" max="41" width="1.5703125" style="27" customWidth="1"/>
    <col min="42" max="42" width="19.5703125" style="7" customWidth="1"/>
    <col min="43" max="43" width="18.42578125" style="3" bestFit="1" customWidth="1"/>
    <col min="44" max="44" width="12.85546875" style="3" customWidth="1"/>
    <col min="45" max="45" width="36.42578125" style="3" customWidth="1"/>
    <col min="46" max="46" width="19.5703125" style="4" customWidth="1"/>
    <col min="47" max="47" width="19.5703125" style="4" bestFit="1" customWidth="1"/>
    <col min="48" max="48" width="16.7109375" style="4" bestFit="1" customWidth="1"/>
    <col min="49" max="49" width="16" style="4" customWidth="1"/>
    <col min="50" max="250" width="11.140625" style="5"/>
    <col min="251" max="251" width="36.42578125" style="5" customWidth="1"/>
    <col min="252" max="252" width="1.5703125" style="5" customWidth="1"/>
    <col min="253" max="254" width="15.7109375" style="5" customWidth="1"/>
    <col min="255" max="255" width="15.140625" style="5" customWidth="1"/>
    <col min="256" max="256" width="1.5703125" style="5" customWidth="1"/>
    <col min="257" max="257" width="16.140625" style="5" customWidth="1"/>
    <col min="258" max="261" width="15.140625" style="5" customWidth="1"/>
    <col min="262" max="262" width="17.42578125" style="5" customWidth="1"/>
    <col min="263" max="263" width="15.140625" style="5" customWidth="1"/>
    <col min="264" max="264" width="1.5703125" style="5" customWidth="1"/>
    <col min="265" max="266" width="15.140625" style="5" customWidth="1"/>
    <col min="267" max="267" width="15.7109375" style="5" bestFit="1" customWidth="1"/>
    <col min="268" max="268" width="1.5703125" style="5" customWidth="1"/>
    <col min="269" max="269" width="36.42578125" style="5" customWidth="1"/>
    <col min="270" max="270" width="1.5703125" style="5" customWidth="1"/>
    <col min="271" max="279" width="16.140625" style="5" customWidth="1"/>
    <col min="280" max="280" width="1.5703125" style="5" customWidth="1"/>
    <col min="281" max="281" width="36.42578125" style="5" customWidth="1"/>
    <col min="282" max="282" width="1.5703125" style="5" customWidth="1"/>
    <col min="283" max="287" width="16.140625" style="5" customWidth="1"/>
    <col min="288" max="288" width="1.5703125" style="5" customWidth="1"/>
    <col min="289" max="292" width="16.140625" style="5" customWidth="1"/>
    <col min="293" max="293" width="1.5703125" style="5" customWidth="1"/>
    <col min="294" max="294" width="16.140625" style="5" customWidth="1"/>
    <col min="295" max="295" width="1.5703125" style="5" customWidth="1"/>
    <col min="296" max="296" width="19.5703125" style="5" customWidth="1"/>
    <col min="297" max="297" width="20.140625" style="5" customWidth="1"/>
    <col min="298" max="300" width="12.85546875" style="5" customWidth="1"/>
    <col min="301" max="301" width="36.42578125" style="5" customWidth="1"/>
    <col min="302" max="302" width="19.5703125" style="5" customWidth="1"/>
    <col min="303" max="303" width="19.5703125" style="5" bestFit="1" customWidth="1"/>
    <col min="304" max="304" width="16.7109375" style="5" bestFit="1" customWidth="1"/>
    <col min="305" max="305" width="16" style="5" customWidth="1"/>
    <col min="306" max="506" width="11.140625" style="5"/>
    <col min="507" max="507" width="36.42578125" style="5" customWidth="1"/>
    <col min="508" max="508" width="1.5703125" style="5" customWidth="1"/>
    <col min="509" max="510" width="15.7109375" style="5" customWidth="1"/>
    <col min="511" max="511" width="15.140625" style="5" customWidth="1"/>
    <col min="512" max="512" width="1.5703125" style="5" customWidth="1"/>
    <col min="513" max="513" width="16.140625" style="5" customWidth="1"/>
    <col min="514" max="517" width="15.140625" style="5" customWidth="1"/>
    <col min="518" max="518" width="17.42578125" style="5" customWidth="1"/>
    <col min="519" max="519" width="15.140625" style="5" customWidth="1"/>
    <col min="520" max="520" width="1.5703125" style="5" customWidth="1"/>
    <col min="521" max="522" width="15.140625" style="5" customWidth="1"/>
    <col min="523" max="523" width="15.7109375" style="5" bestFit="1" customWidth="1"/>
    <col min="524" max="524" width="1.5703125" style="5" customWidth="1"/>
    <col min="525" max="525" width="36.42578125" style="5" customWidth="1"/>
    <col min="526" max="526" width="1.5703125" style="5" customWidth="1"/>
    <col min="527" max="535" width="16.140625" style="5" customWidth="1"/>
    <col min="536" max="536" width="1.5703125" style="5" customWidth="1"/>
    <col min="537" max="537" width="36.42578125" style="5" customWidth="1"/>
    <col min="538" max="538" width="1.5703125" style="5" customWidth="1"/>
    <col min="539" max="543" width="16.140625" style="5" customWidth="1"/>
    <col min="544" max="544" width="1.5703125" style="5" customWidth="1"/>
    <col min="545" max="548" width="16.140625" style="5" customWidth="1"/>
    <col min="549" max="549" width="1.5703125" style="5" customWidth="1"/>
    <col min="550" max="550" width="16.140625" style="5" customWidth="1"/>
    <col min="551" max="551" width="1.5703125" style="5" customWidth="1"/>
    <col min="552" max="552" width="19.5703125" style="5" customWidth="1"/>
    <col min="553" max="553" width="20.140625" style="5" customWidth="1"/>
    <col min="554" max="556" width="12.85546875" style="5" customWidth="1"/>
    <col min="557" max="557" width="36.42578125" style="5" customWidth="1"/>
    <col min="558" max="558" width="19.5703125" style="5" customWidth="1"/>
    <col min="559" max="559" width="19.5703125" style="5" bestFit="1" customWidth="1"/>
    <col min="560" max="560" width="16.7109375" style="5" bestFit="1" customWidth="1"/>
    <col min="561" max="561" width="16" style="5" customWidth="1"/>
    <col min="562" max="762" width="11.140625" style="5"/>
    <col min="763" max="763" width="36.42578125" style="5" customWidth="1"/>
    <col min="764" max="764" width="1.5703125" style="5" customWidth="1"/>
    <col min="765" max="766" width="15.7109375" style="5" customWidth="1"/>
    <col min="767" max="767" width="15.140625" style="5" customWidth="1"/>
    <col min="768" max="768" width="1.5703125" style="5" customWidth="1"/>
    <col min="769" max="769" width="16.140625" style="5" customWidth="1"/>
    <col min="770" max="773" width="15.140625" style="5" customWidth="1"/>
    <col min="774" max="774" width="17.42578125" style="5" customWidth="1"/>
    <col min="775" max="775" width="15.140625" style="5" customWidth="1"/>
    <col min="776" max="776" width="1.5703125" style="5" customWidth="1"/>
    <col min="777" max="778" width="15.140625" style="5" customWidth="1"/>
    <col min="779" max="779" width="15.7109375" style="5" bestFit="1" customWidth="1"/>
    <col min="780" max="780" width="1.5703125" style="5" customWidth="1"/>
    <col min="781" max="781" width="36.42578125" style="5" customWidth="1"/>
    <col min="782" max="782" width="1.5703125" style="5" customWidth="1"/>
    <col min="783" max="791" width="16.140625" style="5" customWidth="1"/>
    <col min="792" max="792" width="1.5703125" style="5" customWidth="1"/>
    <col min="793" max="793" width="36.42578125" style="5" customWidth="1"/>
    <col min="794" max="794" width="1.5703125" style="5" customWidth="1"/>
    <col min="795" max="799" width="16.140625" style="5" customWidth="1"/>
    <col min="800" max="800" width="1.5703125" style="5" customWidth="1"/>
    <col min="801" max="804" width="16.140625" style="5" customWidth="1"/>
    <col min="805" max="805" width="1.5703125" style="5" customWidth="1"/>
    <col min="806" max="806" width="16.140625" style="5" customWidth="1"/>
    <col min="807" max="807" width="1.5703125" style="5" customWidth="1"/>
    <col min="808" max="808" width="19.5703125" style="5" customWidth="1"/>
    <col min="809" max="809" width="20.140625" style="5" customWidth="1"/>
    <col min="810" max="812" width="12.85546875" style="5" customWidth="1"/>
    <col min="813" max="813" width="36.42578125" style="5" customWidth="1"/>
    <col min="814" max="814" width="19.5703125" style="5" customWidth="1"/>
    <col min="815" max="815" width="19.5703125" style="5" bestFit="1" customWidth="1"/>
    <col min="816" max="816" width="16.7109375" style="5" bestFit="1" customWidth="1"/>
    <col min="817" max="817" width="16" style="5" customWidth="1"/>
    <col min="818" max="1018" width="11.140625" style="5"/>
    <col min="1019" max="1019" width="36.42578125" style="5" customWidth="1"/>
    <col min="1020" max="1020" width="1.5703125" style="5" customWidth="1"/>
    <col min="1021" max="1022" width="15.7109375" style="5" customWidth="1"/>
    <col min="1023" max="1023" width="15.140625" style="5" customWidth="1"/>
    <col min="1024" max="1024" width="1.5703125" style="5" customWidth="1"/>
    <col min="1025" max="1025" width="16.140625" style="5" customWidth="1"/>
    <col min="1026" max="1029" width="15.140625" style="5" customWidth="1"/>
    <col min="1030" max="1030" width="17.42578125" style="5" customWidth="1"/>
    <col min="1031" max="1031" width="15.140625" style="5" customWidth="1"/>
    <col min="1032" max="1032" width="1.5703125" style="5" customWidth="1"/>
    <col min="1033" max="1034" width="15.140625" style="5" customWidth="1"/>
    <col min="1035" max="1035" width="15.7109375" style="5" bestFit="1" customWidth="1"/>
    <col min="1036" max="1036" width="1.5703125" style="5" customWidth="1"/>
    <col min="1037" max="1037" width="36.42578125" style="5" customWidth="1"/>
    <col min="1038" max="1038" width="1.5703125" style="5" customWidth="1"/>
    <col min="1039" max="1047" width="16.140625" style="5" customWidth="1"/>
    <col min="1048" max="1048" width="1.5703125" style="5" customWidth="1"/>
    <col min="1049" max="1049" width="36.42578125" style="5" customWidth="1"/>
    <col min="1050" max="1050" width="1.5703125" style="5" customWidth="1"/>
    <col min="1051" max="1055" width="16.140625" style="5" customWidth="1"/>
    <col min="1056" max="1056" width="1.5703125" style="5" customWidth="1"/>
    <col min="1057" max="1060" width="16.140625" style="5" customWidth="1"/>
    <col min="1061" max="1061" width="1.5703125" style="5" customWidth="1"/>
    <col min="1062" max="1062" width="16.140625" style="5" customWidth="1"/>
    <col min="1063" max="1063" width="1.5703125" style="5" customWidth="1"/>
    <col min="1064" max="1064" width="19.5703125" style="5" customWidth="1"/>
    <col min="1065" max="1065" width="20.140625" style="5" customWidth="1"/>
    <col min="1066" max="1068" width="12.85546875" style="5" customWidth="1"/>
    <col min="1069" max="1069" width="36.42578125" style="5" customWidth="1"/>
    <col min="1070" max="1070" width="19.5703125" style="5" customWidth="1"/>
    <col min="1071" max="1071" width="19.5703125" style="5" bestFit="1" customWidth="1"/>
    <col min="1072" max="1072" width="16.7109375" style="5" bestFit="1" customWidth="1"/>
    <col min="1073" max="1073" width="16" style="5" customWidth="1"/>
    <col min="1074" max="1274" width="11.140625" style="5"/>
    <col min="1275" max="1275" width="36.42578125" style="5" customWidth="1"/>
    <col min="1276" max="1276" width="1.5703125" style="5" customWidth="1"/>
    <col min="1277" max="1278" width="15.7109375" style="5" customWidth="1"/>
    <col min="1279" max="1279" width="15.140625" style="5" customWidth="1"/>
    <col min="1280" max="1280" width="1.5703125" style="5" customWidth="1"/>
    <col min="1281" max="1281" width="16.140625" style="5" customWidth="1"/>
    <col min="1282" max="1285" width="15.140625" style="5" customWidth="1"/>
    <col min="1286" max="1286" width="17.42578125" style="5" customWidth="1"/>
    <col min="1287" max="1287" width="15.140625" style="5" customWidth="1"/>
    <col min="1288" max="1288" width="1.5703125" style="5" customWidth="1"/>
    <col min="1289" max="1290" width="15.140625" style="5" customWidth="1"/>
    <col min="1291" max="1291" width="15.7109375" style="5" bestFit="1" customWidth="1"/>
    <col min="1292" max="1292" width="1.5703125" style="5" customWidth="1"/>
    <col min="1293" max="1293" width="36.42578125" style="5" customWidth="1"/>
    <col min="1294" max="1294" width="1.5703125" style="5" customWidth="1"/>
    <col min="1295" max="1303" width="16.140625" style="5" customWidth="1"/>
    <col min="1304" max="1304" width="1.5703125" style="5" customWidth="1"/>
    <col min="1305" max="1305" width="36.42578125" style="5" customWidth="1"/>
    <col min="1306" max="1306" width="1.5703125" style="5" customWidth="1"/>
    <col min="1307" max="1311" width="16.140625" style="5" customWidth="1"/>
    <col min="1312" max="1312" width="1.5703125" style="5" customWidth="1"/>
    <col min="1313" max="1316" width="16.140625" style="5" customWidth="1"/>
    <col min="1317" max="1317" width="1.5703125" style="5" customWidth="1"/>
    <col min="1318" max="1318" width="16.140625" style="5" customWidth="1"/>
    <col min="1319" max="1319" width="1.5703125" style="5" customWidth="1"/>
    <col min="1320" max="1320" width="19.5703125" style="5" customWidth="1"/>
    <col min="1321" max="1321" width="20.140625" style="5" customWidth="1"/>
    <col min="1322" max="1324" width="12.85546875" style="5" customWidth="1"/>
    <col min="1325" max="1325" width="36.42578125" style="5" customWidth="1"/>
    <col min="1326" max="1326" width="19.5703125" style="5" customWidth="1"/>
    <col min="1327" max="1327" width="19.5703125" style="5" bestFit="1" customWidth="1"/>
    <col min="1328" max="1328" width="16.7109375" style="5" bestFit="1" customWidth="1"/>
    <col min="1329" max="1329" width="16" style="5" customWidth="1"/>
    <col min="1330" max="1530" width="11.140625" style="5"/>
    <col min="1531" max="1531" width="36.42578125" style="5" customWidth="1"/>
    <col min="1532" max="1532" width="1.5703125" style="5" customWidth="1"/>
    <col min="1533" max="1534" width="15.7109375" style="5" customWidth="1"/>
    <col min="1535" max="1535" width="15.140625" style="5" customWidth="1"/>
    <col min="1536" max="1536" width="1.5703125" style="5" customWidth="1"/>
    <col min="1537" max="1537" width="16.140625" style="5" customWidth="1"/>
    <col min="1538" max="1541" width="15.140625" style="5" customWidth="1"/>
    <col min="1542" max="1542" width="17.42578125" style="5" customWidth="1"/>
    <col min="1543" max="1543" width="15.140625" style="5" customWidth="1"/>
    <col min="1544" max="1544" width="1.5703125" style="5" customWidth="1"/>
    <col min="1545" max="1546" width="15.140625" style="5" customWidth="1"/>
    <col min="1547" max="1547" width="15.7109375" style="5" bestFit="1" customWidth="1"/>
    <col min="1548" max="1548" width="1.5703125" style="5" customWidth="1"/>
    <col min="1549" max="1549" width="36.42578125" style="5" customWidth="1"/>
    <col min="1550" max="1550" width="1.5703125" style="5" customWidth="1"/>
    <col min="1551" max="1559" width="16.140625" style="5" customWidth="1"/>
    <col min="1560" max="1560" width="1.5703125" style="5" customWidth="1"/>
    <col min="1561" max="1561" width="36.42578125" style="5" customWidth="1"/>
    <col min="1562" max="1562" width="1.5703125" style="5" customWidth="1"/>
    <col min="1563" max="1567" width="16.140625" style="5" customWidth="1"/>
    <col min="1568" max="1568" width="1.5703125" style="5" customWidth="1"/>
    <col min="1569" max="1572" width="16.140625" style="5" customWidth="1"/>
    <col min="1573" max="1573" width="1.5703125" style="5" customWidth="1"/>
    <col min="1574" max="1574" width="16.140625" style="5" customWidth="1"/>
    <col min="1575" max="1575" width="1.5703125" style="5" customWidth="1"/>
    <col min="1576" max="1576" width="19.5703125" style="5" customWidth="1"/>
    <col min="1577" max="1577" width="20.140625" style="5" customWidth="1"/>
    <col min="1578" max="1580" width="12.85546875" style="5" customWidth="1"/>
    <col min="1581" max="1581" width="36.42578125" style="5" customWidth="1"/>
    <col min="1582" max="1582" width="19.5703125" style="5" customWidth="1"/>
    <col min="1583" max="1583" width="19.5703125" style="5" bestFit="1" customWidth="1"/>
    <col min="1584" max="1584" width="16.7109375" style="5" bestFit="1" customWidth="1"/>
    <col min="1585" max="1585" width="16" style="5" customWidth="1"/>
    <col min="1586" max="1786" width="11.140625" style="5"/>
    <col min="1787" max="1787" width="36.42578125" style="5" customWidth="1"/>
    <col min="1788" max="1788" width="1.5703125" style="5" customWidth="1"/>
    <col min="1789" max="1790" width="15.7109375" style="5" customWidth="1"/>
    <col min="1791" max="1791" width="15.140625" style="5" customWidth="1"/>
    <col min="1792" max="1792" width="1.5703125" style="5" customWidth="1"/>
    <col min="1793" max="1793" width="16.140625" style="5" customWidth="1"/>
    <col min="1794" max="1797" width="15.140625" style="5" customWidth="1"/>
    <col min="1798" max="1798" width="17.42578125" style="5" customWidth="1"/>
    <col min="1799" max="1799" width="15.140625" style="5" customWidth="1"/>
    <col min="1800" max="1800" width="1.5703125" style="5" customWidth="1"/>
    <col min="1801" max="1802" width="15.140625" style="5" customWidth="1"/>
    <col min="1803" max="1803" width="15.7109375" style="5" bestFit="1" customWidth="1"/>
    <col min="1804" max="1804" width="1.5703125" style="5" customWidth="1"/>
    <col min="1805" max="1805" width="36.42578125" style="5" customWidth="1"/>
    <col min="1806" max="1806" width="1.5703125" style="5" customWidth="1"/>
    <col min="1807" max="1815" width="16.140625" style="5" customWidth="1"/>
    <col min="1816" max="1816" width="1.5703125" style="5" customWidth="1"/>
    <col min="1817" max="1817" width="36.42578125" style="5" customWidth="1"/>
    <col min="1818" max="1818" width="1.5703125" style="5" customWidth="1"/>
    <col min="1819" max="1823" width="16.140625" style="5" customWidth="1"/>
    <col min="1824" max="1824" width="1.5703125" style="5" customWidth="1"/>
    <col min="1825" max="1828" width="16.140625" style="5" customWidth="1"/>
    <col min="1829" max="1829" width="1.5703125" style="5" customWidth="1"/>
    <col min="1830" max="1830" width="16.140625" style="5" customWidth="1"/>
    <col min="1831" max="1831" width="1.5703125" style="5" customWidth="1"/>
    <col min="1832" max="1832" width="19.5703125" style="5" customWidth="1"/>
    <col min="1833" max="1833" width="20.140625" style="5" customWidth="1"/>
    <col min="1834" max="1836" width="12.85546875" style="5" customWidth="1"/>
    <col min="1837" max="1837" width="36.42578125" style="5" customWidth="1"/>
    <col min="1838" max="1838" width="19.5703125" style="5" customWidth="1"/>
    <col min="1839" max="1839" width="19.5703125" style="5" bestFit="1" customWidth="1"/>
    <col min="1840" max="1840" width="16.7109375" style="5" bestFit="1" customWidth="1"/>
    <col min="1841" max="1841" width="16" style="5" customWidth="1"/>
    <col min="1842" max="2042" width="11.140625" style="5"/>
    <col min="2043" max="2043" width="36.42578125" style="5" customWidth="1"/>
    <col min="2044" max="2044" width="1.5703125" style="5" customWidth="1"/>
    <col min="2045" max="2046" width="15.7109375" style="5" customWidth="1"/>
    <col min="2047" max="2047" width="15.140625" style="5" customWidth="1"/>
    <col min="2048" max="2048" width="1.5703125" style="5" customWidth="1"/>
    <col min="2049" max="2049" width="16.140625" style="5" customWidth="1"/>
    <col min="2050" max="2053" width="15.140625" style="5" customWidth="1"/>
    <col min="2054" max="2054" width="17.42578125" style="5" customWidth="1"/>
    <col min="2055" max="2055" width="15.140625" style="5" customWidth="1"/>
    <col min="2056" max="2056" width="1.5703125" style="5" customWidth="1"/>
    <col min="2057" max="2058" width="15.140625" style="5" customWidth="1"/>
    <col min="2059" max="2059" width="15.7109375" style="5" bestFit="1" customWidth="1"/>
    <col min="2060" max="2060" width="1.5703125" style="5" customWidth="1"/>
    <col min="2061" max="2061" width="36.42578125" style="5" customWidth="1"/>
    <col min="2062" max="2062" width="1.5703125" style="5" customWidth="1"/>
    <col min="2063" max="2071" width="16.140625" style="5" customWidth="1"/>
    <col min="2072" max="2072" width="1.5703125" style="5" customWidth="1"/>
    <col min="2073" max="2073" width="36.42578125" style="5" customWidth="1"/>
    <col min="2074" max="2074" width="1.5703125" style="5" customWidth="1"/>
    <col min="2075" max="2079" width="16.140625" style="5" customWidth="1"/>
    <col min="2080" max="2080" width="1.5703125" style="5" customWidth="1"/>
    <col min="2081" max="2084" width="16.140625" style="5" customWidth="1"/>
    <col min="2085" max="2085" width="1.5703125" style="5" customWidth="1"/>
    <col min="2086" max="2086" width="16.140625" style="5" customWidth="1"/>
    <col min="2087" max="2087" width="1.5703125" style="5" customWidth="1"/>
    <col min="2088" max="2088" width="19.5703125" style="5" customWidth="1"/>
    <col min="2089" max="2089" width="20.140625" style="5" customWidth="1"/>
    <col min="2090" max="2092" width="12.85546875" style="5" customWidth="1"/>
    <col min="2093" max="2093" width="36.42578125" style="5" customWidth="1"/>
    <col min="2094" max="2094" width="19.5703125" style="5" customWidth="1"/>
    <col min="2095" max="2095" width="19.5703125" style="5" bestFit="1" customWidth="1"/>
    <col min="2096" max="2096" width="16.7109375" style="5" bestFit="1" customWidth="1"/>
    <col min="2097" max="2097" width="16" style="5" customWidth="1"/>
    <col min="2098" max="2298" width="11.140625" style="5"/>
    <col min="2299" max="2299" width="36.42578125" style="5" customWidth="1"/>
    <col min="2300" max="2300" width="1.5703125" style="5" customWidth="1"/>
    <col min="2301" max="2302" width="15.7109375" style="5" customWidth="1"/>
    <col min="2303" max="2303" width="15.140625" style="5" customWidth="1"/>
    <col min="2304" max="2304" width="1.5703125" style="5" customWidth="1"/>
    <col min="2305" max="2305" width="16.140625" style="5" customWidth="1"/>
    <col min="2306" max="2309" width="15.140625" style="5" customWidth="1"/>
    <col min="2310" max="2310" width="17.42578125" style="5" customWidth="1"/>
    <col min="2311" max="2311" width="15.140625" style="5" customWidth="1"/>
    <col min="2312" max="2312" width="1.5703125" style="5" customWidth="1"/>
    <col min="2313" max="2314" width="15.140625" style="5" customWidth="1"/>
    <col min="2315" max="2315" width="15.7109375" style="5" bestFit="1" customWidth="1"/>
    <col min="2316" max="2316" width="1.5703125" style="5" customWidth="1"/>
    <col min="2317" max="2317" width="36.42578125" style="5" customWidth="1"/>
    <col min="2318" max="2318" width="1.5703125" style="5" customWidth="1"/>
    <col min="2319" max="2327" width="16.140625" style="5" customWidth="1"/>
    <col min="2328" max="2328" width="1.5703125" style="5" customWidth="1"/>
    <col min="2329" max="2329" width="36.42578125" style="5" customWidth="1"/>
    <col min="2330" max="2330" width="1.5703125" style="5" customWidth="1"/>
    <col min="2331" max="2335" width="16.140625" style="5" customWidth="1"/>
    <col min="2336" max="2336" width="1.5703125" style="5" customWidth="1"/>
    <col min="2337" max="2340" width="16.140625" style="5" customWidth="1"/>
    <col min="2341" max="2341" width="1.5703125" style="5" customWidth="1"/>
    <col min="2342" max="2342" width="16.140625" style="5" customWidth="1"/>
    <col min="2343" max="2343" width="1.5703125" style="5" customWidth="1"/>
    <col min="2344" max="2344" width="19.5703125" style="5" customWidth="1"/>
    <col min="2345" max="2345" width="20.140625" style="5" customWidth="1"/>
    <col min="2346" max="2348" width="12.85546875" style="5" customWidth="1"/>
    <col min="2349" max="2349" width="36.42578125" style="5" customWidth="1"/>
    <col min="2350" max="2350" width="19.5703125" style="5" customWidth="1"/>
    <col min="2351" max="2351" width="19.5703125" style="5" bestFit="1" customWidth="1"/>
    <col min="2352" max="2352" width="16.7109375" style="5" bestFit="1" customWidth="1"/>
    <col min="2353" max="2353" width="16" style="5" customWidth="1"/>
    <col min="2354" max="2554" width="11.140625" style="5"/>
    <col min="2555" max="2555" width="36.42578125" style="5" customWidth="1"/>
    <col min="2556" max="2556" width="1.5703125" style="5" customWidth="1"/>
    <col min="2557" max="2558" width="15.7109375" style="5" customWidth="1"/>
    <col min="2559" max="2559" width="15.140625" style="5" customWidth="1"/>
    <col min="2560" max="2560" width="1.5703125" style="5" customWidth="1"/>
    <col min="2561" max="2561" width="16.140625" style="5" customWidth="1"/>
    <col min="2562" max="2565" width="15.140625" style="5" customWidth="1"/>
    <col min="2566" max="2566" width="17.42578125" style="5" customWidth="1"/>
    <col min="2567" max="2567" width="15.140625" style="5" customWidth="1"/>
    <col min="2568" max="2568" width="1.5703125" style="5" customWidth="1"/>
    <col min="2569" max="2570" width="15.140625" style="5" customWidth="1"/>
    <col min="2571" max="2571" width="15.7109375" style="5" bestFit="1" customWidth="1"/>
    <col min="2572" max="2572" width="1.5703125" style="5" customWidth="1"/>
    <col min="2573" max="2573" width="36.42578125" style="5" customWidth="1"/>
    <col min="2574" max="2574" width="1.5703125" style="5" customWidth="1"/>
    <col min="2575" max="2583" width="16.140625" style="5" customWidth="1"/>
    <col min="2584" max="2584" width="1.5703125" style="5" customWidth="1"/>
    <col min="2585" max="2585" width="36.42578125" style="5" customWidth="1"/>
    <col min="2586" max="2586" width="1.5703125" style="5" customWidth="1"/>
    <col min="2587" max="2591" width="16.140625" style="5" customWidth="1"/>
    <col min="2592" max="2592" width="1.5703125" style="5" customWidth="1"/>
    <col min="2593" max="2596" width="16.140625" style="5" customWidth="1"/>
    <col min="2597" max="2597" width="1.5703125" style="5" customWidth="1"/>
    <col min="2598" max="2598" width="16.140625" style="5" customWidth="1"/>
    <col min="2599" max="2599" width="1.5703125" style="5" customWidth="1"/>
    <col min="2600" max="2600" width="19.5703125" style="5" customWidth="1"/>
    <col min="2601" max="2601" width="20.140625" style="5" customWidth="1"/>
    <col min="2602" max="2604" width="12.85546875" style="5" customWidth="1"/>
    <col min="2605" max="2605" width="36.42578125" style="5" customWidth="1"/>
    <col min="2606" max="2606" width="19.5703125" style="5" customWidth="1"/>
    <col min="2607" max="2607" width="19.5703125" style="5" bestFit="1" customWidth="1"/>
    <col min="2608" max="2608" width="16.7109375" style="5" bestFit="1" customWidth="1"/>
    <col min="2609" max="2609" width="16" style="5" customWidth="1"/>
    <col min="2610" max="2810" width="11.140625" style="5"/>
    <col min="2811" max="2811" width="36.42578125" style="5" customWidth="1"/>
    <col min="2812" max="2812" width="1.5703125" style="5" customWidth="1"/>
    <col min="2813" max="2814" width="15.7109375" style="5" customWidth="1"/>
    <col min="2815" max="2815" width="15.140625" style="5" customWidth="1"/>
    <col min="2816" max="2816" width="1.5703125" style="5" customWidth="1"/>
    <col min="2817" max="2817" width="16.140625" style="5" customWidth="1"/>
    <col min="2818" max="2821" width="15.140625" style="5" customWidth="1"/>
    <col min="2822" max="2822" width="17.42578125" style="5" customWidth="1"/>
    <col min="2823" max="2823" width="15.140625" style="5" customWidth="1"/>
    <col min="2824" max="2824" width="1.5703125" style="5" customWidth="1"/>
    <col min="2825" max="2826" width="15.140625" style="5" customWidth="1"/>
    <col min="2827" max="2827" width="15.7109375" style="5" bestFit="1" customWidth="1"/>
    <col min="2828" max="2828" width="1.5703125" style="5" customWidth="1"/>
    <col min="2829" max="2829" width="36.42578125" style="5" customWidth="1"/>
    <col min="2830" max="2830" width="1.5703125" style="5" customWidth="1"/>
    <col min="2831" max="2839" width="16.140625" style="5" customWidth="1"/>
    <col min="2840" max="2840" width="1.5703125" style="5" customWidth="1"/>
    <col min="2841" max="2841" width="36.42578125" style="5" customWidth="1"/>
    <col min="2842" max="2842" width="1.5703125" style="5" customWidth="1"/>
    <col min="2843" max="2847" width="16.140625" style="5" customWidth="1"/>
    <col min="2848" max="2848" width="1.5703125" style="5" customWidth="1"/>
    <col min="2849" max="2852" width="16.140625" style="5" customWidth="1"/>
    <col min="2853" max="2853" width="1.5703125" style="5" customWidth="1"/>
    <col min="2854" max="2854" width="16.140625" style="5" customWidth="1"/>
    <col min="2855" max="2855" width="1.5703125" style="5" customWidth="1"/>
    <col min="2856" max="2856" width="19.5703125" style="5" customWidth="1"/>
    <col min="2857" max="2857" width="20.140625" style="5" customWidth="1"/>
    <col min="2858" max="2860" width="12.85546875" style="5" customWidth="1"/>
    <col min="2861" max="2861" width="36.42578125" style="5" customWidth="1"/>
    <col min="2862" max="2862" width="19.5703125" style="5" customWidth="1"/>
    <col min="2863" max="2863" width="19.5703125" style="5" bestFit="1" customWidth="1"/>
    <col min="2864" max="2864" width="16.7109375" style="5" bestFit="1" customWidth="1"/>
    <col min="2865" max="2865" width="16" style="5" customWidth="1"/>
    <col min="2866" max="3066" width="11.140625" style="5"/>
    <col min="3067" max="3067" width="36.42578125" style="5" customWidth="1"/>
    <col min="3068" max="3068" width="1.5703125" style="5" customWidth="1"/>
    <col min="3069" max="3070" width="15.7109375" style="5" customWidth="1"/>
    <col min="3071" max="3071" width="15.140625" style="5" customWidth="1"/>
    <col min="3072" max="3072" width="1.5703125" style="5" customWidth="1"/>
    <col min="3073" max="3073" width="16.140625" style="5" customWidth="1"/>
    <col min="3074" max="3077" width="15.140625" style="5" customWidth="1"/>
    <col min="3078" max="3078" width="17.42578125" style="5" customWidth="1"/>
    <col min="3079" max="3079" width="15.140625" style="5" customWidth="1"/>
    <col min="3080" max="3080" width="1.5703125" style="5" customWidth="1"/>
    <col min="3081" max="3082" width="15.140625" style="5" customWidth="1"/>
    <col min="3083" max="3083" width="15.7109375" style="5" bestFit="1" customWidth="1"/>
    <col min="3084" max="3084" width="1.5703125" style="5" customWidth="1"/>
    <col min="3085" max="3085" width="36.42578125" style="5" customWidth="1"/>
    <col min="3086" max="3086" width="1.5703125" style="5" customWidth="1"/>
    <col min="3087" max="3095" width="16.140625" style="5" customWidth="1"/>
    <col min="3096" max="3096" width="1.5703125" style="5" customWidth="1"/>
    <col min="3097" max="3097" width="36.42578125" style="5" customWidth="1"/>
    <col min="3098" max="3098" width="1.5703125" style="5" customWidth="1"/>
    <col min="3099" max="3103" width="16.140625" style="5" customWidth="1"/>
    <col min="3104" max="3104" width="1.5703125" style="5" customWidth="1"/>
    <col min="3105" max="3108" width="16.140625" style="5" customWidth="1"/>
    <col min="3109" max="3109" width="1.5703125" style="5" customWidth="1"/>
    <col min="3110" max="3110" width="16.140625" style="5" customWidth="1"/>
    <col min="3111" max="3111" width="1.5703125" style="5" customWidth="1"/>
    <col min="3112" max="3112" width="19.5703125" style="5" customWidth="1"/>
    <col min="3113" max="3113" width="20.140625" style="5" customWidth="1"/>
    <col min="3114" max="3116" width="12.85546875" style="5" customWidth="1"/>
    <col min="3117" max="3117" width="36.42578125" style="5" customWidth="1"/>
    <col min="3118" max="3118" width="19.5703125" style="5" customWidth="1"/>
    <col min="3119" max="3119" width="19.5703125" style="5" bestFit="1" customWidth="1"/>
    <col min="3120" max="3120" width="16.7109375" style="5" bestFit="1" customWidth="1"/>
    <col min="3121" max="3121" width="16" style="5" customWidth="1"/>
    <col min="3122" max="3322" width="11.140625" style="5"/>
    <col min="3323" max="3323" width="36.42578125" style="5" customWidth="1"/>
    <col min="3324" max="3324" width="1.5703125" style="5" customWidth="1"/>
    <col min="3325" max="3326" width="15.7109375" style="5" customWidth="1"/>
    <col min="3327" max="3327" width="15.140625" style="5" customWidth="1"/>
    <col min="3328" max="3328" width="1.5703125" style="5" customWidth="1"/>
    <col min="3329" max="3329" width="16.140625" style="5" customWidth="1"/>
    <col min="3330" max="3333" width="15.140625" style="5" customWidth="1"/>
    <col min="3334" max="3334" width="17.42578125" style="5" customWidth="1"/>
    <col min="3335" max="3335" width="15.140625" style="5" customWidth="1"/>
    <col min="3336" max="3336" width="1.5703125" style="5" customWidth="1"/>
    <col min="3337" max="3338" width="15.140625" style="5" customWidth="1"/>
    <col min="3339" max="3339" width="15.7109375" style="5" bestFit="1" customWidth="1"/>
    <col min="3340" max="3340" width="1.5703125" style="5" customWidth="1"/>
    <col min="3341" max="3341" width="36.42578125" style="5" customWidth="1"/>
    <col min="3342" max="3342" width="1.5703125" style="5" customWidth="1"/>
    <col min="3343" max="3351" width="16.140625" style="5" customWidth="1"/>
    <col min="3352" max="3352" width="1.5703125" style="5" customWidth="1"/>
    <col min="3353" max="3353" width="36.42578125" style="5" customWidth="1"/>
    <col min="3354" max="3354" width="1.5703125" style="5" customWidth="1"/>
    <col min="3355" max="3359" width="16.140625" style="5" customWidth="1"/>
    <col min="3360" max="3360" width="1.5703125" style="5" customWidth="1"/>
    <col min="3361" max="3364" width="16.140625" style="5" customWidth="1"/>
    <col min="3365" max="3365" width="1.5703125" style="5" customWidth="1"/>
    <col min="3366" max="3366" width="16.140625" style="5" customWidth="1"/>
    <col min="3367" max="3367" width="1.5703125" style="5" customWidth="1"/>
    <col min="3368" max="3368" width="19.5703125" style="5" customWidth="1"/>
    <col min="3369" max="3369" width="20.140625" style="5" customWidth="1"/>
    <col min="3370" max="3372" width="12.85546875" style="5" customWidth="1"/>
    <col min="3373" max="3373" width="36.42578125" style="5" customWidth="1"/>
    <col min="3374" max="3374" width="19.5703125" style="5" customWidth="1"/>
    <col min="3375" max="3375" width="19.5703125" style="5" bestFit="1" customWidth="1"/>
    <col min="3376" max="3376" width="16.7109375" style="5" bestFit="1" customWidth="1"/>
    <col min="3377" max="3377" width="16" style="5" customWidth="1"/>
    <col min="3378" max="3578" width="11.140625" style="5"/>
    <col min="3579" max="3579" width="36.42578125" style="5" customWidth="1"/>
    <col min="3580" max="3580" width="1.5703125" style="5" customWidth="1"/>
    <col min="3581" max="3582" width="15.7109375" style="5" customWidth="1"/>
    <col min="3583" max="3583" width="15.140625" style="5" customWidth="1"/>
    <col min="3584" max="3584" width="1.5703125" style="5" customWidth="1"/>
    <col min="3585" max="3585" width="16.140625" style="5" customWidth="1"/>
    <col min="3586" max="3589" width="15.140625" style="5" customWidth="1"/>
    <col min="3590" max="3590" width="17.42578125" style="5" customWidth="1"/>
    <col min="3591" max="3591" width="15.140625" style="5" customWidth="1"/>
    <col min="3592" max="3592" width="1.5703125" style="5" customWidth="1"/>
    <col min="3593" max="3594" width="15.140625" style="5" customWidth="1"/>
    <col min="3595" max="3595" width="15.7109375" style="5" bestFit="1" customWidth="1"/>
    <col min="3596" max="3596" width="1.5703125" style="5" customWidth="1"/>
    <col min="3597" max="3597" width="36.42578125" style="5" customWidth="1"/>
    <col min="3598" max="3598" width="1.5703125" style="5" customWidth="1"/>
    <col min="3599" max="3607" width="16.140625" style="5" customWidth="1"/>
    <col min="3608" max="3608" width="1.5703125" style="5" customWidth="1"/>
    <col min="3609" max="3609" width="36.42578125" style="5" customWidth="1"/>
    <col min="3610" max="3610" width="1.5703125" style="5" customWidth="1"/>
    <col min="3611" max="3615" width="16.140625" style="5" customWidth="1"/>
    <col min="3616" max="3616" width="1.5703125" style="5" customWidth="1"/>
    <col min="3617" max="3620" width="16.140625" style="5" customWidth="1"/>
    <col min="3621" max="3621" width="1.5703125" style="5" customWidth="1"/>
    <col min="3622" max="3622" width="16.140625" style="5" customWidth="1"/>
    <col min="3623" max="3623" width="1.5703125" style="5" customWidth="1"/>
    <col min="3624" max="3624" width="19.5703125" style="5" customWidth="1"/>
    <col min="3625" max="3625" width="20.140625" style="5" customWidth="1"/>
    <col min="3626" max="3628" width="12.85546875" style="5" customWidth="1"/>
    <col min="3629" max="3629" width="36.42578125" style="5" customWidth="1"/>
    <col min="3630" max="3630" width="19.5703125" style="5" customWidth="1"/>
    <col min="3631" max="3631" width="19.5703125" style="5" bestFit="1" customWidth="1"/>
    <col min="3632" max="3632" width="16.7109375" style="5" bestFit="1" customWidth="1"/>
    <col min="3633" max="3633" width="16" style="5" customWidth="1"/>
    <col min="3634" max="3834" width="11.140625" style="5"/>
    <col min="3835" max="3835" width="36.42578125" style="5" customWidth="1"/>
    <col min="3836" max="3836" width="1.5703125" style="5" customWidth="1"/>
    <col min="3837" max="3838" width="15.7109375" style="5" customWidth="1"/>
    <col min="3839" max="3839" width="15.140625" style="5" customWidth="1"/>
    <col min="3840" max="3840" width="1.5703125" style="5" customWidth="1"/>
    <col min="3841" max="3841" width="16.140625" style="5" customWidth="1"/>
    <col min="3842" max="3845" width="15.140625" style="5" customWidth="1"/>
    <col min="3846" max="3846" width="17.42578125" style="5" customWidth="1"/>
    <col min="3847" max="3847" width="15.140625" style="5" customWidth="1"/>
    <col min="3848" max="3848" width="1.5703125" style="5" customWidth="1"/>
    <col min="3849" max="3850" width="15.140625" style="5" customWidth="1"/>
    <col min="3851" max="3851" width="15.7109375" style="5" bestFit="1" customWidth="1"/>
    <col min="3852" max="3852" width="1.5703125" style="5" customWidth="1"/>
    <col min="3853" max="3853" width="36.42578125" style="5" customWidth="1"/>
    <col min="3854" max="3854" width="1.5703125" style="5" customWidth="1"/>
    <col min="3855" max="3863" width="16.140625" style="5" customWidth="1"/>
    <col min="3864" max="3864" width="1.5703125" style="5" customWidth="1"/>
    <col min="3865" max="3865" width="36.42578125" style="5" customWidth="1"/>
    <col min="3866" max="3866" width="1.5703125" style="5" customWidth="1"/>
    <col min="3867" max="3871" width="16.140625" style="5" customWidth="1"/>
    <col min="3872" max="3872" width="1.5703125" style="5" customWidth="1"/>
    <col min="3873" max="3876" width="16.140625" style="5" customWidth="1"/>
    <col min="3877" max="3877" width="1.5703125" style="5" customWidth="1"/>
    <col min="3878" max="3878" width="16.140625" style="5" customWidth="1"/>
    <col min="3879" max="3879" width="1.5703125" style="5" customWidth="1"/>
    <col min="3880" max="3880" width="19.5703125" style="5" customWidth="1"/>
    <col min="3881" max="3881" width="20.140625" style="5" customWidth="1"/>
    <col min="3882" max="3884" width="12.85546875" style="5" customWidth="1"/>
    <col min="3885" max="3885" width="36.42578125" style="5" customWidth="1"/>
    <col min="3886" max="3886" width="19.5703125" style="5" customWidth="1"/>
    <col min="3887" max="3887" width="19.5703125" style="5" bestFit="1" customWidth="1"/>
    <col min="3888" max="3888" width="16.7109375" style="5" bestFit="1" customWidth="1"/>
    <col min="3889" max="3889" width="16" style="5" customWidth="1"/>
    <col min="3890" max="4090" width="11.140625" style="5"/>
    <col min="4091" max="4091" width="36.42578125" style="5" customWidth="1"/>
    <col min="4092" max="4092" width="1.5703125" style="5" customWidth="1"/>
    <col min="4093" max="4094" width="15.7109375" style="5" customWidth="1"/>
    <col min="4095" max="4095" width="15.140625" style="5" customWidth="1"/>
    <col min="4096" max="4096" width="1.5703125" style="5" customWidth="1"/>
    <col min="4097" max="4097" width="16.140625" style="5" customWidth="1"/>
    <col min="4098" max="4101" width="15.140625" style="5" customWidth="1"/>
    <col min="4102" max="4102" width="17.42578125" style="5" customWidth="1"/>
    <col min="4103" max="4103" width="15.140625" style="5" customWidth="1"/>
    <col min="4104" max="4104" width="1.5703125" style="5" customWidth="1"/>
    <col min="4105" max="4106" width="15.140625" style="5" customWidth="1"/>
    <col min="4107" max="4107" width="15.7109375" style="5" bestFit="1" customWidth="1"/>
    <col min="4108" max="4108" width="1.5703125" style="5" customWidth="1"/>
    <col min="4109" max="4109" width="36.42578125" style="5" customWidth="1"/>
    <col min="4110" max="4110" width="1.5703125" style="5" customWidth="1"/>
    <col min="4111" max="4119" width="16.140625" style="5" customWidth="1"/>
    <col min="4120" max="4120" width="1.5703125" style="5" customWidth="1"/>
    <col min="4121" max="4121" width="36.42578125" style="5" customWidth="1"/>
    <col min="4122" max="4122" width="1.5703125" style="5" customWidth="1"/>
    <col min="4123" max="4127" width="16.140625" style="5" customWidth="1"/>
    <col min="4128" max="4128" width="1.5703125" style="5" customWidth="1"/>
    <col min="4129" max="4132" width="16.140625" style="5" customWidth="1"/>
    <col min="4133" max="4133" width="1.5703125" style="5" customWidth="1"/>
    <col min="4134" max="4134" width="16.140625" style="5" customWidth="1"/>
    <col min="4135" max="4135" width="1.5703125" style="5" customWidth="1"/>
    <col min="4136" max="4136" width="19.5703125" style="5" customWidth="1"/>
    <col min="4137" max="4137" width="20.140625" style="5" customWidth="1"/>
    <col min="4138" max="4140" width="12.85546875" style="5" customWidth="1"/>
    <col min="4141" max="4141" width="36.42578125" style="5" customWidth="1"/>
    <col min="4142" max="4142" width="19.5703125" style="5" customWidth="1"/>
    <col min="4143" max="4143" width="19.5703125" style="5" bestFit="1" customWidth="1"/>
    <col min="4144" max="4144" width="16.7109375" style="5" bestFit="1" customWidth="1"/>
    <col min="4145" max="4145" width="16" style="5" customWidth="1"/>
    <col min="4146" max="4346" width="11.140625" style="5"/>
    <col min="4347" max="4347" width="36.42578125" style="5" customWidth="1"/>
    <col min="4348" max="4348" width="1.5703125" style="5" customWidth="1"/>
    <col min="4349" max="4350" width="15.7109375" style="5" customWidth="1"/>
    <col min="4351" max="4351" width="15.140625" style="5" customWidth="1"/>
    <col min="4352" max="4352" width="1.5703125" style="5" customWidth="1"/>
    <col min="4353" max="4353" width="16.140625" style="5" customWidth="1"/>
    <col min="4354" max="4357" width="15.140625" style="5" customWidth="1"/>
    <col min="4358" max="4358" width="17.42578125" style="5" customWidth="1"/>
    <col min="4359" max="4359" width="15.140625" style="5" customWidth="1"/>
    <col min="4360" max="4360" width="1.5703125" style="5" customWidth="1"/>
    <col min="4361" max="4362" width="15.140625" style="5" customWidth="1"/>
    <col min="4363" max="4363" width="15.7109375" style="5" bestFit="1" customWidth="1"/>
    <col min="4364" max="4364" width="1.5703125" style="5" customWidth="1"/>
    <col min="4365" max="4365" width="36.42578125" style="5" customWidth="1"/>
    <col min="4366" max="4366" width="1.5703125" style="5" customWidth="1"/>
    <col min="4367" max="4375" width="16.140625" style="5" customWidth="1"/>
    <col min="4376" max="4376" width="1.5703125" style="5" customWidth="1"/>
    <col min="4377" max="4377" width="36.42578125" style="5" customWidth="1"/>
    <col min="4378" max="4378" width="1.5703125" style="5" customWidth="1"/>
    <col min="4379" max="4383" width="16.140625" style="5" customWidth="1"/>
    <col min="4384" max="4384" width="1.5703125" style="5" customWidth="1"/>
    <col min="4385" max="4388" width="16.140625" style="5" customWidth="1"/>
    <col min="4389" max="4389" width="1.5703125" style="5" customWidth="1"/>
    <col min="4390" max="4390" width="16.140625" style="5" customWidth="1"/>
    <col min="4391" max="4391" width="1.5703125" style="5" customWidth="1"/>
    <col min="4392" max="4392" width="19.5703125" style="5" customWidth="1"/>
    <col min="4393" max="4393" width="20.140625" style="5" customWidth="1"/>
    <col min="4394" max="4396" width="12.85546875" style="5" customWidth="1"/>
    <col min="4397" max="4397" width="36.42578125" style="5" customWidth="1"/>
    <col min="4398" max="4398" width="19.5703125" style="5" customWidth="1"/>
    <col min="4399" max="4399" width="19.5703125" style="5" bestFit="1" customWidth="1"/>
    <col min="4400" max="4400" width="16.7109375" style="5" bestFit="1" customWidth="1"/>
    <col min="4401" max="4401" width="16" style="5" customWidth="1"/>
    <col min="4402" max="4602" width="11.140625" style="5"/>
    <col min="4603" max="4603" width="36.42578125" style="5" customWidth="1"/>
    <col min="4604" max="4604" width="1.5703125" style="5" customWidth="1"/>
    <col min="4605" max="4606" width="15.7109375" style="5" customWidth="1"/>
    <col min="4607" max="4607" width="15.140625" style="5" customWidth="1"/>
    <col min="4608" max="4608" width="1.5703125" style="5" customWidth="1"/>
    <col min="4609" max="4609" width="16.140625" style="5" customWidth="1"/>
    <col min="4610" max="4613" width="15.140625" style="5" customWidth="1"/>
    <col min="4614" max="4614" width="17.42578125" style="5" customWidth="1"/>
    <col min="4615" max="4615" width="15.140625" style="5" customWidth="1"/>
    <col min="4616" max="4616" width="1.5703125" style="5" customWidth="1"/>
    <col min="4617" max="4618" width="15.140625" style="5" customWidth="1"/>
    <col min="4619" max="4619" width="15.7109375" style="5" bestFit="1" customWidth="1"/>
    <col min="4620" max="4620" width="1.5703125" style="5" customWidth="1"/>
    <col min="4621" max="4621" width="36.42578125" style="5" customWidth="1"/>
    <col min="4622" max="4622" width="1.5703125" style="5" customWidth="1"/>
    <col min="4623" max="4631" width="16.140625" style="5" customWidth="1"/>
    <col min="4632" max="4632" width="1.5703125" style="5" customWidth="1"/>
    <col min="4633" max="4633" width="36.42578125" style="5" customWidth="1"/>
    <col min="4634" max="4634" width="1.5703125" style="5" customWidth="1"/>
    <col min="4635" max="4639" width="16.140625" style="5" customWidth="1"/>
    <col min="4640" max="4640" width="1.5703125" style="5" customWidth="1"/>
    <col min="4641" max="4644" width="16.140625" style="5" customWidth="1"/>
    <col min="4645" max="4645" width="1.5703125" style="5" customWidth="1"/>
    <col min="4646" max="4646" width="16.140625" style="5" customWidth="1"/>
    <col min="4647" max="4647" width="1.5703125" style="5" customWidth="1"/>
    <col min="4648" max="4648" width="19.5703125" style="5" customWidth="1"/>
    <col min="4649" max="4649" width="20.140625" style="5" customWidth="1"/>
    <col min="4650" max="4652" width="12.85546875" style="5" customWidth="1"/>
    <col min="4653" max="4653" width="36.42578125" style="5" customWidth="1"/>
    <col min="4654" max="4654" width="19.5703125" style="5" customWidth="1"/>
    <col min="4655" max="4655" width="19.5703125" style="5" bestFit="1" customWidth="1"/>
    <col min="4656" max="4656" width="16.7109375" style="5" bestFit="1" customWidth="1"/>
    <col min="4657" max="4657" width="16" style="5" customWidth="1"/>
    <col min="4658" max="4858" width="11.140625" style="5"/>
    <col min="4859" max="4859" width="36.42578125" style="5" customWidth="1"/>
    <col min="4860" max="4860" width="1.5703125" style="5" customWidth="1"/>
    <col min="4861" max="4862" width="15.7109375" style="5" customWidth="1"/>
    <col min="4863" max="4863" width="15.140625" style="5" customWidth="1"/>
    <col min="4864" max="4864" width="1.5703125" style="5" customWidth="1"/>
    <col min="4865" max="4865" width="16.140625" style="5" customWidth="1"/>
    <col min="4866" max="4869" width="15.140625" style="5" customWidth="1"/>
    <col min="4870" max="4870" width="17.42578125" style="5" customWidth="1"/>
    <col min="4871" max="4871" width="15.140625" style="5" customWidth="1"/>
    <col min="4872" max="4872" width="1.5703125" style="5" customWidth="1"/>
    <col min="4873" max="4874" width="15.140625" style="5" customWidth="1"/>
    <col min="4875" max="4875" width="15.7109375" style="5" bestFit="1" customWidth="1"/>
    <col min="4876" max="4876" width="1.5703125" style="5" customWidth="1"/>
    <col min="4877" max="4877" width="36.42578125" style="5" customWidth="1"/>
    <col min="4878" max="4878" width="1.5703125" style="5" customWidth="1"/>
    <col min="4879" max="4887" width="16.140625" style="5" customWidth="1"/>
    <col min="4888" max="4888" width="1.5703125" style="5" customWidth="1"/>
    <col min="4889" max="4889" width="36.42578125" style="5" customWidth="1"/>
    <col min="4890" max="4890" width="1.5703125" style="5" customWidth="1"/>
    <col min="4891" max="4895" width="16.140625" style="5" customWidth="1"/>
    <col min="4896" max="4896" width="1.5703125" style="5" customWidth="1"/>
    <col min="4897" max="4900" width="16.140625" style="5" customWidth="1"/>
    <col min="4901" max="4901" width="1.5703125" style="5" customWidth="1"/>
    <col min="4902" max="4902" width="16.140625" style="5" customWidth="1"/>
    <col min="4903" max="4903" width="1.5703125" style="5" customWidth="1"/>
    <col min="4904" max="4904" width="19.5703125" style="5" customWidth="1"/>
    <col min="4905" max="4905" width="20.140625" style="5" customWidth="1"/>
    <col min="4906" max="4908" width="12.85546875" style="5" customWidth="1"/>
    <col min="4909" max="4909" width="36.42578125" style="5" customWidth="1"/>
    <col min="4910" max="4910" width="19.5703125" style="5" customWidth="1"/>
    <col min="4911" max="4911" width="19.5703125" style="5" bestFit="1" customWidth="1"/>
    <col min="4912" max="4912" width="16.7109375" style="5" bestFit="1" customWidth="1"/>
    <col min="4913" max="4913" width="16" style="5" customWidth="1"/>
    <col min="4914" max="5114" width="11.140625" style="5"/>
    <col min="5115" max="5115" width="36.42578125" style="5" customWidth="1"/>
    <col min="5116" max="5116" width="1.5703125" style="5" customWidth="1"/>
    <col min="5117" max="5118" width="15.7109375" style="5" customWidth="1"/>
    <col min="5119" max="5119" width="15.140625" style="5" customWidth="1"/>
    <col min="5120" max="5120" width="1.5703125" style="5" customWidth="1"/>
    <col min="5121" max="5121" width="16.140625" style="5" customWidth="1"/>
    <col min="5122" max="5125" width="15.140625" style="5" customWidth="1"/>
    <col min="5126" max="5126" width="17.42578125" style="5" customWidth="1"/>
    <col min="5127" max="5127" width="15.140625" style="5" customWidth="1"/>
    <col min="5128" max="5128" width="1.5703125" style="5" customWidth="1"/>
    <col min="5129" max="5130" width="15.140625" style="5" customWidth="1"/>
    <col min="5131" max="5131" width="15.7109375" style="5" bestFit="1" customWidth="1"/>
    <col min="5132" max="5132" width="1.5703125" style="5" customWidth="1"/>
    <col min="5133" max="5133" width="36.42578125" style="5" customWidth="1"/>
    <col min="5134" max="5134" width="1.5703125" style="5" customWidth="1"/>
    <col min="5135" max="5143" width="16.140625" style="5" customWidth="1"/>
    <col min="5144" max="5144" width="1.5703125" style="5" customWidth="1"/>
    <col min="5145" max="5145" width="36.42578125" style="5" customWidth="1"/>
    <col min="5146" max="5146" width="1.5703125" style="5" customWidth="1"/>
    <col min="5147" max="5151" width="16.140625" style="5" customWidth="1"/>
    <col min="5152" max="5152" width="1.5703125" style="5" customWidth="1"/>
    <col min="5153" max="5156" width="16.140625" style="5" customWidth="1"/>
    <col min="5157" max="5157" width="1.5703125" style="5" customWidth="1"/>
    <col min="5158" max="5158" width="16.140625" style="5" customWidth="1"/>
    <col min="5159" max="5159" width="1.5703125" style="5" customWidth="1"/>
    <col min="5160" max="5160" width="19.5703125" style="5" customWidth="1"/>
    <col min="5161" max="5161" width="20.140625" style="5" customWidth="1"/>
    <col min="5162" max="5164" width="12.85546875" style="5" customWidth="1"/>
    <col min="5165" max="5165" width="36.42578125" style="5" customWidth="1"/>
    <col min="5166" max="5166" width="19.5703125" style="5" customWidth="1"/>
    <col min="5167" max="5167" width="19.5703125" style="5" bestFit="1" customWidth="1"/>
    <col min="5168" max="5168" width="16.7109375" style="5" bestFit="1" customWidth="1"/>
    <col min="5169" max="5169" width="16" style="5" customWidth="1"/>
    <col min="5170" max="5370" width="11.140625" style="5"/>
    <col min="5371" max="5371" width="36.42578125" style="5" customWidth="1"/>
    <col min="5372" max="5372" width="1.5703125" style="5" customWidth="1"/>
    <col min="5373" max="5374" width="15.7109375" style="5" customWidth="1"/>
    <col min="5375" max="5375" width="15.140625" style="5" customWidth="1"/>
    <col min="5376" max="5376" width="1.5703125" style="5" customWidth="1"/>
    <col min="5377" max="5377" width="16.140625" style="5" customWidth="1"/>
    <col min="5378" max="5381" width="15.140625" style="5" customWidth="1"/>
    <col min="5382" max="5382" width="17.42578125" style="5" customWidth="1"/>
    <col min="5383" max="5383" width="15.140625" style="5" customWidth="1"/>
    <col min="5384" max="5384" width="1.5703125" style="5" customWidth="1"/>
    <col min="5385" max="5386" width="15.140625" style="5" customWidth="1"/>
    <col min="5387" max="5387" width="15.7109375" style="5" bestFit="1" customWidth="1"/>
    <col min="5388" max="5388" width="1.5703125" style="5" customWidth="1"/>
    <col min="5389" max="5389" width="36.42578125" style="5" customWidth="1"/>
    <col min="5390" max="5390" width="1.5703125" style="5" customWidth="1"/>
    <col min="5391" max="5399" width="16.140625" style="5" customWidth="1"/>
    <col min="5400" max="5400" width="1.5703125" style="5" customWidth="1"/>
    <col min="5401" max="5401" width="36.42578125" style="5" customWidth="1"/>
    <col min="5402" max="5402" width="1.5703125" style="5" customWidth="1"/>
    <col min="5403" max="5407" width="16.140625" style="5" customWidth="1"/>
    <col min="5408" max="5408" width="1.5703125" style="5" customWidth="1"/>
    <col min="5409" max="5412" width="16.140625" style="5" customWidth="1"/>
    <col min="5413" max="5413" width="1.5703125" style="5" customWidth="1"/>
    <col min="5414" max="5414" width="16.140625" style="5" customWidth="1"/>
    <col min="5415" max="5415" width="1.5703125" style="5" customWidth="1"/>
    <col min="5416" max="5416" width="19.5703125" style="5" customWidth="1"/>
    <col min="5417" max="5417" width="20.140625" style="5" customWidth="1"/>
    <col min="5418" max="5420" width="12.85546875" style="5" customWidth="1"/>
    <col min="5421" max="5421" width="36.42578125" style="5" customWidth="1"/>
    <col min="5422" max="5422" width="19.5703125" style="5" customWidth="1"/>
    <col min="5423" max="5423" width="19.5703125" style="5" bestFit="1" customWidth="1"/>
    <col min="5424" max="5424" width="16.7109375" style="5" bestFit="1" customWidth="1"/>
    <col min="5425" max="5425" width="16" style="5" customWidth="1"/>
    <col min="5426" max="5626" width="11.140625" style="5"/>
    <col min="5627" max="5627" width="36.42578125" style="5" customWidth="1"/>
    <col min="5628" max="5628" width="1.5703125" style="5" customWidth="1"/>
    <col min="5629" max="5630" width="15.7109375" style="5" customWidth="1"/>
    <col min="5631" max="5631" width="15.140625" style="5" customWidth="1"/>
    <col min="5632" max="5632" width="1.5703125" style="5" customWidth="1"/>
    <col min="5633" max="5633" width="16.140625" style="5" customWidth="1"/>
    <col min="5634" max="5637" width="15.140625" style="5" customWidth="1"/>
    <col min="5638" max="5638" width="17.42578125" style="5" customWidth="1"/>
    <col min="5639" max="5639" width="15.140625" style="5" customWidth="1"/>
    <col min="5640" max="5640" width="1.5703125" style="5" customWidth="1"/>
    <col min="5641" max="5642" width="15.140625" style="5" customWidth="1"/>
    <col min="5643" max="5643" width="15.7109375" style="5" bestFit="1" customWidth="1"/>
    <col min="5644" max="5644" width="1.5703125" style="5" customWidth="1"/>
    <col min="5645" max="5645" width="36.42578125" style="5" customWidth="1"/>
    <col min="5646" max="5646" width="1.5703125" style="5" customWidth="1"/>
    <col min="5647" max="5655" width="16.140625" style="5" customWidth="1"/>
    <col min="5656" max="5656" width="1.5703125" style="5" customWidth="1"/>
    <col min="5657" max="5657" width="36.42578125" style="5" customWidth="1"/>
    <col min="5658" max="5658" width="1.5703125" style="5" customWidth="1"/>
    <col min="5659" max="5663" width="16.140625" style="5" customWidth="1"/>
    <col min="5664" max="5664" width="1.5703125" style="5" customWidth="1"/>
    <col min="5665" max="5668" width="16.140625" style="5" customWidth="1"/>
    <col min="5669" max="5669" width="1.5703125" style="5" customWidth="1"/>
    <col min="5670" max="5670" width="16.140625" style="5" customWidth="1"/>
    <col min="5671" max="5671" width="1.5703125" style="5" customWidth="1"/>
    <col min="5672" max="5672" width="19.5703125" style="5" customWidth="1"/>
    <col min="5673" max="5673" width="20.140625" style="5" customWidth="1"/>
    <col min="5674" max="5676" width="12.85546875" style="5" customWidth="1"/>
    <col min="5677" max="5677" width="36.42578125" style="5" customWidth="1"/>
    <col min="5678" max="5678" width="19.5703125" style="5" customWidth="1"/>
    <col min="5679" max="5679" width="19.5703125" style="5" bestFit="1" customWidth="1"/>
    <col min="5680" max="5680" width="16.7109375" style="5" bestFit="1" customWidth="1"/>
    <col min="5681" max="5681" width="16" style="5" customWidth="1"/>
    <col min="5682" max="5882" width="11.140625" style="5"/>
    <col min="5883" max="5883" width="36.42578125" style="5" customWidth="1"/>
    <col min="5884" max="5884" width="1.5703125" style="5" customWidth="1"/>
    <col min="5885" max="5886" width="15.7109375" style="5" customWidth="1"/>
    <col min="5887" max="5887" width="15.140625" style="5" customWidth="1"/>
    <col min="5888" max="5888" width="1.5703125" style="5" customWidth="1"/>
    <col min="5889" max="5889" width="16.140625" style="5" customWidth="1"/>
    <col min="5890" max="5893" width="15.140625" style="5" customWidth="1"/>
    <col min="5894" max="5894" width="17.42578125" style="5" customWidth="1"/>
    <col min="5895" max="5895" width="15.140625" style="5" customWidth="1"/>
    <col min="5896" max="5896" width="1.5703125" style="5" customWidth="1"/>
    <col min="5897" max="5898" width="15.140625" style="5" customWidth="1"/>
    <col min="5899" max="5899" width="15.7109375" style="5" bestFit="1" customWidth="1"/>
    <col min="5900" max="5900" width="1.5703125" style="5" customWidth="1"/>
    <col min="5901" max="5901" width="36.42578125" style="5" customWidth="1"/>
    <col min="5902" max="5902" width="1.5703125" style="5" customWidth="1"/>
    <col min="5903" max="5911" width="16.140625" style="5" customWidth="1"/>
    <col min="5912" max="5912" width="1.5703125" style="5" customWidth="1"/>
    <col min="5913" max="5913" width="36.42578125" style="5" customWidth="1"/>
    <col min="5914" max="5914" width="1.5703125" style="5" customWidth="1"/>
    <col min="5915" max="5919" width="16.140625" style="5" customWidth="1"/>
    <col min="5920" max="5920" width="1.5703125" style="5" customWidth="1"/>
    <col min="5921" max="5924" width="16.140625" style="5" customWidth="1"/>
    <col min="5925" max="5925" width="1.5703125" style="5" customWidth="1"/>
    <col min="5926" max="5926" width="16.140625" style="5" customWidth="1"/>
    <col min="5927" max="5927" width="1.5703125" style="5" customWidth="1"/>
    <col min="5928" max="5928" width="19.5703125" style="5" customWidth="1"/>
    <col min="5929" max="5929" width="20.140625" style="5" customWidth="1"/>
    <col min="5930" max="5932" width="12.85546875" style="5" customWidth="1"/>
    <col min="5933" max="5933" width="36.42578125" style="5" customWidth="1"/>
    <col min="5934" max="5934" width="19.5703125" style="5" customWidth="1"/>
    <col min="5935" max="5935" width="19.5703125" style="5" bestFit="1" customWidth="1"/>
    <col min="5936" max="5936" width="16.7109375" style="5" bestFit="1" customWidth="1"/>
    <col min="5937" max="5937" width="16" style="5" customWidth="1"/>
    <col min="5938" max="6138" width="11.140625" style="5"/>
    <col min="6139" max="6139" width="36.42578125" style="5" customWidth="1"/>
    <col min="6140" max="6140" width="1.5703125" style="5" customWidth="1"/>
    <col min="6141" max="6142" width="15.7109375" style="5" customWidth="1"/>
    <col min="6143" max="6143" width="15.140625" style="5" customWidth="1"/>
    <col min="6144" max="6144" width="1.5703125" style="5" customWidth="1"/>
    <col min="6145" max="6145" width="16.140625" style="5" customWidth="1"/>
    <col min="6146" max="6149" width="15.140625" style="5" customWidth="1"/>
    <col min="6150" max="6150" width="17.42578125" style="5" customWidth="1"/>
    <col min="6151" max="6151" width="15.140625" style="5" customWidth="1"/>
    <col min="6152" max="6152" width="1.5703125" style="5" customWidth="1"/>
    <col min="6153" max="6154" width="15.140625" style="5" customWidth="1"/>
    <col min="6155" max="6155" width="15.7109375" style="5" bestFit="1" customWidth="1"/>
    <col min="6156" max="6156" width="1.5703125" style="5" customWidth="1"/>
    <col min="6157" max="6157" width="36.42578125" style="5" customWidth="1"/>
    <col min="6158" max="6158" width="1.5703125" style="5" customWidth="1"/>
    <col min="6159" max="6167" width="16.140625" style="5" customWidth="1"/>
    <col min="6168" max="6168" width="1.5703125" style="5" customWidth="1"/>
    <col min="6169" max="6169" width="36.42578125" style="5" customWidth="1"/>
    <col min="6170" max="6170" width="1.5703125" style="5" customWidth="1"/>
    <col min="6171" max="6175" width="16.140625" style="5" customWidth="1"/>
    <col min="6176" max="6176" width="1.5703125" style="5" customWidth="1"/>
    <col min="6177" max="6180" width="16.140625" style="5" customWidth="1"/>
    <col min="6181" max="6181" width="1.5703125" style="5" customWidth="1"/>
    <col min="6182" max="6182" width="16.140625" style="5" customWidth="1"/>
    <col min="6183" max="6183" width="1.5703125" style="5" customWidth="1"/>
    <col min="6184" max="6184" width="19.5703125" style="5" customWidth="1"/>
    <col min="6185" max="6185" width="20.140625" style="5" customWidth="1"/>
    <col min="6186" max="6188" width="12.85546875" style="5" customWidth="1"/>
    <col min="6189" max="6189" width="36.42578125" style="5" customWidth="1"/>
    <col min="6190" max="6190" width="19.5703125" style="5" customWidth="1"/>
    <col min="6191" max="6191" width="19.5703125" style="5" bestFit="1" customWidth="1"/>
    <col min="6192" max="6192" width="16.7109375" style="5" bestFit="1" customWidth="1"/>
    <col min="6193" max="6193" width="16" style="5" customWidth="1"/>
    <col min="6194" max="6394" width="11.140625" style="5"/>
    <col min="6395" max="6395" width="36.42578125" style="5" customWidth="1"/>
    <col min="6396" max="6396" width="1.5703125" style="5" customWidth="1"/>
    <col min="6397" max="6398" width="15.7109375" style="5" customWidth="1"/>
    <col min="6399" max="6399" width="15.140625" style="5" customWidth="1"/>
    <col min="6400" max="6400" width="1.5703125" style="5" customWidth="1"/>
    <col min="6401" max="6401" width="16.140625" style="5" customWidth="1"/>
    <col min="6402" max="6405" width="15.140625" style="5" customWidth="1"/>
    <col min="6406" max="6406" width="17.42578125" style="5" customWidth="1"/>
    <col min="6407" max="6407" width="15.140625" style="5" customWidth="1"/>
    <col min="6408" max="6408" width="1.5703125" style="5" customWidth="1"/>
    <col min="6409" max="6410" width="15.140625" style="5" customWidth="1"/>
    <col min="6411" max="6411" width="15.7109375" style="5" bestFit="1" customWidth="1"/>
    <col min="6412" max="6412" width="1.5703125" style="5" customWidth="1"/>
    <col min="6413" max="6413" width="36.42578125" style="5" customWidth="1"/>
    <col min="6414" max="6414" width="1.5703125" style="5" customWidth="1"/>
    <col min="6415" max="6423" width="16.140625" style="5" customWidth="1"/>
    <col min="6424" max="6424" width="1.5703125" style="5" customWidth="1"/>
    <col min="6425" max="6425" width="36.42578125" style="5" customWidth="1"/>
    <col min="6426" max="6426" width="1.5703125" style="5" customWidth="1"/>
    <col min="6427" max="6431" width="16.140625" style="5" customWidth="1"/>
    <col min="6432" max="6432" width="1.5703125" style="5" customWidth="1"/>
    <col min="6433" max="6436" width="16.140625" style="5" customWidth="1"/>
    <col min="6437" max="6437" width="1.5703125" style="5" customWidth="1"/>
    <col min="6438" max="6438" width="16.140625" style="5" customWidth="1"/>
    <col min="6439" max="6439" width="1.5703125" style="5" customWidth="1"/>
    <col min="6440" max="6440" width="19.5703125" style="5" customWidth="1"/>
    <col min="6441" max="6441" width="20.140625" style="5" customWidth="1"/>
    <col min="6442" max="6444" width="12.85546875" style="5" customWidth="1"/>
    <col min="6445" max="6445" width="36.42578125" style="5" customWidth="1"/>
    <col min="6446" max="6446" width="19.5703125" style="5" customWidth="1"/>
    <col min="6447" max="6447" width="19.5703125" style="5" bestFit="1" customWidth="1"/>
    <col min="6448" max="6448" width="16.7109375" style="5" bestFit="1" customWidth="1"/>
    <col min="6449" max="6449" width="16" style="5" customWidth="1"/>
    <col min="6450" max="6650" width="11.140625" style="5"/>
    <col min="6651" max="6651" width="36.42578125" style="5" customWidth="1"/>
    <col min="6652" max="6652" width="1.5703125" style="5" customWidth="1"/>
    <col min="6653" max="6654" width="15.7109375" style="5" customWidth="1"/>
    <col min="6655" max="6655" width="15.140625" style="5" customWidth="1"/>
    <col min="6656" max="6656" width="1.5703125" style="5" customWidth="1"/>
    <col min="6657" max="6657" width="16.140625" style="5" customWidth="1"/>
    <col min="6658" max="6661" width="15.140625" style="5" customWidth="1"/>
    <col min="6662" max="6662" width="17.42578125" style="5" customWidth="1"/>
    <col min="6663" max="6663" width="15.140625" style="5" customWidth="1"/>
    <col min="6664" max="6664" width="1.5703125" style="5" customWidth="1"/>
    <col min="6665" max="6666" width="15.140625" style="5" customWidth="1"/>
    <col min="6667" max="6667" width="15.7109375" style="5" bestFit="1" customWidth="1"/>
    <col min="6668" max="6668" width="1.5703125" style="5" customWidth="1"/>
    <col min="6669" max="6669" width="36.42578125" style="5" customWidth="1"/>
    <col min="6670" max="6670" width="1.5703125" style="5" customWidth="1"/>
    <col min="6671" max="6679" width="16.140625" style="5" customWidth="1"/>
    <col min="6680" max="6680" width="1.5703125" style="5" customWidth="1"/>
    <col min="6681" max="6681" width="36.42578125" style="5" customWidth="1"/>
    <col min="6682" max="6682" width="1.5703125" style="5" customWidth="1"/>
    <col min="6683" max="6687" width="16.140625" style="5" customWidth="1"/>
    <col min="6688" max="6688" width="1.5703125" style="5" customWidth="1"/>
    <col min="6689" max="6692" width="16.140625" style="5" customWidth="1"/>
    <col min="6693" max="6693" width="1.5703125" style="5" customWidth="1"/>
    <col min="6694" max="6694" width="16.140625" style="5" customWidth="1"/>
    <col min="6695" max="6695" width="1.5703125" style="5" customWidth="1"/>
    <col min="6696" max="6696" width="19.5703125" style="5" customWidth="1"/>
    <col min="6697" max="6697" width="20.140625" style="5" customWidth="1"/>
    <col min="6698" max="6700" width="12.85546875" style="5" customWidth="1"/>
    <col min="6701" max="6701" width="36.42578125" style="5" customWidth="1"/>
    <col min="6702" max="6702" width="19.5703125" style="5" customWidth="1"/>
    <col min="6703" max="6703" width="19.5703125" style="5" bestFit="1" customWidth="1"/>
    <col min="6704" max="6704" width="16.7109375" style="5" bestFit="1" customWidth="1"/>
    <col min="6705" max="6705" width="16" style="5" customWidth="1"/>
    <col min="6706" max="6906" width="11.140625" style="5"/>
    <col min="6907" max="6907" width="36.42578125" style="5" customWidth="1"/>
    <col min="6908" max="6908" width="1.5703125" style="5" customWidth="1"/>
    <col min="6909" max="6910" width="15.7109375" style="5" customWidth="1"/>
    <col min="6911" max="6911" width="15.140625" style="5" customWidth="1"/>
    <col min="6912" max="6912" width="1.5703125" style="5" customWidth="1"/>
    <col min="6913" max="6913" width="16.140625" style="5" customWidth="1"/>
    <col min="6914" max="6917" width="15.140625" style="5" customWidth="1"/>
    <col min="6918" max="6918" width="17.42578125" style="5" customWidth="1"/>
    <col min="6919" max="6919" width="15.140625" style="5" customWidth="1"/>
    <col min="6920" max="6920" width="1.5703125" style="5" customWidth="1"/>
    <col min="6921" max="6922" width="15.140625" style="5" customWidth="1"/>
    <col min="6923" max="6923" width="15.7109375" style="5" bestFit="1" customWidth="1"/>
    <col min="6924" max="6924" width="1.5703125" style="5" customWidth="1"/>
    <col min="6925" max="6925" width="36.42578125" style="5" customWidth="1"/>
    <col min="6926" max="6926" width="1.5703125" style="5" customWidth="1"/>
    <col min="6927" max="6935" width="16.140625" style="5" customWidth="1"/>
    <col min="6936" max="6936" width="1.5703125" style="5" customWidth="1"/>
    <col min="6937" max="6937" width="36.42578125" style="5" customWidth="1"/>
    <col min="6938" max="6938" width="1.5703125" style="5" customWidth="1"/>
    <col min="6939" max="6943" width="16.140625" style="5" customWidth="1"/>
    <col min="6944" max="6944" width="1.5703125" style="5" customWidth="1"/>
    <col min="6945" max="6948" width="16.140625" style="5" customWidth="1"/>
    <col min="6949" max="6949" width="1.5703125" style="5" customWidth="1"/>
    <col min="6950" max="6950" width="16.140625" style="5" customWidth="1"/>
    <col min="6951" max="6951" width="1.5703125" style="5" customWidth="1"/>
    <col min="6952" max="6952" width="19.5703125" style="5" customWidth="1"/>
    <col min="6953" max="6953" width="20.140625" style="5" customWidth="1"/>
    <col min="6954" max="6956" width="12.85546875" style="5" customWidth="1"/>
    <col min="6957" max="6957" width="36.42578125" style="5" customWidth="1"/>
    <col min="6958" max="6958" width="19.5703125" style="5" customWidth="1"/>
    <col min="6959" max="6959" width="19.5703125" style="5" bestFit="1" customWidth="1"/>
    <col min="6960" max="6960" width="16.7109375" style="5" bestFit="1" customWidth="1"/>
    <col min="6961" max="6961" width="16" style="5" customWidth="1"/>
    <col min="6962" max="7162" width="11.140625" style="5"/>
    <col min="7163" max="7163" width="36.42578125" style="5" customWidth="1"/>
    <col min="7164" max="7164" width="1.5703125" style="5" customWidth="1"/>
    <col min="7165" max="7166" width="15.7109375" style="5" customWidth="1"/>
    <col min="7167" max="7167" width="15.140625" style="5" customWidth="1"/>
    <col min="7168" max="7168" width="1.5703125" style="5" customWidth="1"/>
    <col min="7169" max="7169" width="16.140625" style="5" customWidth="1"/>
    <col min="7170" max="7173" width="15.140625" style="5" customWidth="1"/>
    <col min="7174" max="7174" width="17.42578125" style="5" customWidth="1"/>
    <col min="7175" max="7175" width="15.140625" style="5" customWidth="1"/>
    <col min="7176" max="7176" width="1.5703125" style="5" customWidth="1"/>
    <col min="7177" max="7178" width="15.140625" style="5" customWidth="1"/>
    <col min="7179" max="7179" width="15.7109375" style="5" bestFit="1" customWidth="1"/>
    <col min="7180" max="7180" width="1.5703125" style="5" customWidth="1"/>
    <col min="7181" max="7181" width="36.42578125" style="5" customWidth="1"/>
    <col min="7182" max="7182" width="1.5703125" style="5" customWidth="1"/>
    <col min="7183" max="7191" width="16.140625" style="5" customWidth="1"/>
    <col min="7192" max="7192" width="1.5703125" style="5" customWidth="1"/>
    <col min="7193" max="7193" width="36.42578125" style="5" customWidth="1"/>
    <col min="7194" max="7194" width="1.5703125" style="5" customWidth="1"/>
    <col min="7195" max="7199" width="16.140625" style="5" customWidth="1"/>
    <col min="7200" max="7200" width="1.5703125" style="5" customWidth="1"/>
    <col min="7201" max="7204" width="16.140625" style="5" customWidth="1"/>
    <col min="7205" max="7205" width="1.5703125" style="5" customWidth="1"/>
    <col min="7206" max="7206" width="16.140625" style="5" customWidth="1"/>
    <col min="7207" max="7207" width="1.5703125" style="5" customWidth="1"/>
    <col min="7208" max="7208" width="19.5703125" style="5" customWidth="1"/>
    <col min="7209" max="7209" width="20.140625" style="5" customWidth="1"/>
    <col min="7210" max="7212" width="12.85546875" style="5" customWidth="1"/>
    <col min="7213" max="7213" width="36.42578125" style="5" customWidth="1"/>
    <col min="7214" max="7214" width="19.5703125" style="5" customWidth="1"/>
    <col min="7215" max="7215" width="19.5703125" style="5" bestFit="1" customWidth="1"/>
    <col min="7216" max="7216" width="16.7109375" style="5" bestFit="1" customWidth="1"/>
    <col min="7217" max="7217" width="16" style="5" customWidth="1"/>
    <col min="7218" max="7418" width="11.140625" style="5"/>
    <col min="7419" max="7419" width="36.42578125" style="5" customWidth="1"/>
    <col min="7420" max="7420" width="1.5703125" style="5" customWidth="1"/>
    <col min="7421" max="7422" width="15.7109375" style="5" customWidth="1"/>
    <col min="7423" max="7423" width="15.140625" style="5" customWidth="1"/>
    <col min="7424" max="7424" width="1.5703125" style="5" customWidth="1"/>
    <col min="7425" max="7425" width="16.140625" style="5" customWidth="1"/>
    <col min="7426" max="7429" width="15.140625" style="5" customWidth="1"/>
    <col min="7430" max="7430" width="17.42578125" style="5" customWidth="1"/>
    <col min="7431" max="7431" width="15.140625" style="5" customWidth="1"/>
    <col min="7432" max="7432" width="1.5703125" style="5" customWidth="1"/>
    <col min="7433" max="7434" width="15.140625" style="5" customWidth="1"/>
    <col min="7435" max="7435" width="15.7109375" style="5" bestFit="1" customWidth="1"/>
    <col min="7436" max="7436" width="1.5703125" style="5" customWidth="1"/>
    <col min="7437" max="7437" width="36.42578125" style="5" customWidth="1"/>
    <col min="7438" max="7438" width="1.5703125" style="5" customWidth="1"/>
    <col min="7439" max="7447" width="16.140625" style="5" customWidth="1"/>
    <col min="7448" max="7448" width="1.5703125" style="5" customWidth="1"/>
    <col min="7449" max="7449" width="36.42578125" style="5" customWidth="1"/>
    <col min="7450" max="7450" width="1.5703125" style="5" customWidth="1"/>
    <col min="7451" max="7455" width="16.140625" style="5" customWidth="1"/>
    <col min="7456" max="7456" width="1.5703125" style="5" customWidth="1"/>
    <col min="7457" max="7460" width="16.140625" style="5" customWidth="1"/>
    <col min="7461" max="7461" width="1.5703125" style="5" customWidth="1"/>
    <col min="7462" max="7462" width="16.140625" style="5" customWidth="1"/>
    <col min="7463" max="7463" width="1.5703125" style="5" customWidth="1"/>
    <col min="7464" max="7464" width="19.5703125" style="5" customWidth="1"/>
    <col min="7465" max="7465" width="20.140625" style="5" customWidth="1"/>
    <col min="7466" max="7468" width="12.85546875" style="5" customWidth="1"/>
    <col min="7469" max="7469" width="36.42578125" style="5" customWidth="1"/>
    <col min="7470" max="7470" width="19.5703125" style="5" customWidth="1"/>
    <col min="7471" max="7471" width="19.5703125" style="5" bestFit="1" customWidth="1"/>
    <col min="7472" max="7472" width="16.7109375" style="5" bestFit="1" customWidth="1"/>
    <col min="7473" max="7473" width="16" style="5" customWidth="1"/>
    <col min="7474" max="7674" width="11.140625" style="5"/>
    <col min="7675" max="7675" width="36.42578125" style="5" customWidth="1"/>
    <col min="7676" max="7676" width="1.5703125" style="5" customWidth="1"/>
    <col min="7677" max="7678" width="15.7109375" style="5" customWidth="1"/>
    <col min="7679" max="7679" width="15.140625" style="5" customWidth="1"/>
    <col min="7680" max="7680" width="1.5703125" style="5" customWidth="1"/>
    <col min="7681" max="7681" width="16.140625" style="5" customWidth="1"/>
    <col min="7682" max="7685" width="15.140625" style="5" customWidth="1"/>
    <col min="7686" max="7686" width="17.42578125" style="5" customWidth="1"/>
    <col min="7687" max="7687" width="15.140625" style="5" customWidth="1"/>
    <col min="7688" max="7688" width="1.5703125" style="5" customWidth="1"/>
    <col min="7689" max="7690" width="15.140625" style="5" customWidth="1"/>
    <col min="7691" max="7691" width="15.7109375" style="5" bestFit="1" customWidth="1"/>
    <col min="7692" max="7692" width="1.5703125" style="5" customWidth="1"/>
    <col min="7693" max="7693" width="36.42578125" style="5" customWidth="1"/>
    <col min="7694" max="7694" width="1.5703125" style="5" customWidth="1"/>
    <col min="7695" max="7703" width="16.140625" style="5" customWidth="1"/>
    <col min="7704" max="7704" width="1.5703125" style="5" customWidth="1"/>
    <col min="7705" max="7705" width="36.42578125" style="5" customWidth="1"/>
    <col min="7706" max="7706" width="1.5703125" style="5" customWidth="1"/>
    <col min="7707" max="7711" width="16.140625" style="5" customWidth="1"/>
    <col min="7712" max="7712" width="1.5703125" style="5" customWidth="1"/>
    <col min="7713" max="7716" width="16.140625" style="5" customWidth="1"/>
    <col min="7717" max="7717" width="1.5703125" style="5" customWidth="1"/>
    <col min="7718" max="7718" width="16.140625" style="5" customWidth="1"/>
    <col min="7719" max="7719" width="1.5703125" style="5" customWidth="1"/>
    <col min="7720" max="7720" width="19.5703125" style="5" customWidth="1"/>
    <col min="7721" max="7721" width="20.140625" style="5" customWidth="1"/>
    <col min="7722" max="7724" width="12.85546875" style="5" customWidth="1"/>
    <col min="7725" max="7725" width="36.42578125" style="5" customWidth="1"/>
    <col min="7726" max="7726" width="19.5703125" style="5" customWidth="1"/>
    <col min="7727" max="7727" width="19.5703125" style="5" bestFit="1" customWidth="1"/>
    <col min="7728" max="7728" width="16.7109375" style="5" bestFit="1" customWidth="1"/>
    <col min="7729" max="7729" width="16" style="5" customWidth="1"/>
    <col min="7730" max="7930" width="11.140625" style="5"/>
    <col min="7931" max="7931" width="36.42578125" style="5" customWidth="1"/>
    <col min="7932" max="7932" width="1.5703125" style="5" customWidth="1"/>
    <col min="7933" max="7934" width="15.7109375" style="5" customWidth="1"/>
    <col min="7935" max="7935" width="15.140625" style="5" customWidth="1"/>
    <col min="7936" max="7936" width="1.5703125" style="5" customWidth="1"/>
    <col min="7937" max="7937" width="16.140625" style="5" customWidth="1"/>
    <col min="7938" max="7941" width="15.140625" style="5" customWidth="1"/>
    <col min="7942" max="7942" width="17.42578125" style="5" customWidth="1"/>
    <col min="7943" max="7943" width="15.140625" style="5" customWidth="1"/>
    <col min="7944" max="7944" width="1.5703125" style="5" customWidth="1"/>
    <col min="7945" max="7946" width="15.140625" style="5" customWidth="1"/>
    <col min="7947" max="7947" width="15.7109375" style="5" bestFit="1" customWidth="1"/>
    <col min="7948" max="7948" width="1.5703125" style="5" customWidth="1"/>
    <col min="7949" max="7949" width="36.42578125" style="5" customWidth="1"/>
    <col min="7950" max="7950" width="1.5703125" style="5" customWidth="1"/>
    <col min="7951" max="7959" width="16.140625" style="5" customWidth="1"/>
    <col min="7960" max="7960" width="1.5703125" style="5" customWidth="1"/>
    <col min="7961" max="7961" width="36.42578125" style="5" customWidth="1"/>
    <col min="7962" max="7962" width="1.5703125" style="5" customWidth="1"/>
    <col min="7963" max="7967" width="16.140625" style="5" customWidth="1"/>
    <col min="7968" max="7968" width="1.5703125" style="5" customWidth="1"/>
    <col min="7969" max="7972" width="16.140625" style="5" customWidth="1"/>
    <col min="7973" max="7973" width="1.5703125" style="5" customWidth="1"/>
    <col min="7974" max="7974" width="16.140625" style="5" customWidth="1"/>
    <col min="7975" max="7975" width="1.5703125" style="5" customWidth="1"/>
    <col min="7976" max="7976" width="19.5703125" style="5" customWidth="1"/>
    <col min="7977" max="7977" width="20.140625" style="5" customWidth="1"/>
    <col min="7978" max="7980" width="12.85546875" style="5" customWidth="1"/>
    <col min="7981" max="7981" width="36.42578125" style="5" customWidth="1"/>
    <col min="7982" max="7982" width="19.5703125" style="5" customWidth="1"/>
    <col min="7983" max="7983" width="19.5703125" style="5" bestFit="1" customWidth="1"/>
    <col min="7984" max="7984" width="16.7109375" style="5" bestFit="1" customWidth="1"/>
    <col min="7985" max="7985" width="16" style="5" customWidth="1"/>
    <col min="7986" max="8186" width="11.140625" style="5"/>
    <col min="8187" max="8187" width="36.42578125" style="5" customWidth="1"/>
    <col min="8188" max="8188" width="1.5703125" style="5" customWidth="1"/>
    <col min="8189" max="8190" width="15.7109375" style="5" customWidth="1"/>
    <col min="8191" max="8191" width="15.140625" style="5" customWidth="1"/>
    <col min="8192" max="8192" width="1.5703125" style="5" customWidth="1"/>
    <col min="8193" max="8193" width="16.140625" style="5" customWidth="1"/>
    <col min="8194" max="8197" width="15.140625" style="5" customWidth="1"/>
    <col min="8198" max="8198" width="17.42578125" style="5" customWidth="1"/>
    <col min="8199" max="8199" width="15.140625" style="5" customWidth="1"/>
    <col min="8200" max="8200" width="1.5703125" style="5" customWidth="1"/>
    <col min="8201" max="8202" width="15.140625" style="5" customWidth="1"/>
    <col min="8203" max="8203" width="15.7109375" style="5" bestFit="1" customWidth="1"/>
    <col min="8204" max="8204" width="1.5703125" style="5" customWidth="1"/>
    <col min="8205" max="8205" width="36.42578125" style="5" customWidth="1"/>
    <col min="8206" max="8206" width="1.5703125" style="5" customWidth="1"/>
    <col min="8207" max="8215" width="16.140625" style="5" customWidth="1"/>
    <col min="8216" max="8216" width="1.5703125" style="5" customWidth="1"/>
    <col min="8217" max="8217" width="36.42578125" style="5" customWidth="1"/>
    <col min="8218" max="8218" width="1.5703125" style="5" customWidth="1"/>
    <col min="8219" max="8223" width="16.140625" style="5" customWidth="1"/>
    <col min="8224" max="8224" width="1.5703125" style="5" customWidth="1"/>
    <col min="8225" max="8228" width="16.140625" style="5" customWidth="1"/>
    <col min="8229" max="8229" width="1.5703125" style="5" customWidth="1"/>
    <col min="8230" max="8230" width="16.140625" style="5" customWidth="1"/>
    <col min="8231" max="8231" width="1.5703125" style="5" customWidth="1"/>
    <col min="8232" max="8232" width="19.5703125" style="5" customWidth="1"/>
    <col min="8233" max="8233" width="20.140625" style="5" customWidth="1"/>
    <col min="8234" max="8236" width="12.85546875" style="5" customWidth="1"/>
    <col min="8237" max="8237" width="36.42578125" style="5" customWidth="1"/>
    <col min="8238" max="8238" width="19.5703125" style="5" customWidth="1"/>
    <col min="8239" max="8239" width="19.5703125" style="5" bestFit="1" customWidth="1"/>
    <col min="8240" max="8240" width="16.7109375" style="5" bestFit="1" customWidth="1"/>
    <col min="8241" max="8241" width="16" style="5" customWidth="1"/>
    <col min="8242" max="8442" width="11.140625" style="5"/>
    <col min="8443" max="8443" width="36.42578125" style="5" customWidth="1"/>
    <col min="8444" max="8444" width="1.5703125" style="5" customWidth="1"/>
    <col min="8445" max="8446" width="15.7109375" style="5" customWidth="1"/>
    <col min="8447" max="8447" width="15.140625" style="5" customWidth="1"/>
    <col min="8448" max="8448" width="1.5703125" style="5" customWidth="1"/>
    <col min="8449" max="8449" width="16.140625" style="5" customWidth="1"/>
    <col min="8450" max="8453" width="15.140625" style="5" customWidth="1"/>
    <col min="8454" max="8454" width="17.42578125" style="5" customWidth="1"/>
    <col min="8455" max="8455" width="15.140625" style="5" customWidth="1"/>
    <col min="8456" max="8456" width="1.5703125" style="5" customWidth="1"/>
    <col min="8457" max="8458" width="15.140625" style="5" customWidth="1"/>
    <col min="8459" max="8459" width="15.7109375" style="5" bestFit="1" customWidth="1"/>
    <col min="8460" max="8460" width="1.5703125" style="5" customWidth="1"/>
    <col min="8461" max="8461" width="36.42578125" style="5" customWidth="1"/>
    <col min="8462" max="8462" width="1.5703125" style="5" customWidth="1"/>
    <col min="8463" max="8471" width="16.140625" style="5" customWidth="1"/>
    <col min="8472" max="8472" width="1.5703125" style="5" customWidth="1"/>
    <col min="8473" max="8473" width="36.42578125" style="5" customWidth="1"/>
    <col min="8474" max="8474" width="1.5703125" style="5" customWidth="1"/>
    <col min="8475" max="8479" width="16.140625" style="5" customWidth="1"/>
    <col min="8480" max="8480" width="1.5703125" style="5" customWidth="1"/>
    <col min="8481" max="8484" width="16.140625" style="5" customWidth="1"/>
    <col min="8485" max="8485" width="1.5703125" style="5" customWidth="1"/>
    <col min="8486" max="8486" width="16.140625" style="5" customWidth="1"/>
    <col min="8487" max="8487" width="1.5703125" style="5" customWidth="1"/>
    <col min="8488" max="8488" width="19.5703125" style="5" customWidth="1"/>
    <col min="8489" max="8489" width="20.140625" style="5" customWidth="1"/>
    <col min="8490" max="8492" width="12.85546875" style="5" customWidth="1"/>
    <col min="8493" max="8493" width="36.42578125" style="5" customWidth="1"/>
    <col min="8494" max="8494" width="19.5703125" style="5" customWidth="1"/>
    <col min="8495" max="8495" width="19.5703125" style="5" bestFit="1" customWidth="1"/>
    <col min="8496" max="8496" width="16.7109375" style="5" bestFit="1" customWidth="1"/>
    <col min="8497" max="8497" width="16" style="5" customWidth="1"/>
    <col min="8498" max="8698" width="11.140625" style="5"/>
    <col min="8699" max="8699" width="36.42578125" style="5" customWidth="1"/>
    <col min="8700" max="8700" width="1.5703125" style="5" customWidth="1"/>
    <col min="8701" max="8702" width="15.7109375" style="5" customWidth="1"/>
    <col min="8703" max="8703" width="15.140625" style="5" customWidth="1"/>
    <col min="8704" max="8704" width="1.5703125" style="5" customWidth="1"/>
    <col min="8705" max="8705" width="16.140625" style="5" customWidth="1"/>
    <col min="8706" max="8709" width="15.140625" style="5" customWidth="1"/>
    <col min="8710" max="8710" width="17.42578125" style="5" customWidth="1"/>
    <col min="8711" max="8711" width="15.140625" style="5" customWidth="1"/>
    <col min="8712" max="8712" width="1.5703125" style="5" customWidth="1"/>
    <col min="8713" max="8714" width="15.140625" style="5" customWidth="1"/>
    <col min="8715" max="8715" width="15.7109375" style="5" bestFit="1" customWidth="1"/>
    <col min="8716" max="8716" width="1.5703125" style="5" customWidth="1"/>
    <col min="8717" max="8717" width="36.42578125" style="5" customWidth="1"/>
    <col min="8718" max="8718" width="1.5703125" style="5" customWidth="1"/>
    <col min="8719" max="8727" width="16.140625" style="5" customWidth="1"/>
    <col min="8728" max="8728" width="1.5703125" style="5" customWidth="1"/>
    <col min="8729" max="8729" width="36.42578125" style="5" customWidth="1"/>
    <col min="8730" max="8730" width="1.5703125" style="5" customWidth="1"/>
    <col min="8731" max="8735" width="16.140625" style="5" customWidth="1"/>
    <col min="8736" max="8736" width="1.5703125" style="5" customWidth="1"/>
    <col min="8737" max="8740" width="16.140625" style="5" customWidth="1"/>
    <col min="8741" max="8741" width="1.5703125" style="5" customWidth="1"/>
    <col min="8742" max="8742" width="16.140625" style="5" customWidth="1"/>
    <col min="8743" max="8743" width="1.5703125" style="5" customWidth="1"/>
    <col min="8744" max="8744" width="19.5703125" style="5" customWidth="1"/>
    <col min="8745" max="8745" width="20.140625" style="5" customWidth="1"/>
    <col min="8746" max="8748" width="12.85546875" style="5" customWidth="1"/>
    <col min="8749" max="8749" width="36.42578125" style="5" customWidth="1"/>
    <col min="8750" max="8750" width="19.5703125" style="5" customWidth="1"/>
    <col min="8751" max="8751" width="19.5703125" style="5" bestFit="1" customWidth="1"/>
    <col min="8752" max="8752" width="16.7109375" style="5" bestFit="1" customWidth="1"/>
    <col min="8753" max="8753" width="16" style="5" customWidth="1"/>
    <col min="8754" max="8954" width="11.140625" style="5"/>
    <col min="8955" max="8955" width="36.42578125" style="5" customWidth="1"/>
    <col min="8956" max="8956" width="1.5703125" style="5" customWidth="1"/>
    <col min="8957" max="8958" width="15.7109375" style="5" customWidth="1"/>
    <col min="8959" max="8959" width="15.140625" style="5" customWidth="1"/>
    <col min="8960" max="8960" width="1.5703125" style="5" customWidth="1"/>
    <col min="8961" max="8961" width="16.140625" style="5" customWidth="1"/>
    <col min="8962" max="8965" width="15.140625" style="5" customWidth="1"/>
    <col min="8966" max="8966" width="17.42578125" style="5" customWidth="1"/>
    <col min="8967" max="8967" width="15.140625" style="5" customWidth="1"/>
    <col min="8968" max="8968" width="1.5703125" style="5" customWidth="1"/>
    <col min="8969" max="8970" width="15.140625" style="5" customWidth="1"/>
    <col min="8971" max="8971" width="15.7109375" style="5" bestFit="1" customWidth="1"/>
    <col min="8972" max="8972" width="1.5703125" style="5" customWidth="1"/>
    <col min="8973" max="8973" width="36.42578125" style="5" customWidth="1"/>
    <col min="8974" max="8974" width="1.5703125" style="5" customWidth="1"/>
    <col min="8975" max="8983" width="16.140625" style="5" customWidth="1"/>
    <col min="8984" max="8984" width="1.5703125" style="5" customWidth="1"/>
    <col min="8985" max="8985" width="36.42578125" style="5" customWidth="1"/>
    <col min="8986" max="8986" width="1.5703125" style="5" customWidth="1"/>
    <col min="8987" max="8991" width="16.140625" style="5" customWidth="1"/>
    <col min="8992" max="8992" width="1.5703125" style="5" customWidth="1"/>
    <col min="8993" max="8996" width="16.140625" style="5" customWidth="1"/>
    <col min="8997" max="8997" width="1.5703125" style="5" customWidth="1"/>
    <col min="8998" max="8998" width="16.140625" style="5" customWidth="1"/>
    <col min="8999" max="8999" width="1.5703125" style="5" customWidth="1"/>
    <col min="9000" max="9000" width="19.5703125" style="5" customWidth="1"/>
    <col min="9001" max="9001" width="20.140625" style="5" customWidth="1"/>
    <col min="9002" max="9004" width="12.85546875" style="5" customWidth="1"/>
    <col min="9005" max="9005" width="36.42578125" style="5" customWidth="1"/>
    <col min="9006" max="9006" width="19.5703125" style="5" customWidth="1"/>
    <col min="9007" max="9007" width="19.5703125" style="5" bestFit="1" customWidth="1"/>
    <col min="9008" max="9008" width="16.7109375" style="5" bestFit="1" customWidth="1"/>
    <col min="9009" max="9009" width="16" style="5" customWidth="1"/>
    <col min="9010" max="9210" width="11.140625" style="5"/>
    <col min="9211" max="9211" width="36.42578125" style="5" customWidth="1"/>
    <col min="9212" max="9212" width="1.5703125" style="5" customWidth="1"/>
    <col min="9213" max="9214" width="15.7109375" style="5" customWidth="1"/>
    <col min="9215" max="9215" width="15.140625" style="5" customWidth="1"/>
    <col min="9216" max="9216" width="1.5703125" style="5" customWidth="1"/>
    <col min="9217" max="9217" width="16.140625" style="5" customWidth="1"/>
    <col min="9218" max="9221" width="15.140625" style="5" customWidth="1"/>
    <col min="9222" max="9222" width="17.42578125" style="5" customWidth="1"/>
    <col min="9223" max="9223" width="15.140625" style="5" customWidth="1"/>
    <col min="9224" max="9224" width="1.5703125" style="5" customWidth="1"/>
    <col min="9225" max="9226" width="15.140625" style="5" customWidth="1"/>
    <col min="9227" max="9227" width="15.7109375" style="5" bestFit="1" customWidth="1"/>
    <col min="9228" max="9228" width="1.5703125" style="5" customWidth="1"/>
    <col min="9229" max="9229" width="36.42578125" style="5" customWidth="1"/>
    <col min="9230" max="9230" width="1.5703125" style="5" customWidth="1"/>
    <col min="9231" max="9239" width="16.140625" style="5" customWidth="1"/>
    <col min="9240" max="9240" width="1.5703125" style="5" customWidth="1"/>
    <col min="9241" max="9241" width="36.42578125" style="5" customWidth="1"/>
    <col min="9242" max="9242" width="1.5703125" style="5" customWidth="1"/>
    <col min="9243" max="9247" width="16.140625" style="5" customWidth="1"/>
    <col min="9248" max="9248" width="1.5703125" style="5" customWidth="1"/>
    <col min="9249" max="9252" width="16.140625" style="5" customWidth="1"/>
    <col min="9253" max="9253" width="1.5703125" style="5" customWidth="1"/>
    <col min="9254" max="9254" width="16.140625" style="5" customWidth="1"/>
    <col min="9255" max="9255" width="1.5703125" style="5" customWidth="1"/>
    <col min="9256" max="9256" width="19.5703125" style="5" customWidth="1"/>
    <col min="9257" max="9257" width="20.140625" style="5" customWidth="1"/>
    <col min="9258" max="9260" width="12.85546875" style="5" customWidth="1"/>
    <col min="9261" max="9261" width="36.42578125" style="5" customWidth="1"/>
    <col min="9262" max="9262" width="19.5703125" style="5" customWidth="1"/>
    <col min="9263" max="9263" width="19.5703125" style="5" bestFit="1" customWidth="1"/>
    <col min="9264" max="9264" width="16.7109375" style="5" bestFit="1" customWidth="1"/>
    <col min="9265" max="9265" width="16" style="5" customWidth="1"/>
    <col min="9266" max="9466" width="11.140625" style="5"/>
    <col min="9467" max="9467" width="36.42578125" style="5" customWidth="1"/>
    <col min="9468" max="9468" width="1.5703125" style="5" customWidth="1"/>
    <col min="9469" max="9470" width="15.7109375" style="5" customWidth="1"/>
    <col min="9471" max="9471" width="15.140625" style="5" customWidth="1"/>
    <col min="9472" max="9472" width="1.5703125" style="5" customWidth="1"/>
    <col min="9473" max="9473" width="16.140625" style="5" customWidth="1"/>
    <col min="9474" max="9477" width="15.140625" style="5" customWidth="1"/>
    <col min="9478" max="9478" width="17.42578125" style="5" customWidth="1"/>
    <col min="9479" max="9479" width="15.140625" style="5" customWidth="1"/>
    <col min="9480" max="9480" width="1.5703125" style="5" customWidth="1"/>
    <col min="9481" max="9482" width="15.140625" style="5" customWidth="1"/>
    <col min="9483" max="9483" width="15.7109375" style="5" bestFit="1" customWidth="1"/>
    <col min="9484" max="9484" width="1.5703125" style="5" customWidth="1"/>
    <col min="9485" max="9485" width="36.42578125" style="5" customWidth="1"/>
    <col min="9486" max="9486" width="1.5703125" style="5" customWidth="1"/>
    <col min="9487" max="9495" width="16.140625" style="5" customWidth="1"/>
    <col min="9496" max="9496" width="1.5703125" style="5" customWidth="1"/>
    <col min="9497" max="9497" width="36.42578125" style="5" customWidth="1"/>
    <col min="9498" max="9498" width="1.5703125" style="5" customWidth="1"/>
    <col min="9499" max="9503" width="16.140625" style="5" customWidth="1"/>
    <col min="9504" max="9504" width="1.5703125" style="5" customWidth="1"/>
    <col min="9505" max="9508" width="16.140625" style="5" customWidth="1"/>
    <col min="9509" max="9509" width="1.5703125" style="5" customWidth="1"/>
    <col min="9510" max="9510" width="16.140625" style="5" customWidth="1"/>
    <col min="9511" max="9511" width="1.5703125" style="5" customWidth="1"/>
    <col min="9512" max="9512" width="19.5703125" style="5" customWidth="1"/>
    <col min="9513" max="9513" width="20.140625" style="5" customWidth="1"/>
    <col min="9514" max="9516" width="12.85546875" style="5" customWidth="1"/>
    <col min="9517" max="9517" width="36.42578125" style="5" customWidth="1"/>
    <col min="9518" max="9518" width="19.5703125" style="5" customWidth="1"/>
    <col min="9519" max="9519" width="19.5703125" style="5" bestFit="1" customWidth="1"/>
    <col min="9520" max="9520" width="16.7109375" style="5" bestFit="1" customWidth="1"/>
    <col min="9521" max="9521" width="16" style="5" customWidth="1"/>
    <col min="9522" max="9722" width="11.140625" style="5"/>
    <col min="9723" max="9723" width="36.42578125" style="5" customWidth="1"/>
    <col min="9724" max="9724" width="1.5703125" style="5" customWidth="1"/>
    <col min="9725" max="9726" width="15.7109375" style="5" customWidth="1"/>
    <col min="9727" max="9727" width="15.140625" style="5" customWidth="1"/>
    <col min="9728" max="9728" width="1.5703125" style="5" customWidth="1"/>
    <col min="9729" max="9729" width="16.140625" style="5" customWidth="1"/>
    <col min="9730" max="9733" width="15.140625" style="5" customWidth="1"/>
    <col min="9734" max="9734" width="17.42578125" style="5" customWidth="1"/>
    <col min="9735" max="9735" width="15.140625" style="5" customWidth="1"/>
    <col min="9736" max="9736" width="1.5703125" style="5" customWidth="1"/>
    <col min="9737" max="9738" width="15.140625" style="5" customWidth="1"/>
    <col min="9739" max="9739" width="15.7109375" style="5" bestFit="1" customWidth="1"/>
    <col min="9740" max="9740" width="1.5703125" style="5" customWidth="1"/>
    <col min="9741" max="9741" width="36.42578125" style="5" customWidth="1"/>
    <col min="9742" max="9742" width="1.5703125" style="5" customWidth="1"/>
    <col min="9743" max="9751" width="16.140625" style="5" customWidth="1"/>
    <col min="9752" max="9752" width="1.5703125" style="5" customWidth="1"/>
    <col min="9753" max="9753" width="36.42578125" style="5" customWidth="1"/>
    <col min="9754" max="9754" width="1.5703125" style="5" customWidth="1"/>
    <col min="9755" max="9759" width="16.140625" style="5" customWidth="1"/>
    <col min="9760" max="9760" width="1.5703125" style="5" customWidth="1"/>
    <col min="9761" max="9764" width="16.140625" style="5" customWidth="1"/>
    <col min="9765" max="9765" width="1.5703125" style="5" customWidth="1"/>
    <col min="9766" max="9766" width="16.140625" style="5" customWidth="1"/>
    <col min="9767" max="9767" width="1.5703125" style="5" customWidth="1"/>
    <col min="9768" max="9768" width="19.5703125" style="5" customWidth="1"/>
    <col min="9769" max="9769" width="20.140625" style="5" customWidth="1"/>
    <col min="9770" max="9772" width="12.85546875" style="5" customWidth="1"/>
    <col min="9773" max="9773" width="36.42578125" style="5" customWidth="1"/>
    <col min="9774" max="9774" width="19.5703125" style="5" customWidth="1"/>
    <col min="9775" max="9775" width="19.5703125" style="5" bestFit="1" customWidth="1"/>
    <col min="9776" max="9776" width="16.7109375" style="5" bestFit="1" customWidth="1"/>
    <col min="9777" max="9777" width="16" style="5" customWidth="1"/>
    <col min="9778" max="9978" width="11.140625" style="5"/>
    <col min="9979" max="9979" width="36.42578125" style="5" customWidth="1"/>
    <col min="9980" max="9980" width="1.5703125" style="5" customWidth="1"/>
    <col min="9981" max="9982" width="15.7109375" style="5" customWidth="1"/>
    <col min="9983" max="9983" width="15.140625" style="5" customWidth="1"/>
    <col min="9984" max="9984" width="1.5703125" style="5" customWidth="1"/>
    <col min="9985" max="9985" width="16.140625" style="5" customWidth="1"/>
    <col min="9986" max="9989" width="15.140625" style="5" customWidth="1"/>
    <col min="9990" max="9990" width="17.42578125" style="5" customWidth="1"/>
    <col min="9991" max="9991" width="15.140625" style="5" customWidth="1"/>
    <col min="9992" max="9992" width="1.5703125" style="5" customWidth="1"/>
    <col min="9993" max="9994" width="15.140625" style="5" customWidth="1"/>
    <col min="9995" max="9995" width="15.7109375" style="5" bestFit="1" customWidth="1"/>
    <col min="9996" max="9996" width="1.5703125" style="5" customWidth="1"/>
    <col min="9997" max="9997" width="36.42578125" style="5" customWidth="1"/>
    <col min="9998" max="9998" width="1.5703125" style="5" customWidth="1"/>
    <col min="9999" max="10007" width="16.140625" style="5" customWidth="1"/>
    <col min="10008" max="10008" width="1.5703125" style="5" customWidth="1"/>
    <col min="10009" max="10009" width="36.42578125" style="5" customWidth="1"/>
    <col min="10010" max="10010" width="1.5703125" style="5" customWidth="1"/>
    <col min="10011" max="10015" width="16.140625" style="5" customWidth="1"/>
    <col min="10016" max="10016" width="1.5703125" style="5" customWidth="1"/>
    <col min="10017" max="10020" width="16.140625" style="5" customWidth="1"/>
    <col min="10021" max="10021" width="1.5703125" style="5" customWidth="1"/>
    <col min="10022" max="10022" width="16.140625" style="5" customWidth="1"/>
    <col min="10023" max="10023" width="1.5703125" style="5" customWidth="1"/>
    <col min="10024" max="10024" width="19.5703125" style="5" customWidth="1"/>
    <col min="10025" max="10025" width="20.140625" style="5" customWidth="1"/>
    <col min="10026" max="10028" width="12.85546875" style="5" customWidth="1"/>
    <col min="10029" max="10029" width="36.42578125" style="5" customWidth="1"/>
    <col min="10030" max="10030" width="19.5703125" style="5" customWidth="1"/>
    <col min="10031" max="10031" width="19.5703125" style="5" bestFit="1" customWidth="1"/>
    <col min="10032" max="10032" width="16.7109375" style="5" bestFit="1" customWidth="1"/>
    <col min="10033" max="10033" width="16" style="5" customWidth="1"/>
    <col min="10034" max="10234" width="11.140625" style="5"/>
    <col min="10235" max="10235" width="36.42578125" style="5" customWidth="1"/>
    <col min="10236" max="10236" width="1.5703125" style="5" customWidth="1"/>
    <col min="10237" max="10238" width="15.7109375" style="5" customWidth="1"/>
    <col min="10239" max="10239" width="15.140625" style="5" customWidth="1"/>
    <col min="10240" max="10240" width="1.5703125" style="5" customWidth="1"/>
    <col min="10241" max="10241" width="16.140625" style="5" customWidth="1"/>
    <col min="10242" max="10245" width="15.140625" style="5" customWidth="1"/>
    <col min="10246" max="10246" width="17.42578125" style="5" customWidth="1"/>
    <col min="10247" max="10247" width="15.140625" style="5" customWidth="1"/>
    <col min="10248" max="10248" width="1.5703125" style="5" customWidth="1"/>
    <col min="10249" max="10250" width="15.140625" style="5" customWidth="1"/>
    <col min="10251" max="10251" width="15.7109375" style="5" bestFit="1" customWidth="1"/>
    <col min="10252" max="10252" width="1.5703125" style="5" customWidth="1"/>
    <col min="10253" max="10253" width="36.42578125" style="5" customWidth="1"/>
    <col min="10254" max="10254" width="1.5703125" style="5" customWidth="1"/>
    <col min="10255" max="10263" width="16.140625" style="5" customWidth="1"/>
    <col min="10264" max="10264" width="1.5703125" style="5" customWidth="1"/>
    <col min="10265" max="10265" width="36.42578125" style="5" customWidth="1"/>
    <col min="10266" max="10266" width="1.5703125" style="5" customWidth="1"/>
    <col min="10267" max="10271" width="16.140625" style="5" customWidth="1"/>
    <col min="10272" max="10272" width="1.5703125" style="5" customWidth="1"/>
    <col min="10273" max="10276" width="16.140625" style="5" customWidth="1"/>
    <col min="10277" max="10277" width="1.5703125" style="5" customWidth="1"/>
    <col min="10278" max="10278" width="16.140625" style="5" customWidth="1"/>
    <col min="10279" max="10279" width="1.5703125" style="5" customWidth="1"/>
    <col min="10280" max="10280" width="19.5703125" style="5" customWidth="1"/>
    <col min="10281" max="10281" width="20.140625" style="5" customWidth="1"/>
    <col min="10282" max="10284" width="12.85546875" style="5" customWidth="1"/>
    <col min="10285" max="10285" width="36.42578125" style="5" customWidth="1"/>
    <col min="10286" max="10286" width="19.5703125" style="5" customWidth="1"/>
    <col min="10287" max="10287" width="19.5703125" style="5" bestFit="1" customWidth="1"/>
    <col min="10288" max="10288" width="16.7109375" style="5" bestFit="1" customWidth="1"/>
    <col min="10289" max="10289" width="16" style="5" customWidth="1"/>
    <col min="10290" max="10490" width="11.140625" style="5"/>
    <col min="10491" max="10491" width="36.42578125" style="5" customWidth="1"/>
    <col min="10492" max="10492" width="1.5703125" style="5" customWidth="1"/>
    <col min="10493" max="10494" width="15.7109375" style="5" customWidth="1"/>
    <col min="10495" max="10495" width="15.140625" style="5" customWidth="1"/>
    <col min="10496" max="10496" width="1.5703125" style="5" customWidth="1"/>
    <col min="10497" max="10497" width="16.140625" style="5" customWidth="1"/>
    <col min="10498" max="10501" width="15.140625" style="5" customWidth="1"/>
    <col min="10502" max="10502" width="17.42578125" style="5" customWidth="1"/>
    <col min="10503" max="10503" width="15.140625" style="5" customWidth="1"/>
    <col min="10504" max="10504" width="1.5703125" style="5" customWidth="1"/>
    <col min="10505" max="10506" width="15.140625" style="5" customWidth="1"/>
    <col min="10507" max="10507" width="15.7109375" style="5" bestFit="1" customWidth="1"/>
    <col min="10508" max="10508" width="1.5703125" style="5" customWidth="1"/>
    <col min="10509" max="10509" width="36.42578125" style="5" customWidth="1"/>
    <col min="10510" max="10510" width="1.5703125" style="5" customWidth="1"/>
    <col min="10511" max="10519" width="16.140625" style="5" customWidth="1"/>
    <col min="10520" max="10520" width="1.5703125" style="5" customWidth="1"/>
    <col min="10521" max="10521" width="36.42578125" style="5" customWidth="1"/>
    <col min="10522" max="10522" width="1.5703125" style="5" customWidth="1"/>
    <col min="10523" max="10527" width="16.140625" style="5" customWidth="1"/>
    <col min="10528" max="10528" width="1.5703125" style="5" customWidth="1"/>
    <col min="10529" max="10532" width="16.140625" style="5" customWidth="1"/>
    <col min="10533" max="10533" width="1.5703125" style="5" customWidth="1"/>
    <col min="10534" max="10534" width="16.140625" style="5" customWidth="1"/>
    <col min="10535" max="10535" width="1.5703125" style="5" customWidth="1"/>
    <col min="10536" max="10536" width="19.5703125" style="5" customWidth="1"/>
    <col min="10537" max="10537" width="20.140625" style="5" customWidth="1"/>
    <col min="10538" max="10540" width="12.85546875" style="5" customWidth="1"/>
    <col min="10541" max="10541" width="36.42578125" style="5" customWidth="1"/>
    <col min="10542" max="10542" width="19.5703125" style="5" customWidth="1"/>
    <col min="10543" max="10543" width="19.5703125" style="5" bestFit="1" customWidth="1"/>
    <col min="10544" max="10544" width="16.7109375" style="5" bestFit="1" customWidth="1"/>
    <col min="10545" max="10545" width="16" style="5" customWidth="1"/>
    <col min="10546" max="10746" width="11.140625" style="5"/>
    <col min="10747" max="10747" width="36.42578125" style="5" customWidth="1"/>
    <col min="10748" max="10748" width="1.5703125" style="5" customWidth="1"/>
    <col min="10749" max="10750" width="15.7109375" style="5" customWidth="1"/>
    <col min="10751" max="10751" width="15.140625" style="5" customWidth="1"/>
    <col min="10752" max="10752" width="1.5703125" style="5" customWidth="1"/>
    <col min="10753" max="10753" width="16.140625" style="5" customWidth="1"/>
    <col min="10754" max="10757" width="15.140625" style="5" customWidth="1"/>
    <col min="10758" max="10758" width="17.42578125" style="5" customWidth="1"/>
    <col min="10759" max="10759" width="15.140625" style="5" customWidth="1"/>
    <col min="10760" max="10760" width="1.5703125" style="5" customWidth="1"/>
    <col min="10761" max="10762" width="15.140625" style="5" customWidth="1"/>
    <col min="10763" max="10763" width="15.7109375" style="5" bestFit="1" customWidth="1"/>
    <col min="10764" max="10764" width="1.5703125" style="5" customWidth="1"/>
    <col min="10765" max="10765" width="36.42578125" style="5" customWidth="1"/>
    <col min="10766" max="10766" width="1.5703125" style="5" customWidth="1"/>
    <col min="10767" max="10775" width="16.140625" style="5" customWidth="1"/>
    <col min="10776" max="10776" width="1.5703125" style="5" customWidth="1"/>
    <col min="10777" max="10777" width="36.42578125" style="5" customWidth="1"/>
    <col min="10778" max="10778" width="1.5703125" style="5" customWidth="1"/>
    <col min="10779" max="10783" width="16.140625" style="5" customWidth="1"/>
    <col min="10784" max="10784" width="1.5703125" style="5" customWidth="1"/>
    <col min="10785" max="10788" width="16.140625" style="5" customWidth="1"/>
    <col min="10789" max="10789" width="1.5703125" style="5" customWidth="1"/>
    <col min="10790" max="10790" width="16.140625" style="5" customWidth="1"/>
    <col min="10791" max="10791" width="1.5703125" style="5" customWidth="1"/>
    <col min="10792" max="10792" width="19.5703125" style="5" customWidth="1"/>
    <col min="10793" max="10793" width="20.140625" style="5" customWidth="1"/>
    <col min="10794" max="10796" width="12.85546875" style="5" customWidth="1"/>
    <col min="10797" max="10797" width="36.42578125" style="5" customWidth="1"/>
    <col min="10798" max="10798" width="19.5703125" style="5" customWidth="1"/>
    <col min="10799" max="10799" width="19.5703125" style="5" bestFit="1" customWidth="1"/>
    <col min="10800" max="10800" width="16.7109375" style="5" bestFit="1" customWidth="1"/>
    <col min="10801" max="10801" width="16" style="5" customWidth="1"/>
    <col min="10802" max="11002" width="11.140625" style="5"/>
    <col min="11003" max="11003" width="36.42578125" style="5" customWidth="1"/>
    <col min="11004" max="11004" width="1.5703125" style="5" customWidth="1"/>
    <col min="11005" max="11006" width="15.7109375" style="5" customWidth="1"/>
    <col min="11007" max="11007" width="15.140625" style="5" customWidth="1"/>
    <col min="11008" max="11008" width="1.5703125" style="5" customWidth="1"/>
    <col min="11009" max="11009" width="16.140625" style="5" customWidth="1"/>
    <col min="11010" max="11013" width="15.140625" style="5" customWidth="1"/>
    <col min="11014" max="11014" width="17.42578125" style="5" customWidth="1"/>
    <col min="11015" max="11015" width="15.140625" style="5" customWidth="1"/>
    <col min="11016" max="11016" width="1.5703125" style="5" customWidth="1"/>
    <col min="11017" max="11018" width="15.140625" style="5" customWidth="1"/>
    <col min="11019" max="11019" width="15.7109375" style="5" bestFit="1" customWidth="1"/>
    <col min="11020" max="11020" width="1.5703125" style="5" customWidth="1"/>
    <col min="11021" max="11021" width="36.42578125" style="5" customWidth="1"/>
    <col min="11022" max="11022" width="1.5703125" style="5" customWidth="1"/>
    <col min="11023" max="11031" width="16.140625" style="5" customWidth="1"/>
    <col min="11032" max="11032" width="1.5703125" style="5" customWidth="1"/>
    <col min="11033" max="11033" width="36.42578125" style="5" customWidth="1"/>
    <col min="11034" max="11034" width="1.5703125" style="5" customWidth="1"/>
    <col min="11035" max="11039" width="16.140625" style="5" customWidth="1"/>
    <col min="11040" max="11040" width="1.5703125" style="5" customWidth="1"/>
    <col min="11041" max="11044" width="16.140625" style="5" customWidth="1"/>
    <col min="11045" max="11045" width="1.5703125" style="5" customWidth="1"/>
    <col min="11046" max="11046" width="16.140625" style="5" customWidth="1"/>
    <col min="11047" max="11047" width="1.5703125" style="5" customWidth="1"/>
    <col min="11048" max="11048" width="19.5703125" style="5" customWidth="1"/>
    <col min="11049" max="11049" width="20.140625" style="5" customWidth="1"/>
    <col min="11050" max="11052" width="12.85546875" style="5" customWidth="1"/>
    <col min="11053" max="11053" width="36.42578125" style="5" customWidth="1"/>
    <col min="11054" max="11054" width="19.5703125" style="5" customWidth="1"/>
    <col min="11055" max="11055" width="19.5703125" style="5" bestFit="1" customWidth="1"/>
    <col min="11056" max="11056" width="16.7109375" style="5" bestFit="1" customWidth="1"/>
    <col min="11057" max="11057" width="16" style="5" customWidth="1"/>
    <col min="11058" max="11258" width="11.140625" style="5"/>
    <col min="11259" max="11259" width="36.42578125" style="5" customWidth="1"/>
    <col min="11260" max="11260" width="1.5703125" style="5" customWidth="1"/>
    <col min="11261" max="11262" width="15.7109375" style="5" customWidth="1"/>
    <col min="11263" max="11263" width="15.140625" style="5" customWidth="1"/>
    <col min="11264" max="11264" width="1.5703125" style="5" customWidth="1"/>
    <col min="11265" max="11265" width="16.140625" style="5" customWidth="1"/>
    <col min="11266" max="11269" width="15.140625" style="5" customWidth="1"/>
    <col min="11270" max="11270" width="17.42578125" style="5" customWidth="1"/>
    <col min="11271" max="11271" width="15.140625" style="5" customWidth="1"/>
    <col min="11272" max="11272" width="1.5703125" style="5" customWidth="1"/>
    <col min="11273" max="11274" width="15.140625" style="5" customWidth="1"/>
    <col min="11275" max="11275" width="15.7109375" style="5" bestFit="1" customWidth="1"/>
    <col min="11276" max="11276" width="1.5703125" style="5" customWidth="1"/>
    <col min="11277" max="11277" width="36.42578125" style="5" customWidth="1"/>
    <col min="11278" max="11278" width="1.5703125" style="5" customWidth="1"/>
    <col min="11279" max="11287" width="16.140625" style="5" customWidth="1"/>
    <col min="11288" max="11288" width="1.5703125" style="5" customWidth="1"/>
    <col min="11289" max="11289" width="36.42578125" style="5" customWidth="1"/>
    <col min="11290" max="11290" width="1.5703125" style="5" customWidth="1"/>
    <col min="11291" max="11295" width="16.140625" style="5" customWidth="1"/>
    <col min="11296" max="11296" width="1.5703125" style="5" customWidth="1"/>
    <col min="11297" max="11300" width="16.140625" style="5" customWidth="1"/>
    <col min="11301" max="11301" width="1.5703125" style="5" customWidth="1"/>
    <col min="11302" max="11302" width="16.140625" style="5" customWidth="1"/>
    <col min="11303" max="11303" width="1.5703125" style="5" customWidth="1"/>
    <col min="11304" max="11304" width="19.5703125" style="5" customWidth="1"/>
    <col min="11305" max="11305" width="20.140625" style="5" customWidth="1"/>
    <col min="11306" max="11308" width="12.85546875" style="5" customWidth="1"/>
    <col min="11309" max="11309" width="36.42578125" style="5" customWidth="1"/>
    <col min="11310" max="11310" width="19.5703125" style="5" customWidth="1"/>
    <col min="11311" max="11311" width="19.5703125" style="5" bestFit="1" customWidth="1"/>
    <col min="11312" max="11312" width="16.7109375" style="5" bestFit="1" customWidth="1"/>
    <col min="11313" max="11313" width="16" style="5" customWidth="1"/>
    <col min="11314" max="11514" width="11.140625" style="5"/>
    <col min="11515" max="11515" width="36.42578125" style="5" customWidth="1"/>
    <col min="11516" max="11516" width="1.5703125" style="5" customWidth="1"/>
    <col min="11517" max="11518" width="15.7109375" style="5" customWidth="1"/>
    <col min="11519" max="11519" width="15.140625" style="5" customWidth="1"/>
    <col min="11520" max="11520" width="1.5703125" style="5" customWidth="1"/>
    <col min="11521" max="11521" width="16.140625" style="5" customWidth="1"/>
    <col min="11522" max="11525" width="15.140625" style="5" customWidth="1"/>
    <col min="11526" max="11526" width="17.42578125" style="5" customWidth="1"/>
    <col min="11527" max="11527" width="15.140625" style="5" customWidth="1"/>
    <col min="11528" max="11528" width="1.5703125" style="5" customWidth="1"/>
    <col min="11529" max="11530" width="15.140625" style="5" customWidth="1"/>
    <col min="11531" max="11531" width="15.7109375" style="5" bestFit="1" customWidth="1"/>
    <col min="11532" max="11532" width="1.5703125" style="5" customWidth="1"/>
    <col min="11533" max="11533" width="36.42578125" style="5" customWidth="1"/>
    <col min="11534" max="11534" width="1.5703125" style="5" customWidth="1"/>
    <col min="11535" max="11543" width="16.140625" style="5" customWidth="1"/>
    <col min="11544" max="11544" width="1.5703125" style="5" customWidth="1"/>
    <col min="11545" max="11545" width="36.42578125" style="5" customWidth="1"/>
    <col min="11546" max="11546" width="1.5703125" style="5" customWidth="1"/>
    <col min="11547" max="11551" width="16.140625" style="5" customWidth="1"/>
    <col min="11552" max="11552" width="1.5703125" style="5" customWidth="1"/>
    <col min="11553" max="11556" width="16.140625" style="5" customWidth="1"/>
    <col min="11557" max="11557" width="1.5703125" style="5" customWidth="1"/>
    <col min="11558" max="11558" width="16.140625" style="5" customWidth="1"/>
    <col min="11559" max="11559" width="1.5703125" style="5" customWidth="1"/>
    <col min="11560" max="11560" width="19.5703125" style="5" customWidth="1"/>
    <col min="11561" max="11561" width="20.140625" style="5" customWidth="1"/>
    <col min="11562" max="11564" width="12.85546875" style="5" customWidth="1"/>
    <col min="11565" max="11565" width="36.42578125" style="5" customWidth="1"/>
    <col min="11566" max="11566" width="19.5703125" style="5" customWidth="1"/>
    <col min="11567" max="11567" width="19.5703125" style="5" bestFit="1" customWidth="1"/>
    <col min="11568" max="11568" width="16.7109375" style="5" bestFit="1" customWidth="1"/>
    <col min="11569" max="11569" width="16" style="5" customWidth="1"/>
    <col min="11570" max="11770" width="11.140625" style="5"/>
    <col min="11771" max="11771" width="36.42578125" style="5" customWidth="1"/>
    <col min="11772" max="11772" width="1.5703125" style="5" customWidth="1"/>
    <col min="11773" max="11774" width="15.7109375" style="5" customWidth="1"/>
    <col min="11775" max="11775" width="15.140625" style="5" customWidth="1"/>
    <col min="11776" max="11776" width="1.5703125" style="5" customWidth="1"/>
    <col min="11777" max="11777" width="16.140625" style="5" customWidth="1"/>
    <col min="11778" max="11781" width="15.140625" style="5" customWidth="1"/>
    <col min="11782" max="11782" width="17.42578125" style="5" customWidth="1"/>
    <col min="11783" max="11783" width="15.140625" style="5" customWidth="1"/>
    <col min="11784" max="11784" width="1.5703125" style="5" customWidth="1"/>
    <col min="11785" max="11786" width="15.140625" style="5" customWidth="1"/>
    <col min="11787" max="11787" width="15.7109375" style="5" bestFit="1" customWidth="1"/>
    <col min="11788" max="11788" width="1.5703125" style="5" customWidth="1"/>
    <col min="11789" max="11789" width="36.42578125" style="5" customWidth="1"/>
    <col min="11790" max="11790" width="1.5703125" style="5" customWidth="1"/>
    <col min="11791" max="11799" width="16.140625" style="5" customWidth="1"/>
    <col min="11800" max="11800" width="1.5703125" style="5" customWidth="1"/>
    <col min="11801" max="11801" width="36.42578125" style="5" customWidth="1"/>
    <col min="11802" max="11802" width="1.5703125" style="5" customWidth="1"/>
    <col min="11803" max="11807" width="16.140625" style="5" customWidth="1"/>
    <col min="11808" max="11808" width="1.5703125" style="5" customWidth="1"/>
    <col min="11809" max="11812" width="16.140625" style="5" customWidth="1"/>
    <col min="11813" max="11813" width="1.5703125" style="5" customWidth="1"/>
    <col min="11814" max="11814" width="16.140625" style="5" customWidth="1"/>
    <col min="11815" max="11815" width="1.5703125" style="5" customWidth="1"/>
    <col min="11816" max="11816" width="19.5703125" style="5" customWidth="1"/>
    <col min="11817" max="11817" width="20.140625" style="5" customWidth="1"/>
    <col min="11818" max="11820" width="12.85546875" style="5" customWidth="1"/>
    <col min="11821" max="11821" width="36.42578125" style="5" customWidth="1"/>
    <col min="11822" max="11822" width="19.5703125" style="5" customWidth="1"/>
    <col min="11823" max="11823" width="19.5703125" style="5" bestFit="1" customWidth="1"/>
    <col min="11824" max="11824" width="16.7109375" style="5" bestFit="1" customWidth="1"/>
    <col min="11825" max="11825" width="16" style="5" customWidth="1"/>
    <col min="11826" max="12026" width="11.140625" style="5"/>
    <col min="12027" max="12027" width="36.42578125" style="5" customWidth="1"/>
    <col min="12028" max="12028" width="1.5703125" style="5" customWidth="1"/>
    <col min="12029" max="12030" width="15.7109375" style="5" customWidth="1"/>
    <col min="12031" max="12031" width="15.140625" style="5" customWidth="1"/>
    <col min="12032" max="12032" width="1.5703125" style="5" customWidth="1"/>
    <col min="12033" max="12033" width="16.140625" style="5" customWidth="1"/>
    <col min="12034" max="12037" width="15.140625" style="5" customWidth="1"/>
    <col min="12038" max="12038" width="17.42578125" style="5" customWidth="1"/>
    <col min="12039" max="12039" width="15.140625" style="5" customWidth="1"/>
    <col min="12040" max="12040" width="1.5703125" style="5" customWidth="1"/>
    <col min="12041" max="12042" width="15.140625" style="5" customWidth="1"/>
    <col min="12043" max="12043" width="15.7109375" style="5" bestFit="1" customWidth="1"/>
    <col min="12044" max="12044" width="1.5703125" style="5" customWidth="1"/>
    <col min="12045" max="12045" width="36.42578125" style="5" customWidth="1"/>
    <col min="12046" max="12046" width="1.5703125" style="5" customWidth="1"/>
    <col min="12047" max="12055" width="16.140625" style="5" customWidth="1"/>
    <col min="12056" max="12056" width="1.5703125" style="5" customWidth="1"/>
    <col min="12057" max="12057" width="36.42578125" style="5" customWidth="1"/>
    <col min="12058" max="12058" width="1.5703125" style="5" customWidth="1"/>
    <col min="12059" max="12063" width="16.140625" style="5" customWidth="1"/>
    <col min="12064" max="12064" width="1.5703125" style="5" customWidth="1"/>
    <col min="12065" max="12068" width="16.140625" style="5" customWidth="1"/>
    <col min="12069" max="12069" width="1.5703125" style="5" customWidth="1"/>
    <col min="12070" max="12070" width="16.140625" style="5" customWidth="1"/>
    <col min="12071" max="12071" width="1.5703125" style="5" customWidth="1"/>
    <col min="12072" max="12072" width="19.5703125" style="5" customWidth="1"/>
    <col min="12073" max="12073" width="20.140625" style="5" customWidth="1"/>
    <col min="12074" max="12076" width="12.85546875" style="5" customWidth="1"/>
    <col min="12077" max="12077" width="36.42578125" style="5" customWidth="1"/>
    <col min="12078" max="12078" width="19.5703125" style="5" customWidth="1"/>
    <col min="12079" max="12079" width="19.5703125" style="5" bestFit="1" customWidth="1"/>
    <col min="12080" max="12080" width="16.7109375" style="5" bestFit="1" customWidth="1"/>
    <col min="12081" max="12081" width="16" style="5" customWidth="1"/>
    <col min="12082" max="12282" width="11.140625" style="5"/>
    <col min="12283" max="12283" width="36.42578125" style="5" customWidth="1"/>
    <col min="12284" max="12284" width="1.5703125" style="5" customWidth="1"/>
    <col min="12285" max="12286" width="15.7109375" style="5" customWidth="1"/>
    <col min="12287" max="12287" width="15.140625" style="5" customWidth="1"/>
    <col min="12288" max="12288" width="1.5703125" style="5" customWidth="1"/>
    <col min="12289" max="12289" width="16.140625" style="5" customWidth="1"/>
    <col min="12290" max="12293" width="15.140625" style="5" customWidth="1"/>
    <col min="12294" max="12294" width="17.42578125" style="5" customWidth="1"/>
    <col min="12295" max="12295" width="15.140625" style="5" customWidth="1"/>
    <col min="12296" max="12296" width="1.5703125" style="5" customWidth="1"/>
    <col min="12297" max="12298" width="15.140625" style="5" customWidth="1"/>
    <col min="12299" max="12299" width="15.7109375" style="5" bestFit="1" customWidth="1"/>
    <col min="12300" max="12300" width="1.5703125" style="5" customWidth="1"/>
    <col min="12301" max="12301" width="36.42578125" style="5" customWidth="1"/>
    <col min="12302" max="12302" width="1.5703125" style="5" customWidth="1"/>
    <col min="12303" max="12311" width="16.140625" style="5" customWidth="1"/>
    <col min="12312" max="12312" width="1.5703125" style="5" customWidth="1"/>
    <col min="12313" max="12313" width="36.42578125" style="5" customWidth="1"/>
    <col min="12314" max="12314" width="1.5703125" style="5" customWidth="1"/>
    <col min="12315" max="12319" width="16.140625" style="5" customWidth="1"/>
    <col min="12320" max="12320" width="1.5703125" style="5" customWidth="1"/>
    <col min="12321" max="12324" width="16.140625" style="5" customWidth="1"/>
    <col min="12325" max="12325" width="1.5703125" style="5" customWidth="1"/>
    <col min="12326" max="12326" width="16.140625" style="5" customWidth="1"/>
    <col min="12327" max="12327" width="1.5703125" style="5" customWidth="1"/>
    <col min="12328" max="12328" width="19.5703125" style="5" customWidth="1"/>
    <col min="12329" max="12329" width="20.140625" style="5" customWidth="1"/>
    <col min="12330" max="12332" width="12.85546875" style="5" customWidth="1"/>
    <col min="12333" max="12333" width="36.42578125" style="5" customWidth="1"/>
    <col min="12334" max="12334" width="19.5703125" style="5" customWidth="1"/>
    <col min="12335" max="12335" width="19.5703125" style="5" bestFit="1" customWidth="1"/>
    <col min="12336" max="12336" width="16.7109375" style="5" bestFit="1" customWidth="1"/>
    <col min="12337" max="12337" width="16" style="5" customWidth="1"/>
    <col min="12338" max="12538" width="11.140625" style="5"/>
    <col min="12539" max="12539" width="36.42578125" style="5" customWidth="1"/>
    <col min="12540" max="12540" width="1.5703125" style="5" customWidth="1"/>
    <col min="12541" max="12542" width="15.7109375" style="5" customWidth="1"/>
    <col min="12543" max="12543" width="15.140625" style="5" customWidth="1"/>
    <col min="12544" max="12544" width="1.5703125" style="5" customWidth="1"/>
    <col min="12545" max="12545" width="16.140625" style="5" customWidth="1"/>
    <col min="12546" max="12549" width="15.140625" style="5" customWidth="1"/>
    <col min="12550" max="12550" width="17.42578125" style="5" customWidth="1"/>
    <col min="12551" max="12551" width="15.140625" style="5" customWidth="1"/>
    <col min="12552" max="12552" width="1.5703125" style="5" customWidth="1"/>
    <col min="12553" max="12554" width="15.140625" style="5" customWidth="1"/>
    <col min="12555" max="12555" width="15.7109375" style="5" bestFit="1" customWidth="1"/>
    <col min="12556" max="12556" width="1.5703125" style="5" customWidth="1"/>
    <col min="12557" max="12557" width="36.42578125" style="5" customWidth="1"/>
    <col min="12558" max="12558" width="1.5703125" style="5" customWidth="1"/>
    <col min="12559" max="12567" width="16.140625" style="5" customWidth="1"/>
    <col min="12568" max="12568" width="1.5703125" style="5" customWidth="1"/>
    <col min="12569" max="12569" width="36.42578125" style="5" customWidth="1"/>
    <col min="12570" max="12570" width="1.5703125" style="5" customWidth="1"/>
    <col min="12571" max="12575" width="16.140625" style="5" customWidth="1"/>
    <col min="12576" max="12576" width="1.5703125" style="5" customWidth="1"/>
    <col min="12577" max="12580" width="16.140625" style="5" customWidth="1"/>
    <col min="12581" max="12581" width="1.5703125" style="5" customWidth="1"/>
    <col min="12582" max="12582" width="16.140625" style="5" customWidth="1"/>
    <col min="12583" max="12583" width="1.5703125" style="5" customWidth="1"/>
    <col min="12584" max="12584" width="19.5703125" style="5" customWidth="1"/>
    <col min="12585" max="12585" width="20.140625" style="5" customWidth="1"/>
    <col min="12586" max="12588" width="12.85546875" style="5" customWidth="1"/>
    <col min="12589" max="12589" width="36.42578125" style="5" customWidth="1"/>
    <col min="12590" max="12590" width="19.5703125" style="5" customWidth="1"/>
    <col min="12591" max="12591" width="19.5703125" style="5" bestFit="1" customWidth="1"/>
    <col min="12592" max="12592" width="16.7109375" style="5" bestFit="1" customWidth="1"/>
    <col min="12593" max="12593" width="16" style="5" customWidth="1"/>
    <col min="12594" max="12794" width="11.140625" style="5"/>
    <col min="12795" max="12795" width="36.42578125" style="5" customWidth="1"/>
    <col min="12796" max="12796" width="1.5703125" style="5" customWidth="1"/>
    <col min="12797" max="12798" width="15.7109375" style="5" customWidth="1"/>
    <col min="12799" max="12799" width="15.140625" style="5" customWidth="1"/>
    <col min="12800" max="12800" width="1.5703125" style="5" customWidth="1"/>
    <col min="12801" max="12801" width="16.140625" style="5" customWidth="1"/>
    <col min="12802" max="12805" width="15.140625" style="5" customWidth="1"/>
    <col min="12806" max="12806" width="17.42578125" style="5" customWidth="1"/>
    <col min="12807" max="12807" width="15.140625" style="5" customWidth="1"/>
    <col min="12808" max="12808" width="1.5703125" style="5" customWidth="1"/>
    <col min="12809" max="12810" width="15.140625" style="5" customWidth="1"/>
    <col min="12811" max="12811" width="15.7109375" style="5" bestFit="1" customWidth="1"/>
    <col min="12812" max="12812" width="1.5703125" style="5" customWidth="1"/>
    <col min="12813" max="12813" width="36.42578125" style="5" customWidth="1"/>
    <col min="12814" max="12814" width="1.5703125" style="5" customWidth="1"/>
    <col min="12815" max="12823" width="16.140625" style="5" customWidth="1"/>
    <col min="12824" max="12824" width="1.5703125" style="5" customWidth="1"/>
    <col min="12825" max="12825" width="36.42578125" style="5" customWidth="1"/>
    <col min="12826" max="12826" width="1.5703125" style="5" customWidth="1"/>
    <col min="12827" max="12831" width="16.140625" style="5" customWidth="1"/>
    <col min="12832" max="12832" width="1.5703125" style="5" customWidth="1"/>
    <col min="12833" max="12836" width="16.140625" style="5" customWidth="1"/>
    <col min="12837" max="12837" width="1.5703125" style="5" customWidth="1"/>
    <col min="12838" max="12838" width="16.140625" style="5" customWidth="1"/>
    <col min="12839" max="12839" width="1.5703125" style="5" customWidth="1"/>
    <col min="12840" max="12840" width="19.5703125" style="5" customWidth="1"/>
    <col min="12841" max="12841" width="20.140625" style="5" customWidth="1"/>
    <col min="12842" max="12844" width="12.85546875" style="5" customWidth="1"/>
    <col min="12845" max="12845" width="36.42578125" style="5" customWidth="1"/>
    <col min="12846" max="12846" width="19.5703125" style="5" customWidth="1"/>
    <col min="12847" max="12847" width="19.5703125" style="5" bestFit="1" customWidth="1"/>
    <col min="12848" max="12848" width="16.7109375" style="5" bestFit="1" customWidth="1"/>
    <col min="12849" max="12849" width="16" style="5" customWidth="1"/>
    <col min="12850" max="13050" width="11.140625" style="5"/>
    <col min="13051" max="13051" width="36.42578125" style="5" customWidth="1"/>
    <col min="13052" max="13052" width="1.5703125" style="5" customWidth="1"/>
    <col min="13053" max="13054" width="15.7109375" style="5" customWidth="1"/>
    <col min="13055" max="13055" width="15.140625" style="5" customWidth="1"/>
    <col min="13056" max="13056" width="1.5703125" style="5" customWidth="1"/>
    <col min="13057" max="13057" width="16.140625" style="5" customWidth="1"/>
    <col min="13058" max="13061" width="15.140625" style="5" customWidth="1"/>
    <col min="13062" max="13062" width="17.42578125" style="5" customWidth="1"/>
    <col min="13063" max="13063" width="15.140625" style="5" customWidth="1"/>
    <col min="13064" max="13064" width="1.5703125" style="5" customWidth="1"/>
    <col min="13065" max="13066" width="15.140625" style="5" customWidth="1"/>
    <col min="13067" max="13067" width="15.7109375" style="5" bestFit="1" customWidth="1"/>
    <col min="13068" max="13068" width="1.5703125" style="5" customWidth="1"/>
    <col min="13069" max="13069" width="36.42578125" style="5" customWidth="1"/>
    <col min="13070" max="13070" width="1.5703125" style="5" customWidth="1"/>
    <col min="13071" max="13079" width="16.140625" style="5" customWidth="1"/>
    <col min="13080" max="13080" width="1.5703125" style="5" customWidth="1"/>
    <col min="13081" max="13081" width="36.42578125" style="5" customWidth="1"/>
    <col min="13082" max="13082" width="1.5703125" style="5" customWidth="1"/>
    <col min="13083" max="13087" width="16.140625" style="5" customWidth="1"/>
    <col min="13088" max="13088" width="1.5703125" style="5" customWidth="1"/>
    <col min="13089" max="13092" width="16.140625" style="5" customWidth="1"/>
    <col min="13093" max="13093" width="1.5703125" style="5" customWidth="1"/>
    <col min="13094" max="13094" width="16.140625" style="5" customWidth="1"/>
    <col min="13095" max="13095" width="1.5703125" style="5" customWidth="1"/>
    <col min="13096" max="13096" width="19.5703125" style="5" customWidth="1"/>
    <col min="13097" max="13097" width="20.140625" style="5" customWidth="1"/>
    <col min="13098" max="13100" width="12.85546875" style="5" customWidth="1"/>
    <col min="13101" max="13101" width="36.42578125" style="5" customWidth="1"/>
    <col min="13102" max="13102" width="19.5703125" style="5" customWidth="1"/>
    <col min="13103" max="13103" width="19.5703125" style="5" bestFit="1" customWidth="1"/>
    <col min="13104" max="13104" width="16.7109375" style="5" bestFit="1" customWidth="1"/>
    <col min="13105" max="13105" width="16" style="5" customWidth="1"/>
    <col min="13106" max="13306" width="11.140625" style="5"/>
    <col min="13307" max="13307" width="36.42578125" style="5" customWidth="1"/>
    <col min="13308" max="13308" width="1.5703125" style="5" customWidth="1"/>
    <col min="13309" max="13310" width="15.7109375" style="5" customWidth="1"/>
    <col min="13311" max="13311" width="15.140625" style="5" customWidth="1"/>
    <col min="13312" max="13312" width="1.5703125" style="5" customWidth="1"/>
    <col min="13313" max="13313" width="16.140625" style="5" customWidth="1"/>
    <col min="13314" max="13317" width="15.140625" style="5" customWidth="1"/>
    <col min="13318" max="13318" width="17.42578125" style="5" customWidth="1"/>
    <col min="13319" max="13319" width="15.140625" style="5" customWidth="1"/>
    <col min="13320" max="13320" width="1.5703125" style="5" customWidth="1"/>
    <col min="13321" max="13322" width="15.140625" style="5" customWidth="1"/>
    <col min="13323" max="13323" width="15.7109375" style="5" bestFit="1" customWidth="1"/>
    <col min="13324" max="13324" width="1.5703125" style="5" customWidth="1"/>
    <col min="13325" max="13325" width="36.42578125" style="5" customWidth="1"/>
    <col min="13326" max="13326" width="1.5703125" style="5" customWidth="1"/>
    <col min="13327" max="13335" width="16.140625" style="5" customWidth="1"/>
    <col min="13336" max="13336" width="1.5703125" style="5" customWidth="1"/>
    <col min="13337" max="13337" width="36.42578125" style="5" customWidth="1"/>
    <col min="13338" max="13338" width="1.5703125" style="5" customWidth="1"/>
    <col min="13339" max="13343" width="16.140625" style="5" customWidth="1"/>
    <col min="13344" max="13344" width="1.5703125" style="5" customWidth="1"/>
    <col min="13345" max="13348" width="16.140625" style="5" customWidth="1"/>
    <col min="13349" max="13349" width="1.5703125" style="5" customWidth="1"/>
    <col min="13350" max="13350" width="16.140625" style="5" customWidth="1"/>
    <col min="13351" max="13351" width="1.5703125" style="5" customWidth="1"/>
    <col min="13352" max="13352" width="19.5703125" style="5" customWidth="1"/>
    <col min="13353" max="13353" width="20.140625" style="5" customWidth="1"/>
    <col min="13354" max="13356" width="12.85546875" style="5" customWidth="1"/>
    <col min="13357" max="13357" width="36.42578125" style="5" customWidth="1"/>
    <col min="13358" max="13358" width="19.5703125" style="5" customWidth="1"/>
    <col min="13359" max="13359" width="19.5703125" style="5" bestFit="1" customWidth="1"/>
    <col min="13360" max="13360" width="16.7109375" style="5" bestFit="1" customWidth="1"/>
    <col min="13361" max="13361" width="16" style="5" customWidth="1"/>
    <col min="13362" max="13562" width="11.140625" style="5"/>
    <col min="13563" max="13563" width="36.42578125" style="5" customWidth="1"/>
    <col min="13564" max="13564" width="1.5703125" style="5" customWidth="1"/>
    <col min="13565" max="13566" width="15.7109375" style="5" customWidth="1"/>
    <col min="13567" max="13567" width="15.140625" style="5" customWidth="1"/>
    <col min="13568" max="13568" width="1.5703125" style="5" customWidth="1"/>
    <col min="13569" max="13569" width="16.140625" style="5" customWidth="1"/>
    <col min="13570" max="13573" width="15.140625" style="5" customWidth="1"/>
    <col min="13574" max="13574" width="17.42578125" style="5" customWidth="1"/>
    <col min="13575" max="13575" width="15.140625" style="5" customWidth="1"/>
    <col min="13576" max="13576" width="1.5703125" style="5" customWidth="1"/>
    <col min="13577" max="13578" width="15.140625" style="5" customWidth="1"/>
    <col min="13579" max="13579" width="15.7109375" style="5" bestFit="1" customWidth="1"/>
    <col min="13580" max="13580" width="1.5703125" style="5" customWidth="1"/>
    <col min="13581" max="13581" width="36.42578125" style="5" customWidth="1"/>
    <col min="13582" max="13582" width="1.5703125" style="5" customWidth="1"/>
    <col min="13583" max="13591" width="16.140625" style="5" customWidth="1"/>
    <col min="13592" max="13592" width="1.5703125" style="5" customWidth="1"/>
    <col min="13593" max="13593" width="36.42578125" style="5" customWidth="1"/>
    <col min="13594" max="13594" width="1.5703125" style="5" customWidth="1"/>
    <col min="13595" max="13599" width="16.140625" style="5" customWidth="1"/>
    <col min="13600" max="13600" width="1.5703125" style="5" customWidth="1"/>
    <col min="13601" max="13604" width="16.140625" style="5" customWidth="1"/>
    <col min="13605" max="13605" width="1.5703125" style="5" customWidth="1"/>
    <col min="13606" max="13606" width="16.140625" style="5" customWidth="1"/>
    <col min="13607" max="13607" width="1.5703125" style="5" customWidth="1"/>
    <col min="13608" max="13608" width="19.5703125" style="5" customWidth="1"/>
    <col min="13609" max="13609" width="20.140625" style="5" customWidth="1"/>
    <col min="13610" max="13612" width="12.85546875" style="5" customWidth="1"/>
    <col min="13613" max="13613" width="36.42578125" style="5" customWidth="1"/>
    <col min="13614" max="13614" width="19.5703125" style="5" customWidth="1"/>
    <col min="13615" max="13615" width="19.5703125" style="5" bestFit="1" customWidth="1"/>
    <col min="13616" max="13616" width="16.7109375" style="5" bestFit="1" customWidth="1"/>
    <col min="13617" max="13617" width="16" style="5" customWidth="1"/>
    <col min="13618" max="13818" width="11.140625" style="5"/>
    <col min="13819" max="13819" width="36.42578125" style="5" customWidth="1"/>
    <col min="13820" max="13820" width="1.5703125" style="5" customWidth="1"/>
    <col min="13821" max="13822" width="15.7109375" style="5" customWidth="1"/>
    <col min="13823" max="13823" width="15.140625" style="5" customWidth="1"/>
    <col min="13824" max="13824" width="1.5703125" style="5" customWidth="1"/>
    <col min="13825" max="13825" width="16.140625" style="5" customWidth="1"/>
    <col min="13826" max="13829" width="15.140625" style="5" customWidth="1"/>
    <col min="13830" max="13830" width="17.42578125" style="5" customWidth="1"/>
    <col min="13831" max="13831" width="15.140625" style="5" customWidth="1"/>
    <col min="13832" max="13832" width="1.5703125" style="5" customWidth="1"/>
    <col min="13833" max="13834" width="15.140625" style="5" customWidth="1"/>
    <col min="13835" max="13835" width="15.7109375" style="5" bestFit="1" customWidth="1"/>
    <col min="13836" max="13836" width="1.5703125" style="5" customWidth="1"/>
    <col min="13837" max="13837" width="36.42578125" style="5" customWidth="1"/>
    <col min="13838" max="13838" width="1.5703125" style="5" customWidth="1"/>
    <col min="13839" max="13847" width="16.140625" style="5" customWidth="1"/>
    <col min="13848" max="13848" width="1.5703125" style="5" customWidth="1"/>
    <col min="13849" max="13849" width="36.42578125" style="5" customWidth="1"/>
    <col min="13850" max="13850" width="1.5703125" style="5" customWidth="1"/>
    <col min="13851" max="13855" width="16.140625" style="5" customWidth="1"/>
    <col min="13856" max="13856" width="1.5703125" style="5" customWidth="1"/>
    <col min="13857" max="13860" width="16.140625" style="5" customWidth="1"/>
    <col min="13861" max="13861" width="1.5703125" style="5" customWidth="1"/>
    <col min="13862" max="13862" width="16.140625" style="5" customWidth="1"/>
    <col min="13863" max="13863" width="1.5703125" style="5" customWidth="1"/>
    <col min="13864" max="13864" width="19.5703125" style="5" customWidth="1"/>
    <col min="13865" max="13865" width="20.140625" style="5" customWidth="1"/>
    <col min="13866" max="13868" width="12.85546875" style="5" customWidth="1"/>
    <col min="13869" max="13869" width="36.42578125" style="5" customWidth="1"/>
    <col min="13870" max="13870" width="19.5703125" style="5" customWidth="1"/>
    <col min="13871" max="13871" width="19.5703125" style="5" bestFit="1" customWidth="1"/>
    <col min="13872" max="13872" width="16.7109375" style="5" bestFit="1" customWidth="1"/>
    <col min="13873" max="13873" width="16" style="5" customWidth="1"/>
    <col min="13874" max="14074" width="11.140625" style="5"/>
    <col min="14075" max="14075" width="36.42578125" style="5" customWidth="1"/>
    <col min="14076" max="14076" width="1.5703125" style="5" customWidth="1"/>
    <col min="14077" max="14078" width="15.7109375" style="5" customWidth="1"/>
    <col min="14079" max="14079" width="15.140625" style="5" customWidth="1"/>
    <col min="14080" max="14080" width="1.5703125" style="5" customWidth="1"/>
    <col min="14081" max="14081" width="16.140625" style="5" customWidth="1"/>
    <col min="14082" max="14085" width="15.140625" style="5" customWidth="1"/>
    <col min="14086" max="14086" width="17.42578125" style="5" customWidth="1"/>
    <col min="14087" max="14087" width="15.140625" style="5" customWidth="1"/>
    <col min="14088" max="14088" width="1.5703125" style="5" customWidth="1"/>
    <col min="14089" max="14090" width="15.140625" style="5" customWidth="1"/>
    <col min="14091" max="14091" width="15.7109375" style="5" bestFit="1" customWidth="1"/>
    <col min="14092" max="14092" width="1.5703125" style="5" customWidth="1"/>
    <col min="14093" max="14093" width="36.42578125" style="5" customWidth="1"/>
    <col min="14094" max="14094" width="1.5703125" style="5" customWidth="1"/>
    <col min="14095" max="14103" width="16.140625" style="5" customWidth="1"/>
    <col min="14104" max="14104" width="1.5703125" style="5" customWidth="1"/>
    <col min="14105" max="14105" width="36.42578125" style="5" customWidth="1"/>
    <col min="14106" max="14106" width="1.5703125" style="5" customWidth="1"/>
    <col min="14107" max="14111" width="16.140625" style="5" customWidth="1"/>
    <col min="14112" max="14112" width="1.5703125" style="5" customWidth="1"/>
    <col min="14113" max="14116" width="16.140625" style="5" customWidth="1"/>
    <col min="14117" max="14117" width="1.5703125" style="5" customWidth="1"/>
    <col min="14118" max="14118" width="16.140625" style="5" customWidth="1"/>
    <col min="14119" max="14119" width="1.5703125" style="5" customWidth="1"/>
    <col min="14120" max="14120" width="19.5703125" style="5" customWidth="1"/>
    <col min="14121" max="14121" width="20.140625" style="5" customWidth="1"/>
    <col min="14122" max="14124" width="12.85546875" style="5" customWidth="1"/>
    <col min="14125" max="14125" width="36.42578125" style="5" customWidth="1"/>
    <col min="14126" max="14126" width="19.5703125" style="5" customWidth="1"/>
    <col min="14127" max="14127" width="19.5703125" style="5" bestFit="1" customWidth="1"/>
    <col min="14128" max="14128" width="16.7109375" style="5" bestFit="1" customWidth="1"/>
    <col min="14129" max="14129" width="16" style="5" customWidth="1"/>
    <col min="14130" max="14330" width="11.140625" style="5"/>
    <col min="14331" max="14331" width="36.42578125" style="5" customWidth="1"/>
    <col min="14332" max="14332" width="1.5703125" style="5" customWidth="1"/>
    <col min="14333" max="14334" width="15.7109375" style="5" customWidth="1"/>
    <col min="14335" max="14335" width="15.140625" style="5" customWidth="1"/>
    <col min="14336" max="14336" width="1.5703125" style="5" customWidth="1"/>
    <col min="14337" max="14337" width="16.140625" style="5" customWidth="1"/>
    <col min="14338" max="14341" width="15.140625" style="5" customWidth="1"/>
    <col min="14342" max="14342" width="17.42578125" style="5" customWidth="1"/>
    <col min="14343" max="14343" width="15.140625" style="5" customWidth="1"/>
    <col min="14344" max="14344" width="1.5703125" style="5" customWidth="1"/>
    <col min="14345" max="14346" width="15.140625" style="5" customWidth="1"/>
    <col min="14347" max="14347" width="15.7109375" style="5" bestFit="1" customWidth="1"/>
    <col min="14348" max="14348" width="1.5703125" style="5" customWidth="1"/>
    <col min="14349" max="14349" width="36.42578125" style="5" customWidth="1"/>
    <col min="14350" max="14350" width="1.5703125" style="5" customWidth="1"/>
    <col min="14351" max="14359" width="16.140625" style="5" customWidth="1"/>
    <col min="14360" max="14360" width="1.5703125" style="5" customWidth="1"/>
    <col min="14361" max="14361" width="36.42578125" style="5" customWidth="1"/>
    <col min="14362" max="14362" width="1.5703125" style="5" customWidth="1"/>
    <col min="14363" max="14367" width="16.140625" style="5" customWidth="1"/>
    <col min="14368" max="14368" width="1.5703125" style="5" customWidth="1"/>
    <col min="14369" max="14372" width="16.140625" style="5" customWidth="1"/>
    <col min="14373" max="14373" width="1.5703125" style="5" customWidth="1"/>
    <col min="14374" max="14374" width="16.140625" style="5" customWidth="1"/>
    <col min="14375" max="14375" width="1.5703125" style="5" customWidth="1"/>
    <col min="14376" max="14376" width="19.5703125" style="5" customWidth="1"/>
    <col min="14377" max="14377" width="20.140625" style="5" customWidth="1"/>
    <col min="14378" max="14380" width="12.85546875" style="5" customWidth="1"/>
    <col min="14381" max="14381" width="36.42578125" style="5" customWidth="1"/>
    <col min="14382" max="14382" width="19.5703125" style="5" customWidth="1"/>
    <col min="14383" max="14383" width="19.5703125" style="5" bestFit="1" customWidth="1"/>
    <col min="14384" max="14384" width="16.7109375" style="5" bestFit="1" customWidth="1"/>
    <col min="14385" max="14385" width="16" style="5" customWidth="1"/>
    <col min="14386" max="14586" width="11.140625" style="5"/>
    <col min="14587" max="14587" width="36.42578125" style="5" customWidth="1"/>
    <col min="14588" max="14588" width="1.5703125" style="5" customWidth="1"/>
    <col min="14589" max="14590" width="15.7109375" style="5" customWidth="1"/>
    <col min="14591" max="14591" width="15.140625" style="5" customWidth="1"/>
    <col min="14592" max="14592" width="1.5703125" style="5" customWidth="1"/>
    <col min="14593" max="14593" width="16.140625" style="5" customWidth="1"/>
    <col min="14594" max="14597" width="15.140625" style="5" customWidth="1"/>
    <col min="14598" max="14598" width="17.42578125" style="5" customWidth="1"/>
    <col min="14599" max="14599" width="15.140625" style="5" customWidth="1"/>
    <col min="14600" max="14600" width="1.5703125" style="5" customWidth="1"/>
    <col min="14601" max="14602" width="15.140625" style="5" customWidth="1"/>
    <col min="14603" max="14603" width="15.7109375" style="5" bestFit="1" customWidth="1"/>
    <col min="14604" max="14604" width="1.5703125" style="5" customWidth="1"/>
    <col min="14605" max="14605" width="36.42578125" style="5" customWidth="1"/>
    <col min="14606" max="14606" width="1.5703125" style="5" customWidth="1"/>
    <col min="14607" max="14615" width="16.140625" style="5" customWidth="1"/>
    <col min="14616" max="14616" width="1.5703125" style="5" customWidth="1"/>
    <col min="14617" max="14617" width="36.42578125" style="5" customWidth="1"/>
    <col min="14618" max="14618" width="1.5703125" style="5" customWidth="1"/>
    <col min="14619" max="14623" width="16.140625" style="5" customWidth="1"/>
    <col min="14624" max="14624" width="1.5703125" style="5" customWidth="1"/>
    <col min="14625" max="14628" width="16.140625" style="5" customWidth="1"/>
    <col min="14629" max="14629" width="1.5703125" style="5" customWidth="1"/>
    <col min="14630" max="14630" width="16.140625" style="5" customWidth="1"/>
    <col min="14631" max="14631" width="1.5703125" style="5" customWidth="1"/>
    <col min="14632" max="14632" width="19.5703125" style="5" customWidth="1"/>
    <col min="14633" max="14633" width="20.140625" style="5" customWidth="1"/>
    <col min="14634" max="14636" width="12.85546875" style="5" customWidth="1"/>
    <col min="14637" max="14637" width="36.42578125" style="5" customWidth="1"/>
    <col min="14638" max="14638" width="19.5703125" style="5" customWidth="1"/>
    <col min="14639" max="14639" width="19.5703125" style="5" bestFit="1" customWidth="1"/>
    <col min="14640" max="14640" width="16.7109375" style="5" bestFit="1" customWidth="1"/>
    <col min="14641" max="14641" width="16" style="5" customWidth="1"/>
    <col min="14642" max="14842" width="11.140625" style="5"/>
    <col min="14843" max="14843" width="36.42578125" style="5" customWidth="1"/>
    <col min="14844" max="14844" width="1.5703125" style="5" customWidth="1"/>
    <col min="14845" max="14846" width="15.7109375" style="5" customWidth="1"/>
    <col min="14847" max="14847" width="15.140625" style="5" customWidth="1"/>
    <col min="14848" max="14848" width="1.5703125" style="5" customWidth="1"/>
    <col min="14849" max="14849" width="16.140625" style="5" customWidth="1"/>
    <col min="14850" max="14853" width="15.140625" style="5" customWidth="1"/>
    <col min="14854" max="14854" width="17.42578125" style="5" customWidth="1"/>
    <col min="14855" max="14855" width="15.140625" style="5" customWidth="1"/>
    <col min="14856" max="14856" width="1.5703125" style="5" customWidth="1"/>
    <col min="14857" max="14858" width="15.140625" style="5" customWidth="1"/>
    <col min="14859" max="14859" width="15.7109375" style="5" bestFit="1" customWidth="1"/>
    <col min="14860" max="14860" width="1.5703125" style="5" customWidth="1"/>
    <col min="14861" max="14861" width="36.42578125" style="5" customWidth="1"/>
    <col min="14862" max="14862" width="1.5703125" style="5" customWidth="1"/>
    <col min="14863" max="14871" width="16.140625" style="5" customWidth="1"/>
    <col min="14872" max="14872" width="1.5703125" style="5" customWidth="1"/>
    <col min="14873" max="14873" width="36.42578125" style="5" customWidth="1"/>
    <col min="14874" max="14874" width="1.5703125" style="5" customWidth="1"/>
    <col min="14875" max="14879" width="16.140625" style="5" customWidth="1"/>
    <col min="14880" max="14880" width="1.5703125" style="5" customWidth="1"/>
    <col min="14881" max="14884" width="16.140625" style="5" customWidth="1"/>
    <col min="14885" max="14885" width="1.5703125" style="5" customWidth="1"/>
    <col min="14886" max="14886" width="16.140625" style="5" customWidth="1"/>
    <col min="14887" max="14887" width="1.5703125" style="5" customWidth="1"/>
    <col min="14888" max="14888" width="19.5703125" style="5" customWidth="1"/>
    <col min="14889" max="14889" width="20.140625" style="5" customWidth="1"/>
    <col min="14890" max="14892" width="12.85546875" style="5" customWidth="1"/>
    <col min="14893" max="14893" width="36.42578125" style="5" customWidth="1"/>
    <col min="14894" max="14894" width="19.5703125" style="5" customWidth="1"/>
    <col min="14895" max="14895" width="19.5703125" style="5" bestFit="1" customWidth="1"/>
    <col min="14896" max="14896" width="16.7109375" style="5" bestFit="1" customWidth="1"/>
    <col min="14897" max="14897" width="16" style="5" customWidth="1"/>
    <col min="14898" max="15098" width="11.140625" style="5"/>
    <col min="15099" max="15099" width="36.42578125" style="5" customWidth="1"/>
    <col min="15100" max="15100" width="1.5703125" style="5" customWidth="1"/>
    <col min="15101" max="15102" width="15.7109375" style="5" customWidth="1"/>
    <col min="15103" max="15103" width="15.140625" style="5" customWidth="1"/>
    <col min="15104" max="15104" width="1.5703125" style="5" customWidth="1"/>
    <col min="15105" max="15105" width="16.140625" style="5" customWidth="1"/>
    <col min="15106" max="15109" width="15.140625" style="5" customWidth="1"/>
    <col min="15110" max="15110" width="17.42578125" style="5" customWidth="1"/>
    <col min="15111" max="15111" width="15.140625" style="5" customWidth="1"/>
    <col min="15112" max="15112" width="1.5703125" style="5" customWidth="1"/>
    <col min="15113" max="15114" width="15.140625" style="5" customWidth="1"/>
    <col min="15115" max="15115" width="15.7109375" style="5" bestFit="1" customWidth="1"/>
    <col min="15116" max="15116" width="1.5703125" style="5" customWidth="1"/>
    <col min="15117" max="15117" width="36.42578125" style="5" customWidth="1"/>
    <col min="15118" max="15118" width="1.5703125" style="5" customWidth="1"/>
    <col min="15119" max="15127" width="16.140625" style="5" customWidth="1"/>
    <col min="15128" max="15128" width="1.5703125" style="5" customWidth="1"/>
    <col min="15129" max="15129" width="36.42578125" style="5" customWidth="1"/>
    <col min="15130" max="15130" width="1.5703125" style="5" customWidth="1"/>
    <col min="15131" max="15135" width="16.140625" style="5" customWidth="1"/>
    <col min="15136" max="15136" width="1.5703125" style="5" customWidth="1"/>
    <col min="15137" max="15140" width="16.140625" style="5" customWidth="1"/>
    <col min="15141" max="15141" width="1.5703125" style="5" customWidth="1"/>
    <col min="15142" max="15142" width="16.140625" style="5" customWidth="1"/>
    <col min="15143" max="15143" width="1.5703125" style="5" customWidth="1"/>
    <col min="15144" max="15144" width="19.5703125" style="5" customWidth="1"/>
    <col min="15145" max="15145" width="20.140625" style="5" customWidth="1"/>
    <col min="15146" max="15148" width="12.85546875" style="5" customWidth="1"/>
    <col min="15149" max="15149" width="36.42578125" style="5" customWidth="1"/>
    <col min="15150" max="15150" width="19.5703125" style="5" customWidth="1"/>
    <col min="15151" max="15151" width="19.5703125" style="5" bestFit="1" customWidth="1"/>
    <col min="15152" max="15152" width="16.7109375" style="5" bestFit="1" customWidth="1"/>
    <col min="15153" max="15153" width="16" style="5" customWidth="1"/>
    <col min="15154" max="15354" width="11.140625" style="5"/>
    <col min="15355" max="15355" width="36.42578125" style="5" customWidth="1"/>
    <col min="15356" max="15356" width="1.5703125" style="5" customWidth="1"/>
    <col min="15357" max="15358" width="15.7109375" style="5" customWidth="1"/>
    <col min="15359" max="15359" width="15.140625" style="5" customWidth="1"/>
    <col min="15360" max="15360" width="1.5703125" style="5" customWidth="1"/>
    <col min="15361" max="15361" width="16.140625" style="5" customWidth="1"/>
    <col min="15362" max="15365" width="15.140625" style="5" customWidth="1"/>
    <col min="15366" max="15366" width="17.42578125" style="5" customWidth="1"/>
    <col min="15367" max="15367" width="15.140625" style="5" customWidth="1"/>
    <col min="15368" max="15368" width="1.5703125" style="5" customWidth="1"/>
    <col min="15369" max="15370" width="15.140625" style="5" customWidth="1"/>
    <col min="15371" max="15371" width="15.7109375" style="5" bestFit="1" customWidth="1"/>
    <col min="15372" max="15372" width="1.5703125" style="5" customWidth="1"/>
    <col min="15373" max="15373" width="36.42578125" style="5" customWidth="1"/>
    <col min="15374" max="15374" width="1.5703125" style="5" customWidth="1"/>
    <col min="15375" max="15383" width="16.140625" style="5" customWidth="1"/>
    <col min="15384" max="15384" width="1.5703125" style="5" customWidth="1"/>
    <col min="15385" max="15385" width="36.42578125" style="5" customWidth="1"/>
    <col min="15386" max="15386" width="1.5703125" style="5" customWidth="1"/>
    <col min="15387" max="15391" width="16.140625" style="5" customWidth="1"/>
    <col min="15392" max="15392" width="1.5703125" style="5" customWidth="1"/>
    <col min="15393" max="15396" width="16.140625" style="5" customWidth="1"/>
    <col min="15397" max="15397" width="1.5703125" style="5" customWidth="1"/>
    <col min="15398" max="15398" width="16.140625" style="5" customWidth="1"/>
    <col min="15399" max="15399" width="1.5703125" style="5" customWidth="1"/>
    <col min="15400" max="15400" width="19.5703125" style="5" customWidth="1"/>
    <col min="15401" max="15401" width="20.140625" style="5" customWidth="1"/>
    <col min="15402" max="15404" width="12.85546875" style="5" customWidth="1"/>
    <col min="15405" max="15405" width="36.42578125" style="5" customWidth="1"/>
    <col min="15406" max="15406" width="19.5703125" style="5" customWidth="1"/>
    <col min="15407" max="15407" width="19.5703125" style="5" bestFit="1" customWidth="1"/>
    <col min="15408" max="15408" width="16.7109375" style="5" bestFit="1" customWidth="1"/>
    <col min="15409" max="15409" width="16" style="5" customWidth="1"/>
    <col min="15410" max="15610" width="11.140625" style="5"/>
    <col min="15611" max="15611" width="36.42578125" style="5" customWidth="1"/>
    <col min="15612" max="15612" width="1.5703125" style="5" customWidth="1"/>
    <col min="15613" max="15614" width="15.7109375" style="5" customWidth="1"/>
    <col min="15615" max="15615" width="15.140625" style="5" customWidth="1"/>
    <col min="15616" max="15616" width="1.5703125" style="5" customWidth="1"/>
    <col min="15617" max="15617" width="16.140625" style="5" customWidth="1"/>
    <col min="15618" max="15621" width="15.140625" style="5" customWidth="1"/>
    <col min="15622" max="15622" width="17.42578125" style="5" customWidth="1"/>
    <col min="15623" max="15623" width="15.140625" style="5" customWidth="1"/>
    <col min="15624" max="15624" width="1.5703125" style="5" customWidth="1"/>
    <col min="15625" max="15626" width="15.140625" style="5" customWidth="1"/>
    <col min="15627" max="15627" width="15.7109375" style="5" bestFit="1" customWidth="1"/>
    <col min="15628" max="15628" width="1.5703125" style="5" customWidth="1"/>
    <col min="15629" max="15629" width="36.42578125" style="5" customWidth="1"/>
    <col min="15630" max="15630" width="1.5703125" style="5" customWidth="1"/>
    <col min="15631" max="15639" width="16.140625" style="5" customWidth="1"/>
    <col min="15640" max="15640" width="1.5703125" style="5" customWidth="1"/>
    <col min="15641" max="15641" width="36.42578125" style="5" customWidth="1"/>
    <col min="15642" max="15642" width="1.5703125" style="5" customWidth="1"/>
    <col min="15643" max="15647" width="16.140625" style="5" customWidth="1"/>
    <col min="15648" max="15648" width="1.5703125" style="5" customWidth="1"/>
    <col min="15649" max="15652" width="16.140625" style="5" customWidth="1"/>
    <col min="15653" max="15653" width="1.5703125" style="5" customWidth="1"/>
    <col min="15654" max="15654" width="16.140625" style="5" customWidth="1"/>
    <col min="15655" max="15655" width="1.5703125" style="5" customWidth="1"/>
    <col min="15656" max="15656" width="19.5703125" style="5" customWidth="1"/>
    <col min="15657" max="15657" width="20.140625" style="5" customWidth="1"/>
    <col min="15658" max="15660" width="12.85546875" style="5" customWidth="1"/>
    <col min="15661" max="15661" width="36.42578125" style="5" customWidth="1"/>
    <col min="15662" max="15662" width="19.5703125" style="5" customWidth="1"/>
    <col min="15663" max="15663" width="19.5703125" style="5" bestFit="1" customWidth="1"/>
    <col min="15664" max="15664" width="16.7109375" style="5" bestFit="1" customWidth="1"/>
    <col min="15665" max="15665" width="16" style="5" customWidth="1"/>
    <col min="15666" max="15866" width="11.140625" style="5"/>
    <col min="15867" max="15867" width="36.42578125" style="5" customWidth="1"/>
    <col min="15868" max="15868" width="1.5703125" style="5" customWidth="1"/>
    <col min="15869" max="15870" width="15.7109375" style="5" customWidth="1"/>
    <col min="15871" max="15871" width="15.140625" style="5" customWidth="1"/>
    <col min="15872" max="15872" width="1.5703125" style="5" customWidth="1"/>
    <col min="15873" max="15873" width="16.140625" style="5" customWidth="1"/>
    <col min="15874" max="15877" width="15.140625" style="5" customWidth="1"/>
    <col min="15878" max="15878" width="17.42578125" style="5" customWidth="1"/>
    <col min="15879" max="15879" width="15.140625" style="5" customWidth="1"/>
    <col min="15880" max="15880" width="1.5703125" style="5" customWidth="1"/>
    <col min="15881" max="15882" width="15.140625" style="5" customWidth="1"/>
    <col min="15883" max="15883" width="15.7109375" style="5" bestFit="1" customWidth="1"/>
    <col min="15884" max="15884" width="1.5703125" style="5" customWidth="1"/>
    <col min="15885" max="15885" width="36.42578125" style="5" customWidth="1"/>
    <col min="15886" max="15886" width="1.5703125" style="5" customWidth="1"/>
    <col min="15887" max="15895" width="16.140625" style="5" customWidth="1"/>
    <col min="15896" max="15896" width="1.5703125" style="5" customWidth="1"/>
    <col min="15897" max="15897" width="36.42578125" style="5" customWidth="1"/>
    <col min="15898" max="15898" width="1.5703125" style="5" customWidth="1"/>
    <col min="15899" max="15903" width="16.140625" style="5" customWidth="1"/>
    <col min="15904" max="15904" width="1.5703125" style="5" customWidth="1"/>
    <col min="15905" max="15908" width="16.140625" style="5" customWidth="1"/>
    <col min="15909" max="15909" width="1.5703125" style="5" customWidth="1"/>
    <col min="15910" max="15910" width="16.140625" style="5" customWidth="1"/>
    <col min="15911" max="15911" width="1.5703125" style="5" customWidth="1"/>
    <col min="15912" max="15912" width="19.5703125" style="5" customWidth="1"/>
    <col min="15913" max="15913" width="20.140625" style="5" customWidth="1"/>
    <col min="15914" max="15916" width="12.85546875" style="5" customWidth="1"/>
    <col min="15917" max="15917" width="36.42578125" style="5" customWidth="1"/>
    <col min="15918" max="15918" width="19.5703125" style="5" customWidth="1"/>
    <col min="15919" max="15919" width="19.5703125" style="5" bestFit="1" customWidth="1"/>
    <col min="15920" max="15920" width="16.7109375" style="5" bestFit="1" customWidth="1"/>
    <col min="15921" max="15921" width="16" style="5" customWidth="1"/>
    <col min="15922" max="16122" width="11.140625" style="5"/>
    <col min="16123" max="16123" width="36.42578125" style="5" customWidth="1"/>
    <col min="16124" max="16124" width="1.5703125" style="5" customWidth="1"/>
    <col min="16125" max="16126" width="15.7109375" style="5" customWidth="1"/>
    <col min="16127" max="16127" width="15.140625" style="5" customWidth="1"/>
    <col min="16128" max="16128" width="1.5703125" style="5" customWidth="1"/>
    <col min="16129" max="16129" width="16.140625" style="5" customWidth="1"/>
    <col min="16130" max="16133" width="15.140625" style="5" customWidth="1"/>
    <col min="16134" max="16134" width="17.42578125" style="5" customWidth="1"/>
    <col min="16135" max="16135" width="15.140625" style="5" customWidth="1"/>
    <col min="16136" max="16136" width="1.5703125" style="5" customWidth="1"/>
    <col min="16137" max="16138" width="15.140625" style="5" customWidth="1"/>
    <col min="16139" max="16139" width="15.7109375" style="5" bestFit="1" customWidth="1"/>
    <col min="16140" max="16140" width="1.5703125" style="5" customWidth="1"/>
    <col min="16141" max="16141" width="36.42578125" style="5" customWidth="1"/>
    <col min="16142" max="16142" width="1.5703125" style="5" customWidth="1"/>
    <col min="16143" max="16151" width="16.140625" style="5" customWidth="1"/>
    <col min="16152" max="16152" width="1.5703125" style="5" customWidth="1"/>
    <col min="16153" max="16153" width="36.42578125" style="5" customWidth="1"/>
    <col min="16154" max="16154" width="1.5703125" style="5" customWidth="1"/>
    <col min="16155" max="16159" width="16.140625" style="5" customWidth="1"/>
    <col min="16160" max="16160" width="1.5703125" style="5" customWidth="1"/>
    <col min="16161" max="16164" width="16.140625" style="5" customWidth="1"/>
    <col min="16165" max="16165" width="1.5703125" style="5" customWidth="1"/>
    <col min="16166" max="16166" width="16.140625" style="5" customWidth="1"/>
    <col min="16167" max="16167" width="1.5703125" style="5" customWidth="1"/>
    <col min="16168" max="16168" width="19.5703125" style="5" customWidth="1"/>
    <col min="16169" max="16169" width="20.140625" style="5" customWidth="1"/>
    <col min="16170" max="16172" width="12.85546875" style="5" customWidth="1"/>
    <col min="16173" max="16173" width="36.42578125" style="5" customWidth="1"/>
    <col min="16174" max="16174" width="19.5703125" style="5" customWidth="1"/>
    <col min="16175" max="16175" width="19.5703125" style="5" bestFit="1" customWidth="1"/>
    <col min="16176" max="16176" width="16.7109375" style="5" bestFit="1" customWidth="1"/>
    <col min="16177" max="16177" width="16" style="5" customWidth="1"/>
    <col min="16178" max="16380" width="11.140625" style="5"/>
    <col min="16381" max="16384" width="11.140625" style="5" customWidth="1"/>
  </cols>
  <sheetData>
    <row r="1" spans="1:49" s="85" customFormat="1" ht="15.75" x14ac:dyDescent="0.25">
      <c r="A1" s="109" t="s">
        <v>116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83"/>
      <c r="AR1" s="83"/>
      <c r="AS1" s="83"/>
      <c r="AT1" s="84"/>
      <c r="AU1" s="84"/>
      <c r="AV1" s="84"/>
      <c r="AW1" s="84"/>
    </row>
    <row r="2" spans="1:49" s="85" customFormat="1" ht="18.600000000000001" customHeight="1" x14ac:dyDescent="0.25">
      <c r="A2" s="109" t="s">
        <v>117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86"/>
      <c r="AR2" s="86"/>
      <c r="AS2" s="86"/>
      <c r="AT2" s="84"/>
      <c r="AU2" s="84"/>
      <c r="AV2" s="84"/>
      <c r="AW2" s="84"/>
    </row>
    <row r="3" spans="1:49" s="85" customFormat="1" ht="15.75" x14ac:dyDescent="0.25">
      <c r="A3" s="109" t="s">
        <v>118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86"/>
      <c r="AR3" s="86"/>
      <c r="AS3" s="86"/>
      <c r="AT3" s="84"/>
      <c r="AU3" s="84"/>
      <c r="AV3" s="84"/>
      <c r="AW3" s="84"/>
    </row>
    <row r="4" spans="1:49" s="85" customFormat="1" ht="15.75" x14ac:dyDescent="0.25">
      <c r="A4" s="109" t="s">
        <v>209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86"/>
      <c r="AR4" s="86"/>
      <c r="AS4" s="86"/>
      <c r="AT4" s="84"/>
      <c r="AU4" s="84"/>
      <c r="AV4" s="84"/>
      <c r="AW4" s="84"/>
    </row>
    <row r="5" spans="1:49" x14ac:dyDescent="0.2">
      <c r="A5" s="6"/>
      <c r="B5" s="6"/>
      <c r="D5" s="8"/>
      <c r="J5" s="8"/>
      <c r="P5" s="8"/>
      <c r="Z5" s="22"/>
      <c r="AH5" s="8"/>
      <c r="AI5" s="8"/>
      <c r="AM5" s="9"/>
      <c r="AO5" s="10"/>
      <c r="AR5" s="6"/>
      <c r="AS5" s="6"/>
    </row>
    <row r="6" spans="1:49" s="4" customFormat="1" ht="25.5" customHeight="1" x14ac:dyDescent="0.2">
      <c r="A6" s="110" t="s">
        <v>119</v>
      </c>
      <c r="B6" s="6"/>
      <c r="C6" s="52" t="s">
        <v>120</v>
      </c>
      <c r="D6" s="9"/>
      <c r="E6" s="110" t="s">
        <v>121</v>
      </c>
      <c r="F6" s="110"/>
      <c r="G6" s="110"/>
      <c r="H6" s="110"/>
      <c r="I6" s="110"/>
      <c r="J6" s="8"/>
      <c r="K6" s="110" t="s">
        <v>122</v>
      </c>
      <c r="L6" s="110"/>
      <c r="M6" s="110"/>
      <c r="N6" s="110"/>
      <c r="O6" s="110"/>
      <c r="P6" s="8"/>
      <c r="Q6" s="110" t="s">
        <v>123</v>
      </c>
      <c r="R6" s="110"/>
      <c r="S6" s="110"/>
      <c r="T6" s="110"/>
      <c r="U6" s="110"/>
      <c r="V6" s="110"/>
      <c r="W6" s="110"/>
      <c r="X6" s="110"/>
      <c r="Y6" s="110"/>
      <c r="Z6" s="22"/>
      <c r="AA6" s="110" t="s">
        <v>124</v>
      </c>
      <c r="AB6" s="110"/>
      <c r="AC6" s="110"/>
      <c r="AD6" s="110"/>
      <c r="AE6" s="110"/>
      <c r="AF6" s="110"/>
      <c r="AG6" s="110"/>
      <c r="AH6" s="110"/>
      <c r="AI6" s="41"/>
      <c r="AJ6" s="110" t="s">
        <v>125</v>
      </c>
      <c r="AK6" s="110"/>
      <c r="AL6" s="110"/>
      <c r="AM6" s="9"/>
      <c r="AN6" s="52" t="s">
        <v>126</v>
      </c>
      <c r="AO6" s="10"/>
      <c r="AP6" s="110" t="s">
        <v>127</v>
      </c>
      <c r="AQ6" s="11"/>
      <c r="AR6" s="11"/>
      <c r="AS6" s="11"/>
    </row>
    <row r="7" spans="1:49" s="12" customFormat="1" ht="40.5" x14ac:dyDescent="0.2">
      <c r="A7" s="110"/>
      <c r="B7" s="6"/>
      <c r="C7" s="52" t="s">
        <v>128</v>
      </c>
      <c r="D7" s="9"/>
      <c r="E7" s="52" t="s">
        <v>129</v>
      </c>
      <c r="F7" s="52" t="s">
        <v>130</v>
      </c>
      <c r="G7" s="52" t="s">
        <v>131</v>
      </c>
      <c r="H7" s="52" t="s">
        <v>132</v>
      </c>
      <c r="I7" s="52" t="s">
        <v>133</v>
      </c>
      <c r="J7" s="8"/>
      <c r="K7" s="52" t="s">
        <v>23</v>
      </c>
      <c r="L7" s="52" t="s">
        <v>32</v>
      </c>
      <c r="M7" s="52" t="s">
        <v>37</v>
      </c>
      <c r="N7" s="52" t="s">
        <v>134</v>
      </c>
      <c r="O7" s="52" t="s">
        <v>135</v>
      </c>
      <c r="P7" s="8"/>
      <c r="Q7" s="52" t="s">
        <v>42</v>
      </c>
      <c r="R7" s="52" t="s">
        <v>45</v>
      </c>
      <c r="S7" s="52" t="s">
        <v>51</v>
      </c>
      <c r="T7" s="52" t="s">
        <v>136</v>
      </c>
      <c r="U7" s="52" t="s">
        <v>137</v>
      </c>
      <c r="V7" s="52" t="s">
        <v>58</v>
      </c>
      <c r="W7" s="52" t="s">
        <v>69</v>
      </c>
      <c r="X7" s="52" t="s">
        <v>62</v>
      </c>
      <c r="Y7" s="52" t="s">
        <v>66</v>
      </c>
      <c r="Z7" s="22"/>
      <c r="AA7" s="52" t="s">
        <v>138</v>
      </c>
      <c r="AB7" s="52" t="s">
        <v>71</v>
      </c>
      <c r="AC7" s="52" t="s">
        <v>76</v>
      </c>
      <c r="AD7" s="52" t="s">
        <v>139</v>
      </c>
      <c r="AE7" s="52" t="s">
        <v>140</v>
      </c>
      <c r="AF7" s="52" t="s">
        <v>96</v>
      </c>
      <c r="AG7" s="52" t="s">
        <v>98</v>
      </c>
      <c r="AH7" s="52" t="s">
        <v>101</v>
      </c>
      <c r="AI7" s="45"/>
      <c r="AJ7" s="52" t="s">
        <v>141</v>
      </c>
      <c r="AK7" s="52" t="s">
        <v>142</v>
      </c>
      <c r="AL7" s="52" t="s">
        <v>143</v>
      </c>
      <c r="AM7" s="9"/>
      <c r="AN7" s="52" t="s">
        <v>102</v>
      </c>
      <c r="AO7" s="10"/>
      <c r="AP7" s="110"/>
      <c r="AQ7" s="11"/>
      <c r="AR7" s="11"/>
      <c r="AS7" s="11"/>
    </row>
    <row r="8" spans="1:49" ht="6" customHeight="1" x14ac:dyDescent="0.2">
      <c r="A8" s="6"/>
      <c r="B8" s="6"/>
      <c r="C8" s="43"/>
      <c r="D8" s="8"/>
      <c r="E8" s="6"/>
      <c r="F8" s="6"/>
      <c r="G8" s="6"/>
      <c r="H8" s="6"/>
      <c r="I8" s="6"/>
      <c r="J8" s="8"/>
      <c r="K8" s="6"/>
      <c r="L8" s="6"/>
      <c r="M8" s="6"/>
      <c r="N8" s="6"/>
      <c r="O8" s="6"/>
      <c r="P8" s="8"/>
      <c r="Q8" s="6"/>
      <c r="R8" s="6"/>
      <c r="S8" s="6"/>
      <c r="T8" s="6"/>
      <c r="U8" s="6"/>
      <c r="V8" s="6"/>
      <c r="W8" s="6"/>
      <c r="X8" s="6"/>
      <c r="Y8" s="6"/>
      <c r="Z8" s="22"/>
      <c r="AA8" s="6"/>
      <c r="AB8" s="6"/>
      <c r="AC8" s="6"/>
      <c r="AD8" s="6"/>
      <c r="AE8" s="6"/>
      <c r="AF8" s="6"/>
      <c r="AG8" s="6"/>
      <c r="AH8" s="8"/>
      <c r="AI8" s="46"/>
      <c r="AJ8" s="6"/>
      <c r="AK8" s="6"/>
      <c r="AL8" s="6"/>
      <c r="AM8" s="9"/>
      <c r="AN8" s="6"/>
      <c r="AO8" s="10"/>
      <c r="AP8" s="6"/>
      <c r="AQ8" s="6"/>
      <c r="AR8" s="6"/>
      <c r="AS8" s="6"/>
      <c r="AT8" s="6"/>
      <c r="AU8" s="6"/>
      <c r="AV8" s="6"/>
      <c r="AW8" s="6"/>
    </row>
    <row r="9" spans="1:49" s="16" customFormat="1" x14ac:dyDescent="0.2">
      <c r="A9" s="56" t="s">
        <v>194</v>
      </c>
      <c r="B9" s="6"/>
      <c r="C9" s="57">
        <f t="shared" ref="C9" si="0">+C10-C16</f>
        <v>0</v>
      </c>
      <c r="D9" s="13"/>
      <c r="E9" s="57">
        <f>+E10-E16</f>
        <v>751117.56</v>
      </c>
      <c r="F9" s="57">
        <f t="shared" ref="F9:I9" si="1">+F10-F16</f>
        <v>0</v>
      </c>
      <c r="G9" s="57">
        <f t="shared" si="1"/>
        <v>628961.77</v>
      </c>
      <c r="H9" s="57">
        <f t="shared" si="1"/>
        <v>-186836.88999999998</v>
      </c>
      <c r="I9" s="57">
        <f t="shared" si="1"/>
        <v>313491.52000000048</v>
      </c>
      <c r="J9" s="13"/>
      <c r="K9" s="57">
        <f>+K10-K16</f>
        <v>3354699.18</v>
      </c>
      <c r="L9" s="57">
        <f t="shared" ref="L9:O9" si="2">+L10-L16</f>
        <v>-15411.779999999999</v>
      </c>
      <c r="M9" s="57">
        <f t="shared" si="2"/>
        <v>-52167146.600000001</v>
      </c>
      <c r="N9" s="57">
        <f t="shared" si="2"/>
        <v>3724955.76</v>
      </c>
      <c r="O9" s="57">
        <f t="shared" si="2"/>
        <v>23889973.590000004</v>
      </c>
      <c r="P9" s="13"/>
      <c r="Q9" s="57">
        <f>+Q10-Q16</f>
        <v>2944973.8099999996</v>
      </c>
      <c r="R9" s="57">
        <f t="shared" ref="R9:Y9" si="3">+R10-R16</f>
        <v>-6068111.9400000004</v>
      </c>
      <c r="S9" s="57">
        <f t="shared" si="3"/>
        <v>-32777.919999999998</v>
      </c>
      <c r="T9" s="57">
        <f t="shared" si="3"/>
        <v>703951.34</v>
      </c>
      <c r="U9" s="57">
        <f t="shared" si="3"/>
        <v>-9060214.7499999963</v>
      </c>
      <c r="V9" s="57">
        <f t="shared" si="3"/>
        <v>-12621563.27</v>
      </c>
      <c r="W9" s="57">
        <f t="shared" si="3"/>
        <v>2790061.26</v>
      </c>
      <c r="X9" s="57">
        <f t="shared" si="3"/>
        <v>-7923642.0899999999</v>
      </c>
      <c r="Y9" s="57">
        <f t="shared" si="3"/>
        <v>6</v>
      </c>
      <c r="Z9" s="49"/>
      <c r="AA9" s="57">
        <f>+AA10-AA16</f>
        <v>42253259.690000013</v>
      </c>
      <c r="AB9" s="57">
        <f t="shared" ref="AB9:AH9" si="4">+AB10-AB16</f>
        <v>529184.69000000006</v>
      </c>
      <c r="AC9" s="57">
        <f t="shared" si="4"/>
        <v>-709142.82999999984</v>
      </c>
      <c r="AD9" s="57">
        <f t="shared" si="4"/>
        <v>45192.79</v>
      </c>
      <c r="AE9" s="57">
        <f t="shared" si="4"/>
        <v>338307.29</v>
      </c>
      <c r="AF9" s="57">
        <f t="shared" si="4"/>
        <v>44857158.790000439</v>
      </c>
      <c r="AG9" s="57">
        <f t="shared" si="4"/>
        <v>-219649295.03999999</v>
      </c>
      <c r="AH9" s="57">
        <f t="shared" si="4"/>
        <v>-197582388.88999999</v>
      </c>
      <c r="AI9" s="18"/>
      <c r="AJ9" s="57">
        <f>+AJ10-AJ16</f>
        <v>147835.34000000358</v>
      </c>
      <c r="AK9" s="57">
        <f t="shared" ref="AK9:AL9" si="5">+AK10-AK16</f>
        <v>68545050.719999969</v>
      </c>
      <c r="AL9" s="57">
        <f t="shared" si="5"/>
        <v>3151515.6600000262</v>
      </c>
      <c r="AM9" s="13"/>
      <c r="AN9" s="57">
        <f>+AN10-AN16</f>
        <v>108394.86000000002</v>
      </c>
      <c r="AO9" s="15"/>
      <c r="AP9" s="57">
        <f t="shared" ref="AP9:AP29" si="6">SUM(C9:AN9)</f>
        <v>-306938440.37999952</v>
      </c>
      <c r="AQ9" s="6"/>
      <c r="AR9" s="6"/>
      <c r="AS9" s="6"/>
      <c r="AT9" s="11"/>
      <c r="AU9" s="11"/>
    </row>
    <row r="10" spans="1:49" s="16" customFormat="1" x14ac:dyDescent="0.2">
      <c r="A10" s="58" t="s">
        <v>144</v>
      </c>
      <c r="B10" s="6"/>
      <c r="C10" s="59">
        <f>SUM(C11:C15)</f>
        <v>0</v>
      </c>
      <c r="D10" s="14"/>
      <c r="E10" s="59">
        <f>SUM(E11:E15)</f>
        <v>751117.56</v>
      </c>
      <c r="F10" s="59">
        <f>SUM(F11:F15)</f>
        <v>0</v>
      </c>
      <c r="G10" s="59">
        <f>SUM(G11:G15)</f>
        <v>660596.27</v>
      </c>
      <c r="H10" s="59">
        <f>SUM(H11:H15)</f>
        <v>8944.67</v>
      </c>
      <c r="I10" s="59">
        <f>SUM(I11:I15)</f>
        <v>2100161.7000000002</v>
      </c>
      <c r="J10" s="14"/>
      <c r="K10" s="59">
        <f t="shared" ref="K10:O10" si="7">SUM(K11:K15)</f>
        <v>3626751.87</v>
      </c>
      <c r="L10" s="59">
        <f t="shared" si="7"/>
        <v>238631.7</v>
      </c>
      <c r="M10" s="59">
        <f t="shared" si="7"/>
        <v>7960577.3700000001</v>
      </c>
      <c r="N10" s="59">
        <f t="shared" si="7"/>
        <v>9662003.8499999996</v>
      </c>
      <c r="O10" s="59">
        <f t="shared" si="7"/>
        <v>66147749.260000005</v>
      </c>
      <c r="P10" s="14"/>
      <c r="Q10" s="59">
        <f t="shared" ref="Q10:Y10" si="8">SUM(Q11:Q15)</f>
        <v>3236311.2699999996</v>
      </c>
      <c r="R10" s="59">
        <f t="shared" si="8"/>
        <v>1266755.79</v>
      </c>
      <c r="S10" s="59">
        <f t="shared" si="8"/>
        <v>0</v>
      </c>
      <c r="T10" s="59">
        <f t="shared" si="8"/>
        <v>703951.34</v>
      </c>
      <c r="U10" s="59">
        <f t="shared" si="8"/>
        <v>30502011.800000001</v>
      </c>
      <c r="V10" s="59">
        <f t="shared" si="8"/>
        <v>835315.68</v>
      </c>
      <c r="W10" s="59">
        <f t="shared" si="8"/>
        <v>2796702.09</v>
      </c>
      <c r="X10" s="59">
        <f t="shared" si="8"/>
        <v>102055.02</v>
      </c>
      <c r="Y10" s="59">
        <f t="shared" si="8"/>
        <v>6</v>
      </c>
      <c r="Z10" s="50"/>
      <c r="AA10" s="59">
        <f t="shared" ref="AA10:AH10" si="9">SUM(AA11:AA15)</f>
        <v>128726637.67</v>
      </c>
      <c r="AB10" s="59">
        <f t="shared" si="9"/>
        <v>581992.55000000005</v>
      </c>
      <c r="AC10" s="59">
        <f t="shared" si="9"/>
        <v>598986.57000000007</v>
      </c>
      <c r="AD10" s="59">
        <f>SUM(AD11:AD15)</f>
        <v>46227.89</v>
      </c>
      <c r="AE10" s="59">
        <f t="shared" si="9"/>
        <v>338307.29</v>
      </c>
      <c r="AF10" s="59">
        <f t="shared" si="9"/>
        <v>3318247299.6600003</v>
      </c>
      <c r="AG10" s="59">
        <f t="shared" si="9"/>
        <v>22734653.120000001</v>
      </c>
      <c r="AH10" s="59">
        <f t="shared" si="9"/>
        <v>87119948.950000003</v>
      </c>
      <c r="AI10" s="18"/>
      <c r="AJ10" s="59">
        <f>SUM(AJ11:AJ15)</f>
        <v>135245647.64000002</v>
      </c>
      <c r="AK10" s="59">
        <f>SUM(AK11:AK15)</f>
        <v>497136596.66999996</v>
      </c>
      <c r="AL10" s="59">
        <f>SUM(AL11:AL15)</f>
        <v>403743598.02000004</v>
      </c>
      <c r="AM10" s="13"/>
      <c r="AN10" s="59">
        <f>SUM(AN11:AN15)</f>
        <v>284720.51</v>
      </c>
      <c r="AO10" s="15"/>
      <c r="AP10" s="59">
        <f t="shared" si="6"/>
        <v>4725404259.7800007</v>
      </c>
      <c r="AQ10" s="6"/>
      <c r="AR10" s="6"/>
      <c r="AS10" s="6"/>
      <c r="AT10" s="11"/>
      <c r="AU10" s="11"/>
    </row>
    <row r="11" spans="1:49" s="62" customFormat="1" x14ac:dyDescent="0.2">
      <c r="A11" s="60" t="s">
        <v>145</v>
      </c>
      <c r="B11" s="43"/>
      <c r="C11" s="17">
        <v>0</v>
      </c>
      <c r="D11" s="13"/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3"/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3"/>
      <c r="Q11" s="17">
        <v>0</v>
      </c>
      <c r="R11" s="17">
        <v>0</v>
      </c>
      <c r="S11" s="17">
        <v>0</v>
      </c>
      <c r="T11" s="17">
        <v>0</v>
      </c>
      <c r="U11" s="17">
        <v>27838231.5</v>
      </c>
      <c r="V11" s="17">
        <v>0</v>
      </c>
      <c r="W11" s="17">
        <v>0</v>
      </c>
      <c r="X11" s="17">
        <v>0</v>
      </c>
      <c r="Y11" s="17">
        <v>0</v>
      </c>
      <c r="Z11" s="49"/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61">
        <v>0</v>
      </c>
      <c r="AI11" s="47"/>
      <c r="AJ11" s="17">
        <v>0</v>
      </c>
      <c r="AK11" s="17">
        <v>0</v>
      </c>
      <c r="AL11" s="17">
        <v>0</v>
      </c>
      <c r="AM11" s="13"/>
      <c r="AN11" s="17">
        <v>0</v>
      </c>
      <c r="AO11" s="15"/>
      <c r="AP11" s="61">
        <f t="shared" si="6"/>
        <v>27838231.5</v>
      </c>
      <c r="AQ11" s="43"/>
      <c r="AR11" s="43"/>
      <c r="AS11" s="43"/>
      <c r="AT11" s="10"/>
      <c r="AU11" s="10"/>
    </row>
    <row r="12" spans="1:49" s="62" customFormat="1" x14ac:dyDescent="0.2">
      <c r="A12" s="60" t="s">
        <v>146</v>
      </c>
      <c r="B12" s="43"/>
      <c r="C12" s="17">
        <v>0</v>
      </c>
      <c r="D12" s="13"/>
      <c r="E12" s="17">
        <v>0</v>
      </c>
      <c r="F12" s="17">
        <v>0</v>
      </c>
      <c r="G12" s="17">
        <v>660596.27</v>
      </c>
      <c r="H12" s="17">
        <v>8944.67</v>
      </c>
      <c r="I12" s="17">
        <v>8.85</v>
      </c>
      <c r="J12" s="13"/>
      <c r="K12" s="17">
        <v>1160401.49</v>
      </c>
      <c r="L12" s="17">
        <v>238631.7</v>
      </c>
      <c r="M12" s="17">
        <v>0</v>
      </c>
      <c r="N12" s="94">
        <v>1293268.1599999999</v>
      </c>
      <c r="O12" s="17">
        <v>1022485.84</v>
      </c>
      <c r="P12" s="13"/>
      <c r="Q12" s="17">
        <v>551901.47</v>
      </c>
      <c r="R12" s="17">
        <v>1266755.79</v>
      </c>
      <c r="S12" s="17">
        <v>0</v>
      </c>
      <c r="T12" s="17">
        <v>703951.34</v>
      </c>
      <c r="U12" s="17">
        <v>0</v>
      </c>
      <c r="V12" s="17">
        <v>835315.68</v>
      </c>
      <c r="W12" s="17">
        <v>549673.98</v>
      </c>
      <c r="X12" s="17">
        <v>102055.02</v>
      </c>
      <c r="Y12" s="17">
        <v>6</v>
      </c>
      <c r="Z12" s="49"/>
      <c r="AA12" s="94">
        <v>2597777.67</v>
      </c>
      <c r="AB12" s="17">
        <v>0</v>
      </c>
      <c r="AC12" s="17">
        <v>98988.57</v>
      </c>
      <c r="AD12" s="94">
        <v>46227.89</v>
      </c>
      <c r="AE12" s="94">
        <v>338307.29</v>
      </c>
      <c r="AF12" s="94">
        <v>10778905.800000001</v>
      </c>
      <c r="AG12" s="94">
        <v>22717253.120000001</v>
      </c>
      <c r="AH12" s="61">
        <v>87119948.950000003</v>
      </c>
      <c r="AI12" s="47"/>
      <c r="AJ12" s="96">
        <v>147835.34</v>
      </c>
      <c r="AK12" s="96">
        <v>7111637.3300000001</v>
      </c>
      <c r="AL12" s="96">
        <v>3156118.54</v>
      </c>
      <c r="AM12" s="13"/>
      <c r="AN12" s="17">
        <v>284720.51</v>
      </c>
      <c r="AO12" s="15"/>
      <c r="AP12" s="61">
        <f t="shared" si="6"/>
        <v>142791717.26999998</v>
      </c>
      <c r="AQ12" s="43"/>
      <c r="AR12" s="43"/>
      <c r="AS12" s="43"/>
      <c r="AT12" s="10"/>
      <c r="AU12" s="10"/>
    </row>
    <row r="13" spans="1:49" s="62" customFormat="1" x14ac:dyDescent="0.2">
      <c r="A13" s="60" t="s">
        <v>147</v>
      </c>
      <c r="B13" s="43"/>
      <c r="C13" s="17">
        <v>0</v>
      </c>
      <c r="D13" s="13"/>
      <c r="E13" s="17">
        <v>0</v>
      </c>
      <c r="F13" s="17">
        <v>0</v>
      </c>
      <c r="G13" s="17">
        <v>0</v>
      </c>
      <c r="H13" s="17">
        <v>0</v>
      </c>
      <c r="I13" s="17">
        <v>63050</v>
      </c>
      <c r="J13" s="13"/>
      <c r="K13" s="17">
        <v>0</v>
      </c>
      <c r="L13" s="17">
        <v>0</v>
      </c>
      <c r="M13" s="17">
        <v>0</v>
      </c>
      <c r="N13" s="94">
        <v>4958980</v>
      </c>
      <c r="O13" s="17">
        <v>0</v>
      </c>
      <c r="P13" s="13"/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49"/>
      <c r="AA13" s="17">
        <v>0</v>
      </c>
      <c r="AB13" s="17">
        <v>8534.14</v>
      </c>
      <c r="AC13" s="17">
        <v>0</v>
      </c>
      <c r="AD13" s="17">
        <v>0</v>
      </c>
      <c r="AE13" s="17">
        <v>0</v>
      </c>
      <c r="AF13" s="17">
        <v>0</v>
      </c>
      <c r="AG13" s="92">
        <v>0</v>
      </c>
      <c r="AH13" s="61">
        <v>0</v>
      </c>
      <c r="AI13" s="47"/>
      <c r="AJ13" s="17">
        <v>0</v>
      </c>
      <c r="AK13" s="17">
        <v>0</v>
      </c>
      <c r="AL13" s="17">
        <v>0</v>
      </c>
      <c r="AM13" s="13"/>
      <c r="AN13" s="17">
        <v>0</v>
      </c>
      <c r="AO13" s="15"/>
      <c r="AP13" s="61">
        <f t="shared" si="6"/>
        <v>5030564.1399999997</v>
      </c>
      <c r="AQ13" s="43"/>
      <c r="AR13" s="43"/>
      <c r="AS13" s="43"/>
      <c r="AT13" s="10"/>
      <c r="AU13" s="10"/>
    </row>
    <row r="14" spans="1:49" s="64" customFormat="1" ht="27" x14ac:dyDescent="0.2">
      <c r="A14" s="60" t="s">
        <v>148</v>
      </c>
      <c r="B14" s="43"/>
      <c r="C14" s="17">
        <v>0</v>
      </c>
      <c r="D14" s="13"/>
      <c r="E14" s="17">
        <v>0</v>
      </c>
      <c r="F14" s="17">
        <v>0</v>
      </c>
      <c r="G14" s="17">
        <v>0</v>
      </c>
      <c r="H14" s="17">
        <v>0</v>
      </c>
      <c r="I14" s="17">
        <v>2037102.85</v>
      </c>
      <c r="J14" s="13"/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3"/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49"/>
      <c r="AA14" s="94">
        <v>126128860</v>
      </c>
      <c r="AB14" s="17">
        <v>0</v>
      </c>
      <c r="AC14" s="17">
        <v>499998</v>
      </c>
      <c r="AD14" s="17">
        <v>0</v>
      </c>
      <c r="AE14" s="17">
        <v>0</v>
      </c>
      <c r="AF14" s="94">
        <v>3307468393.8600001</v>
      </c>
      <c r="AG14" s="94">
        <v>17400</v>
      </c>
      <c r="AH14" s="61">
        <v>0</v>
      </c>
      <c r="AI14" s="47"/>
      <c r="AJ14" s="96">
        <v>135097812.30000001</v>
      </c>
      <c r="AK14" s="96">
        <v>490024959.33999997</v>
      </c>
      <c r="AL14" s="96">
        <v>400587479.48000002</v>
      </c>
      <c r="AM14" s="13"/>
      <c r="AN14" s="17">
        <v>0</v>
      </c>
      <c r="AO14" s="15"/>
      <c r="AP14" s="61">
        <f t="shared" si="6"/>
        <v>4461862005.8299999</v>
      </c>
      <c r="AQ14" s="43"/>
      <c r="AR14" s="43"/>
      <c r="AS14" s="43"/>
      <c r="AT14" s="63"/>
      <c r="AU14" s="63"/>
    </row>
    <row r="15" spans="1:49" s="64" customFormat="1" x14ac:dyDescent="0.2">
      <c r="A15" s="60" t="s">
        <v>149</v>
      </c>
      <c r="B15" s="43"/>
      <c r="C15" s="17">
        <v>0</v>
      </c>
      <c r="D15" s="13"/>
      <c r="E15" s="17">
        <v>751117.56</v>
      </c>
      <c r="F15" s="17">
        <v>0</v>
      </c>
      <c r="G15" s="17">
        <v>0</v>
      </c>
      <c r="H15" s="17">
        <v>0</v>
      </c>
      <c r="I15" s="17">
        <v>0</v>
      </c>
      <c r="J15" s="13"/>
      <c r="K15" s="17">
        <v>2466350.38</v>
      </c>
      <c r="L15" s="17">
        <v>0</v>
      </c>
      <c r="M15" s="17">
        <v>7960577.3700000001</v>
      </c>
      <c r="N15" s="17">
        <v>3409755.69</v>
      </c>
      <c r="O15" s="17">
        <v>65125263.420000002</v>
      </c>
      <c r="P15" s="13"/>
      <c r="Q15" s="17">
        <v>2684409.8</v>
      </c>
      <c r="R15" s="17">
        <v>0</v>
      </c>
      <c r="S15" s="17">
        <v>0</v>
      </c>
      <c r="T15" s="17">
        <v>0</v>
      </c>
      <c r="U15" s="17">
        <v>2663780.2999999998</v>
      </c>
      <c r="V15" s="17">
        <v>0</v>
      </c>
      <c r="W15" s="17">
        <v>2247028.11</v>
      </c>
      <c r="X15" s="17">
        <v>0</v>
      </c>
      <c r="Y15" s="17">
        <v>0</v>
      </c>
      <c r="Z15" s="49"/>
      <c r="AA15" s="17">
        <v>0</v>
      </c>
      <c r="AB15" s="17">
        <v>573458.41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61">
        <v>0</v>
      </c>
      <c r="AI15" s="47"/>
      <c r="AJ15" s="17">
        <v>0</v>
      </c>
      <c r="AK15" s="17">
        <v>0</v>
      </c>
      <c r="AL15" s="17">
        <v>0</v>
      </c>
      <c r="AM15" s="13"/>
      <c r="AN15" s="17">
        <v>0</v>
      </c>
      <c r="AO15" s="15"/>
      <c r="AP15" s="61">
        <f t="shared" si="6"/>
        <v>87881741.039999992</v>
      </c>
      <c r="AQ15" s="43"/>
      <c r="AR15" s="43"/>
      <c r="AS15" s="43"/>
      <c r="AT15" s="63"/>
      <c r="AU15" s="63"/>
    </row>
    <row r="16" spans="1:49" s="16" customFormat="1" x14ac:dyDescent="0.2">
      <c r="A16" s="58" t="s">
        <v>150</v>
      </c>
      <c r="B16" s="6"/>
      <c r="C16" s="59">
        <f>SUM(C17:C23)</f>
        <v>0</v>
      </c>
      <c r="D16" s="14"/>
      <c r="E16" s="59">
        <f>SUM(E17:E23)</f>
        <v>0</v>
      </c>
      <c r="F16" s="59">
        <f>SUM(F17:F23)</f>
        <v>0</v>
      </c>
      <c r="G16" s="59">
        <f>SUM(G17:G23)</f>
        <v>31634.5</v>
      </c>
      <c r="H16" s="59">
        <f>SUM(H17:H23)</f>
        <v>195781.56</v>
      </c>
      <c r="I16" s="59">
        <f>SUM(I17:I23)</f>
        <v>1786670.1799999997</v>
      </c>
      <c r="J16" s="14"/>
      <c r="K16" s="59">
        <f t="shared" ref="K16:O16" si="10">SUM(K17:K23)</f>
        <v>272052.69</v>
      </c>
      <c r="L16" s="59">
        <f t="shared" si="10"/>
        <v>254043.48</v>
      </c>
      <c r="M16" s="59">
        <f t="shared" si="10"/>
        <v>60127723.969999999</v>
      </c>
      <c r="N16" s="59">
        <f t="shared" si="10"/>
        <v>5937048.0899999999</v>
      </c>
      <c r="O16" s="59">
        <f t="shared" si="10"/>
        <v>42257775.670000002</v>
      </c>
      <c r="P16" s="14"/>
      <c r="Q16" s="59">
        <f t="shared" ref="Q16:Y16" si="11">SUM(Q17:Q23)</f>
        <v>291337.45999999996</v>
      </c>
      <c r="R16" s="59">
        <f t="shared" si="11"/>
        <v>7334867.7300000004</v>
      </c>
      <c r="S16" s="59">
        <f t="shared" si="11"/>
        <v>32777.919999999998</v>
      </c>
      <c r="T16" s="59">
        <f t="shared" si="11"/>
        <v>0</v>
      </c>
      <c r="U16" s="59">
        <f t="shared" si="11"/>
        <v>39562226.549999997</v>
      </c>
      <c r="V16" s="59">
        <f t="shared" si="11"/>
        <v>13456878.949999999</v>
      </c>
      <c r="W16" s="59">
        <f t="shared" si="11"/>
        <v>6640.83</v>
      </c>
      <c r="X16" s="59">
        <f t="shared" si="11"/>
        <v>8025697.1099999994</v>
      </c>
      <c r="Y16" s="59">
        <f t="shared" si="11"/>
        <v>0</v>
      </c>
      <c r="Z16" s="50"/>
      <c r="AA16" s="59">
        <f t="shared" ref="AA16:AH16" si="12">SUM(AA17:AA23)</f>
        <v>86473377.979999989</v>
      </c>
      <c r="AB16" s="59">
        <f t="shared" si="12"/>
        <v>52807.86</v>
      </c>
      <c r="AC16" s="59">
        <f t="shared" si="12"/>
        <v>1308129.3999999999</v>
      </c>
      <c r="AD16" s="59">
        <f t="shared" si="12"/>
        <v>1035.0999999999999</v>
      </c>
      <c r="AE16" s="59">
        <f t="shared" si="12"/>
        <v>0</v>
      </c>
      <c r="AF16" s="59">
        <f t="shared" si="12"/>
        <v>3273390140.8699999</v>
      </c>
      <c r="AG16" s="59">
        <f t="shared" si="12"/>
        <v>242383948.16</v>
      </c>
      <c r="AH16" s="59">
        <f t="shared" si="12"/>
        <v>284702337.83999997</v>
      </c>
      <c r="AI16" s="18"/>
      <c r="AJ16" s="59">
        <f>SUM(AJ17:AJ23)</f>
        <v>135097812.30000001</v>
      </c>
      <c r="AK16" s="59">
        <f>SUM(AK17:AK23)</f>
        <v>428591545.94999999</v>
      </c>
      <c r="AL16" s="59">
        <f>SUM(AL17:AL23)</f>
        <v>400592082.36000001</v>
      </c>
      <c r="AM16" s="13"/>
      <c r="AN16" s="59">
        <f>SUM(AN17:AN23)</f>
        <v>176325.65</v>
      </c>
      <c r="AO16" s="15"/>
      <c r="AP16" s="59">
        <f t="shared" si="6"/>
        <v>5032342700.1599998</v>
      </c>
      <c r="AQ16" s="6"/>
      <c r="AR16" s="6"/>
      <c r="AS16" s="6"/>
      <c r="AT16" s="11"/>
      <c r="AU16" s="11"/>
    </row>
    <row r="17" spans="1:49" x14ac:dyDescent="0.2">
      <c r="A17" s="60" t="s">
        <v>151</v>
      </c>
      <c r="B17" s="43"/>
      <c r="C17" s="17">
        <v>0</v>
      </c>
      <c r="D17" s="13"/>
      <c r="E17" s="17">
        <v>0</v>
      </c>
      <c r="F17" s="17">
        <v>0</v>
      </c>
      <c r="G17" s="17">
        <v>0</v>
      </c>
      <c r="H17" s="17">
        <v>0</v>
      </c>
      <c r="I17" s="17">
        <v>1140549.3999999999</v>
      </c>
      <c r="J17" s="13"/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3"/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49"/>
      <c r="AA17" s="94">
        <v>7646519.7199999997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61">
        <v>0</v>
      </c>
      <c r="AI17" s="47"/>
      <c r="AJ17" s="17">
        <v>0</v>
      </c>
      <c r="AK17" s="17">
        <v>0</v>
      </c>
      <c r="AL17" s="17">
        <v>0</v>
      </c>
      <c r="AM17" s="13"/>
      <c r="AN17" s="17">
        <v>0</v>
      </c>
      <c r="AO17" s="15"/>
      <c r="AP17" s="61">
        <f t="shared" si="6"/>
        <v>8787069.1199999992</v>
      </c>
      <c r="AQ17" s="6"/>
      <c r="AR17" s="6"/>
      <c r="AS17" s="6"/>
      <c r="AV17" s="5"/>
      <c r="AW17" s="5"/>
    </row>
    <row r="18" spans="1:49" x14ac:dyDescent="0.2">
      <c r="A18" s="60" t="s">
        <v>152</v>
      </c>
      <c r="B18" s="43"/>
      <c r="C18" s="17">
        <v>0</v>
      </c>
      <c r="D18" s="13"/>
      <c r="E18" s="17">
        <v>0</v>
      </c>
      <c r="F18" s="17">
        <v>0</v>
      </c>
      <c r="G18" s="17">
        <v>0</v>
      </c>
      <c r="H18" s="17">
        <v>0</v>
      </c>
      <c r="I18" s="17">
        <v>254146.77</v>
      </c>
      <c r="J18" s="13"/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3"/>
      <c r="Q18" s="17">
        <v>6602.24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49"/>
      <c r="AA18" s="94">
        <v>1774118.61</v>
      </c>
      <c r="AB18" s="17">
        <v>0</v>
      </c>
      <c r="AC18" s="17">
        <v>0</v>
      </c>
      <c r="AD18" s="17">
        <v>0</v>
      </c>
      <c r="AE18" s="17">
        <v>0</v>
      </c>
      <c r="AF18" s="17">
        <v>0</v>
      </c>
      <c r="AG18" s="17">
        <v>0</v>
      </c>
      <c r="AH18" s="61">
        <v>0</v>
      </c>
      <c r="AI18" s="47"/>
      <c r="AJ18" s="17">
        <v>0</v>
      </c>
      <c r="AK18" s="17">
        <v>0</v>
      </c>
      <c r="AL18" s="17">
        <v>0</v>
      </c>
      <c r="AM18" s="13"/>
      <c r="AN18" s="17">
        <v>0</v>
      </c>
      <c r="AO18" s="15"/>
      <c r="AP18" s="61">
        <f t="shared" si="6"/>
        <v>2034867.62</v>
      </c>
      <c r="AQ18" s="6"/>
      <c r="AR18" s="6"/>
      <c r="AS18" s="6"/>
      <c r="AV18" s="5"/>
      <c r="AW18" s="5"/>
    </row>
    <row r="19" spans="1:49" x14ac:dyDescent="0.2">
      <c r="A19" s="60" t="s">
        <v>153</v>
      </c>
      <c r="B19" s="43"/>
      <c r="C19" s="17">
        <v>0</v>
      </c>
      <c r="D19" s="13"/>
      <c r="E19" s="17">
        <v>0</v>
      </c>
      <c r="F19" s="17">
        <v>0</v>
      </c>
      <c r="G19" s="17">
        <v>31634.5</v>
      </c>
      <c r="H19" s="17">
        <v>44281.56</v>
      </c>
      <c r="I19" s="17">
        <v>98873.39</v>
      </c>
      <c r="J19" s="13"/>
      <c r="K19" s="17">
        <v>272052.69</v>
      </c>
      <c r="L19" s="17">
        <v>254043.48</v>
      </c>
      <c r="M19" s="17">
        <v>1208104.92</v>
      </c>
      <c r="N19" s="17">
        <v>5937048.0899999999</v>
      </c>
      <c r="O19" s="17">
        <v>42257775.670000002</v>
      </c>
      <c r="P19" s="13"/>
      <c r="Q19" s="17">
        <v>284735.21999999997</v>
      </c>
      <c r="R19" s="17">
        <v>0</v>
      </c>
      <c r="S19" s="17">
        <v>32777.919999999998</v>
      </c>
      <c r="T19" s="17">
        <v>0</v>
      </c>
      <c r="U19" s="17">
        <v>0</v>
      </c>
      <c r="V19" s="17">
        <v>1216059.52</v>
      </c>
      <c r="W19" s="17">
        <v>6640.83</v>
      </c>
      <c r="X19" s="17">
        <v>1413.01</v>
      </c>
      <c r="Y19" s="17">
        <v>0</v>
      </c>
      <c r="Z19" s="49"/>
      <c r="AA19" s="94">
        <v>12403139.75</v>
      </c>
      <c r="AB19" s="17">
        <v>52807.86</v>
      </c>
      <c r="AC19" s="17">
        <v>0</v>
      </c>
      <c r="AD19" s="94">
        <v>1035.0999999999999</v>
      </c>
      <c r="AE19" s="92">
        <v>0</v>
      </c>
      <c r="AF19" s="92">
        <v>0</v>
      </c>
      <c r="AG19" s="92">
        <v>17400</v>
      </c>
      <c r="AH19" s="61">
        <v>0</v>
      </c>
      <c r="AI19" s="47"/>
      <c r="AJ19" s="107">
        <v>0</v>
      </c>
      <c r="AK19" s="96">
        <v>278842.68</v>
      </c>
      <c r="AL19" s="96">
        <v>4602.88</v>
      </c>
      <c r="AM19" s="13"/>
      <c r="AN19" s="17">
        <v>176325.65</v>
      </c>
      <c r="AO19" s="15"/>
      <c r="AP19" s="61">
        <f t="shared" si="6"/>
        <v>64579594.720000006</v>
      </c>
      <c r="AQ19" s="6"/>
      <c r="AR19" s="6"/>
      <c r="AS19" s="6"/>
      <c r="AV19" s="5"/>
      <c r="AW19" s="5"/>
    </row>
    <row r="20" spans="1:49" ht="20.25" customHeight="1" x14ac:dyDescent="0.2">
      <c r="A20" s="60" t="s">
        <v>154</v>
      </c>
      <c r="B20" s="43"/>
      <c r="C20" s="17">
        <v>0</v>
      </c>
      <c r="D20" s="13"/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3"/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3"/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  <c r="Z20" s="49"/>
      <c r="AA20" s="17">
        <v>0</v>
      </c>
      <c r="AB20" s="17">
        <v>0</v>
      </c>
      <c r="AC20" s="17">
        <v>0</v>
      </c>
      <c r="AD20" s="17">
        <v>0</v>
      </c>
      <c r="AE20" s="17">
        <v>0</v>
      </c>
      <c r="AF20" s="94">
        <v>3273390140.8699999</v>
      </c>
      <c r="AG20" s="94">
        <v>242366548.16</v>
      </c>
      <c r="AH20" s="61">
        <v>284702337.83999997</v>
      </c>
      <c r="AI20" s="47"/>
      <c r="AJ20" s="96">
        <v>135097812.30000001</v>
      </c>
      <c r="AK20" s="96">
        <v>428312703.26999998</v>
      </c>
      <c r="AL20" s="96">
        <v>400587479.48000002</v>
      </c>
      <c r="AM20" s="13"/>
      <c r="AN20" s="17">
        <v>0</v>
      </c>
      <c r="AO20" s="15"/>
      <c r="AP20" s="61">
        <f t="shared" si="6"/>
        <v>4764457021.9200001</v>
      </c>
      <c r="AQ20" s="6"/>
      <c r="AR20" s="6"/>
      <c r="AS20" s="6"/>
      <c r="AV20" s="5"/>
      <c r="AW20" s="5"/>
    </row>
    <row r="21" spans="1:49" x14ac:dyDescent="0.2">
      <c r="A21" s="60" t="s">
        <v>155</v>
      </c>
      <c r="B21" s="43"/>
      <c r="C21" s="17">
        <v>0</v>
      </c>
      <c r="D21" s="13"/>
      <c r="E21" s="17">
        <v>0</v>
      </c>
      <c r="F21" s="17">
        <v>0</v>
      </c>
      <c r="G21" s="17">
        <v>0</v>
      </c>
      <c r="H21" s="17">
        <v>151500</v>
      </c>
      <c r="I21" s="17">
        <v>0</v>
      </c>
      <c r="J21" s="13"/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3"/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49"/>
      <c r="AA21" s="92">
        <v>0</v>
      </c>
      <c r="AB21" s="17">
        <v>0</v>
      </c>
      <c r="AC21" s="17">
        <v>1308129.3999999999</v>
      </c>
      <c r="AD21" s="17">
        <v>0</v>
      </c>
      <c r="AE21" s="17">
        <v>0</v>
      </c>
      <c r="AF21" s="17">
        <v>0</v>
      </c>
      <c r="AG21" s="17">
        <v>0</v>
      </c>
      <c r="AH21" s="61">
        <v>0</v>
      </c>
      <c r="AI21" s="47"/>
      <c r="AJ21" s="17">
        <v>0</v>
      </c>
      <c r="AK21" s="17">
        <v>0</v>
      </c>
      <c r="AL21" s="17">
        <v>0</v>
      </c>
      <c r="AM21" s="13"/>
      <c r="AN21" s="17">
        <v>0</v>
      </c>
      <c r="AO21" s="15"/>
      <c r="AP21" s="61">
        <f t="shared" si="6"/>
        <v>1459629.4</v>
      </c>
      <c r="AQ21" s="6"/>
      <c r="AR21" s="6"/>
      <c r="AS21" s="6"/>
      <c r="AV21" s="5"/>
      <c r="AW21" s="5"/>
    </row>
    <row r="22" spans="1:49" x14ac:dyDescent="0.2">
      <c r="A22" s="60" t="s">
        <v>156</v>
      </c>
      <c r="B22" s="43"/>
      <c r="C22" s="17">
        <v>0</v>
      </c>
      <c r="D22" s="13"/>
      <c r="E22" s="17">
        <v>0</v>
      </c>
      <c r="F22" s="17">
        <v>0</v>
      </c>
      <c r="G22" s="17">
        <v>0</v>
      </c>
      <c r="H22" s="17">
        <v>0</v>
      </c>
      <c r="I22" s="17">
        <v>293100.62</v>
      </c>
      <c r="J22" s="13"/>
      <c r="K22" s="17">
        <v>0</v>
      </c>
      <c r="L22" s="17">
        <v>0</v>
      </c>
      <c r="M22" s="17">
        <v>58919619.049999997</v>
      </c>
      <c r="N22" s="92">
        <v>0</v>
      </c>
      <c r="O22" s="17">
        <v>0</v>
      </c>
      <c r="P22" s="13"/>
      <c r="Q22" s="17">
        <v>0</v>
      </c>
      <c r="R22" s="17">
        <v>7334867.7300000004</v>
      </c>
      <c r="S22" s="17">
        <v>0</v>
      </c>
      <c r="T22" s="17">
        <v>0</v>
      </c>
      <c r="U22" s="17">
        <v>39562226.549999997</v>
      </c>
      <c r="V22" s="17">
        <v>12240819.43</v>
      </c>
      <c r="W22" s="17">
        <v>0</v>
      </c>
      <c r="X22" s="17">
        <v>8024284.0999999996</v>
      </c>
      <c r="Y22" s="17">
        <v>0</v>
      </c>
      <c r="Z22" s="49"/>
      <c r="AA22" s="94">
        <v>64649599.899999999</v>
      </c>
      <c r="AB22" s="17">
        <v>0</v>
      </c>
      <c r="AC22" s="17">
        <v>0</v>
      </c>
      <c r="AD22" s="17">
        <v>0</v>
      </c>
      <c r="AE22" s="17">
        <v>0</v>
      </c>
      <c r="AF22" s="17">
        <v>0</v>
      </c>
      <c r="AG22" s="17">
        <v>0</v>
      </c>
      <c r="AH22" s="61">
        <v>0</v>
      </c>
      <c r="AI22" s="47"/>
      <c r="AJ22" s="17">
        <v>0</v>
      </c>
      <c r="AK22" s="17">
        <v>0</v>
      </c>
      <c r="AL22" s="17">
        <v>0</v>
      </c>
      <c r="AM22" s="13"/>
      <c r="AN22" s="17">
        <v>0</v>
      </c>
      <c r="AO22" s="15"/>
      <c r="AP22" s="61">
        <f t="shared" si="6"/>
        <v>191024517.38</v>
      </c>
      <c r="AT22" s="5"/>
      <c r="AU22" s="5"/>
      <c r="AV22" s="5"/>
      <c r="AW22" s="5"/>
    </row>
    <row r="23" spans="1:49" x14ac:dyDescent="0.2">
      <c r="A23" s="60" t="s">
        <v>157</v>
      </c>
      <c r="B23" s="43"/>
      <c r="C23" s="17">
        <v>0</v>
      </c>
      <c r="D23" s="13"/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3"/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3"/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49"/>
      <c r="AA23" s="17">
        <v>0</v>
      </c>
      <c r="AB23" s="17">
        <v>0</v>
      </c>
      <c r="AC23" s="17">
        <v>0</v>
      </c>
      <c r="AD23" s="17">
        <v>0</v>
      </c>
      <c r="AE23" s="17">
        <v>0</v>
      </c>
      <c r="AF23" s="17">
        <v>0</v>
      </c>
      <c r="AG23" s="17">
        <v>0</v>
      </c>
      <c r="AH23" s="61">
        <v>0</v>
      </c>
      <c r="AI23" s="47"/>
      <c r="AJ23" s="17">
        <v>0</v>
      </c>
      <c r="AK23" s="17">
        <v>0</v>
      </c>
      <c r="AL23" s="17">
        <v>0</v>
      </c>
      <c r="AM23" s="13"/>
      <c r="AN23" s="17">
        <v>0</v>
      </c>
      <c r="AO23" s="15"/>
      <c r="AP23" s="61">
        <f t="shared" si="6"/>
        <v>0</v>
      </c>
      <c r="AT23" s="5"/>
      <c r="AU23" s="5"/>
      <c r="AV23" s="5"/>
      <c r="AW23" s="5"/>
    </row>
    <row r="24" spans="1:49" s="16" customFormat="1" ht="20.25" customHeight="1" x14ac:dyDescent="0.2">
      <c r="A24" s="56" t="s">
        <v>195</v>
      </c>
      <c r="B24" s="43"/>
      <c r="C24" s="57">
        <f>+C25-C27</f>
        <v>0</v>
      </c>
      <c r="D24" s="13"/>
      <c r="E24" s="57">
        <f>+E25-E27</f>
        <v>0</v>
      </c>
      <c r="F24" s="57">
        <f>+F25-F27</f>
        <v>0</v>
      </c>
      <c r="G24" s="57">
        <f>+G25-G27</f>
        <v>784900</v>
      </c>
      <c r="H24" s="57">
        <f>+H25-H27</f>
        <v>0</v>
      </c>
      <c r="I24" s="57">
        <f>+I25-I27</f>
        <v>-156245.71</v>
      </c>
      <c r="J24" s="13"/>
      <c r="K24" s="57">
        <f t="shared" ref="K24:O24" si="13">+K25-K27</f>
        <v>0</v>
      </c>
      <c r="L24" s="57">
        <f t="shared" si="13"/>
        <v>0</v>
      </c>
      <c r="M24" s="57">
        <f t="shared" si="13"/>
        <v>0</v>
      </c>
      <c r="N24" s="57">
        <f t="shared" si="13"/>
        <v>-1150000</v>
      </c>
      <c r="O24" s="57">
        <f t="shared" si="13"/>
        <v>0</v>
      </c>
      <c r="P24" s="13"/>
      <c r="Q24" s="57">
        <f t="shared" ref="Q24:AH24" si="14">+Q25-Q27</f>
        <v>0</v>
      </c>
      <c r="R24" s="57">
        <f t="shared" si="14"/>
        <v>0</v>
      </c>
      <c r="S24" s="57">
        <f t="shared" si="14"/>
        <v>0</v>
      </c>
      <c r="T24" s="57">
        <f t="shared" si="14"/>
        <v>0</v>
      </c>
      <c r="U24" s="57">
        <f t="shared" si="14"/>
        <v>0</v>
      </c>
      <c r="V24" s="57">
        <f t="shared" si="14"/>
        <v>0</v>
      </c>
      <c r="W24" s="57">
        <f t="shared" si="14"/>
        <v>0</v>
      </c>
      <c r="X24" s="57">
        <f t="shared" si="14"/>
        <v>0</v>
      </c>
      <c r="Y24" s="57">
        <f t="shared" si="14"/>
        <v>0</v>
      </c>
      <c r="Z24" s="18">
        <f t="shared" si="14"/>
        <v>0</v>
      </c>
      <c r="AA24" s="57">
        <f t="shared" si="14"/>
        <v>-1918319.07</v>
      </c>
      <c r="AB24" s="57">
        <f t="shared" si="14"/>
        <v>0</v>
      </c>
      <c r="AC24" s="57">
        <f t="shared" si="14"/>
        <v>0</v>
      </c>
      <c r="AD24" s="57">
        <f t="shared" si="14"/>
        <v>0</v>
      </c>
      <c r="AE24" s="57">
        <f t="shared" si="14"/>
        <v>0</v>
      </c>
      <c r="AF24" s="57">
        <f t="shared" si="14"/>
        <v>0</v>
      </c>
      <c r="AG24" s="57">
        <f t="shared" si="14"/>
        <v>0</v>
      </c>
      <c r="AH24" s="57">
        <f t="shared" si="14"/>
        <v>0</v>
      </c>
      <c r="AI24" s="18"/>
      <c r="AJ24" s="57">
        <f>+AJ25-AJ27</f>
        <v>0</v>
      </c>
      <c r="AK24" s="57">
        <f>+AK25-AK27</f>
        <v>0</v>
      </c>
      <c r="AL24" s="57">
        <f>+AL25-AL27</f>
        <v>0</v>
      </c>
      <c r="AM24" s="13"/>
      <c r="AN24" s="57">
        <f>+AN25-AN27</f>
        <v>0</v>
      </c>
      <c r="AO24" s="15"/>
      <c r="AP24" s="57">
        <f t="shared" si="6"/>
        <v>-2439664.7800000003</v>
      </c>
      <c r="AQ24" s="3"/>
      <c r="AR24" s="3"/>
      <c r="AS24" s="3"/>
    </row>
    <row r="25" spans="1:49" s="16" customFormat="1" x14ac:dyDescent="0.2">
      <c r="A25" s="58" t="s">
        <v>158</v>
      </c>
      <c r="B25" s="43"/>
      <c r="C25" s="59">
        <f>SUM(C26:C26)</f>
        <v>0</v>
      </c>
      <c r="D25" s="13"/>
      <c r="E25" s="59">
        <f>SUM(E26:E26)</f>
        <v>0</v>
      </c>
      <c r="F25" s="59">
        <f>SUM(F26:F26)</f>
        <v>0</v>
      </c>
      <c r="G25" s="59">
        <f>SUM(G26:G26)</f>
        <v>784900</v>
      </c>
      <c r="H25" s="59">
        <f>SUM(H26:H26)</f>
        <v>0</v>
      </c>
      <c r="I25" s="59">
        <f>SUM(I26:I26)</f>
        <v>0</v>
      </c>
      <c r="J25" s="13"/>
      <c r="K25" s="59">
        <f>SUM(K26:K26)</f>
        <v>0</v>
      </c>
      <c r="L25" s="59">
        <f>SUM(L26:L26)</f>
        <v>0</v>
      </c>
      <c r="M25" s="59">
        <f>SUM(M26:M26)</f>
        <v>0</v>
      </c>
      <c r="N25" s="59">
        <f t="shared" ref="N25:O25" si="15">SUM(N26:N26)</f>
        <v>0</v>
      </c>
      <c r="O25" s="59">
        <f t="shared" si="15"/>
        <v>0</v>
      </c>
      <c r="P25" s="13"/>
      <c r="Q25" s="59">
        <f t="shared" ref="Q25:Y25" si="16">SUM(Q26:Q26)</f>
        <v>0</v>
      </c>
      <c r="R25" s="59">
        <f t="shared" si="16"/>
        <v>0</v>
      </c>
      <c r="S25" s="59">
        <f t="shared" si="16"/>
        <v>0</v>
      </c>
      <c r="T25" s="59">
        <f t="shared" si="16"/>
        <v>0</v>
      </c>
      <c r="U25" s="59">
        <f t="shared" si="16"/>
        <v>0</v>
      </c>
      <c r="V25" s="59">
        <f t="shared" si="16"/>
        <v>0</v>
      </c>
      <c r="W25" s="59">
        <f t="shared" si="16"/>
        <v>0</v>
      </c>
      <c r="X25" s="59">
        <f t="shared" si="16"/>
        <v>0</v>
      </c>
      <c r="Y25" s="59">
        <f t="shared" si="16"/>
        <v>0</v>
      </c>
      <c r="Z25" s="49"/>
      <c r="AA25" s="59">
        <f t="shared" ref="AA25:AH25" si="17">SUM(AA26:AA26)</f>
        <v>0</v>
      </c>
      <c r="AB25" s="59">
        <f t="shared" si="17"/>
        <v>0</v>
      </c>
      <c r="AC25" s="59">
        <f t="shared" si="17"/>
        <v>0</v>
      </c>
      <c r="AD25" s="59">
        <f>SUM(AD26:AD26)</f>
        <v>0</v>
      </c>
      <c r="AE25" s="59">
        <f t="shared" si="17"/>
        <v>0</v>
      </c>
      <c r="AF25" s="59">
        <f t="shared" si="17"/>
        <v>0</v>
      </c>
      <c r="AG25" s="59">
        <f t="shared" si="17"/>
        <v>0</v>
      </c>
      <c r="AH25" s="59">
        <f t="shared" si="17"/>
        <v>0</v>
      </c>
      <c r="AI25" s="18"/>
      <c r="AJ25" s="59">
        <f>SUM(AJ26:AJ26)</f>
        <v>0</v>
      </c>
      <c r="AK25" s="59">
        <f>SUM(AK26:AK26)</f>
        <v>0</v>
      </c>
      <c r="AL25" s="59">
        <f>SUM(AL26:AL26)</f>
        <v>0</v>
      </c>
      <c r="AM25" s="13"/>
      <c r="AN25" s="59">
        <f>SUM(AN26:AN26)</f>
        <v>0</v>
      </c>
      <c r="AO25" s="15"/>
      <c r="AP25" s="59">
        <f t="shared" si="6"/>
        <v>784900</v>
      </c>
      <c r="AQ25" s="6"/>
      <c r="AR25" s="6"/>
      <c r="AS25" s="6"/>
      <c r="AT25" s="11"/>
      <c r="AU25" s="11"/>
    </row>
    <row r="26" spans="1:49" x14ac:dyDescent="0.2">
      <c r="A26" s="65" t="s">
        <v>159</v>
      </c>
      <c r="B26" s="43"/>
      <c r="C26" s="17">
        <v>0</v>
      </c>
      <c r="D26" s="13"/>
      <c r="E26" s="17">
        <v>0</v>
      </c>
      <c r="F26" s="17">
        <v>0</v>
      </c>
      <c r="G26" s="17">
        <v>784900</v>
      </c>
      <c r="H26" s="17">
        <v>0</v>
      </c>
      <c r="I26" s="17">
        <v>0</v>
      </c>
      <c r="J26" s="13"/>
      <c r="K26" s="17">
        <v>0</v>
      </c>
      <c r="L26" s="17">
        <v>0</v>
      </c>
      <c r="M26" s="17">
        <v>0</v>
      </c>
      <c r="N26" s="17"/>
      <c r="O26" s="17">
        <v>0</v>
      </c>
      <c r="P26" s="13"/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49"/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3"/>
      <c r="AI26" s="18"/>
      <c r="AJ26" s="17">
        <v>0</v>
      </c>
      <c r="AK26" s="17">
        <v>0</v>
      </c>
      <c r="AL26" s="17">
        <v>0</v>
      </c>
      <c r="AM26" s="13"/>
      <c r="AN26" s="17">
        <v>0</v>
      </c>
      <c r="AO26" s="15"/>
      <c r="AP26" s="61">
        <f t="shared" si="6"/>
        <v>784900</v>
      </c>
      <c r="AT26" s="5"/>
      <c r="AU26" s="5"/>
      <c r="AV26" s="5"/>
      <c r="AW26" s="5"/>
    </row>
    <row r="27" spans="1:49" s="16" customFormat="1" x14ac:dyDescent="0.2">
      <c r="A27" s="58" t="s">
        <v>150</v>
      </c>
      <c r="B27" s="43"/>
      <c r="C27" s="59">
        <f>SUM(C28:C29)</f>
        <v>0</v>
      </c>
      <c r="D27" s="13"/>
      <c r="E27" s="59">
        <f>SUM(E28:E29)</f>
        <v>0</v>
      </c>
      <c r="F27" s="59">
        <f>SUM(F28:F29)</f>
        <v>0</v>
      </c>
      <c r="G27" s="59">
        <f>SUM(G28:G29)</f>
        <v>0</v>
      </c>
      <c r="H27" s="59">
        <f>SUM(H28:H29)</f>
        <v>0</v>
      </c>
      <c r="I27" s="59">
        <f>SUM(I28:I29)</f>
        <v>156245.71</v>
      </c>
      <c r="J27" s="13"/>
      <c r="K27" s="59">
        <f t="shared" ref="K27:N27" si="18">SUM(K28:K29)</f>
        <v>0</v>
      </c>
      <c r="L27" s="59">
        <f t="shared" si="18"/>
        <v>0</v>
      </c>
      <c r="M27" s="59">
        <f t="shared" si="18"/>
        <v>0</v>
      </c>
      <c r="N27" s="59">
        <f t="shared" si="18"/>
        <v>1150000</v>
      </c>
      <c r="O27" s="59">
        <f>SUM(O28:O29)</f>
        <v>0</v>
      </c>
      <c r="P27" s="13"/>
      <c r="Q27" s="59">
        <f t="shared" ref="Q27:Z27" si="19">SUM(Q28:Q29)</f>
        <v>0</v>
      </c>
      <c r="R27" s="59">
        <f t="shared" si="19"/>
        <v>0</v>
      </c>
      <c r="S27" s="59">
        <f t="shared" si="19"/>
        <v>0</v>
      </c>
      <c r="T27" s="59">
        <f t="shared" si="19"/>
        <v>0</v>
      </c>
      <c r="U27" s="59">
        <f t="shared" si="19"/>
        <v>0</v>
      </c>
      <c r="V27" s="59">
        <f t="shared" si="19"/>
        <v>0</v>
      </c>
      <c r="W27" s="59">
        <f t="shared" si="19"/>
        <v>0</v>
      </c>
      <c r="X27" s="59">
        <f t="shared" si="19"/>
        <v>0</v>
      </c>
      <c r="Y27" s="59">
        <f t="shared" si="19"/>
        <v>0</v>
      </c>
      <c r="Z27" s="18">
        <f t="shared" si="19"/>
        <v>0</v>
      </c>
      <c r="AA27" s="59">
        <f t="shared" ref="AA27:AH27" si="20">SUM(AA28:AA29)</f>
        <v>1918319.07</v>
      </c>
      <c r="AB27" s="59">
        <f t="shared" si="20"/>
        <v>0</v>
      </c>
      <c r="AC27" s="59">
        <f t="shared" si="20"/>
        <v>0</v>
      </c>
      <c r="AD27" s="59">
        <f>SUM(AD28:AD29)</f>
        <v>0</v>
      </c>
      <c r="AE27" s="59">
        <f t="shared" si="20"/>
        <v>0</v>
      </c>
      <c r="AF27" s="59">
        <f t="shared" si="20"/>
        <v>0</v>
      </c>
      <c r="AG27" s="59">
        <f t="shared" si="20"/>
        <v>0</v>
      </c>
      <c r="AH27" s="59">
        <f t="shared" si="20"/>
        <v>0</v>
      </c>
      <c r="AI27" s="18"/>
      <c r="AJ27" s="59">
        <f>SUM(AJ28:AJ29)</f>
        <v>0</v>
      </c>
      <c r="AK27" s="59">
        <f>SUM(AK28:AK29)</f>
        <v>0</v>
      </c>
      <c r="AL27" s="59">
        <f>SUM(AL28:AL29)</f>
        <v>0</v>
      </c>
      <c r="AM27" s="13"/>
      <c r="AN27" s="59">
        <f>SUM(AN28:AN29)</f>
        <v>0</v>
      </c>
      <c r="AO27" s="15"/>
      <c r="AP27" s="59">
        <f t="shared" si="6"/>
        <v>3224564.7800000003</v>
      </c>
      <c r="AQ27" s="6"/>
      <c r="AR27" s="6"/>
      <c r="AS27" s="6"/>
      <c r="AT27" s="11"/>
      <c r="AU27" s="11"/>
    </row>
    <row r="28" spans="1:49" x14ac:dyDescent="0.2">
      <c r="A28" s="65" t="s">
        <v>160</v>
      </c>
      <c r="B28" s="43"/>
      <c r="C28" s="17">
        <v>0</v>
      </c>
      <c r="D28" s="13"/>
      <c r="E28" s="17">
        <v>0</v>
      </c>
      <c r="F28" s="17">
        <v>0</v>
      </c>
      <c r="G28" s="17">
        <v>0</v>
      </c>
      <c r="H28" s="17">
        <v>0</v>
      </c>
      <c r="I28" s="17">
        <v>156245.71</v>
      </c>
      <c r="J28" s="13"/>
      <c r="K28" s="17">
        <v>0</v>
      </c>
      <c r="L28" s="17">
        <v>0</v>
      </c>
      <c r="M28" s="17">
        <v>0</v>
      </c>
      <c r="N28" s="17">
        <v>1150000</v>
      </c>
      <c r="O28" s="17">
        <v>0</v>
      </c>
      <c r="P28" s="13"/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49"/>
      <c r="AA28" s="94">
        <v>1918319.07</v>
      </c>
      <c r="AB28" s="17">
        <v>0</v>
      </c>
      <c r="AC28" s="17">
        <v>0</v>
      </c>
      <c r="AD28" s="17">
        <v>0</v>
      </c>
      <c r="AE28" s="17">
        <v>0</v>
      </c>
      <c r="AF28" s="17">
        <v>0</v>
      </c>
      <c r="AG28" s="17">
        <v>0</v>
      </c>
      <c r="AH28" s="61">
        <v>0</v>
      </c>
      <c r="AI28" s="47"/>
      <c r="AJ28" s="17">
        <v>0</v>
      </c>
      <c r="AK28" s="17">
        <v>0</v>
      </c>
      <c r="AL28" s="17">
        <v>0</v>
      </c>
      <c r="AM28" s="13"/>
      <c r="AN28" s="17">
        <v>0</v>
      </c>
      <c r="AO28" s="15"/>
      <c r="AP28" s="61">
        <f t="shared" si="6"/>
        <v>3224564.7800000003</v>
      </c>
      <c r="AT28" s="5"/>
      <c r="AU28" s="5"/>
      <c r="AV28" s="5"/>
      <c r="AW28" s="5"/>
    </row>
    <row r="29" spans="1:49" x14ac:dyDescent="0.2">
      <c r="A29" s="65" t="s">
        <v>161</v>
      </c>
      <c r="B29" s="43"/>
      <c r="C29" s="17">
        <v>0</v>
      </c>
      <c r="D29" s="13"/>
      <c r="E29" s="17">
        <v>0</v>
      </c>
      <c r="F29" s="17">
        <v>0</v>
      </c>
      <c r="G29" s="17">
        <v>0</v>
      </c>
      <c r="H29" s="17">
        <v>0</v>
      </c>
      <c r="I29" s="17"/>
      <c r="J29" s="13"/>
      <c r="K29" s="17">
        <v>0</v>
      </c>
      <c r="L29" s="17">
        <v>0</v>
      </c>
      <c r="M29" s="17">
        <v>0</v>
      </c>
      <c r="N29" s="92">
        <v>0</v>
      </c>
      <c r="O29" s="17">
        <v>0</v>
      </c>
      <c r="P29" s="13"/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49"/>
      <c r="AA29" s="17">
        <v>0</v>
      </c>
      <c r="AB29" s="17">
        <v>0</v>
      </c>
      <c r="AC29" s="17">
        <v>0</v>
      </c>
      <c r="AD29" s="17">
        <v>0</v>
      </c>
      <c r="AE29" s="17">
        <v>0</v>
      </c>
      <c r="AF29" s="17">
        <v>0</v>
      </c>
      <c r="AG29" s="17">
        <v>0</v>
      </c>
      <c r="AH29" s="61">
        <v>0</v>
      </c>
      <c r="AI29" s="47"/>
      <c r="AJ29" s="17">
        <v>0</v>
      </c>
      <c r="AK29" s="17">
        <v>0</v>
      </c>
      <c r="AL29" s="17">
        <v>0</v>
      </c>
      <c r="AM29" s="13"/>
      <c r="AN29" s="17">
        <v>0</v>
      </c>
      <c r="AO29" s="15"/>
      <c r="AP29" s="61">
        <f t="shared" si="6"/>
        <v>0</v>
      </c>
      <c r="AT29" s="5"/>
      <c r="AU29" s="5"/>
      <c r="AV29" s="5"/>
      <c r="AW29" s="5"/>
    </row>
    <row r="30" spans="1:49" x14ac:dyDescent="0.2">
      <c r="A30" s="66"/>
      <c r="B30" s="43"/>
      <c r="C30" s="17"/>
      <c r="D30" s="13"/>
      <c r="E30" s="17"/>
      <c r="F30" s="17"/>
      <c r="G30" s="17"/>
      <c r="H30" s="17"/>
      <c r="I30" s="17"/>
      <c r="J30" s="13"/>
      <c r="K30" s="17"/>
      <c r="L30" s="17"/>
      <c r="M30" s="17"/>
      <c r="N30" s="17"/>
      <c r="O30" s="17"/>
      <c r="P30" s="13"/>
      <c r="Q30" s="17"/>
      <c r="R30" s="17"/>
      <c r="S30" s="17"/>
      <c r="T30" s="17"/>
      <c r="U30" s="17"/>
      <c r="V30" s="17"/>
      <c r="W30" s="17"/>
      <c r="X30" s="17"/>
      <c r="Y30" s="17"/>
      <c r="Z30" s="49"/>
      <c r="AA30" s="17"/>
      <c r="AB30" s="17"/>
      <c r="AC30" s="17"/>
      <c r="AD30" s="17"/>
      <c r="AE30" s="17"/>
      <c r="AF30" s="17"/>
      <c r="AG30" s="17"/>
      <c r="AH30" s="13"/>
      <c r="AI30" s="18"/>
      <c r="AJ30" s="17"/>
      <c r="AK30" s="17"/>
      <c r="AL30" s="17"/>
      <c r="AM30" s="13"/>
      <c r="AN30" s="17"/>
      <c r="AO30" s="15"/>
      <c r="AP30" s="13"/>
      <c r="AT30" s="5"/>
      <c r="AU30" s="5"/>
      <c r="AV30" s="5"/>
      <c r="AW30" s="5"/>
    </row>
    <row r="31" spans="1:49" s="16" customFormat="1" ht="24.6" customHeight="1" x14ac:dyDescent="0.2">
      <c r="A31" s="76" t="s">
        <v>162</v>
      </c>
      <c r="B31" s="43"/>
      <c r="C31" s="77">
        <f t="shared" ref="C31" si="21">+C9+C24</f>
        <v>0</v>
      </c>
      <c r="D31" s="13"/>
      <c r="E31" s="77">
        <f t="shared" ref="E31:O31" si="22">+E9+E24</f>
        <v>751117.56</v>
      </c>
      <c r="F31" s="77">
        <f t="shared" si="22"/>
        <v>0</v>
      </c>
      <c r="G31" s="77">
        <f t="shared" si="22"/>
        <v>1413861.77</v>
      </c>
      <c r="H31" s="77">
        <f t="shared" si="22"/>
        <v>-186836.88999999998</v>
      </c>
      <c r="I31" s="77">
        <f t="shared" si="22"/>
        <v>157245.81000000049</v>
      </c>
      <c r="J31" s="13"/>
      <c r="K31" s="77">
        <f t="shared" si="22"/>
        <v>3354699.18</v>
      </c>
      <c r="L31" s="77">
        <f t="shared" si="22"/>
        <v>-15411.779999999999</v>
      </c>
      <c r="M31" s="77">
        <f t="shared" si="22"/>
        <v>-52167146.600000001</v>
      </c>
      <c r="N31" s="77">
        <f t="shared" si="22"/>
        <v>2574955.7599999998</v>
      </c>
      <c r="O31" s="77">
        <f t="shared" si="22"/>
        <v>23889973.590000004</v>
      </c>
      <c r="P31" s="13"/>
      <c r="Q31" s="77">
        <f t="shared" ref="Q31:Y31" si="23">+Q9+Q24</f>
        <v>2944973.8099999996</v>
      </c>
      <c r="R31" s="77">
        <f t="shared" si="23"/>
        <v>-6068111.9400000004</v>
      </c>
      <c r="S31" s="77">
        <f t="shared" si="23"/>
        <v>-32777.919999999998</v>
      </c>
      <c r="T31" s="77">
        <f t="shared" si="23"/>
        <v>703951.34</v>
      </c>
      <c r="U31" s="77">
        <f t="shared" si="23"/>
        <v>-9060214.7499999963</v>
      </c>
      <c r="V31" s="77">
        <f t="shared" si="23"/>
        <v>-12621563.27</v>
      </c>
      <c r="W31" s="77">
        <f t="shared" si="23"/>
        <v>2790061.26</v>
      </c>
      <c r="X31" s="77">
        <f t="shared" si="23"/>
        <v>-7923642.0899999999</v>
      </c>
      <c r="Y31" s="77">
        <f t="shared" si="23"/>
        <v>6</v>
      </c>
      <c r="Z31" s="49"/>
      <c r="AA31" s="77">
        <f t="shared" ref="AA31:AH31" si="24">+AA9+AA24</f>
        <v>40334940.620000012</v>
      </c>
      <c r="AB31" s="77">
        <f t="shared" si="24"/>
        <v>529184.69000000006</v>
      </c>
      <c r="AC31" s="77">
        <f t="shared" si="24"/>
        <v>-709142.82999999984</v>
      </c>
      <c r="AD31" s="77">
        <f t="shared" si="24"/>
        <v>45192.79</v>
      </c>
      <c r="AE31" s="77">
        <f t="shared" si="24"/>
        <v>338307.29</v>
      </c>
      <c r="AF31" s="77">
        <f t="shared" si="24"/>
        <v>44857158.790000439</v>
      </c>
      <c r="AG31" s="77">
        <f t="shared" si="24"/>
        <v>-219649295.03999999</v>
      </c>
      <c r="AH31" s="77">
        <f t="shared" si="24"/>
        <v>-197582388.88999999</v>
      </c>
      <c r="AI31" s="18"/>
      <c r="AJ31" s="77">
        <f t="shared" ref="AJ31:AL31" si="25">+AJ9+AJ24</f>
        <v>147835.34000000358</v>
      </c>
      <c r="AK31" s="77">
        <f t="shared" si="25"/>
        <v>68545050.719999969</v>
      </c>
      <c r="AL31" s="77">
        <f t="shared" si="25"/>
        <v>3151515.6600000262</v>
      </c>
      <c r="AM31" s="13"/>
      <c r="AN31" s="77">
        <f t="shared" ref="AN31" si="26">+AN9+AN24</f>
        <v>108394.86000000002</v>
      </c>
      <c r="AO31" s="15"/>
      <c r="AP31" s="77">
        <f>SUM(C31:AN31)</f>
        <v>-309378105.15999949</v>
      </c>
    </row>
    <row r="32" spans="1:49" s="19" customFormat="1" x14ac:dyDescent="0.2">
      <c r="A32" s="67"/>
      <c r="B32" s="43"/>
      <c r="C32" s="18"/>
      <c r="D32" s="13"/>
      <c r="E32" s="18"/>
      <c r="F32" s="18"/>
      <c r="G32" s="18"/>
      <c r="H32" s="18"/>
      <c r="I32" s="18"/>
      <c r="J32" s="13"/>
      <c r="K32" s="18"/>
      <c r="L32" s="18"/>
      <c r="M32" s="18"/>
      <c r="N32" s="18"/>
      <c r="O32" s="18"/>
      <c r="P32" s="13"/>
      <c r="Q32" s="18"/>
      <c r="R32" s="18"/>
      <c r="S32" s="18"/>
      <c r="T32" s="18"/>
      <c r="U32" s="18"/>
      <c r="V32" s="18"/>
      <c r="W32" s="18"/>
      <c r="X32" s="18"/>
      <c r="Y32" s="18"/>
      <c r="Z32" s="49"/>
      <c r="AA32" s="18"/>
      <c r="AB32" s="18"/>
      <c r="AC32" s="18"/>
      <c r="AD32" s="18"/>
      <c r="AE32" s="18"/>
      <c r="AF32" s="18"/>
      <c r="AG32" s="18"/>
      <c r="AH32" s="13"/>
      <c r="AI32" s="18"/>
      <c r="AJ32" s="18"/>
      <c r="AK32" s="18"/>
      <c r="AL32" s="18"/>
      <c r="AM32" s="13"/>
      <c r="AN32" s="18"/>
      <c r="AO32" s="15"/>
      <c r="AP32" s="13"/>
    </row>
    <row r="33" spans="1:49" s="16" customFormat="1" x14ac:dyDescent="0.25">
      <c r="A33" s="76" t="s">
        <v>163</v>
      </c>
      <c r="B33" s="43"/>
      <c r="C33" s="77">
        <v>0</v>
      </c>
      <c r="D33" s="13"/>
      <c r="E33" s="77">
        <v>13998311.68</v>
      </c>
      <c r="F33" s="77">
        <v>29401.23</v>
      </c>
      <c r="G33" s="77">
        <v>11354824.93</v>
      </c>
      <c r="H33" s="77">
        <v>247926.21</v>
      </c>
      <c r="I33" s="77">
        <v>84833.01</v>
      </c>
      <c r="J33" s="13"/>
      <c r="K33" s="77">
        <v>19742714.850000001</v>
      </c>
      <c r="L33" s="77">
        <v>4328652.0999999996</v>
      </c>
      <c r="M33" s="77">
        <v>165662270.09</v>
      </c>
      <c r="N33" s="77">
        <v>33804369.710000001</v>
      </c>
      <c r="O33" s="77">
        <v>0</v>
      </c>
      <c r="P33" s="13"/>
      <c r="Q33" s="77">
        <v>57373816.899999999</v>
      </c>
      <c r="R33" s="77">
        <v>74101351.349999994</v>
      </c>
      <c r="S33" s="77">
        <v>792701.88</v>
      </c>
      <c r="T33" s="77">
        <v>14699032.41</v>
      </c>
      <c r="U33" s="77">
        <v>66215932.43</v>
      </c>
      <c r="V33" s="77">
        <v>34215710</v>
      </c>
      <c r="W33" s="77">
        <v>23003332.23</v>
      </c>
      <c r="X33" s="77">
        <v>11209394.52</v>
      </c>
      <c r="Y33" s="77">
        <v>145465</v>
      </c>
      <c r="Z33" s="49"/>
      <c r="AA33" s="77">
        <v>87536656.159999996</v>
      </c>
      <c r="AB33" s="77">
        <v>10744301.1</v>
      </c>
      <c r="AC33" s="77">
        <v>4305055.76</v>
      </c>
      <c r="AD33" s="77">
        <v>1075248.25</v>
      </c>
      <c r="AE33" s="77">
        <v>6006064.4800000004</v>
      </c>
      <c r="AF33" s="77">
        <v>138132941.09999999</v>
      </c>
      <c r="AG33" s="77">
        <v>542913049.80999994</v>
      </c>
      <c r="AH33" s="77">
        <v>1718010081.2</v>
      </c>
      <c r="AI33" s="48"/>
      <c r="AJ33" s="77">
        <v>2637146.13</v>
      </c>
      <c r="AK33" s="77">
        <v>110692685.41</v>
      </c>
      <c r="AL33" s="77">
        <v>58614124.359999999</v>
      </c>
      <c r="AM33" s="13"/>
      <c r="AN33" s="77">
        <v>5667030.5800000001</v>
      </c>
      <c r="AO33" s="15"/>
      <c r="AP33" s="77">
        <f>SUM(C33:AN33)</f>
        <v>3217344424.8700004</v>
      </c>
    </row>
    <row r="34" spans="1:49" s="16" customFormat="1" x14ac:dyDescent="0.2">
      <c r="A34" s="68"/>
      <c r="B34" s="43"/>
      <c r="C34" s="69"/>
      <c r="D34" s="13"/>
      <c r="E34" s="69"/>
      <c r="F34" s="69"/>
      <c r="G34" s="69"/>
      <c r="H34" s="69"/>
      <c r="I34" s="69"/>
      <c r="J34" s="13"/>
      <c r="K34" s="69"/>
      <c r="L34" s="69"/>
      <c r="M34" s="69"/>
      <c r="N34" s="69"/>
      <c r="O34" s="69"/>
      <c r="P34" s="13"/>
      <c r="Q34" s="69"/>
      <c r="R34" s="69"/>
      <c r="S34" s="69"/>
      <c r="T34" s="69"/>
      <c r="U34" s="69"/>
      <c r="V34" s="69"/>
      <c r="W34" s="69"/>
      <c r="X34" s="69"/>
      <c r="Y34" s="69"/>
      <c r="Z34" s="70"/>
      <c r="AA34" s="69"/>
      <c r="AB34" s="69"/>
      <c r="AC34" s="69"/>
      <c r="AD34" s="69"/>
      <c r="AE34" s="69"/>
      <c r="AF34" s="69"/>
      <c r="AG34" s="69"/>
      <c r="AH34" s="13"/>
      <c r="AI34" s="18"/>
      <c r="AJ34" s="69"/>
      <c r="AK34" s="69"/>
      <c r="AL34" s="69"/>
      <c r="AM34" s="13"/>
      <c r="AN34" s="69"/>
      <c r="AO34" s="15"/>
      <c r="AP34" s="18"/>
    </row>
    <row r="35" spans="1:49" s="16" customFormat="1" x14ac:dyDescent="0.2">
      <c r="A35" s="76" t="s">
        <v>164</v>
      </c>
      <c r="B35" s="43"/>
      <c r="C35" s="77">
        <f t="shared" ref="C35" si="27">+C31+C33</f>
        <v>0</v>
      </c>
      <c r="D35" s="13"/>
      <c r="E35" s="77">
        <f>+E31+E33</f>
        <v>14749429.24</v>
      </c>
      <c r="F35" s="77">
        <f>+F31+F33</f>
        <v>29401.23</v>
      </c>
      <c r="G35" s="77">
        <f>+G31+G33</f>
        <v>12768686.699999999</v>
      </c>
      <c r="H35" s="77">
        <f>+H31+H33</f>
        <v>61089.320000000007</v>
      </c>
      <c r="I35" s="77">
        <f>+I31+I33</f>
        <v>242078.82000000047</v>
      </c>
      <c r="J35" s="13"/>
      <c r="K35" s="77">
        <f>+K31+K33</f>
        <v>23097414.030000001</v>
      </c>
      <c r="L35" s="77">
        <f t="shared" ref="L35:O35" si="28">+L31+L33</f>
        <v>4313240.3199999994</v>
      </c>
      <c r="M35" s="77">
        <f t="shared" si="28"/>
        <v>113495123.49000001</v>
      </c>
      <c r="N35" s="77">
        <f t="shared" si="28"/>
        <v>36379325.469999999</v>
      </c>
      <c r="O35" s="77">
        <f t="shared" si="28"/>
        <v>23889973.590000004</v>
      </c>
      <c r="P35" s="13"/>
      <c r="Q35" s="77">
        <f t="shared" ref="Q35:Y35" si="29">+Q31+Q33</f>
        <v>60318790.710000001</v>
      </c>
      <c r="R35" s="77">
        <f t="shared" si="29"/>
        <v>68033239.409999996</v>
      </c>
      <c r="S35" s="77">
        <f t="shared" si="29"/>
        <v>759923.96</v>
      </c>
      <c r="T35" s="77">
        <f t="shared" si="29"/>
        <v>15402983.75</v>
      </c>
      <c r="U35" s="77">
        <f t="shared" si="29"/>
        <v>57155717.680000007</v>
      </c>
      <c r="V35" s="77">
        <f t="shared" si="29"/>
        <v>21594146.73</v>
      </c>
      <c r="W35" s="77">
        <f t="shared" si="29"/>
        <v>25793393.490000002</v>
      </c>
      <c r="X35" s="77">
        <f t="shared" si="29"/>
        <v>3285752.4299999997</v>
      </c>
      <c r="Y35" s="77">
        <f t="shared" si="29"/>
        <v>145471</v>
      </c>
      <c r="Z35" s="70"/>
      <c r="AA35" s="77">
        <f t="shared" ref="AA35:AH35" si="30">+AA31+AA33</f>
        <v>127871596.78</v>
      </c>
      <c r="AB35" s="77">
        <f t="shared" si="30"/>
        <v>11273485.789999999</v>
      </c>
      <c r="AC35" s="77">
        <f t="shared" si="30"/>
        <v>3595912.9299999997</v>
      </c>
      <c r="AD35" s="77">
        <f>+AD31+AD33</f>
        <v>1120441.04</v>
      </c>
      <c r="AE35" s="77">
        <f t="shared" si="30"/>
        <v>6344371.7700000005</v>
      </c>
      <c r="AF35" s="77">
        <f t="shared" si="30"/>
        <v>182990099.89000043</v>
      </c>
      <c r="AG35" s="77">
        <f t="shared" si="30"/>
        <v>323263754.76999998</v>
      </c>
      <c r="AH35" s="77">
        <f t="shared" si="30"/>
        <v>1520427692.3099999</v>
      </c>
      <c r="AI35" s="18"/>
      <c r="AJ35" s="77">
        <f>+AJ31+AJ33</f>
        <v>2784981.4700000035</v>
      </c>
      <c r="AK35" s="77">
        <f>+AK31+AK33</f>
        <v>179237736.12999997</v>
      </c>
      <c r="AL35" s="77">
        <f>+AL31+AL33</f>
        <v>61765640.020000026</v>
      </c>
      <c r="AM35" s="13"/>
      <c r="AN35" s="77">
        <f>+AN31+AN33</f>
        <v>5775425.4400000004</v>
      </c>
      <c r="AO35" s="15"/>
      <c r="AP35" s="77">
        <f>SUM(C35:AN35)</f>
        <v>2907966319.7100005</v>
      </c>
    </row>
    <row r="36" spans="1:49" x14ac:dyDescent="0.2">
      <c r="B36" s="6"/>
      <c r="D36" s="8"/>
      <c r="J36" s="8"/>
      <c r="P36" s="8"/>
      <c r="R36" s="7" t="s">
        <v>165</v>
      </c>
      <c r="Z36" s="6"/>
      <c r="AA36" s="20"/>
      <c r="AH36" s="8"/>
      <c r="AI36" s="46"/>
      <c r="AM36" s="9"/>
      <c r="AO36" s="10"/>
    </row>
    <row r="37" spans="1:49" s="25" customFormat="1" x14ac:dyDescent="0.2">
      <c r="A37" s="21"/>
      <c r="B37" s="22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44"/>
      <c r="AJ37" s="23"/>
      <c r="AK37" s="23"/>
      <c r="AL37" s="23"/>
      <c r="AM37" s="23"/>
      <c r="AN37" s="23"/>
      <c r="AO37" s="23">
        <f>+AO35-'Situación Financiera'!AP9</f>
        <v>-2907966319.7099996</v>
      </c>
      <c r="AP37" s="23"/>
      <c r="AQ37" s="21"/>
      <c r="AR37" s="21"/>
      <c r="AS37" s="21"/>
      <c r="AT37" s="24"/>
      <c r="AU37" s="24"/>
      <c r="AV37" s="24"/>
      <c r="AW37" s="24"/>
    </row>
    <row r="38" spans="1:49" x14ac:dyDescent="0.2">
      <c r="B38" s="6"/>
      <c r="D38" s="7"/>
      <c r="J38" s="7"/>
      <c r="P38" s="7"/>
      <c r="Z38" s="7"/>
      <c r="AH38" s="7"/>
      <c r="AI38" s="7"/>
      <c r="AM38" s="7"/>
      <c r="AO38" s="7"/>
    </row>
    <row r="39" spans="1:49" x14ac:dyDescent="0.25">
      <c r="B39" s="6"/>
      <c r="D39" s="8"/>
      <c r="J39" s="8"/>
      <c r="P39" s="10"/>
      <c r="Z39" s="6"/>
      <c r="AG39" s="26"/>
      <c r="AH39" s="8"/>
      <c r="AI39" s="46"/>
      <c r="AM39" s="9"/>
      <c r="AO39" s="10"/>
    </row>
    <row r="40" spans="1:49" x14ac:dyDescent="0.2">
      <c r="B40" s="6"/>
      <c r="D40" s="8"/>
      <c r="J40" s="8"/>
      <c r="P40" s="10"/>
      <c r="Z40" s="6"/>
      <c r="AH40" s="8"/>
      <c r="AI40" s="46"/>
      <c r="AM40" s="9"/>
      <c r="AO40" s="10"/>
    </row>
    <row r="41" spans="1:49" x14ac:dyDescent="0.2">
      <c r="B41" s="6"/>
      <c r="D41" s="8"/>
      <c r="J41" s="8"/>
      <c r="P41" s="10"/>
      <c r="Z41" s="6"/>
      <c r="AH41" s="8"/>
      <c r="AI41" s="46"/>
      <c r="AM41" s="9"/>
      <c r="AO41" s="10"/>
    </row>
    <row r="42" spans="1:49" x14ac:dyDescent="0.2">
      <c r="B42" s="6"/>
      <c r="D42" s="8"/>
      <c r="J42" s="10"/>
      <c r="P42" s="10"/>
      <c r="Z42" s="6"/>
      <c r="AH42" s="8"/>
      <c r="AI42" s="8"/>
      <c r="AM42" s="9"/>
      <c r="AO42" s="10"/>
    </row>
    <row r="43" spans="1:49" x14ac:dyDescent="0.2">
      <c r="B43" s="6"/>
      <c r="D43" s="8"/>
      <c r="J43" s="10"/>
      <c r="P43" s="10"/>
      <c r="Z43" s="6"/>
      <c r="AH43" s="8"/>
      <c r="AI43" s="8"/>
      <c r="AM43" s="9"/>
      <c r="AO43" s="10"/>
    </row>
    <row r="44" spans="1:49" x14ac:dyDescent="0.2">
      <c r="B44" s="6"/>
      <c r="D44" s="8"/>
      <c r="J44" s="10"/>
      <c r="P44" s="10"/>
      <c r="Z44" s="6"/>
      <c r="AH44" s="8"/>
      <c r="AI44" s="8"/>
      <c r="AM44" s="9"/>
      <c r="AO44" s="10"/>
    </row>
    <row r="45" spans="1:49" x14ac:dyDescent="0.2">
      <c r="B45" s="6"/>
      <c r="D45" s="8"/>
      <c r="J45" s="10"/>
      <c r="P45" s="10"/>
      <c r="Z45" s="6"/>
      <c r="AH45" s="8"/>
      <c r="AI45" s="8"/>
      <c r="AM45" s="9"/>
      <c r="AO45" s="10"/>
    </row>
    <row r="46" spans="1:49" x14ac:dyDescent="0.2">
      <c r="B46" s="6"/>
      <c r="D46" s="8"/>
      <c r="J46" s="10"/>
      <c r="P46" s="10"/>
      <c r="Z46" s="6"/>
      <c r="AH46" s="8"/>
      <c r="AI46" s="8"/>
      <c r="AM46" s="9"/>
      <c r="AO46" s="10"/>
    </row>
    <row r="47" spans="1:49" x14ac:dyDescent="0.2">
      <c r="B47" s="6"/>
      <c r="D47" s="8"/>
      <c r="J47" s="10"/>
      <c r="P47" s="10"/>
      <c r="Z47" s="6"/>
      <c r="AH47" s="8"/>
      <c r="AI47" s="8"/>
      <c r="AM47" s="9"/>
      <c r="AO47" s="10"/>
    </row>
    <row r="48" spans="1:49" x14ac:dyDescent="0.2">
      <c r="B48" s="6"/>
      <c r="D48" s="8"/>
      <c r="J48" s="10"/>
      <c r="P48" s="10"/>
      <c r="Z48" s="6"/>
      <c r="AH48" s="8"/>
      <c r="AI48" s="8"/>
      <c r="AM48" s="9"/>
      <c r="AO48" s="10"/>
    </row>
    <row r="49" spans="2:41" x14ac:dyDescent="0.2">
      <c r="B49" s="6"/>
      <c r="D49" s="8"/>
      <c r="J49" s="10"/>
      <c r="P49" s="10"/>
      <c r="Z49" s="6"/>
      <c r="AH49" s="8"/>
      <c r="AI49" s="8"/>
      <c r="AM49" s="9"/>
      <c r="AO49" s="10"/>
    </row>
    <row r="50" spans="2:41" x14ac:dyDescent="0.2">
      <c r="B50" s="6"/>
      <c r="D50" s="8"/>
      <c r="J50" s="10"/>
      <c r="P50" s="10"/>
      <c r="Z50" s="6"/>
      <c r="AH50" s="8"/>
      <c r="AI50" s="8"/>
      <c r="AM50" s="9"/>
      <c r="AO50" s="10"/>
    </row>
    <row r="51" spans="2:41" x14ac:dyDescent="0.2">
      <c r="B51" s="6"/>
      <c r="D51" s="8"/>
      <c r="J51" s="10"/>
      <c r="P51" s="10"/>
      <c r="Z51" s="6"/>
      <c r="AH51" s="8"/>
      <c r="AI51" s="8"/>
      <c r="AM51" s="9"/>
      <c r="AO51" s="10"/>
    </row>
    <row r="52" spans="2:41" x14ac:dyDescent="0.2">
      <c r="B52" s="6"/>
      <c r="D52" s="8"/>
      <c r="J52" s="10"/>
      <c r="P52" s="10"/>
      <c r="Z52" s="6"/>
      <c r="AH52" s="8"/>
      <c r="AI52" s="8"/>
      <c r="AM52" s="9"/>
      <c r="AO52" s="10"/>
    </row>
    <row r="53" spans="2:41" x14ac:dyDescent="0.2">
      <c r="B53" s="6"/>
      <c r="D53" s="8"/>
      <c r="J53" s="10"/>
      <c r="P53" s="10"/>
      <c r="Z53" s="6"/>
      <c r="AH53" s="8"/>
      <c r="AI53" s="8"/>
      <c r="AM53" s="9"/>
      <c r="AO53" s="10"/>
    </row>
    <row r="54" spans="2:41" x14ac:dyDescent="0.2">
      <c r="B54" s="6"/>
      <c r="D54" s="10"/>
      <c r="J54" s="10"/>
      <c r="P54" s="10"/>
      <c r="Z54" s="6"/>
      <c r="AH54" s="8"/>
      <c r="AI54" s="8"/>
      <c r="AM54" s="9"/>
      <c r="AO54" s="10"/>
    </row>
    <row r="55" spans="2:41" x14ac:dyDescent="0.2">
      <c r="B55" s="6"/>
      <c r="D55" s="10"/>
      <c r="J55" s="10"/>
      <c r="P55" s="10"/>
      <c r="Z55" s="6"/>
      <c r="AH55" s="8"/>
      <c r="AI55" s="8"/>
      <c r="AM55" s="9"/>
    </row>
    <row r="56" spans="2:41" x14ac:dyDescent="0.2">
      <c r="B56" s="6"/>
      <c r="D56" s="10"/>
      <c r="J56" s="10"/>
      <c r="P56" s="10"/>
      <c r="Z56" s="6"/>
      <c r="AH56" s="8"/>
      <c r="AI56" s="8"/>
      <c r="AM56" s="9"/>
    </row>
    <row r="57" spans="2:41" x14ac:dyDescent="0.2">
      <c r="B57" s="6"/>
      <c r="D57" s="10"/>
      <c r="J57" s="10"/>
      <c r="P57" s="10"/>
      <c r="Z57" s="6"/>
      <c r="AM57" s="9"/>
    </row>
    <row r="58" spans="2:41" x14ac:dyDescent="0.2">
      <c r="B58" s="6"/>
      <c r="D58" s="10"/>
      <c r="J58" s="10"/>
      <c r="P58" s="10"/>
      <c r="Z58" s="6"/>
      <c r="AM58" s="9"/>
    </row>
    <row r="59" spans="2:41" x14ac:dyDescent="0.2">
      <c r="B59" s="6"/>
      <c r="D59" s="10"/>
      <c r="J59" s="10"/>
      <c r="P59" s="10"/>
      <c r="Z59" s="6"/>
      <c r="AM59" s="9"/>
    </row>
    <row r="60" spans="2:41" x14ac:dyDescent="0.2">
      <c r="B60" s="6"/>
      <c r="D60" s="10"/>
      <c r="J60" s="10"/>
      <c r="P60" s="10"/>
      <c r="Z60" s="6"/>
    </row>
    <row r="61" spans="2:41" x14ac:dyDescent="0.2">
      <c r="B61" s="6"/>
      <c r="Z61" s="6"/>
    </row>
    <row r="62" spans="2:41" x14ac:dyDescent="0.2">
      <c r="B62" s="6"/>
      <c r="Z62" s="6"/>
    </row>
  </sheetData>
  <mergeCells count="11">
    <mergeCell ref="A4:AP4"/>
    <mergeCell ref="A1:AP1"/>
    <mergeCell ref="A2:AP2"/>
    <mergeCell ref="A3:AP3"/>
    <mergeCell ref="AJ6:AL6"/>
    <mergeCell ref="AP6:AP7"/>
    <mergeCell ref="Q6:Y6"/>
    <mergeCell ref="AA6:AH6"/>
    <mergeCell ref="K6:O6"/>
    <mergeCell ref="E6:I6"/>
    <mergeCell ref="A6:A7"/>
  </mergeCells>
  <pageMargins left="0.70866141732283472" right="0.70866141732283472" top="0.74803149606299213" bottom="0.74803149606299213" header="0.31496062992125984" footer="0.31496062992125984"/>
  <pageSetup paperSize="5" scale="4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1"/>
  <sheetViews>
    <sheetView showGridLines="0" zoomScaleNormal="100" workbookViewId="0">
      <selection sqref="A1:AP1"/>
    </sheetView>
  </sheetViews>
  <sheetFormatPr baseColWidth="10" defaultColWidth="11.42578125" defaultRowHeight="13.5" x14ac:dyDescent="0.25"/>
  <cols>
    <col min="1" max="1" width="61.28515625" style="72" customWidth="1"/>
    <col min="2" max="2" width="1.5703125" style="37" customWidth="1"/>
    <col min="3" max="3" width="15.7109375" style="37" customWidth="1"/>
    <col min="4" max="4" width="1.5703125" style="37" customWidth="1"/>
    <col min="5" max="5" width="17.85546875" style="37" customWidth="1"/>
    <col min="6" max="6" width="14.5703125" style="37" customWidth="1"/>
    <col min="7" max="7" width="17.85546875" style="37" customWidth="1"/>
    <col min="8" max="9" width="16.28515625" style="37" customWidth="1"/>
    <col min="10" max="10" width="1.7109375" style="37" customWidth="1"/>
    <col min="11" max="11" width="16.28515625" style="34" customWidth="1"/>
    <col min="12" max="14" width="19.28515625" style="37" customWidth="1"/>
    <col min="15" max="15" width="16" style="37" customWidth="1"/>
    <col min="16" max="16" width="1.7109375" style="37" customWidth="1"/>
    <col min="17" max="18" width="17.85546875" style="37" customWidth="1"/>
    <col min="19" max="19" width="16.28515625" style="37" customWidth="1"/>
    <col min="20" max="20" width="17.85546875" style="37" customWidth="1"/>
    <col min="21" max="21" width="16.28515625" style="37" customWidth="1"/>
    <col min="22" max="22" width="17.85546875" style="34" customWidth="1"/>
    <col min="23" max="23" width="19" style="34" customWidth="1"/>
    <col min="24" max="25" width="17.85546875" style="34" customWidth="1"/>
    <col min="26" max="26" width="1.7109375" style="37" customWidth="1"/>
    <col min="27" max="28" width="16.140625" style="34" customWidth="1"/>
    <col min="29" max="29" width="13.7109375" style="37" customWidth="1"/>
    <col min="30" max="30" width="18.42578125" style="37" customWidth="1"/>
    <col min="31" max="31" width="17" style="34" customWidth="1"/>
    <col min="32" max="33" width="16.42578125" style="34" customWidth="1"/>
    <col min="34" max="34" width="16.5703125" style="37" customWidth="1"/>
    <col min="35" max="35" width="1.5703125" style="37" customWidth="1"/>
    <col min="36" max="36" width="19.140625" style="34" bestFit="1" customWidth="1"/>
    <col min="37" max="37" width="18.140625" style="34" customWidth="1"/>
    <col min="38" max="38" width="19.140625" style="34" bestFit="1" customWidth="1"/>
    <col min="39" max="39" width="1.5703125" style="34" customWidth="1"/>
    <col min="40" max="40" width="15.28515625" style="37" customWidth="1"/>
    <col min="41" max="41" width="1.28515625" style="34" customWidth="1"/>
    <col min="42" max="42" width="18.28515625" style="37" bestFit="1" customWidth="1"/>
    <col min="43" max="165" width="11.140625" style="36"/>
    <col min="166" max="166" width="56.140625" style="36" bestFit="1" customWidth="1"/>
    <col min="167" max="167" width="18.140625" style="36" bestFit="1" customWidth="1"/>
    <col min="168" max="168" width="16.85546875" style="36" bestFit="1" customWidth="1"/>
    <col min="169" max="169" width="14.85546875" style="36" bestFit="1" customWidth="1"/>
    <col min="170" max="170" width="1.5703125" style="36" customWidth="1"/>
    <col min="171" max="171" width="16" style="36" bestFit="1" customWidth="1"/>
    <col min="172" max="172" width="16" style="36" customWidth="1"/>
    <col min="173" max="174" width="14.85546875" style="36" bestFit="1" customWidth="1"/>
    <col min="175" max="175" width="17.28515625" style="36" bestFit="1" customWidth="1"/>
    <col min="176" max="176" width="1.7109375" style="36" customWidth="1"/>
    <col min="177" max="177" width="15.85546875" style="36" bestFit="1" customWidth="1"/>
    <col min="178" max="178" width="19.28515625" style="36" customWidth="1"/>
    <col min="179" max="179" width="16" style="36" customWidth="1"/>
    <col min="180" max="180" width="1.7109375" style="36" customWidth="1"/>
    <col min="181" max="181" width="56.140625" style="36" bestFit="1" customWidth="1"/>
    <col min="182" max="182" width="17.28515625" style="36" bestFit="1" customWidth="1"/>
    <col min="183" max="183" width="16" style="36" bestFit="1" customWidth="1"/>
    <col min="184" max="184" width="14.85546875" style="36" bestFit="1" customWidth="1"/>
    <col min="185" max="187" width="16" style="36" bestFit="1" customWidth="1"/>
    <col min="188" max="188" width="17.28515625" style="36" bestFit="1" customWidth="1"/>
    <col min="189" max="190" width="16" style="36" bestFit="1" customWidth="1"/>
    <col min="191" max="193" width="1.5703125" style="36" customWidth="1"/>
    <col min="194" max="194" width="1.85546875" style="36" customWidth="1"/>
    <col min="195" max="195" width="56.140625" style="36" bestFit="1" customWidth="1"/>
    <col min="196" max="196" width="17.28515625" style="36" bestFit="1" customWidth="1"/>
    <col min="197" max="198" width="16" style="36" bestFit="1" customWidth="1"/>
    <col min="199" max="199" width="18.140625" style="36" bestFit="1" customWidth="1"/>
    <col min="200" max="200" width="24.7109375" style="36" customWidth="1"/>
    <col min="201" max="201" width="1.5703125" style="36" customWidth="1"/>
    <col min="202" max="202" width="19.42578125" style="36" bestFit="1" customWidth="1"/>
    <col min="203" max="203" width="19" style="36" bestFit="1" customWidth="1"/>
    <col min="204" max="204" width="18.42578125" style="36" bestFit="1" customWidth="1"/>
    <col min="205" max="205" width="14.85546875" style="36" bestFit="1" customWidth="1"/>
    <col min="206" max="206" width="16.28515625" style="36" bestFit="1" customWidth="1"/>
    <col min="207" max="290" width="0" style="36" hidden="1" customWidth="1"/>
    <col min="291" max="291" width="1.85546875" style="36" customWidth="1"/>
    <col min="292" max="293" width="19.42578125" style="36" bestFit="1" customWidth="1"/>
    <col min="294" max="421" width="11.140625" style="36"/>
    <col min="422" max="422" width="56.140625" style="36" bestFit="1" customWidth="1"/>
    <col min="423" max="423" width="18.140625" style="36" bestFit="1" customWidth="1"/>
    <col min="424" max="424" width="16.85546875" style="36" bestFit="1" customWidth="1"/>
    <col min="425" max="425" width="14.85546875" style="36" bestFit="1" customWidth="1"/>
    <col min="426" max="426" width="1.5703125" style="36" customWidth="1"/>
    <col min="427" max="427" width="16" style="36" bestFit="1" customWidth="1"/>
    <col min="428" max="428" width="16" style="36" customWidth="1"/>
    <col min="429" max="430" width="14.85546875" style="36" bestFit="1" customWidth="1"/>
    <col min="431" max="431" width="17.28515625" style="36" bestFit="1" customWidth="1"/>
    <col min="432" max="432" width="1.7109375" style="36" customWidth="1"/>
    <col min="433" max="433" width="15.85546875" style="36" bestFit="1" customWidth="1"/>
    <col min="434" max="434" width="19.28515625" style="36" customWidth="1"/>
    <col min="435" max="435" width="16" style="36" customWidth="1"/>
    <col min="436" max="436" width="1.7109375" style="36" customWidth="1"/>
    <col min="437" max="437" width="56.140625" style="36" bestFit="1" customWidth="1"/>
    <col min="438" max="438" width="17.28515625" style="36" bestFit="1" customWidth="1"/>
    <col min="439" max="439" width="16" style="36" bestFit="1" customWidth="1"/>
    <col min="440" max="440" width="14.85546875" style="36" bestFit="1" customWidth="1"/>
    <col min="441" max="443" width="16" style="36" bestFit="1" customWidth="1"/>
    <col min="444" max="444" width="17.28515625" style="36" bestFit="1" customWidth="1"/>
    <col min="445" max="446" width="16" style="36" bestFit="1" customWidth="1"/>
    <col min="447" max="449" width="1.5703125" style="36" customWidth="1"/>
    <col min="450" max="450" width="1.85546875" style="36" customWidth="1"/>
    <col min="451" max="451" width="56.140625" style="36" bestFit="1" customWidth="1"/>
    <col min="452" max="452" width="17.28515625" style="36" bestFit="1" customWidth="1"/>
    <col min="453" max="454" width="16" style="36" bestFit="1" customWidth="1"/>
    <col min="455" max="455" width="18.140625" style="36" bestFit="1" customWidth="1"/>
    <col min="456" max="456" width="24.7109375" style="36" customWidth="1"/>
    <col min="457" max="457" width="1.5703125" style="36" customWidth="1"/>
    <col min="458" max="458" width="19.42578125" style="36" bestFit="1" customWidth="1"/>
    <col min="459" max="459" width="19" style="36" bestFit="1" customWidth="1"/>
    <col min="460" max="460" width="18.42578125" style="36" bestFit="1" customWidth="1"/>
    <col min="461" max="461" width="14.85546875" style="36" bestFit="1" customWidth="1"/>
    <col min="462" max="462" width="16.28515625" style="36" bestFit="1" customWidth="1"/>
    <col min="463" max="546" width="0" style="36" hidden="1" customWidth="1"/>
    <col min="547" max="547" width="1.85546875" style="36" customWidth="1"/>
    <col min="548" max="549" width="19.42578125" style="36" bestFit="1" customWidth="1"/>
    <col min="550" max="677" width="11.140625" style="36"/>
    <col min="678" max="678" width="56.140625" style="36" bestFit="1" customWidth="1"/>
    <col min="679" max="679" width="18.140625" style="36" bestFit="1" customWidth="1"/>
    <col min="680" max="680" width="16.85546875" style="36" bestFit="1" customWidth="1"/>
    <col min="681" max="681" width="14.85546875" style="36" bestFit="1" customWidth="1"/>
    <col min="682" max="682" width="1.5703125" style="36" customWidth="1"/>
    <col min="683" max="683" width="16" style="36" bestFit="1" customWidth="1"/>
    <col min="684" max="684" width="16" style="36" customWidth="1"/>
    <col min="685" max="686" width="14.85546875" style="36" bestFit="1" customWidth="1"/>
    <col min="687" max="687" width="17.28515625" style="36" bestFit="1" customWidth="1"/>
    <col min="688" max="688" width="1.7109375" style="36" customWidth="1"/>
    <col min="689" max="689" width="15.85546875" style="36" bestFit="1" customWidth="1"/>
    <col min="690" max="690" width="19.28515625" style="36" customWidth="1"/>
    <col min="691" max="691" width="16" style="36" customWidth="1"/>
    <col min="692" max="692" width="1.7109375" style="36" customWidth="1"/>
    <col min="693" max="693" width="56.140625" style="36" bestFit="1" customWidth="1"/>
    <col min="694" max="694" width="17.28515625" style="36" bestFit="1" customWidth="1"/>
    <col min="695" max="695" width="16" style="36" bestFit="1" customWidth="1"/>
    <col min="696" max="696" width="14.85546875" style="36" bestFit="1" customWidth="1"/>
    <col min="697" max="699" width="16" style="36" bestFit="1" customWidth="1"/>
    <col min="700" max="700" width="17.28515625" style="36" bestFit="1" customWidth="1"/>
    <col min="701" max="702" width="16" style="36" bestFit="1" customWidth="1"/>
    <col min="703" max="705" width="1.5703125" style="36" customWidth="1"/>
    <col min="706" max="706" width="1.85546875" style="36" customWidth="1"/>
    <col min="707" max="707" width="56.140625" style="36" bestFit="1" customWidth="1"/>
    <col min="708" max="708" width="17.28515625" style="36" bestFit="1" customWidth="1"/>
    <col min="709" max="710" width="16" style="36" bestFit="1" customWidth="1"/>
    <col min="711" max="711" width="18.140625" style="36" bestFit="1" customWidth="1"/>
    <col min="712" max="712" width="24.7109375" style="36" customWidth="1"/>
    <col min="713" max="713" width="1.5703125" style="36" customWidth="1"/>
    <col min="714" max="714" width="19.42578125" style="36" bestFit="1" customWidth="1"/>
    <col min="715" max="715" width="19" style="36" bestFit="1" customWidth="1"/>
    <col min="716" max="716" width="18.42578125" style="36" bestFit="1" customWidth="1"/>
    <col min="717" max="717" width="14.85546875" style="36" bestFit="1" customWidth="1"/>
    <col min="718" max="718" width="16.28515625" style="36" bestFit="1" customWidth="1"/>
    <col min="719" max="802" width="0" style="36" hidden="1" customWidth="1"/>
    <col min="803" max="803" width="1.85546875" style="36" customWidth="1"/>
    <col min="804" max="805" width="19.42578125" style="36" bestFit="1" customWidth="1"/>
    <col min="806" max="933" width="11.140625" style="36"/>
    <col min="934" max="934" width="56.140625" style="36" bestFit="1" customWidth="1"/>
    <col min="935" max="935" width="18.140625" style="36" bestFit="1" customWidth="1"/>
    <col min="936" max="936" width="16.85546875" style="36" bestFit="1" customWidth="1"/>
    <col min="937" max="937" width="14.85546875" style="36" bestFit="1" customWidth="1"/>
    <col min="938" max="938" width="1.5703125" style="36" customWidth="1"/>
    <col min="939" max="939" width="16" style="36" bestFit="1" customWidth="1"/>
    <col min="940" max="940" width="16" style="36" customWidth="1"/>
    <col min="941" max="942" width="14.85546875" style="36" bestFit="1" customWidth="1"/>
    <col min="943" max="943" width="17.28515625" style="36" bestFit="1" customWidth="1"/>
    <col min="944" max="944" width="1.7109375" style="36" customWidth="1"/>
    <col min="945" max="945" width="15.85546875" style="36" bestFit="1" customWidth="1"/>
    <col min="946" max="946" width="19.28515625" style="36" customWidth="1"/>
    <col min="947" max="947" width="16" style="36" customWidth="1"/>
    <col min="948" max="948" width="1.7109375" style="36" customWidth="1"/>
    <col min="949" max="949" width="56.140625" style="36" bestFit="1" customWidth="1"/>
    <col min="950" max="950" width="17.28515625" style="36" bestFit="1" customWidth="1"/>
    <col min="951" max="951" width="16" style="36" bestFit="1" customWidth="1"/>
    <col min="952" max="952" width="14.85546875" style="36" bestFit="1" customWidth="1"/>
    <col min="953" max="955" width="16" style="36" bestFit="1" customWidth="1"/>
    <col min="956" max="956" width="17.28515625" style="36" bestFit="1" customWidth="1"/>
    <col min="957" max="958" width="16" style="36" bestFit="1" customWidth="1"/>
    <col min="959" max="961" width="1.5703125" style="36" customWidth="1"/>
    <col min="962" max="962" width="1.85546875" style="36" customWidth="1"/>
    <col min="963" max="963" width="56.140625" style="36" bestFit="1" customWidth="1"/>
    <col min="964" max="964" width="17.28515625" style="36" bestFit="1" customWidth="1"/>
    <col min="965" max="966" width="16" style="36" bestFit="1" customWidth="1"/>
    <col min="967" max="967" width="18.140625" style="36" bestFit="1" customWidth="1"/>
    <col min="968" max="968" width="24.7109375" style="36" customWidth="1"/>
    <col min="969" max="969" width="1.5703125" style="36" customWidth="1"/>
    <col min="970" max="970" width="19.42578125" style="36" bestFit="1" customWidth="1"/>
    <col min="971" max="971" width="19" style="36" bestFit="1" customWidth="1"/>
    <col min="972" max="972" width="18.42578125" style="36" bestFit="1" customWidth="1"/>
    <col min="973" max="973" width="14.85546875" style="36" bestFit="1" customWidth="1"/>
    <col min="974" max="974" width="16.28515625" style="36" bestFit="1" customWidth="1"/>
    <col min="975" max="1058" width="0" style="36" hidden="1" customWidth="1"/>
    <col min="1059" max="1059" width="1.85546875" style="36" customWidth="1"/>
    <col min="1060" max="1061" width="19.42578125" style="36" bestFit="1" customWidth="1"/>
    <col min="1062" max="1189" width="11.140625" style="36"/>
    <col min="1190" max="1190" width="56.140625" style="36" bestFit="1" customWidth="1"/>
    <col min="1191" max="1191" width="18.140625" style="36" bestFit="1" customWidth="1"/>
    <col min="1192" max="1192" width="16.85546875" style="36" bestFit="1" customWidth="1"/>
    <col min="1193" max="1193" width="14.85546875" style="36" bestFit="1" customWidth="1"/>
    <col min="1194" max="1194" width="1.5703125" style="36" customWidth="1"/>
    <col min="1195" max="1195" width="16" style="36" bestFit="1" customWidth="1"/>
    <col min="1196" max="1196" width="16" style="36" customWidth="1"/>
    <col min="1197" max="1198" width="14.85546875" style="36" bestFit="1" customWidth="1"/>
    <col min="1199" max="1199" width="17.28515625" style="36" bestFit="1" customWidth="1"/>
    <col min="1200" max="1200" width="1.7109375" style="36" customWidth="1"/>
    <col min="1201" max="1201" width="15.85546875" style="36" bestFit="1" customWidth="1"/>
    <col min="1202" max="1202" width="19.28515625" style="36" customWidth="1"/>
    <col min="1203" max="1203" width="16" style="36" customWidth="1"/>
    <col min="1204" max="1204" width="1.7109375" style="36" customWidth="1"/>
    <col min="1205" max="1205" width="56.140625" style="36" bestFit="1" customWidth="1"/>
    <col min="1206" max="1206" width="17.28515625" style="36" bestFit="1" customWidth="1"/>
    <col min="1207" max="1207" width="16" style="36" bestFit="1" customWidth="1"/>
    <col min="1208" max="1208" width="14.85546875" style="36" bestFit="1" customWidth="1"/>
    <col min="1209" max="1211" width="16" style="36" bestFit="1" customWidth="1"/>
    <col min="1212" max="1212" width="17.28515625" style="36" bestFit="1" customWidth="1"/>
    <col min="1213" max="1214" width="16" style="36" bestFit="1" customWidth="1"/>
    <col min="1215" max="1217" width="1.5703125" style="36" customWidth="1"/>
    <col min="1218" max="1218" width="1.85546875" style="36" customWidth="1"/>
    <col min="1219" max="1219" width="56.140625" style="36" bestFit="1" customWidth="1"/>
    <col min="1220" max="1220" width="17.28515625" style="36" bestFit="1" customWidth="1"/>
    <col min="1221" max="1222" width="16" style="36" bestFit="1" customWidth="1"/>
    <col min="1223" max="1223" width="18.140625" style="36" bestFit="1" customWidth="1"/>
    <col min="1224" max="1224" width="24.7109375" style="36" customWidth="1"/>
    <col min="1225" max="1225" width="1.5703125" style="36" customWidth="1"/>
    <col min="1226" max="1226" width="19.42578125" style="36" bestFit="1" customWidth="1"/>
    <col min="1227" max="1227" width="19" style="36" bestFit="1" customWidth="1"/>
    <col min="1228" max="1228" width="18.42578125" style="36" bestFit="1" customWidth="1"/>
    <col min="1229" max="1229" width="14.85546875" style="36" bestFit="1" customWidth="1"/>
    <col min="1230" max="1230" width="16.28515625" style="36" bestFit="1" customWidth="1"/>
    <col min="1231" max="1314" width="0" style="36" hidden="1" customWidth="1"/>
    <col min="1315" max="1315" width="1.85546875" style="36" customWidth="1"/>
    <col min="1316" max="1317" width="19.42578125" style="36" bestFit="1" customWidth="1"/>
    <col min="1318" max="1445" width="11.140625" style="36"/>
    <col min="1446" max="1446" width="56.140625" style="36" bestFit="1" customWidth="1"/>
    <col min="1447" max="1447" width="18.140625" style="36" bestFit="1" customWidth="1"/>
    <col min="1448" max="1448" width="16.85546875" style="36" bestFit="1" customWidth="1"/>
    <col min="1449" max="1449" width="14.85546875" style="36" bestFit="1" customWidth="1"/>
    <col min="1450" max="1450" width="1.5703125" style="36" customWidth="1"/>
    <col min="1451" max="1451" width="16" style="36" bestFit="1" customWidth="1"/>
    <col min="1452" max="1452" width="16" style="36" customWidth="1"/>
    <col min="1453" max="1454" width="14.85546875" style="36" bestFit="1" customWidth="1"/>
    <col min="1455" max="1455" width="17.28515625" style="36" bestFit="1" customWidth="1"/>
    <col min="1456" max="1456" width="1.7109375" style="36" customWidth="1"/>
    <col min="1457" max="1457" width="15.85546875" style="36" bestFit="1" customWidth="1"/>
    <col min="1458" max="1458" width="19.28515625" style="36" customWidth="1"/>
    <col min="1459" max="1459" width="16" style="36" customWidth="1"/>
    <col min="1460" max="1460" width="1.7109375" style="36" customWidth="1"/>
    <col min="1461" max="1461" width="56.140625" style="36" bestFit="1" customWidth="1"/>
    <col min="1462" max="1462" width="17.28515625" style="36" bestFit="1" customWidth="1"/>
    <col min="1463" max="1463" width="16" style="36" bestFit="1" customWidth="1"/>
    <col min="1464" max="1464" width="14.85546875" style="36" bestFit="1" customWidth="1"/>
    <col min="1465" max="1467" width="16" style="36" bestFit="1" customWidth="1"/>
    <col min="1468" max="1468" width="17.28515625" style="36" bestFit="1" customWidth="1"/>
    <col min="1469" max="1470" width="16" style="36" bestFit="1" customWidth="1"/>
    <col min="1471" max="1473" width="1.5703125" style="36" customWidth="1"/>
    <col min="1474" max="1474" width="1.85546875" style="36" customWidth="1"/>
    <col min="1475" max="1475" width="56.140625" style="36" bestFit="1" customWidth="1"/>
    <col min="1476" max="1476" width="17.28515625" style="36" bestFit="1" customWidth="1"/>
    <col min="1477" max="1478" width="16" style="36" bestFit="1" customWidth="1"/>
    <col min="1479" max="1479" width="18.140625" style="36" bestFit="1" customWidth="1"/>
    <col min="1480" max="1480" width="24.7109375" style="36" customWidth="1"/>
    <col min="1481" max="1481" width="1.5703125" style="36" customWidth="1"/>
    <col min="1482" max="1482" width="19.42578125" style="36" bestFit="1" customWidth="1"/>
    <col min="1483" max="1483" width="19" style="36" bestFit="1" customWidth="1"/>
    <col min="1484" max="1484" width="18.42578125" style="36" bestFit="1" customWidth="1"/>
    <col min="1485" max="1485" width="14.85546875" style="36" bestFit="1" customWidth="1"/>
    <col min="1486" max="1486" width="16.28515625" style="36" bestFit="1" customWidth="1"/>
    <col min="1487" max="1570" width="0" style="36" hidden="1" customWidth="1"/>
    <col min="1571" max="1571" width="1.85546875" style="36" customWidth="1"/>
    <col min="1572" max="1573" width="19.42578125" style="36" bestFit="1" customWidth="1"/>
    <col min="1574" max="1701" width="11.140625" style="36"/>
    <col min="1702" max="1702" width="56.140625" style="36" bestFit="1" customWidth="1"/>
    <col min="1703" max="1703" width="18.140625" style="36" bestFit="1" customWidth="1"/>
    <col min="1704" max="1704" width="16.85546875" style="36" bestFit="1" customWidth="1"/>
    <col min="1705" max="1705" width="14.85546875" style="36" bestFit="1" customWidth="1"/>
    <col min="1706" max="1706" width="1.5703125" style="36" customWidth="1"/>
    <col min="1707" max="1707" width="16" style="36" bestFit="1" customWidth="1"/>
    <col min="1708" max="1708" width="16" style="36" customWidth="1"/>
    <col min="1709" max="1710" width="14.85546875" style="36" bestFit="1" customWidth="1"/>
    <col min="1711" max="1711" width="17.28515625" style="36" bestFit="1" customWidth="1"/>
    <col min="1712" max="1712" width="1.7109375" style="36" customWidth="1"/>
    <col min="1713" max="1713" width="15.85546875" style="36" bestFit="1" customWidth="1"/>
    <col min="1714" max="1714" width="19.28515625" style="36" customWidth="1"/>
    <col min="1715" max="1715" width="16" style="36" customWidth="1"/>
    <col min="1716" max="1716" width="1.7109375" style="36" customWidth="1"/>
    <col min="1717" max="1717" width="56.140625" style="36" bestFit="1" customWidth="1"/>
    <col min="1718" max="1718" width="17.28515625" style="36" bestFit="1" customWidth="1"/>
    <col min="1719" max="1719" width="16" style="36" bestFit="1" customWidth="1"/>
    <col min="1720" max="1720" width="14.85546875" style="36" bestFit="1" customWidth="1"/>
    <col min="1721" max="1723" width="16" style="36" bestFit="1" customWidth="1"/>
    <col min="1724" max="1724" width="17.28515625" style="36" bestFit="1" customWidth="1"/>
    <col min="1725" max="1726" width="16" style="36" bestFit="1" customWidth="1"/>
    <col min="1727" max="1729" width="1.5703125" style="36" customWidth="1"/>
    <col min="1730" max="1730" width="1.85546875" style="36" customWidth="1"/>
    <col min="1731" max="1731" width="56.140625" style="36" bestFit="1" customWidth="1"/>
    <col min="1732" max="1732" width="17.28515625" style="36" bestFit="1" customWidth="1"/>
    <col min="1733" max="1734" width="16" style="36" bestFit="1" customWidth="1"/>
    <col min="1735" max="1735" width="18.140625" style="36" bestFit="1" customWidth="1"/>
    <col min="1736" max="1736" width="24.7109375" style="36" customWidth="1"/>
    <col min="1737" max="1737" width="1.5703125" style="36" customWidth="1"/>
    <col min="1738" max="1738" width="19.42578125" style="36" bestFit="1" customWidth="1"/>
    <col min="1739" max="1739" width="19" style="36" bestFit="1" customWidth="1"/>
    <col min="1740" max="1740" width="18.42578125" style="36" bestFit="1" customWidth="1"/>
    <col min="1741" max="1741" width="14.85546875" style="36" bestFit="1" customWidth="1"/>
    <col min="1742" max="1742" width="16.28515625" style="36" bestFit="1" customWidth="1"/>
    <col min="1743" max="1826" width="0" style="36" hidden="1" customWidth="1"/>
    <col min="1827" max="1827" width="1.85546875" style="36" customWidth="1"/>
    <col min="1828" max="1829" width="19.42578125" style="36" bestFit="1" customWidth="1"/>
    <col min="1830" max="1957" width="11.140625" style="36"/>
    <col min="1958" max="1958" width="56.140625" style="36" bestFit="1" customWidth="1"/>
    <col min="1959" max="1959" width="18.140625" style="36" bestFit="1" customWidth="1"/>
    <col min="1960" max="1960" width="16.85546875" style="36" bestFit="1" customWidth="1"/>
    <col min="1961" max="1961" width="14.85546875" style="36" bestFit="1" customWidth="1"/>
    <col min="1962" max="1962" width="1.5703125" style="36" customWidth="1"/>
    <col min="1963" max="1963" width="16" style="36" bestFit="1" customWidth="1"/>
    <col min="1964" max="1964" width="16" style="36" customWidth="1"/>
    <col min="1965" max="1966" width="14.85546875" style="36" bestFit="1" customWidth="1"/>
    <col min="1967" max="1967" width="17.28515625" style="36" bestFit="1" customWidth="1"/>
    <col min="1968" max="1968" width="1.7109375" style="36" customWidth="1"/>
    <col min="1969" max="1969" width="15.85546875" style="36" bestFit="1" customWidth="1"/>
    <col min="1970" max="1970" width="19.28515625" style="36" customWidth="1"/>
    <col min="1971" max="1971" width="16" style="36" customWidth="1"/>
    <col min="1972" max="1972" width="1.7109375" style="36" customWidth="1"/>
    <col min="1973" max="1973" width="56.140625" style="36" bestFit="1" customWidth="1"/>
    <col min="1974" max="1974" width="17.28515625" style="36" bestFit="1" customWidth="1"/>
    <col min="1975" max="1975" width="16" style="36" bestFit="1" customWidth="1"/>
    <col min="1976" max="1976" width="14.85546875" style="36" bestFit="1" customWidth="1"/>
    <col min="1977" max="1979" width="16" style="36" bestFit="1" customWidth="1"/>
    <col min="1980" max="1980" width="17.28515625" style="36" bestFit="1" customWidth="1"/>
    <col min="1981" max="1982" width="16" style="36" bestFit="1" customWidth="1"/>
    <col min="1983" max="1985" width="1.5703125" style="36" customWidth="1"/>
    <col min="1986" max="1986" width="1.85546875" style="36" customWidth="1"/>
    <col min="1987" max="1987" width="56.140625" style="36" bestFit="1" customWidth="1"/>
    <col min="1988" max="1988" width="17.28515625" style="36" bestFit="1" customWidth="1"/>
    <col min="1989" max="1990" width="16" style="36" bestFit="1" customWidth="1"/>
    <col min="1991" max="1991" width="18.140625" style="36" bestFit="1" customWidth="1"/>
    <col min="1992" max="1992" width="24.7109375" style="36" customWidth="1"/>
    <col min="1993" max="1993" width="1.5703125" style="36" customWidth="1"/>
    <col min="1994" max="1994" width="19.42578125" style="36" bestFit="1" customWidth="1"/>
    <col min="1995" max="1995" width="19" style="36" bestFit="1" customWidth="1"/>
    <col min="1996" max="1996" width="18.42578125" style="36" bestFit="1" customWidth="1"/>
    <col min="1997" max="1997" width="14.85546875" style="36" bestFit="1" customWidth="1"/>
    <col min="1998" max="1998" width="16.28515625" style="36" bestFit="1" customWidth="1"/>
    <col min="1999" max="2082" width="0" style="36" hidden="1" customWidth="1"/>
    <col min="2083" max="2083" width="1.85546875" style="36" customWidth="1"/>
    <col min="2084" max="2085" width="19.42578125" style="36" bestFit="1" customWidth="1"/>
    <col min="2086" max="2213" width="11.140625" style="36"/>
    <col min="2214" max="2214" width="56.140625" style="36" bestFit="1" customWidth="1"/>
    <col min="2215" max="2215" width="18.140625" style="36" bestFit="1" customWidth="1"/>
    <col min="2216" max="2216" width="16.85546875" style="36" bestFit="1" customWidth="1"/>
    <col min="2217" max="2217" width="14.85546875" style="36" bestFit="1" customWidth="1"/>
    <col min="2218" max="2218" width="1.5703125" style="36" customWidth="1"/>
    <col min="2219" max="2219" width="16" style="36" bestFit="1" customWidth="1"/>
    <col min="2220" max="2220" width="16" style="36" customWidth="1"/>
    <col min="2221" max="2222" width="14.85546875" style="36" bestFit="1" customWidth="1"/>
    <col min="2223" max="2223" width="17.28515625" style="36" bestFit="1" customWidth="1"/>
    <col min="2224" max="2224" width="1.7109375" style="36" customWidth="1"/>
    <col min="2225" max="2225" width="15.85546875" style="36" bestFit="1" customWidth="1"/>
    <col min="2226" max="2226" width="19.28515625" style="36" customWidth="1"/>
    <col min="2227" max="2227" width="16" style="36" customWidth="1"/>
    <col min="2228" max="2228" width="1.7109375" style="36" customWidth="1"/>
    <col min="2229" max="2229" width="56.140625" style="36" bestFit="1" customWidth="1"/>
    <col min="2230" max="2230" width="17.28515625" style="36" bestFit="1" customWidth="1"/>
    <col min="2231" max="2231" width="16" style="36" bestFit="1" customWidth="1"/>
    <col min="2232" max="2232" width="14.85546875" style="36" bestFit="1" customWidth="1"/>
    <col min="2233" max="2235" width="16" style="36" bestFit="1" customWidth="1"/>
    <col min="2236" max="2236" width="17.28515625" style="36" bestFit="1" customWidth="1"/>
    <col min="2237" max="2238" width="16" style="36" bestFit="1" customWidth="1"/>
    <col min="2239" max="2241" width="1.5703125" style="36" customWidth="1"/>
    <col min="2242" max="2242" width="1.85546875" style="36" customWidth="1"/>
    <col min="2243" max="2243" width="56.140625" style="36" bestFit="1" customWidth="1"/>
    <col min="2244" max="2244" width="17.28515625" style="36" bestFit="1" customWidth="1"/>
    <col min="2245" max="2246" width="16" style="36" bestFit="1" customWidth="1"/>
    <col min="2247" max="2247" width="18.140625" style="36" bestFit="1" customWidth="1"/>
    <col min="2248" max="2248" width="24.7109375" style="36" customWidth="1"/>
    <col min="2249" max="2249" width="1.5703125" style="36" customWidth="1"/>
    <col min="2250" max="2250" width="19.42578125" style="36" bestFit="1" customWidth="1"/>
    <col min="2251" max="2251" width="19" style="36" bestFit="1" customWidth="1"/>
    <col min="2252" max="2252" width="18.42578125" style="36" bestFit="1" customWidth="1"/>
    <col min="2253" max="2253" width="14.85546875" style="36" bestFit="1" customWidth="1"/>
    <col min="2254" max="2254" width="16.28515625" style="36" bestFit="1" customWidth="1"/>
    <col min="2255" max="2338" width="0" style="36" hidden="1" customWidth="1"/>
    <col min="2339" max="2339" width="1.85546875" style="36" customWidth="1"/>
    <col min="2340" max="2341" width="19.42578125" style="36" bestFit="1" customWidth="1"/>
    <col min="2342" max="2469" width="11.140625" style="36"/>
    <col min="2470" max="2470" width="56.140625" style="36" bestFit="1" customWidth="1"/>
    <col min="2471" max="2471" width="18.140625" style="36" bestFit="1" customWidth="1"/>
    <col min="2472" max="2472" width="16.85546875" style="36" bestFit="1" customWidth="1"/>
    <col min="2473" max="2473" width="14.85546875" style="36" bestFit="1" customWidth="1"/>
    <col min="2474" max="2474" width="1.5703125" style="36" customWidth="1"/>
    <col min="2475" max="2475" width="16" style="36" bestFit="1" customWidth="1"/>
    <col min="2476" max="2476" width="16" style="36" customWidth="1"/>
    <col min="2477" max="2478" width="14.85546875" style="36" bestFit="1" customWidth="1"/>
    <col min="2479" max="2479" width="17.28515625" style="36" bestFit="1" customWidth="1"/>
    <col min="2480" max="2480" width="1.7109375" style="36" customWidth="1"/>
    <col min="2481" max="2481" width="15.85546875" style="36" bestFit="1" customWidth="1"/>
    <col min="2482" max="2482" width="19.28515625" style="36" customWidth="1"/>
    <col min="2483" max="2483" width="16" style="36" customWidth="1"/>
    <col min="2484" max="2484" width="1.7109375" style="36" customWidth="1"/>
    <col min="2485" max="2485" width="56.140625" style="36" bestFit="1" customWidth="1"/>
    <col min="2486" max="2486" width="17.28515625" style="36" bestFit="1" customWidth="1"/>
    <col min="2487" max="2487" width="16" style="36" bestFit="1" customWidth="1"/>
    <col min="2488" max="2488" width="14.85546875" style="36" bestFit="1" customWidth="1"/>
    <col min="2489" max="2491" width="16" style="36" bestFit="1" customWidth="1"/>
    <col min="2492" max="2492" width="17.28515625" style="36" bestFit="1" customWidth="1"/>
    <col min="2493" max="2494" width="16" style="36" bestFit="1" customWidth="1"/>
    <col min="2495" max="2497" width="1.5703125" style="36" customWidth="1"/>
    <col min="2498" max="2498" width="1.85546875" style="36" customWidth="1"/>
    <col min="2499" max="2499" width="56.140625" style="36" bestFit="1" customWidth="1"/>
    <col min="2500" max="2500" width="17.28515625" style="36" bestFit="1" customWidth="1"/>
    <col min="2501" max="2502" width="16" style="36" bestFit="1" customWidth="1"/>
    <col min="2503" max="2503" width="18.140625" style="36" bestFit="1" customWidth="1"/>
    <col min="2504" max="2504" width="24.7109375" style="36" customWidth="1"/>
    <col min="2505" max="2505" width="1.5703125" style="36" customWidth="1"/>
    <col min="2506" max="2506" width="19.42578125" style="36" bestFit="1" customWidth="1"/>
    <col min="2507" max="2507" width="19" style="36" bestFit="1" customWidth="1"/>
    <col min="2508" max="2508" width="18.42578125" style="36" bestFit="1" customWidth="1"/>
    <col min="2509" max="2509" width="14.85546875" style="36" bestFit="1" customWidth="1"/>
    <col min="2510" max="2510" width="16.28515625" style="36" bestFit="1" customWidth="1"/>
    <col min="2511" max="2594" width="0" style="36" hidden="1" customWidth="1"/>
    <col min="2595" max="2595" width="1.85546875" style="36" customWidth="1"/>
    <col min="2596" max="2597" width="19.42578125" style="36" bestFit="1" customWidth="1"/>
    <col min="2598" max="2725" width="11.140625" style="36"/>
    <col min="2726" max="2726" width="56.140625" style="36" bestFit="1" customWidth="1"/>
    <col min="2727" max="2727" width="18.140625" style="36" bestFit="1" customWidth="1"/>
    <col min="2728" max="2728" width="16.85546875" style="36" bestFit="1" customWidth="1"/>
    <col min="2729" max="2729" width="14.85546875" style="36" bestFit="1" customWidth="1"/>
    <col min="2730" max="2730" width="1.5703125" style="36" customWidth="1"/>
    <col min="2731" max="2731" width="16" style="36" bestFit="1" customWidth="1"/>
    <col min="2732" max="2732" width="16" style="36" customWidth="1"/>
    <col min="2733" max="2734" width="14.85546875" style="36" bestFit="1" customWidth="1"/>
    <col min="2735" max="2735" width="17.28515625" style="36" bestFit="1" customWidth="1"/>
    <col min="2736" max="2736" width="1.7109375" style="36" customWidth="1"/>
    <col min="2737" max="2737" width="15.85546875" style="36" bestFit="1" customWidth="1"/>
    <col min="2738" max="2738" width="19.28515625" style="36" customWidth="1"/>
    <col min="2739" max="2739" width="16" style="36" customWidth="1"/>
    <col min="2740" max="2740" width="1.7109375" style="36" customWidth="1"/>
    <col min="2741" max="2741" width="56.140625" style="36" bestFit="1" customWidth="1"/>
    <col min="2742" max="2742" width="17.28515625" style="36" bestFit="1" customWidth="1"/>
    <col min="2743" max="2743" width="16" style="36" bestFit="1" customWidth="1"/>
    <col min="2744" max="2744" width="14.85546875" style="36" bestFit="1" customWidth="1"/>
    <col min="2745" max="2747" width="16" style="36" bestFit="1" customWidth="1"/>
    <col min="2748" max="2748" width="17.28515625" style="36" bestFit="1" customWidth="1"/>
    <col min="2749" max="2750" width="16" style="36" bestFit="1" customWidth="1"/>
    <col min="2751" max="2753" width="1.5703125" style="36" customWidth="1"/>
    <col min="2754" max="2754" width="1.85546875" style="36" customWidth="1"/>
    <col min="2755" max="2755" width="56.140625" style="36" bestFit="1" customWidth="1"/>
    <col min="2756" max="2756" width="17.28515625" style="36" bestFit="1" customWidth="1"/>
    <col min="2757" max="2758" width="16" style="36" bestFit="1" customWidth="1"/>
    <col min="2759" max="2759" width="18.140625" style="36" bestFit="1" customWidth="1"/>
    <col min="2760" max="2760" width="24.7109375" style="36" customWidth="1"/>
    <col min="2761" max="2761" width="1.5703125" style="36" customWidth="1"/>
    <col min="2762" max="2762" width="19.42578125" style="36" bestFit="1" customWidth="1"/>
    <col min="2763" max="2763" width="19" style="36" bestFit="1" customWidth="1"/>
    <col min="2764" max="2764" width="18.42578125" style="36" bestFit="1" customWidth="1"/>
    <col min="2765" max="2765" width="14.85546875" style="36" bestFit="1" customWidth="1"/>
    <col min="2766" max="2766" width="16.28515625" style="36" bestFit="1" customWidth="1"/>
    <col min="2767" max="2850" width="0" style="36" hidden="1" customWidth="1"/>
    <col min="2851" max="2851" width="1.85546875" style="36" customWidth="1"/>
    <col min="2852" max="2853" width="19.42578125" style="36" bestFit="1" customWidth="1"/>
    <col min="2854" max="2981" width="11.140625" style="36"/>
    <col min="2982" max="2982" width="56.140625" style="36" bestFit="1" customWidth="1"/>
    <col min="2983" max="2983" width="18.140625" style="36" bestFit="1" customWidth="1"/>
    <col min="2984" max="2984" width="16.85546875" style="36" bestFit="1" customWidth="1"/>
    <col min="2985" max="2985" width="14.85546875" style="36" bestFit="1" customWidth="1"/>
    <col min="2986" max="2986" width="1.5703125" style="36" customWidth="1"/>
    <col min="2987" max="2987" width="16" style="36" bestFit="1" customWidth="1"/>
    <col min="2988" max="2988" width="16" style="36" customWidth="1"/>
    <col min="2989" max="2990" width="14.85546875" style="36" bestFit="1" customWidth="1"/>
    <col min="2991" max="2991" width="17.28515625" style="36" bestFit="1" customWidth="1"/>
    <col min="2992" max="2992" width="1.7109375" style="36" customWidth="1"/>
    <col min="2993" max="2993" width="15.85546875" style="36" bestFit="1" customWidth="1"/>
    <col min="2994" max="2994" width="19.28515625" style="36" customWidth="1"/>
    <col min="2995" max="2995" width="16" style="36" customWidth="1"/>
    <col min="2996" max="2996" width="1.7109375" style="36" customWidth="1"/>
    <col min="2997" max="2997" width="56.140625" style="36" bestFit="1" customWidth="1"/>
    <col min="2998" max="2998" width="17.28515625" style="36" bestFit="1" customWidth="1"/>
    <col min="2999" max="2999" width="16" style="36" bestFit="1" customWidth="1"/>
    <col min="3000" max="3000" width="14.85546875" style="36" bestFit="1" customWidth="1"/>
    <col min="3001" max="3003" width="16" style="36" bestFit="1" customWidth="1"/>
    <col min="3004" max="3004" width="17.28515625" style="36" bestFit="1" customWidth="1"/>
    <col min="3005" max="3006" width="16" style="36" bestFit="1" customWidth="1"/>
    <col min="3007" max="3009" width="1.5703125" style="36" customWidth="1"/>
    <col min="3010" max="3010" width="1.85546875" style="36" customWidth="1"/>
    <col min="3011" max="3011" width="56.140625" style="36" bestFit="1" customWidth="1"/>
    <col min="3012" max="3012" width="17.28515625" style="36" bestFit="1" customWidth="1"/>
    <col min="3013" max="3014" width="16" style="36" bestFit="1" customWidth="1"/>
    <col min="3015" max="3015" width="18.140625" style="36" bestFit="1" customWidth="1"/>
    <col min="3016" max="3016" width="24.7109375" style="36" customWidth="1"/>
    <col min="3017" max="3017" width="1.5703125" style="36" customWidth="1"/>
    <col min="3018" max="3018" width="19.42578125" style="36" bestFit="1" customWidth="1"/>
    <col min="3019" max="3019" width="19" style="36" bestFit="1" customWidth="1"/>
    <col min="3020" max="3020" width="18.42578125" style="36" bestFit="1" customWidth="1"/>
    <col min="3021" max="3021" width="14.85546875" style="36" bestFit="1" customWidth="1"/>
    <col min="3022" max="3022" width="16.28515625" style="36" bestFit="1" customWidth="1"/>
    <col min="3023" max="3106" width="0" style="36" hidden="1" customWidth="1"/>
    <col min="3107" max="3107" width="1.85546875" style="36" customWidth="1"/>
    <col min="3108" max="3109" width="19.42578125" style="36" bestFit="1" customWidth="1"/>
    <col min="3110" max="3237" width="11.140625" style="36"/>
    <col min="3238" max="3238" width="56.140625" style="36" bestFit="1" customWidth="1"/>
    <col min="3239" max="3239" width="18.140625" style="36" bestFit="1" customWidth="1"/>
    <col min="3240" max="3240" width="16.85546875" style="36" bestFit="1" customWidth="1"/>
    <col min="3241" max="3241" width="14.85546875" style="36" bestFit="1" customWidth="1"/>
    <col min="3242" max="3242" width="1.5703125" style="36" customWidth="1"/>
    <col min="3243" max="3243" width="16" style="36" bestFit="1" customWidth="1"/>
    <col min="3244" max="3244" width="16" style="36" customWidth="1"/>
    <col min="3245" max="3246" width="14.85546875" style="36" bestFit="1" customWidth="1"/>
    <col min="3247" max="3247" width="17.28515625" style="36" bestFit="1" customWidth="1"/>
    <col min="3248" max="3248" width="1.7109375" style="36" customWidth="1"/>
    <col min="3249" max="3249" width="15.85546875" style="36" bestFit="1" customWidth="1"/>
    <col min="3250" max="3250" width="19.28515625" style="36" customWidth="1"/>
    <col min="3251" max="3251" width="16" style="36" customWidth="1"/>
    <col min="3252" max="3252" width="1.7109375" style="36" customWidth="1"/>
    <col min="3253" max="3253" width="56.140625" style="36" bestFit="1" customWidth="1"/>
    <col min="3254" max="3254" width="17.28515625" style="36" bestFit="1" customWidth="1"/>
    <col min="3255" max="3255" width="16" style="36" bestFit="1" customWidth="1"/>
    <col min="3256" max="3256" width="14.85546875" style="36" bestFit="1" customWidth="1"/>
    <col min="3257" max="3259" width="16" style="36" bestFit="1" customWidth="1"/>
    <col min="3260" max="3260" width="17.28515625" style="36" bestFit="1" customWidth="1"/>
    <col min="3261" max="3262" width="16" style="36" bestFit="1" customWidth="1"/>
    <col min="3263" max="3265" width="1.5703125" style="36" customWidth="1"/>
    <col min="3266" max="3266" width="1.85546875" style="36" customWidth="1"/>
    <col min="3267" max="3267" width="56.140625" style="36" bestFit="1" customWidth="1"/>
    <col min="3268" max="3268" width="17.28515625" style="36" bestFit="1" customWidth="1"/>
    <col min="3269" max="3270" width="16" style="36" bestFit="1" customWidth="1"/>
    <col min="3271" max="3271" width="18.140625" style="36" bestFit="1" customWidth="1"/>
    <col min="3272" max="3272" width="24.7109375" style="36" customWidth="1"/>
    <col min="3273" max="3273" width="1.5703125" style="36" customWidth="1"/>
    <col min="3274" max="3274" width="19.42578125" style="36" bestFit="1" customWidth="1"/>
    <col min="3275" max="3275" width="19" style="36" bestFit="1" customWidth="1"/>
    <col min="3276" max="3276" width="18.42578125" style="36" bestFit="1" customWidth="1"/>
    <col min="3277" max="3277" width="14.85546875" style="36" bestFit="1" customWidth="1"/>
    <col min="3278" max="3278" width="16.28515625" style="36" bestFit="1" customWidth="1"/>
    <col min="3279" max="3362" width="0" style="36" hidden="1" customWidth="1"/>
    <col min="3363" max="3363" width="1.85546875" style="36" customWidth="1"/>
    <col min="3364" max="3365" width="19.42578125" style="36" bestFit="1" customWidth="1"/>
    <col min="3366" max="3493" width="11.140625" style="36"/>
    <col min="3494" max="3494" width="56.140625" style="36" bestFit="1" customWidth="1"/>
    <col min="3495" max="3495" width="18.140625" style="36" bestFit="1" customWidth="1"/>
    <col min="3496" max="3496" width="16.85546875" style="36" bestFit="1" customWidth="1"/>
    <col min="3497" max="3497" width="14.85546875" style="36" bestFit="1" customWidth="1"/>
    <col min="3498" max="3498" width="1.5703125" style="36" customWidth="1"/>
    <col min="3499" max="3499" width="16" style="36" bestFit="1" customWidth="1"/>
    <col min="3500" max="3500" width="16" style="36" customWidth="1"/>
    <col min="3501" max="3502" width="14.85546875" style="36" bestFit="1" customWidth="1"/>
    <col min="3503" max="3503" width="17.28515625" style="36" bestFit="1" customWidth="1"/>
    <col min="3504" max="3504" width="1.7109375" style="36" customWidth="1"/>
    <col min="3505" max="3505" width="15.85546875" style="36" bestFit="1" customWidth="1"/>
    <col min="3506" max="3506" width="19.28515625" style="36" customWidth="1"/>
    <col min="3507" max="3507" width="16" style="36" customWidth="1"/>
    <col min="3508" max="3508" width="1.7109375" style="36" customWidth="1"/>
    <col min="3509" max="3509" width="56.140625" style="36" bestFit="1" customWidth="1"/>
    <col min="3510" max="3510" width="17.28515625" style="36" bestFit="1" customWidth="1"/>
    <col min="3511" max="3511" width="16" style="36" bestFit="1" customWidth="1"/>
    <col min="3512" max="3512" width="14.85546875" style="36" bestFit="1" customWidth="1"/>
    <col min="3513" max="3515" width="16" style="36" bestFit="1" customWidth="1"/>
    <col min="3516" max="3516" width="17.28515625" style="36" bestFit="1" customWidth="1"/>
    <col min="3517" max="3518" width="16" style="36" bestFit="1" customWidth="1"/>
    <col min="3519" max="3521" width="1.5703125" style="36" customWidth="1"/>
    <col min="3522" max="3522" width="1.85546875" style="36" customWidth="1"/>
    <col min="3523" max="3523" width="56.140625" style="36" bestFit="1" customWidth="1"/>
    <col min="3524" max="3524" width="17.28515625" style="36" bestFit="1" customWidth="1"/>
    <col min="3525" max="3526" width="16" style="36" bestFit="1" customWidth="1"/>
    <col min="3527" max="3527" width="18.140625" style="36" bestFit="1" customWidth="1"/>
    <col min="3528" max="3528" width="24.7109375" style="36" customWidth="1"/>
    <col min="3529" max="3529" width="1.5703125" style="36" customWidth="1"/>
    <col min="3530" max="3530" width="19.42578125" style="36" bestFit="1" customWidth="1"/>
    <col min="3531" max="3531" width="19" style="36" bestFit="1" customWidth="1"/>
    <col min="3532" max="3532" width="18.42578125" style="36" bestFit="1" customWidth="1"/>
    <col min="3533" max="3533" width="14.85546875" style="36" bestFit="1" customWidth="1"/>
    <col min="3534" max="3534" width="16.28515625" style="36" bestFit="1" customWidth="1"/>
    <col min="3535" max="3618" width="0" style="36" hidden="1" customWidth="1"/>
    <col min="3619" max="3619" width="1.85546875" style="36" customWidth="1"/>
    <col min="3620" max="3621" width="19.42578125" style="36" bestFit="1" customWidth="1"/>
    <col min="3622" max="3749" width="11.140625" style="36"/>
    <col min="3750" max="3750" width="56.140625" style="36" bestFit="1" customWidth="1"/>
    <col min="3751" max="3751" width="18.140625" style="36" bestFit="1" customWidth="1"/>
    <col min="3752" max="3752" width="16.85546875" style="36" bestFit="1" customWidth="1"/>
    <col min="3753" max="3753" width="14.85546875" style="36" bestFit="1" customWidth="1"/>
    <col min="3754" max="3754" width="1.5703125" style="36" customWidth="1"/>
    <col min="3755" max="3755" width="16" style="36" bestFit="1" customWidth="1"/>
    <col min="3756" max="3756" width="16" style="36" customWidth="1"/>
    <col min="3757" max="3758" width="14.85546875" style="36" bestFit="1" customWidth="1"/>
    <col min="3759" max="3759" width="17.28515625" style="36" bestFit="1" customWidth="1"/>
    <col min="3760" max="3760" width="1.7109375" style="36" customWidth="1"/>
    <col min="3761" max="3761" width="15.85546875" style="36" bestFit="1" customWidth="1"/>
    <col min="3762" max="3762" width="19.28515625" style="36" customWidth="1"/>
    <col min="3763" max="3763" width="16" style="36" customWidth="1"/>
    <col min="3764" max="3764" width="1.7109375" style="36" customWidth="1"/>
    <col min="3765" max="3765" width="56.140625" style="36" bestFit="1" customWidth="1"/>
    <col min="3766" max="3766" width="17.28515625" style="36" bestFit="1" customWidth="1"/>
    <col min="3767" max="3767" width="16" style="36" bestFit="1" customWidth="1"/>
    <col min="3768" max="3768" width="14.85546875" style="36" bestFit="1" customWidth="1"/>
    <col min="3769" max="3771" width="16" style="36" bestFit="1" customWidth="1"/>
    <col min="3772" max="3772" width="17.28515625" style="36" bestFit="1" customWidth="1"/>
    <col min="3773" max="3774" width="16" style="36" bestFit="1" customWidth="1"/>
    <col min="3775" max="3777" width="1.5703125" style="36" customWidth="1"/>
    <col min="3778" max="3778" width="1.85546875" style="36" customWidth="1"/>
    <col min="3779" max="3779" width="56.140625" style="36" bestFit="1" customWidth="1"/>
    <col min="3780" max="3780" width="17.28515625" style="36" bestFit="1" customWidth="1"/>
    <col min="3781" max="3782" width="16" style="36" bestFit="1" customWidth="1"/>
    <col min="3783" max="3783" width="18.140625" style="36" bestFit="1" customWidth="1"/>
    <col min="3784" max="3784" width="24.7109375" style="36" customWidth="1"/>
    <col min="3785" max="3785" width="1.5703125" style="36" customWidth="1"/>
    <col min="3786" max="3786" width="19.42578125" style="36" bestFit="1" customWidth="1"/>
    <col min="3787" max="3787" width="19" style="36" bestFit="1" customWidth="1"/>
    <col min="3788" max="3788" width="18.42578125" style="36" bestFit="1" customWidth="1"/>
    <col min="3789" max="3789" width="14.85546875" style="36" bestFit="1" customWidth="1"/>
    <col min="3790" max="3790" width="16.28515625" style="36" bestFit="1" customWidth="1"/>
    <col min="3791" max="3874" width="0" style="36" hidden="1" customWidth="1"/>
    <col min="3875" max="3875" width="1.85546875" style="36" customWidth="1"/>
    <col min="3876" max="3877" width="19.42578125" style="36" bestFit="1" customWidth="1"/>
    <col min="3878" max="4005" width="11.140625" style="36"/>
    <col min="4006" max="4006" width="56.140625" style="36" bestFit="1" customWidth="1"/>
    <col min="4007" max="4007" width="18.140625" style="36" bestFit="1" customWidth="1"/>
    <col min="4008" max="4008" width="16.85546875" style="36" bestFit="1" customWidth="1"/>
    <col min="4009" max="4009" width="14.85546875" style="36" bestFit="1" customWidth="1"/>
    <col min="4010" max="4010" width="1.5703125" style="36" customWidth="1"/>
    <col min="4011" max="4011" width="16" style="36" bestFit="1" customWidth="1"/>
    <col min="4012" max="4012" width="16" style="36" customWidth="1"/>
    <col min="4013" max="4014" width="14.85546875" style="36" bestFit="1" customWidth="1"/>
    <col min="4015" max="4015" width="17.28515625" style="36" bestFit="1" customWidth="1"/>
    <col min="4016" max="4016" width="1.7109375" style="36" customWidth="1"/>
    <col min="4017" max="4017" width="15.85546875" style="36" bestFit="1" customWidth="1"/>
    <col min="4018" max="4018" width="19.28515625" style="36" customWidth="1"/>
    <col min="4019" max="4019" width="16" style="36" customWidth="1"/>
    <col min="4020" max="4020" width="1.7109375" style="36" customWidth="1"/>
    <col min="4021" max="4021" width="56.140625" style="36" bestFit="1" customWidth="1"/>
    <col min="4022" max="4022" width="17.28515625" style="36" bestFit="1" customWidth="1"/>
    <col min="4023" max="4023" width="16" style="36" bestFit="1" customWidth="1"/>
    <col min="4024" max="4024" width="14.85546875" style="36" bestFit="1" customWidth="1"/>
    <col min="4025" max="4027" width="16" style="36" bestFit="1" customWidth="1"/>
    <col min="4028" max="4028" width="17.28515625" style="36" bestFit="1" customWidth="1"/>
    <col min="4029" max="4030" width="16" style="36" bestFit="1" customWidth="1"/>
    <col min="4031" max="4033" width="1.5703125" style="36" customWidth="1"/>
    <col min="4034" max="4034" width="1.85546875" style="36" customWidth="1"/>
    <col min="4035" max="4035" width="56.140625" style="36" bestFit="1" customWidth="1"/>
    <col min="4036" max="4036" width="17.28515625" style="36" bestFit="1" customWidth="1"/>
    <col min="4037" max="4038" width="16" style="36" bestFit="1" customWidth="1"/>
    <col min="4039" max="4039" width="18.140625" style="36" bestFit="1" customWidth="1"/>
    <col min="4040" max="4040" width="24.7109375" style="36" customWidth="1"/>
    <col min="4041" max="4041" width="1.5703125" style="36" customWidth="1"/>
    <col min="4042" max="4042" width="19.42578125" style="36" bestFit="1" customWidth="1"/>
    <col min="4043" max="4043" width="19" style="36" bestFit="1" customWidth="1"/>
    <col min="4044" max="4044" width="18.42578125" style="36" bestFit="1" customWidth="1"/>
    <col min="4045" max="4045" width="14.85546875" style="36" bestFit="1" customWidth="1"/>
    <col min="4046" max="4046" width="16.28515625" style="36" bestFit="1" customWidth="1"/>
    <col min="4047" max="4130" width="0" style="36" hidden="1" customWidth="1"/>
    <col min="4131" max="4131" width="1.85546875" style="36" customWidth="1"/>
    <col min="4132" max="4133" width="19.42578125" style="36" bestFit="1" customWidth="1"/>
    <col min="4134" max="4261" width="11.140625" style="36"/>
    <col min="4262" max="4262" width="56.140625" style="36" bestFit="1" customWidth="1"/>
    <col min="4263" max="4263" width="18.140625" style="36" bestFit="1" customWidth="1"/>
    <col min="4264" max="4264" width="16.85546875" style="36" bestFit="1" customWidth="1"/>
    <col min="4265" max="4265" width="14.85546875" style="36" bestFit="1" customWidth="1"/>
    <col min="4266" max="4266" width="1.5703125" style="36" customWidth="1"/>
    <col min="4267" max="4267" width="16" style="36" bestFit="1" customWidth="1"/>
    <col min="4268" max="4268" width="16" style="36" customWidth="1"/>
    <col min="4269" max="4270" width="14.85546875" style="36" bestFit="1" customWidth="1"/>
    <col min="4271" max="4271" width="17.28515625" style="36" bestFit="1" customWidth="1"/>
    <col min="4272" max="4272" width="1.7109375" style="36" customWidth="1"/>
    <col min="4273" max="4273" width="15.85546875" style="36" bestFit="1" customWidth="1"/>
    <col min="4274" max="4274" width="19.28515625" style="36" customWidth="1"/>
    <col min="4275" max="4275" width="16" style="36" customWidth="1"/>
    <col min="4276" max="4276" width="1.7109375" style="36" customWidth="1"/>
    <col min="4277" max="4277" width="56.140625" style="36" bestFit="1" customWidth="1"/>
    <col min="4278" max="4278" width="17.28515625" style="36" bestFit="1" customWidth="1"/>
    <col min="4279" max="4279" width="16" style="36" bestFit="1" customWidth="1"/>
    <col min="4280" max="4280" width="14.85546875" style="36" bestFit="1" customWidth="1"/>
    <col min="4281" max="4283" width="16" style="36" bestFit="1" customWidth="1"/>
    <col min="4284" max="4284" width="17.28515625" style="36" bestFit="1" customWidth="1"/>
    <col min="4285" max="4286" width="16" style="36" bestFit="1" customWidth="1"/>
    <col min="4287" max="4289" width="1.5703125" style="36" customWidth="1"/>
    <col min="4290" max="4290" width="1.85546875" style="36" customWidth="1"/>
    <col min="4291" max="4291" width="56.140625" style="36" bestFit="1" customWidth="1"/>
    <col min="4292" max="4292" width="17.28515625" style="36" bestFit="1" customWidth="1"/>
    <col min="4293" max="4294" width="16" style="36" bestFit="1" customWidth="1"/>
    <col min="4295" max="4295" width="18.140625" style="36" bestFit="1" customWidth="1"/>
    <col min="4296" max="4296" width="24.7109375" style="36" customWidth="1"/>
    <col min="4297" max="4297" width="1.5703125" style="36" customWidth="1"/>
    <col min="4298" max="4298" width="19.42578125" style="36" bestFit="1" customWidth="1"/>
    <col min="4299" max="4299" width="19" style="36" bestFit="1" customWidth="1"/>
    <col min="4300" max="4300" width="18.42578125" style="36" bestFit="1" customWidth="1"/>
    <col min="4301" max="4301" width="14.85546875" style="36" bestFit="1" customWidth="1"/>
    <col min="4302" max="4302" width="16.28515625" style="36" bestFit="1" customWidth="1"/>
    <col min="4303" max="4386" width="0" style="36" hidden="1" customWidth="1"/>
    <col min="4387" max="4387" width="1.85546875" style="36" customWidth="1"/>
    <col min="4388" max="4389" width="19.42578125" style="36" bestFit="1" customWidth="1"/>
    <col min="4390" max="4517" width="11.140625" style="36"/>
    <col min="4518" max="4518" width="56.140625" style="36" bestFit="1" customWidth="1"/>
    <col min="4519" max="4519" width="18.140625" style="36" bestFit="1" customWidth="1"/>
    <col min="4520" max="4520" width="16.85546875" style="36" bestFit="1" customWidth="1"/>
    <col min="4521" max="4521" width="14.85546875" style="36" bestFit="1" customWidth="1"/>
    <col min="4522" max="4522" width="1.5703125" style="36" customWidth="1"/>
    <col min="4523" max="4523" width="16" style="36" bestFit="1" customWidth="1"/>
    <col min="4524" max="4524" width="16" style="36" customWidth="1"/>
    <col min="4525" max="4526" width="14.85546875" style="36" bestFit="1" customWidth="1"/>
    <col min="4527" max="4527" width="17.28515625" style="36" bestFit="1" customWidth="1"/>
    <col min="4528" max="4528" width="1.7109375" style="36" customWidth="1"/>
    <col min="4529" max="4529" width="15.85546875" style="36" bestFit="1" customWidth="1"/>
    <col min="4530" max="4530" width="19.28515625" style="36" customWidth="1"/>
    <col min="4531" max="4531" width="16" style="36" customWidth="1"/>
    <col min="4532" max="4532" width="1.7109375" style="36" customWidth="1"/>
    <col min="4533" max="4533" width="56.140625" style="36" bestFit="1" customWidth="1"/>
    <col min="4534" max="4534" width="17.28515625" style="36" bestFit="1" customWidth="1"/>
    <col min="4535" max="4535" width="16" style="36" bestFit="1" customWidth="1"/>
    <col min="4536" max="4536" width="14.85546875" style="36" bestFit="1" customWidth="1"/>
    <col min="4537" max="4539" width="16" style="36" bestFit="1" customWidth="1"/>
    <col min="4540" max="4540" width="17.28515625" style="36" bestFit="1" customWidth="1"/>
    <col min="4541" max="4542" width="16" style="36" bestFit="1" customWidth="1"/>
    <col min="4543" max="4545" width="1.5703125" style="36" customWidth="1"/>
    <col min="4546" max="4546" width="1.85546875" style="36" customWidth="1"/>
    <col min="4547" max="4547" width="56.140625" style="36" bestFit="1" customWidth="1"/>
    <col min="4548" max="4548" width="17.28515625" style="36" bestFit="1" customWidth="1"/>
    <col min="4549" max="4550" width="16" style="36" bestFit="1" customWidth="1"/>
    <col min="4551" max="4551" width="18.140625" style="36" bestFit="1" customWidth="1"/>
    <col min="4552" max="4552" width="24.7109375" style="36" customWidth="1"/>
    <col min="4553" max="4553" width="1.5703125" style="36" customWidth="1"/>
    <col min="4554" max="4554" width="19.42578125" style="36" bestFit="1" customWidth="1"/>
    <col min="4555" max="4555" width="19" style="36" bestFit="1" customWidth="1"/>
    <col min="4556" max="4556" width="18.42578125" style="36" bestFit="1" customWidth="1"/>
    <col min="4557" max="4557" width="14.85546875" style="36" bestFit="1" customWidth="1"/>
    <col min="4558" max="4558" width="16.28515625" style="36" bestFit="1" customWidth="1"/>
    <col min="4559" max="4642" width="0" style="36" hidden="1" customWidth="1"/>
    <col min="4643" max="4643" width="1.85546875" style="36" customWidth="1"/>
    <col min="4644" max="4645" width="19.42578125" style="36" bestFit="1" customWidth="1"/>
    <col min="4646" max="4773" width="11.140625" style="36"/>
    <col min="4774" max="4774" width="56.140625" style="36" bestFit="1" customWidth="1"/>
    <col min="4775" max="4775" width="18.140625" style="36" bestFit="1" customWidth="1"/>
    <col min="4776" max="4776" width="16.85546875" style="36" bestFit="1" customWidth="1"/>
    <col min="4777" max="4777" width="14.85546875" style="36" bestFit="1" customWidth="1"/>
    <col min="4778" max="4778" width="1.5703125" style="36" customWidth="1"/>
    <col min="4779" max="4779" width="16" style="36" bestFit="1" customWidth="1"/>
    <col min="4780" max="4780" width="16" style="36" customWidth="1"/>
    <col min="4781" max="4782" width="14.85546875" style="36" bestFit="1" customWidth="1"/>
    <col min="4783" max="4783" width="17.28515625" style="36" bestFit="1" customWidth="1"/>
    <col min="4784" max="4784" width="1.7109375" style="36" customWidth="1"/>
    <col min="4785" max="4785" width="15.85546875" style="36" bestFit="1" customWidth="1"/>
    <col min="4786" max="4786" width="19.28515625" style="36" customWidth="1"/>
    <col min="4787" max="4787" width="16" style="36" customWidth="1"/>
    <col min="4788" max="4788" width="1.7109375" style="36" customWidth="1"/>
    <col min="4789" max="4789" width="56.140625" style="36" bestFit="1" customWidth="1"/>
    <col min="4790" max="4790" width="17.28515625" style="36" bestFit="1" customWidth="1"/>
    <col min="4791" max="4791" width="16" style="36" bestFit="1" customWidth="1"/>
    <col min="4792" max="4792" width="14.85546875" style="36" bestFit="1" customWidth="1"/>
    <col min="4793" max="4795" width="16" style="36" bestFit="1" customWidth="1"/>
    <col min="4796" max="4796" width="17.28515625" style="36" bestFit="1" customWidth="1"/>
    <col min="4797" max="4798" width="16" style="36" bestFit="1" customWidth="1"/>
    <col min="4799" max="4801" width="1.5703125" style="36" customWidth="1"/>
    <col min="4802" max="4802" width="1.85546875" style="36" customWidth="1"/>
    <col min="4803" max="4803" width="56.140625" style="36" bestFit="1" customWidth="1"/>
    <col min="4804" max="4804" width="17.28515625" style="36" bestFit="1" customWidth="1"/>
    <col min="4805" max="4806" width="16" style="36" bestFit="1" customWidth="1"/>
    <col min="4807" max="4807" width="18.140625" style="36" bestFit="1" customWidth="1"/>
    <col min="4808" max="4808" width="24.7109375" style="36" customWidth="1"/>
    <col min="4809" max="4809" width="1.5703125" style="36" customWidth="1"/>
    <col min="4810" max="4810" width="19.42578125" style="36" bestFit="1" customWidth="1"/>
    <col min="4811" max="4811" width="19" style="36" bestFit="1" customWidth="1"/>
    <col min="4812" max="4812" width="18.42578125" style="36" bestFit="1" customWidth="1"/>
    <col min="4813" max="4813" width="14.85546875" style="36" bestFit="1" customWidth="1"/>
    <col min="4814" max="4814" width="16.28515625" style="36" bestFit="1" customWidth="1"/>
    <col min="4815" max="4898" width="0" style="36" hidden="1" customWidth="1"/>
    <col min="4899" max="4899" width="1.85546875" style="36" customWidth="1"/>
    <col min="4900" max="4901" width="19.42578125" style="36" bestFit="1" customWidth="1"/>
    <col min="4902" max="5029" width="11.140625" style="36"/>
    <col min="5030" max="5030" width="56.140625" style="36" bestFit="1" customWidth="1"/>
    <col min="5031" max="5031" width="18.140625" style="36" bestFit="1" customWidth="1"/>
    <col min="5032" max="5032" width="16.85546875" style="36" bestFit="1" customWidth="1"/>
    <col min="5033" max="5033" width="14.85546875" style="36" bestFit="1" customWidth="1"/>
    <col min="5034" max="5034" width="1.5703125" style="36" customWidth="1"/>
    <col min="5035" max="5035" width="16" style="36" bestFit="1" customWidth="1"/>
    <col min="5036" max="5036" width="16" style="36" customWidth="1"/>
    <col min="5037" max="5038" width="14.85546875" style="36" bestFit="1" customWidth="1"/>
    <col min="5039" max="5039" width="17.28515625" style="36" bestFit="1" customWidth="1"/>
    <col min="5040" max="5040" width="1.7109375" style="36" customWidth="1"/>
    <col min="5041" max="5041" width="15.85546875" style="36" bestFit="1" customWidth="1"/>
    <col min="5042" max="5042" width="19.28515625" style="36" customWidth="1"/>
    <col min="5043" max="5043" width="16" style="36" customWidth="1"/>
    <col min="5044" max="5044" width="1.7109375" style="36" customWidth="1"/>
    <col min="5045" max="5045" width="56.140625" style="36" bestFit="1" customWidth="1"/>
    <col min="5046" max="5046" width="17.28515625" style="36" bestFit="1" customWidth="1"/>
    <col min="5047" max="5047" width="16" style="36" bestFit="1" customWidth="1"/>
    <col min="5048" max="5048" width="14.85546875" style="36" bestFit="1" customWidth="1"/>
    <col min="5049" max="5051" width="16" style="36" bestFit="1" customWidth="1"/>
    <col min="5052" max="5052" width="17.28515625" style="36" bestFit="1" customWidth="1"/>
    <col min="5053" max="5054" width="16" style="36" bestFit="1" customWidth="1"/>
    <col min="5055" max="5057" width="1.5703125" style="36" customWidth="1"/>
    <col min="5058" max="5058" width="1.85546875" style="36" customWidth="1"/>
    <col min="5059" max="5059" width="56.140625" style="36" bestFit="1" customWidth="1"/>
    <col min="5060" max="5060" width="17.28515625" style="36" bestFit="1" customWidth="1"/>
    <col min="5061" max="5062" width="16" style="36" bestFit="1" customWidth="1"/>
    <col min="5063" max="5063" width="18.140625" style="36" bestFit="1" customWidth="1"/>
    <col min="5064" max="5064" width="24.7109375" style="36" customWidth="1"/>
    <col min="5065" max="5065" width="1.5703125" style="36" customWidth="1"/>
    <col min="5066" max="5066" width="19.42578125" style="36" bestFit="1" customWidth="1"/>
    <col min="5067" max="5067" width="19" style="36" bestFit="1" customWidth="1"/>
    <col min="5068" max="5068" width="18.42578125" style="36" bestFit="1" customWidth="1"/>
    <col min="5069" max="5069" width="14.85546875" style="36" bestFit="1" customWidth="1"/>
    <col min="5070" max="5070" width="16.28515625" style="36" bestFit="1" customWidth="1"/>
    <col min="5071" max="5154" width="0" style="36" hidden="1" customWidth="1"/>
    <col min="5155" max="5155" width="1.85546875" style="36" customWidth="1"/>
    <col min="5156" max="5157" width="19.42578125" style="36" bestFit="1" customWidth="1"/>
    <col min="5158" max="5285" width="11.140625" style="36"/>
    <col min="5286" max="5286" width="56.140625" style="36" bestFit="1" customWidth="1"/>
    <col min="5287" max="5287" width="18.140625" style="36" bestFit="1" customWidth="1"/>
    <col min="5288" max="5288" width="16.85546875" style="36" bestFit="1" customWidth="1"/>
    <col min="5289" max="5289" width="14.85546875" style="36" bestFit="1" customWidth="1"/>
    <col min="5290" max="5290" width="1.5703125" style="36" customWidth="1"/>
    <col min="5291" max="5291" width="16" style="36" bestFit="1" customWidth="1"/>
    <col min="5292" max="5292" width="16" style="36" customWidth="1"/>
    <col min="5293" max="5294" width="14.85546875" style="36" bestFit="1" customWidth="1"/>
    <col min="5295" max="5295" width="17.28515625" style="36" bestFit="1" customWidth="1"/>
    <col min="5296" max="5296" width="1.7109375" style="36" customWidth="1"/>
    <col min="5297" max="5297" width="15.85546875" style="36" bestFit="1" customWidth="1"/>
    <col min="5298" max="5298" width="19.28515625" style="36" customWidth="1"/>
    <col min="5299" max="5299" width="16" style="36" customWidth="1"/>
    <col min="5300" max="5300" width="1.7109375" style="36" customWidth="1"/>
    <col min="5301" max="5301" width="56.140625" style="36" bestFit="1" customWidth="1"/>
    <col min="5302" max="5302" width="17.28515625" style="36" bestFit="1" customWidth="1"/>
    <col min="5303" max="5303" width="16" style="36" bestFit="1" customWidth="1"/>
    <col min="5304" max="5304" width="14.85546875" style="36" bestFit="1" customWidth="1"/>
    <col min="5305" max="5307" width="16" style="36" bestFit="1" customWidth="1"/>
    <col min="5308" max="5308" width="17.28515625" style="36" bestFit="1" customWidth="1"/>
    <col min="5309" max="5310" width="16" style="36" bestFit="1" customWidth="1"/>
    <col min="5311" max="5313" width="1.5703125" style="36" customWidth="1"/>
    <col min="5314" max="5314" width="1.85546875" style="36" customWidth="1"/>
    <col min="5315" max="5315" width="56.140625" style="36" bestFit="1" customWidth="1"/>
    <col min="5316" max="5316" width="17.28515625" style="36" bestFit="1" customWidth="1"/>
    <col min="5317" max="5318" width="16" style="36" bestFit="1" customWidth="1"/>
    <col min="5319" max="5319" width="18.140625" style="36" bestFit="1" customWidth="1"/>
    <col min="5320" max="5320" width="24.7109375" style="36" customWidth="1"/>
    <col min="5321" max="5321" width="1.5703125" style="36" customWidth="1"/>
    <col min="5322" max="5322" width="19.42578125" style="36" bestFit="1" customWidth="1"/>
    <col min="5323" max="5323" width="19" style="36" bestFit="1" customWidth="1"/>
    <col min="5324" max="5324" width="18.42578125" style="36" bestFit="1" customWidth="1"/>
    <col min="5325" max="5325" width="14.85546875" style="36" bestFit="1" customWidth="1"/>
    <col min="5326" max="5326" width="16.28515625" style="36" bestFit="1" customWidth="1"/>
    <col min="5327" max="5410" width="0" style="36" hidden="1" customWidth="1"/>
    <col min="5411" max="5411" width="1.85546875" style="36" customWidth="1"/>
    <col min="5412" max="5413" width="19.42578125" style="36" bestFit="1" customWidth="1"/>
    <col min="5414" max="5541" width="11.140625" style="36"/>
    <col min="5542" max="5542" width="56.140625" style="36" bestFit="1" customWidth="1"/>
    <col min="5543" max="5543" width="18.140625" style="36" bestFit="1" customWidth="1"/>
    <col min="5544" max="5544" width="16.85546875" style="36" bestFit="1" customWidth="1"/>
    <col min="5545" max="5545" width="14.85546875" style="36" bestFit="1" customWidth="1"/>
    <col min="5546" max="5546" width="1.5703125" style="36" customWidth="1"/>
    <col min="5547" max="5547" width="16" style="36" bestFit="1" customWidth="1"/>
    <col min="5548" max="5548" width="16" style="36" customWidth="1"/>
    <col min="5549" max="5550" width="14.85546875" style="36" bestFit="1" customWidth="1"/>
    <col min="5551" max="5551" width="17.28515625" style="36" bestFit="1" customWidth="1"/>
    <col min="5552" max="5552" width="1.7109375" style="36" customWidth="1"/>
    <col min="5553" max="5553" width="15.85546875" style="36" bestFit="1" customWidth="1"/>
    <col min="5554" max="5554" width="19.28515625" style="36" customWidth="1"/>
    <col min="5555" max="5555" width="16" style="36" customWidth="1"/>
    <col min="5556" max="5556" width="1.7109375" style="36" customWidth="1"/>
    <col min="5557" max="5557" width="56.140625" style="36" bestFit="1" customWidth="1"/>
    <col min="5558" max="5558" width="17.28515625" style="36" bestFit="1" customWidth="1"/>
    <col min="5559" max="5559" width="16" style="36" bestFit="1" customWidth="1"/>
    <col min="5560" max="5560" width="14.85546875" style="36" bestFit="1" customWidth="1"/>
    <col min="5561" max="5563" width="16" style="36" bestFit="1" customWidth="1"/>
    <col min="5564" max="5564" width="17.28515625" style="36" bestFit="1" customWidth="1"/>
    <col min="5565" max="5566" width="16" style="36" bestFit="1" customWidth="1"/>
    <col min="5567" max="5569" width="1.5703125" style="36" customWidth="1"/>
    <col min="5570" max="5570" width="1.85546875" style="36" customWidth="1"/>
    <col min="5571" max="5571" width="56.140625" style="36" bestFit="1" customWidth="1"/>
    <col min="5572" max="5572" width="17.28515625" style="36" bestFit="1" customWidth="1"/>
    <col min="5573" max="5574" width="16" style="36" bestFit="1" customWidth="1"/>
    <col min="5575" max="5575" width="18.140625" style="36" bestFit="1" customWidth="1"/>
    <col min="5576" max="5576" width="24.7109375" style="36" customWidth="1"/>
    <col min="5577" max="5577" width="1.5703125" style="36" customWidth="1"/>
    <col min="5578" max="5578" width="19.42578125" style="36" bestFit="1" customWidth="1"/>
    <col min="5579" max="5579" width="19" style="36" bestFit="1" customWidth="1"/>
    <col min="5580" max="5580" width="18.42578125" style="36" bestFit="1" customWidth="1"/>
    <col min="5581" max="5581" width="14.85546875" style="36" bestFit="1" customWidth="1"/>
    <col min="5582" max="5582" width="16.28515625" style="36" bestFit="1" customWidth="1"/>
    <col min="5583" max="5666" width="0" style="36" hidden="1" customWidth="1"/>
    <col min="5667" max="5667" width="1.85546875" style="36" customWidth="1"/>
    <col min="5668" max="5669" width="19.42578125" style="36" bestFit="1" customWidth="1"/>
    <col min="5670" max="5797" width="11.140625" style="36"/>
    <col min="5798" max="5798" width="56.140625" style="36" bestFit="1" customWidth="1"/>
    <col min="5799" max="5799" width="18.140625" style="36" bestFit="1" customWidth="1"/>
    <col min="5800" max="5800" width="16.85546875" style="36" bestFit="1" customWidth="1"/>
    <col min="5801" max="5801" width="14.85546875" style="36" bestFit="1" customWidth="1"/>
    <col min="5802" max="5802" width="1.5703125" style="36" customWidth="1"/>
    <col min="5803" max="5803" width="16" style="36" bestFit="1" customWidth="1"/>
    <col min="5804" max="5804" width="16" style="36" customWidth="1"/>
    <col min="5805" max="5806" width="14.85546875" style="36" bestFit="1" customWidth="1"/>
    <col min="5807" max="5807" width="17.28515625" style="36" bestFit="1" customWidth="1"/>
    <col min="5808" max="5808" width="1.7109375" style="36" customWidth="1"/>
    <col min="5809" max="5809" width="15.85546875" style="36" bestFit="1" customWidth="1"/>
    <col min="5810" max="5810" width="19.28515625" style="36" customWidth="1"/>
    <col min="5811" max="5811" width="16" style="36" customWidth="1"/>
    <col min="5812" max="5812" width="1.7109375" style="36" customWidth="1"/>
    <col min="5813" max="5813" width="56.140625" style="36" bestFit="1" customWidth="1"/>
    <col min="5814" max="5814" width="17.28515625" style="36" bestFit="1" customWidth="1"/>
    <col min="5815" max="5815" width="16" style="36" bestFit="1" customWidth="1"/>
    <col min="5816" max="5816" width="14.85546875" style="36" bestFit="1" customWidth="1"/>
    <col min="5817" max="5819" width="16" style="36" bestFit="1" customWidth="1"/>
    <col min="5820" max="5820" width="17.28515625" style="36" bestFit="1" customWidth="1"/>
    <col min="5821" max="5822" width="16" style="36" bestFit="1" customWidth="1"/>
    <col min="5823" max="5825" width="1.5703125" style="36" customWidth="1"/>
    <col min="5826" max="5826" width="1.85546875" style="36" customWidth="1"/>
    <col min="5827" max="5827" width="56.140625" style="36" bestFit="1" customWidth="1"/>
    <col min="5828" max="5828" width="17.28515625" style="36" bestFit="1" customWidth="1"/>
    <col min="5829" max="5830" width="16" style="36" bestFit="1" customWidth="1"/>
    <col min="5831" max="5831" width="18.140625" style="36" bestFit="1" customWidth="1"/>
    <col min="5832" max="5832" width="24.7109375" style="36" customWidth="1"/>
    <col min="5833" max="5833" width="1.5703125" style="36" customWidth="1"/>
    <col min="5834" max="5834" width="19.42578125" style="36" bestFit="1" customWidth="1"/>
    <col min="5835" max="5835" width="19" style="36" bestFit="1" customWidth="1"/>
    <col min="5836" max="5836" width="18.42578125" style="36" bestFit="1" customWidth="1"/>
    <col min="5837" max="5837" width="14.85546875" style="36" bestFit="1" customWidth="1"/>
    <col min="5838" max="5838" width="16.28515625" style="36" bestFit="1" customWidth="1"/>
    <col min="5839" max="5922" width="0" style="36" hidden="1" customWidth="1"/>
    <col min="5923" max="5923" width="1.85546875" style="36" customWidth="1"/>
    <col min="5924" max="5925" width="19.42578125" style="36" bestFit="1" customWidth="1"/>
    <col min="5926" max="6053" width="11.140625" style="36"/>
    <col min="6054" max="6054" width="56.140625" style="36" bestFit="1" customWidth="1"/>
    <col min="6055" max="6055" width="18.140625" style="36" bestFit="1" customWidth="1"/>
    <col min="6056" max="6056" width="16.85546875" style="36" bestFit="1" customWidth="1"/>
    <col min="6057" max="6057" width="14.85546875" style="36" bestFit="1" customWidth="1"/>
    <col min="6058" max="6058" width="1.5703125" style="36" customWidth="1"/>
    <col min="6059" max="6059" width="16" style="36" bestFit="1" customWidth="1"/>
    <col min="6060" max="6060" width="16" style="36" customWidth="1"/>
    <col min="6061" max="6062" width="14.85546875" style="36" bestFit="1" customWidth="1"/>
    <col min="6063" max="6063" width="17.28515625" style="36" bestFit="1" customWidth="1"/>
    <col min="6064" max="6064" width="1.7109375" style="36" customWidth="1"/>
    <col min="6065" max="6065" width="15.85546875" style="36" bestFit="1" customWidth="1"/>
    <col min="6066" max="6066" width="19.28515625" style="36" customWidth="1"/>
    <col min="6067" max="6067" width="16" style="36" customWidth="1"/>
    <col min="6068" max="6068" width="1.7109375" style="36" customWidth="1"/>
    <col min="6069" max="6069" width="56.140625" style="36" bestFit="1" customWidth="1"/>
    <col min="6070" max="6070" width="17.28515625" style="36" bestFit="1" customWidth="1"/>
    <col min="6071" max="6071" width="16" style="36" bestFit="1" customWidth="1"/>
    <col min="6072" max="6072" width="14.85546875" style="36" bestFit="1" customWidth="1"/>
    <col min="6073" max="6075" width="16" style="36" bestFit="1" customWidth="1"/>
    <col min="6076" max="6076" width="17.28515625" style="36" bestFit="1" customWidth="1"/>
    <col min="6077" max="6078" width="16" style="36" bestFit="1" customWidth="1"/>
    <col min="6079" max="6081" width="1.5703125" style="36" customWidth="1"/>
    <col min="6082" max="6082" width="1.85546875" style="36" customWidth="1"/>
    <col min="6083" max="6083" width="56.140625" style="36" bestFit="1" customWidth="1"/>
    <col min="6084" max="6084" width="17.28515625" style="36" bestFit="1" customWidth="1"/>
    <col min="6085" max="6086" width="16" style="36" bestFit="1" customWidth="1"/>
    <col min="6087" max="6087" width="18.140625" style="36" bestFit="1" customWidth="1"/>
    <col min="6088" max="6088" width="24.7109375" style="36" customWidth="1"/>
    <col min="6089" max="6089" width="1.5703125" style="36" customWidth="1"/>
    <col min="6090" max="6090" width="19.42578125" style="36" bestFit="1" customWidth="1"/>
    <col min="6091" max="6091" width="19" style="36" bestFit="1" customWidth="1"/>
    <col min="6092" max="6092" width="18.42578125" style="36" bestFit="1" customWidth="1"/>
    <col min="6093" max="6093" width="14.85546875" style="36" bestFit="1" customWidth="1"/>
    <col min="6094" max="6094" width="16.28515625" style="36" bestFit="1" customWidth="1"/>
    <col min="6095" max="6178" width="0" style="36" hidden="1" customWidth="1"/>
    <col min="6179" max="6179" width="1.85546875" style="36" customWidth="1"/>
    <col min="6180" max="6181" width="19.42578125" style="36" bestFit="1" customWidth="1"/>
    <col min="6182" max="6309" width="11.140625" style="36"/>
    <col min="6310" max="6310" width="56.140625" style="36" bestFit="1" customWidth="1"/>
    <col min="6311" max="6311" width="18.140625" style="36" bestFit="1" customWidth="1"/>
    <col min="6312" max="6312" width="16.85546875" style="36" bestFit="1" customWidth="1"/>
    <col min="6313" max="6313" width="14.85546875" style="36" bestFit="1" customWidth="1"/>
    <col min="6314" max="6314" width="1.5703125" style="36" customWidth="1"/>
    <col min="6315" max="6315" width="16" style="36" bestFit="1" customWidth="1"/>
    <col min="6316" max="6316" width="16" style="36" customWidth="1"/>
    <col min="6317" max="6318" width="14.85546875" style="36" bestFit="1" customWidth="1"/>
    <col min="6319" max="6319" width="17.28515625" style="36" bestFit="1" customWidth="1"/>
    <col min="6320" max="6320" width="1.7109375" style="36" customWidth="1"/>
    <col min="6321" max="6321" width="15.85546875" style="36" bestFit="1" customWidth="1"/>
    <col min="6322" max="6322" width="19.28515625" style="36" customWidth="1"/>
    <col min="6323" max="6323" width="16" style="36" customWidth="1"/>
    <col min="6324" max="6324" width="1.7109375" style="36" customWidth="1"/>
    <col min="6325" max="6325" width="56.140625" style="36" bestFit="1" customWidth="1"/>
    <col min="6326" max="6326" width="17.28515625" style="36" bestFit="1" customWidth="1"/>
    <col min="6327" max="6327" width="16" style="36" bestFit="1" customWidth="1"/>
    <col min="6328" max="6328" width="14.85546875" style="36" bestFit="1" customWidth="1"/>
    <col min="6329" max="6331" width="16" style="36" bestFit="1" customWidth="1"/>
    <col min="6332" max="6332" width="17.28515625" style="36" bestFit="1" customWidth="1"/>
    <col min="6333" max="6334" width="16" style="36" bestFit="1" customWidth="1"/>
    <col min="6335" max="6337" width="1.5703125" style="36" customWidth="1"/>
    <col min="6338" max="6338" width="1.85546875" style="36" customWidth="1"/>
    <col min="6339" max="6339" width="56.140625" style="36" bestFit="1" customWidth="1"/>
    <col min="6340" max="6340" width="17.28515625" style="36" bestFit="1" customWidth="1"/>
    <col min="6341" max="6342" width="16" style="36" bestFit="1" customWidth="1"/>
    <col min="6343" max="6343" width="18.140625" style="36" bestFit="1" customWidth="1"/>
    <col min="6344" max="6344" width="24.7109375" style="36" customWidth="1"/>
    <col min="6345" max="6345" width="1.5703125" style="36" customWidth="1"/>
    <col min="6346" max="6346" width="19.42578125" style="36" bestFit="1" customWidth="1"/>
    <col min="6347" max="6347" width="19" style="36" bestFit="1" customWidth="1"/>
    <col min="6348" max="6348" width="18.42578125" style="36" bestFit="1" customWidth="1"/>
    <col min="6349" max="6349" width="14.85546875" style="36" bestFit="1" customWidth="1"/>
    <col min="6350" max="6350" width="16.28515625" style="36" bestFit="1" customWidth="1"/>
    <col min="6351" max="6434" width="0" style="36" hidden="1" customWidth="1"/>
    <col min="6435" max="6435" width="1.85546875" style="36" customWidth="1"/>
    <col min="6436" max="6437" width="19.42578125" style="36" bestFit="1" customWidth="1"/>
    <col min="6438" max="6565" width="11.140625" style="36"/>
    <col min="6566" max="6566" width="56.140625" style="36" bestFit="1" customWidth="1"/>
    <col min="6567" max="6567" width="18.140625" style="36" bestFit="1" customWidth="1"/>
    <col min="6568" max="6568" width="16.85546875" style="36" bestFit="1" customWidth="1"/>
    <col min="6569" max="6569" width="14.85546875" style="36" bestFit="1" customWidth="1"/>
    <col min="6570" max="6570" width="1.5703125" style="36" customWidth="1"/>
    <col min="6571" max="6571" width="16" style="36" bestFit="1" customWidth="1"/>
    <col min="6572" max="6572" width="16" style="36" customWidth="1"/>
    <col min="6573" max="6574" width="14.85546875" style="36" bestFit="1" customWidth="1"/>
    <col min="6575" max="6575" width="17.28515625" style="36" bestFit="1" customWidth="1"/>
    <col min="6576" max="6576" width="1.7109375" style="36" customWidth="1"/>
    <col min="6577" max="6577" width="15.85546875" style="36" bestFit="1" customWidth="1"/>
    <col min="6578" max="6578" width="19.28515625" style="36" customWidth="1"/>
    <col min="6579" max="6579" width="16" style="36" customWidth="1"/>
    <col min="6580" max="6580" width="1.7109375" style="36" customWidth="1"/>
    <col min="6581" max="6581" width="56.140625" style="36" bestFit="1" customWidth="1"/>
    <col min="6582" max="6582" width="17.28515625" style="36" bestFit="1" customWidth="1"/>
    <col min="6583" max="6583" width="16" style="36" bestFit="1" customWidth="1"/>
    <col min="6584" max="6584" width="14.85546875" style="36" bestFit="1" customWidth="1"/>
    <col min="6585" max="6587" width="16" style="36" bestFit="1" customWidth="1"/>
    <col min="6588" max="6588" width="17.28515625" style="36" bestFit="1" customWidth="1"/>
    <col min="6589" max="6590" width="16" style="36" bestFit="1" customWidth="1"/>
    <col min="6591" max="6593" width="1.5703125" style="36" customWidth="1"/>
    <col min="6594" max="6594" width="1.85546875" style="36" customWidth="1"/>
    <col min="6595" max="6595" width="56.140625" style="36" bestFit="1" customWidth="1"/>
    <col min="6596" max="6596" width="17.28515625" style="36" bestFit="1" customWidth="1"/>
    <col min="6597" max="6598" width="16" style="36" bestFit="1" customWidth="1"/>
    <col min="6599" max="6599" width="18.140625" style="36" bestFit="1" customWidth="1"/>
    <col min="6600" max="6600" width="24.7109375" style="36" customWidth="1"/>
    <col min="6601" max="6601" width="1.5703125" style="36" customWidth="1"/>
    <col min="6602" max="6602" width="19.42578125" style="36" bestFit="1" customWidth="1"/>
    <col min="6603" max="6603" width="19" style="36" bestFit="1" customWidth="1"/>
    <col min="6604" max="6604" width="18.42578125" style="36" bestFit="1" customWidth="1"/>
    <col min="6605" max="6605" width="14.85546875" style="36" bestFit="1" customWidth="1"/>
    <col min="6606" max="6606" width="16.28515625" style="36" bestFit="1" customWidth="1"/>
    <col min="6607" max="6690" width="0" style="36" hidden="1" customWidth="1"/>
    <col min="6691" max="6691" width="1.85546875" style="36" customWidth="1"/>
    <col min="6692" max="6693" width="19.42578125" style="36" bestFit="1" customWidth="1"/>
    <col min="6694" max="6821" width="11.140625" style="36"/>
    <col min="6822" max="6822" width="56.140625" style="36" bestFit="1" customWidth="1"/>
    <col min="6823" max="6823" width="18.140625" style="36" bestFit="1" customWidth="1"/>
    <col min="6824" max="6824" width="16.85546875" style="36" bestFit="1" customWidth="1"/>
    <col min="6825" max="6825" width="14.85546875" style="36" bestFit="1" customWidth="1"/>
    <col min="6826" max="6826" width="1.5703125" style="36" customWidth="1"/>
    <col min="6827" max="6827" width="16" style="36" bestFit="1" customWidth="1"/>
    <col min="6828" max="6828" width="16" style="36" customWidth="1"/>
    <col min="6829" max="6830" width="14.85546875" style="36" bestFit="1" customWidth="1"/>
    <col min="6831" max="6831" width="17.28515625" style="36" bestFit="1" customWidth="1"/>
    <col min="6832" max="6832" width="1.7109375" style="36" customWidth="1"/>
    <col min="6833" max="6833" width="15.85546875" style="36" bestFit="1" customWidth="1"/>
    <col min="6834" max="6834" width="19.28515625" style="36" customWidth="1"/>
    <col min="6835" max="6835" width="16" style="36" customWidth="1"/>
    <col min="6836" max="6836" width="1.7109375" style="36" customWidth="1"/>
    <col min="6837" max="6837" width="56.140625" style="36" bestFit="1" customWidth="1"/>
    <col min="6838" max="6838" width="17.28515625" style="36" bestFit="1" customWidth="1"/>
    <col min="6839" max="6839" width="16" style="36" bestFit="1" customWidth="1"/>
    <col min="6840" max="6840" width="14.85546875" style="36" bestFit="1" customWidth="1"/>
    <col min="6841" max="6843" width="16" style="36" bestFit="1" customWidth="1"/>
    <col min="6844" max="6844" width="17.28515625" style="36" bestFit="1" customWidth="1"/>
    <col min="6845" max="6846" width="16" style="36" bestFit="1" customWidth="1"/>
    <col min="6847" max="6849" width="1.5703125" style="36" customWidth="1"/>
    <col min="6850" max="6850" width="1.85546875" style="36" customWidth="1"/>
    <col min="6851" max="6851" width="56.140625" style="36" bestFit="1" customWidth="1"/>
    <col min="6852" max="6852" width="17.28515625" style="36" bestFit="1" customWidth="1"/>
    <col min="6853" max="6854" width="16" style="36" bestFit="1" customWidth="1"/>
    <col min="6855" max="6855" width="18.140625" style="36" bestFit="1" customWidth="1"/>
    <col min="6856" max="6856" width="24.7109375" style="36" customWidth="1"/>
    <col min="6857" max="6857" width="1.5703125" style="36" customWidth="1"/>
    <col min="6858" max="6858" width="19.42578125" style="36" bestFit="1" customWidth="1"/>
    <col min="6859" max="6859" width="19" style="36" bestFit="1" customWidth="1"/>
    <col min="6860" max="6860" width="18.42578125" style="36" bestFit="1" customWidth="1"/>
    <col min="6861" max="6861" width="14.85546875" style="36" bestFit="1" customWidth="1"/>
    <col min="6862" max="6862" width="16.28515625" style="36" bestFit="1" customWidth="1"/>
    <col min="6863" max="6946" width="0" style="36" hidden="1" customWidth="1"/>
    <col min="6947" max="6947" width="1.85546875" style="36" customWidth="1"/>
    <col min="6948" max="6949" width="19.42578125" style="36" bestFit="1" customWidth="1"/>
    <col min="6950" max="7077" width="11.140625" style="36"/>
    <col min="7078" max="7078" width="56.140625" style="36" bestFit="1" customWidth="1"/>
    <col min="7079" max="7079" width="18.140625" style="36" bestFit="1" customWidth="1"/>
    <col min="7080" max="7080" width="16.85546875" style="36" bestFit="1" customWidth="1"/>
    <col min="7081" max="7081" width="14.85546875" style="36" bestFit="1" customWidth="1"/>
    <col min="7082" max="7082" width="1.5703125" style="36" customWidth="1"/>
    <col min="7083" max="7083" width="16" style="36" bestFit="1" customWidth="1"/>
    <col min="7084" max="7084" width="16" style="36" customWidth="1"/>
    <col min="7085" max="7086" width="14.85546875" style="36" bestFit="1" customWidth="1"/>
    <col min="7087" max="7087" width="17.28515625" style="36" bestFit="1" customWidth="1"/>
    <col min="7088" max="7088" width="1.7109375" style="36" customWidth="1"/>
    <col min="7089" max="7089" width="15.85546875" style="36" bestFit="1" customWidth="1"/>
    <col min="7090" max="7090" width="19.28515625" style="36" customWidth="1"/>
    <col min="7091" max="7091" width="16" style="36" customWidth="1"/>
    <col min="7092" max="7092" width="1.7109375" style="36" customWidth="1"/>
    <col min="7093" max="7093" width="56.140625" style="36" bestFit="1" customWidth="1"/>
    <col min="7094" max="7094" width="17.28515625" style="36" bestFit="1" customWidth="1"/>
    <col min="7095" max="7095" width="16" style="36" bestFit="1" customWidth="1"/>
    <col min="7096" max="7096" width="14.85546875" style="36" bestFit="1" customWidth="1"/>
    <col min="7097" max="7099" width="16" style="36" bestFit="1" customWidth="1"/>
    <col min="7100" max="7100" width="17.28515625" style="36" bestFit="1" customWidth="1"/>
    <col min="7101" max="7102" width="16" style="36" bestFit="1" customWidth="1"/>
    <col min="7103" max="7105" width="1.5703125" style="36" customWidth="1"/>
    <col min="7106" max="7106" width="1.85546875" style="36" customWidth="1"/>
    <col min="7107" max="7107" width="56.140625" style="36" bestFit="1" customWidth="1"/>
    <col min="7108" max="7108" width="17.28515625" style="36" bestFit="1" customWidth="1"/>
    <col min="7109" max="7110" width="16" style="36" bestFit="1" customWidth="1"/>
    <col min="7111" max="7111" width="18.140625" style="36" bestFit="1" customWidth="1"/>
    <col min="7112" max="7112" width="24.7109375" style="36" customWidth="1"/>
    <col min="7113" max="7113" width="1.5703125" style="36" customWidth="1"/>
    <col min="7114" max="7114" width="19.42578125" style="36" bestFit="1" customWidth="1"/>
    <col min="7115" max="7115" width="19" style="36" bestFit="1" customWidth="1"/>
    <col min="7116" max="7116" width="18.42578125" style="36" bestFit="1" customWidth="1"/>
    <col min="7117" max="7117" width="14.85546875" style="36" bestFit="1" customWidth="1"/>
    <col min="7118" max="7118" width="16.28515625" style="36" bestFit="1" customWidth="1"/>
    <col min="7119" max="7202" width="0" style="36" hidden="1" customWidth="1"/>
    <col min="7203" max="7203" width="1.85546875" style="36" customWidth="1"/>
    <col min="7204" max="7205" width="19.42578125" style="36" bestFit="1" customWidth="1"/>
    <col min="7206" max="7333" width="11.140625" style="36"/>
    <col min="7334" max="7334" width="56.140625" style="36" bestFit="1" customWidth="1"/>
    <col min="7335" max="7335" width="18.140625" style="36" bestFit="1" customWidth="1"/>
    <col min="7336" max="7336" width="16.85546875" style="36" bestFit="1" customWidth="1"/>
    <col min="7337" max="7337" width="14.85546875" style="36" bestFit="1" customWidth="1"/>
    <col min="7338" max="7338" width="1.5703125" style="36" customWidth="1"/>
    <col min="7339" max="7339" width="16" style="36" bestFit="1" customWidth="1"/>
    <col min="7340" max="7340" width="16" style="36" customWidth="1"/>
    <col min="7341" max="7342" width="14.85546875" style="36" bestFit="1" customWidth="1"/>
    <col min="7343" max="7343" width="17.28515625" style="36" bestFit="1" customWidth="1"/>
    <col min="7344" max="7344" width="1.7109375" style="36" customWidth="1"/>
    <col min="7345" max="7345" width="15.85546875" style="36" bestFit="1" customWidth="1"/>
    <col min="7346" max="7346" width="19.28515625" style="36" customWidth="1"/>
    <col min="7347" max="7347" width="16" style="36" customWidth="1"/>
    <col min="7348" max="7348" width="1.7109375" style="36" customWidth="1"/>
    <col min="7349" max="7349" width="56.140625" style="36" bestFit="1" customWidth="1"/>
    <col min="7350" max="7350" width="17.28515625" style="36" bestFit="1" customWidth="1"/>
    <col min="7351" max="7351" width="16" style="36" bestFit="1" customWidth="1"/>
    <col min="7352" max="7352" width="14.85546875" style="36" bestFit="1" customWidth="1"/>
    <col min="7353" max="7355" width="16" style="36" bestFit="1" customWidth="1"/>
    <col min="7356" max="7356" width="17.28515625" style="36" bestFit="1" customWidth="1"/>
    <col min="7357" max="7358" width="16" style="36" bestFit="1" customWidth="1"/>
    <col min="7359" max="7361" width="1.5703125" style="36" customWidth="1"/>
    <col min="7362" max="7362" width="1.85546875" style="36" customWidth="1"/>
    <col min="7363" max="7363" width="56.140625" style="36" bestFit="1" customWidth="1"/>
    <col min="7364" max="7364" width="17.28515625" style="36" bestFit="1" customWidth="1"/>
    <col min="7365" max="7366" width="16" style="36" bestFit="1" customWidth="1"/>
    <col min="7367" max="7367" width="18.140625" style="36" bestFit="1" customWidth="1"/>
    <col min="7368" max="7368" width="24.7109375" style="36" customWidth="1"/>
    <col min="7369" max="7369" width="1.5703125" style="36" customWidth="1"/>
    <col min="7370" max="7370" width="19.42578125" style="36" bestFit="1" customWidth="1"/>
    <col min="7371" max="7371" width="19" style="36" bestFit="1" customWidth="1"/>
    <col min="7372" max="7372" width="18.42578125" style="36" bestFit="1" customWidth="1"/>
    <col min="7373" max="7373" width="14.85546875" style="36" bestFit="1" customWidth="1"/>
    <col min="7374" max="7374" width="16.28515625" style="36" bestFit="1" customWidth="1"/>
    <col min="7375" max="7458" width="0" style="36" hidden="1" customWidth="1"/>
    <col min="7459" max="7459" width="1.85546875" style="36" customWidth="1"/>
    <col min="7460" max="7461" width="19.42578125" style="36" bestFit="1" customWidth="1"/>
    <col min="7462" max="7589" width="11.140625" style="36"/>
    <col min="7590" max="7590" width="56.140625" style="36" bestFit="1" customWidth="1"/>
    <col min="7591" max="7591" width="18.140625" style="36" bestFit="1" customWidth="1"/>
    <col min="7592" max="7592" width="16.85546875" style="36" bestFit="1" customWidth="1"/>
    <col min="7593" max="7593" width="14.85546875" style="36" bestFit="1" customWidth="1"/>
    <col min="7594" max="7594" width="1.5703125" style="36" customWidth="1"/>
    <col min="7595" max="7595" width="16" style="36" bestFit="1" customWidth="1"/>
    <col min="7596" max="7596" width="16" style="36" customWidth="1"/>
    <col min="7597" max="7598" width="14.85546875" style="36" bestFit="1" customWidth="1"/>
    <col min="7599" max="7599" width="17.28515625" style="36" bestFit="1" customWidth="1"/>
    <col min="7600" max="7600" width="1.7109375" style="36" customWidth="1"/>
    <col min="7601" max="7601" width="15.85546875" style="36" bestFit="1" customWidth="1"/>
    <col min="7602" max="7602" width="19.28515625" style="36" customWidth="1"/>
    <col min="7603" max="7603" width="16" style="36" customWidth="1"/>
    <col min="7604" max="7604" width="1.7109375" style="36" customWidth="1"/>
    <col min="7605" max="7605" width="56.140625" style="36" bestFit="1" customWidth="1"/>
    <col min="7606" max="7606" width="17.28515625" style="36" bestFit="1" customWidth="1"/>
    <col min="7607" max="7607" width="16" style="36" bestFit="1" customWidth="1"/>
    <col min="7608" max="7608" width="14.85546875" style="36" bestFit="1" customWidth="1"/>
    <col min="7609" max="7611" width="16" style="36" bestFit="1" customWidth="1"/>
    <col min="7612" max="7612" width="17.28515625" style="36" bestFit="1" customWidth="1"/>
    <col min="7613" max="7614" width="16" style="36" bestFit="1" customWidth="1"/>
    <col min="7615" max="7617" width="1.5703125" style="36" customWidth="1"/>
    <col min="7618" max="7618" width="1.85546875" style="36" customWidth="1"/>
    <col min="7619" max="7619" width="56.140625" style="36" bestFit="1" customWidth="1"/>
    <col min="7620" max="7620" width="17.28515625" style="36" bestFit="1" customWidth="1"/>
    <col min="7621" max="7622" width="16" style="36" bestFit="1" customWidth="1"/>
    <col min="7623" max="7623" width="18.140625" style="36" bestFit="1" customWidth="1"/>
    <col min="7624" max="7624" width="24.7109375" style="36" customWidth="1"/>
    <col min="7625" max="7625" width="1.5703125" style="36" customWidth="1"/>
    <col min="7626" max="7626" width="19.42578125" style="36" bestFit="1" customWidth="1"/>
    <col min="7627" max="7627" width="19" style="36" bestFit="1" customWidth="1"/>
    <col min="7628" max="7628" width="18.42578125" style="36" bestFit="1" customWidth="1"/>
    <col min="7629" max="7629" width="14.85546875" style="36" bestFit="1" customWidth="1"/>
    <col min="7630" max="7630" width="16.28515625" style="36" bestFit="1" customWidth="1"/>
    <col min="7631" max="7714" width="0" style="36" hidden="1" customWidth="1"/>
    <col min="7715" max="7715" width="1.85546875" style="36" customWidth="1"/>
    <col min="7716" max="7717" width="19.42578125" style="36" bestFit="1" customWidth="1"/>
    <col min="7718" max="7845" width="11.140625" style="36"/>
    <col min="7846" max="7846" width="56.140625" style="36" bestFit="1" customWidth="1"/>
    <col min="7847" max="7847" width="18.140625" style="36" bestFit="1" customWidth="1"/>
    <col min="7848" max="7848" width="16.85546875" style="36" bestFit="1" customWidth="1"/>
    <col min="7849" max="7849" width="14.85546875" style="36" bestFit="1" customWidth="1"/>
    <col min="7850" max="7850" width="1.5703125" style="36" customWidth="1"/>
    <col min="7851" max="7851" width="16" style="36" bestFit="1" customWidth="1"/>
    <col min="7852" max="7852" width="16" style="36" customWidth="1"/>
    <col min="7853" max="7854" width="14.85546875" style="36" bestFit="1" customWidth="1"/>
    <col min="7855" max="7855" width="17.28515625" style="36" bestFit="1" customWidth="1"/>
    <col min="7856" max="7856" width="1.7109375" style="36" customWidth="1"/>
    <col min="7857" max="7857" width="15.85546875" style="36" bestFit="1" customWidth="1"/>
    <col min="7858" max="7858" width="19.28515625" style="36" customWidth="1"/>
    <col min="7859" max="7859" width="16" style="36" customWidth="1"/>
    <col min="7860" max="7860" width="1.7109375" style="36" customWidth="1"/>
    <col min="7861" max="7861" width="56.140625" style="36" bestFit="1" customWidth="1"/>
    <col min="7862" max="7862" width="17.28515625" style="36" bestFit="1" customWidth="1"/>
    <col min="7863" max="7863" width="16" style="36" bestFit="1" customWidth="1"/>
    <col min="7864" max="7864" width="14.85546875" style="36" bestFit="1" customWidth="1"/>
    <col min="7865" max="7867" width="16" style="36" bestFit="1" customWidth="1"/>
    <col min="7868" max="7868" width="17.28515625" style="36" bestFit="1" customWidth="1"/>
    <col min="7869" max="7870" width="16" style="36" bestFit="1" customWidth="1"/>
    <col min="7871" max="7873" width="1.5703125" style="36" customWidth="1"/>
    <col min="7874" max="7874" width="1.85546875" style="36" customWidth="1"/>
    <col min="7875" max="7875" width="56.140625" style="36" bestFit="1" customWidth="1"/>
    <col min="7876" max="7876" width="17.28515625" style="36" bestFit="1" customWidth="1"/>
    <col min="7877" max="7878" width="16" style="36" bestFit="1" customWidth="1"/>
    <col min="7879" max="7879" width="18.140625" style="36" bestFit="1" customWidth="1"/>
    <col min="7880" max="7880" width="24.7109375" style="36" customWidth="1"/>
    <col min="7881" max="7881" width="1.5703125" style="36" customWidth="1"/>
    <col min="7882" max="7882" width="19.42578125" style="36" bestFit="1" customWidth="1"/>
    <col min="7883" max="7883" width="19" style="36" bestFit="1" customWidth="1"/>
    <col min="7884" max="7884" width="18.42578125" style="36" bestFit="1" customWidth="1"/>
    <col min="7885" max="7885" width="14.85546875" style="36" bestFit="1" customWidth="1"/>
    <col min="7886" max="7886" width="16.28515625" style="36" bestFit="1" customWidth="1"/>
    <col min="7887" max="7970" width="0" style="36" hidden="1" customWidth="1"/>
    <col min="7971" max="7971" width="1.85546875" style="36" customWidth="1"/>
    <col min="7972" max="7973" width="19.42578125" style="36" bestFit="1" customWidth="1"/>
    <col min="7974" max="8101" width="11.140625" style="36"/>
    <col min="8102" max="8102" width="56.140625" style="36" bestFit="1" customWidth="1"/>
    <col min="8103" max="8103" width="18.140625" style="36" bestFit="1" customWidth="1"/>
    <col min="8104" max="8104" width="16.85546875" style="36" bestFit="1" customWidth="1"/>
    <col min="8105" max="8105" width="14.85546875" style="36" bestFit="1" customWidth="1"/>
    <col min="8106" max="8106" width="1.5703125" style="36" customWidth="1"/>
    <col min="8107" max="8107" width="16" style="36" bestFit="1" customWidth="1"/>
    <col min="8108" max="8108" width="16" style="36" customWidth="1"/>
    <col min="8109" max="8110" width="14.85546875" style="36" bestFit="1" customWidth="1"/>
    <col min="8111" max="8111" width="17.28515625" style="36" bestFit="1" customWidth="1"/>
    <col min="8112" max="8112" width="1.7109375" style="36" customWidth="1"/>
    <col min="8113" max="8113" width="15.85546875" style="36" bestFit="1" customWidth="1"/>
    <col min="8114" max="8114" width="19.28515625" style="36" customWidth="1"/>
    <col min="8115" max="8115" width="16" style="36" customWidth="1"/>
    <col min="8116" max="8116" width="1.7109375" style="36" customWidth="1"/>
    <col min="8117" max="8117" width="56.140625" style="36" bestFit="1" customWidth="1"/>
    <col min="8118" max="8118" width="17.28515625" style="36" bestFit="1" customWidth="1"/>
    <col min="8119" max="8119" width="16" style="36" bestFit="1" customWidth="1"/>
    <col min="8120" max="8120" width="14.85546875" style="36" bestFit="1" customWidth="1"/>
    <col min="8121" max="8123" width="16" style="36" bestFit="1" customWidth="1"/>
    <col min="8124" max="8124" width="17.28515625" style="36" bestFit="1" customWidth="1"/>
    <col min="8125" max="8126" width="16" style="36" bestFit="1" customWidth="1"/>
    <col min="8127" max="8129" width="1.5703125" style="36" customWidth="1"/>
    <col min="8130" max="8130" width="1.85546875" style="36" customWidth="1"/>
    <col min="8131" max="8131" width="56.140625" style="36" bestFit="1" customWidth="1"/>
    <col min="8132" max="8132" width="17.28515625" style="36" bestFit="1" customWidth="1"/>
    <col min="8133" max="8134" width="16" style="36" bestFit="1" customWidth="1"/>
    <col min="8135" max="8135" width="18.140625" style="36" bestFit="1" customWidth="1"/>
    <col min="8136" max="8136" width="24.7109375" style="36" customWidth="1"/>
    <col min="8137" max="8137" width="1.5703125" style="36" customWidth="1"/>
    <col min="8138" max="8138" width="19.42578125" style="36" bestFit="1" customWidth="1"/>
    <col min="8139" max="8139" width="19" style="36" bestFit="1" customWidth="1"/>
    <col min="8140" max="8140" width="18.42578125" style="36" bestFit="1" customWidth="1"/>
    <col min="8141" max="8141" width="14.85546875" style="36" bestFit="1" customWidth="1"/>
    <col min="8142" max="8142" width="16.28515625" style="36" bestFit="1" customWidth="1"/>
    <col min="8143" max="8226" width="0" style="36" hidden="1" customWidth="1"/>
    <col min="8227" max="8227" width="1.85546875" style="36" customWidth="1"/>
    <col min="8228" max="8229" width="19.42578125" style="36" bestFit="1" customWidth="1"/>
    <col min="8230" max="8357" width="11.140625" style="36"/>
    <col min="8358" max="8358" width="56.140625" style="36" bestFit="1" customWidth="1"/>
    <col min="8359" max="8359" width="18.140625" style="36" bestFit="1" customWidth="1"/>
    <col min="8360" max="8360" width="16.85546875" style="36" bestFit="1" customWidth="1"/>
    <col min="8361" max="8361" width="14.85546875" style="36" bestFit="1" customWidth="1"/>
    <col min="8362" max="8362" width="1.5703125" style="36" customWidth="1"/>
    <col min="8363" max="8363" width="16" style="36" bestFit="1" customWidth="1"/>
    <col min="8364" max="8364" width="16" style="36" customWidth="1"/>
    <col min="8365" max="8366" width="14.85546875" style="36" bestFit="1" customWidth="1"/>
    <col min="8367" max="8367" width="17.28515625" style="36" bestFit="1" customWidth="1"/>
    <col min="8368" max="8368" width="1.7109375" style="36" customWidth="1"/>
    <col min="8369" max="8369" width="15.85546875" style="36" bestFit="1" customWidth="1"/>
    <col min="8370" max="8370" width="19.28515625" style="36" customWidth="1"/>
    <col min="8371" max="8371" width="16" style="36" customWidth="1"/>
    <col min="8372" max="8372" width="1.7109375" style="36" customWidth="1"/>
    <col min="8373" max="8373" width="56.140625" style="36" bestFit="1" customWidth="1"/>
    <col min="8374" max="8374" width="17.28515625" style="36" bestFit="1" customWidth="1"/>
    <col min="8375" max="8375" width="16" style="36" bestFit="1" customWidth="1"/>
    <col min="8376" max="8376" width="14.85546875" style="36" bestFit="1" customWidth="1"/>
    <col min="8377" max="8379" width="16" style="36" bestFit="1" customWidth="1"/>
    <col min="8380" max="8380" width="17.28515625" style="36" bestFit="1" customWidth="1"/>
    <col min="8381" max="8382" width="16" style="36" bestFit="1" customWidth="1"/>
    <col min="8383" max="8385" width="1.5703125" style="36" customWidth="1"/>
    <col min="8386" max="8386" width="1.85546875" style="36" customWidth="1"/>
    <col min="8387" max="8387" width="56.140625" style="36" bestFit="1" customWidth="1"/>
    <col min="8388" max="8388" width="17.28515625" style="36" bestFit="1" customWidth="1"/>
    <col min="8389" max="8390" width="16" style="36" bestFit="1" customWidth="1"/>
    <col min="8391" max="8391" width="18.140625" style="36" bestFit="1" customWidth="1"/>
    <col min="8392" max="8392" width="24.7109375" style="36" customWidth="1"/>
    <col min="8393" max="8393" width="1.5703125" style="36" customWidth="1"/>
    <col min="8394" max="8394" width="19.42578125" style="36" bestFit="1" customWidth="1"/>
    <col min="8395" max="8395" width="19" style="36" bestFit="1" customWidth="1"/>
    <col min="8396" max="8396" width="18.42578125" style="36" bestFit="1" customWidth="1"/>
    <col min="8397" max="8397" width="14.85546875" style="36" bestFit="1" customWidth="1"/>
    <col min="8398" max="8398" width="16.28515625" style="36" bestFit="1" customWidth="1"/>
    <col min="8399" max="8482" width="0" style="36" hidden="1" customWidth="1"/>
    <col min="8483" max="8483" width="1.85546875" style="36" customWidth="1"/>
    <col min="8484" max="8485" width="19.42578125" style="36" bestFit="1" customWidth="1"/>
    <col min="8486" max="8613" width="11.140625" style="36"/>
    <col min="8614" max="8614" width="56.140625" style="36" bestFit="1" customWidth="1"/>
    <col min="8615" max="8615" width="18.140625" style="36" bestFit="1" customWidth="1"/>
    <col min="8616" max="8616" width="16.85546875" style="36" bestFit="1" customWidth="1"/>
    <col min="8617" max="8617" width="14.85546875" style="36" bestFit="1" customWidth="1"/>
    <col min="8618" max="8618" width="1.5703125" style="36" customWidth="1"/>
    <col min="8619" max="8619" width="16" style="36" bestFit="1" customWidth="1"/>
    <col min="8620" max="8620" width="16" style="36" customWidth="1"/>
    <col min="8621" max="8622" width="14.85546875" style="36" bestFit="1" customWidth="1"/>
    <col min="8623" max="8623" width="17.28515625" style="36" bestFit="1" customWidth="1"/>
    <col min="8624" max="8624" width="1.7109375" style="36" customWidth="1"/>
    <col min="8625" max="8625" width="15.85546875" style="36" bestFit="1" customWidth="1"/>
    <col min="8626" max="8626" width="19.28515625" style="36" customWidth="1"/>
    <col min="8627" max="8627" width="16" style="36" customWidth="1"/>
    <col min="8628" max="8628" width="1.7109375" style="36" customWidth="1"/>
    <col min="8629" max="8629" width="56.140625" style="36" bestFit="1" customWidth="1"/>
    <col min="8630" max="8630" width="17.28515625" style="36" bestFit="1" customWidth="1"/>
    <col min="8631" max="8631" width="16" style="36" bestFit="1" customWidth="1"/>
    <col min="8632" max="8632" width="14.85546875" style="36" bestFit="1" customWidth="1"/>
    <col min="8633" max="8635" width="16" style="36" bestFit="1" customWidth="1"/>
    <col min="8636" max="8636" width="17.28515625" style="36" bestFit="1" customWidth="1"/>
    <col min="8637" max="8638" width="16" style="36" bestFit="1" customWidth="1"/>
    <col min="8639" max="8641" width="1.5703125" style="36" customWidth="1"/>
    <col min="8642" max="8642" width="1.85546875" style="36" customWidth="1"/>
    <col min="8643" max="8643" width="56.140625" style="36" bestFit="1" customWidth="1"/>
    <col min="8644" max="8644" width="17.28515625" style="36" bestFit="1" customWidth="1"/>
    <col min="8645" max="8646" width="16" style="36" bestFit="1" customWidth="1"/>
    <col min="8647" max="8647" width="18.140625" style="36" bestFit="1" customWidth="1"/>
    <col min="8648" max="8648" width="24.7109375" style="36" customWidth="1"/>
    <col min="8649" max="8649" width="1.5703125" style="36" customWidth="1"/>
    <col min="8650" max="8650" width="19.42578125" style="36" bestFit="1" customWidth="1"/>
    <col min="8651" max="8651" width="19" style="36" bestFit="1" customWidth="1"/>
    <col min="8652" max="8652" width="18.42578125" style="36" bestFit="1" customWidth="1"/>
    <col min="8653" max="8653" width="14.85546875" style="36" bestFit="1" customWidth="1"/>
    <col min="8654" max="8654" width="16.28515625" style="36" bestFit="1" customWidth="1"/>
    <col min="8655" max="8738" width="0" style="36" hidden="1" customWidth="1"/>
    <col min="8739" max="8739" width="1.85546875" style="36" customWidth="1"/>
    <col min="8740" max="8741" width="19.42578125" style="36" bestFit="1" customWidth="1"/>
    <col min="8742" max="8869" width="11.140625" style="36"/>
    <col min="8870" max="8870" width="56.140625" style="36" bestFit="1" customWidth="1"/>
    <col min="8871" max="8871" width="18.140625" style="36" bestFit="1" customWidth="1"/>
    <col min="8872" max="8872" width="16.85546875" style="36" bestFit="1" customWidth="1"/>
    <col min="8873" max="8873" width="14.85546875" style="36" bestFit="1" customWidth="1"/>
    <col min="8874" max="8874" width="1.5703125" style="36" customWidth="1"/>
    <col min="8875" max="8875" width="16" style="36" bestFit="1" customWidth="1"/>
    <col min="8876" max="8876" width="16" style="36" customWidth="1"/>
    <col min="8877" max="8878" width="14.85546875" style="36" bestFit="1" customWidth="1"/>
    <col min="8879" max="8879" width="17.28515625" style="36" bestFit="1" customWidth="1"/>
    <col min="8880" max="8880" width="1.7109375" style="36" customWidth="1"/>
    <col min="8881" max="8881" width="15.85546875" style="36" bestFit="1" customWidth="1"/>
    <col min="8882" max="8882" width="19.28515625" style="36" customWidth="1"/>
    <col min="8883" max="8883" width="16" style="36" customWidth="1"/>
    <col min="8884" max="8884" width="1.7109375" style="36" customWidth="1"/>
    <col min="8885" max="8885" width="56.140625" style="36" bestFit="1" customWidth="1"/>
    <col min="8886" max="8886" width="17.28515625" style="36" bestFit="1" customWidth="1"/>
    <col min="8887" max="8887" width="16" style="36" bestFit="1" customWidth="1"/>
    <col min="8888" max="8888" width="14.85546875" style="36" bestFit="1" customWidth="1"/>
    <col min="8889" max="8891" width="16" style="36" bestFit="1" customWidth="1"/>
    <col min="8892" max="8892" width="17.28515625" style="36" bestFit="1" customWidth="1"/>
    <col min="8893" max="8894" width="16" style="36" bestFit="1" customWidth="1"/>
    <col min="8895" max="8897" width="1.5703125" style="36" customWidth="1"/>
    <col min="8898" max="8898" width="1.85546875" style="36" customWidth="1"/>
    <col min="8899" max="8899" width="56.140625" style="36" bestFit="1" customWidth="1"/>
    <col min="8900" max="8900" width="17.28515625" style="36" bestFit="1" customWidth="1"/>
    <col min="8901" max="8902" width="16" style="36" bestFit="1" customWidth="1"/>
    <col min="8903" max="8903" width="18.140625" style="36" bestFit="1" customWidth="1"/>
    <col min="8904" max="8904" width="24.7109375" style="36" customWidth="1"/>
    <col min="8905" max="8905" width="1.5703125" style="36" customWidth="1"/>
    <col min="8906" max="8906" width="19.42578125" style="36" bestFit="1" customWidth="1"/>
    <col min="8907" max="8907" width="19" style="36" bestFit="1" customWidth="1"/>
    <col min="8908" max="8908" width="18.42578125" style="36" bestFit="1" customWidth="1"/>
    <col min="8909" max="8909" width="14.85546875" style="36" bestFit="1" customWidth="1"/>
    <col min="8910" max="8910" width="16.28515625" style="36" bestFit="1" customWidth="1"/>
    <col min="8911" max="8994" width="0" style="36" hidden="1" customWidth="1"/>
    <col min="8995" max="8995" width="1.85546875" style="36" customWidth="1"/>
    <col min="8996" max="8997" width="19.42578125" style="36" bestFit="1" customWidth="1"/>
    <col min="8998" max="9125" width="11.140625" style="36"/>
    <col min="9126" max="9126" width="56.140625" style="36" bestFit="1" customWidth="1"/>
    <col min="9127" max="9127" width="18.140625" style="36" bestFit="1" customWidth="1"/>
    <col min="9128" max="9128" width="16.85546875" style="36" bestFit="1" customWidth="1"/>
    <col min="9129" max="9129" width="14.85546875" style="36" bestFit="1" customWidth="1"/>
    <col min="9130" max="9130" width="1.5703125" style="36" customWidth="1"/>
    <col min="9131" max="9131" width="16" style="36" bestFit="1" customWidth="1"/>
    <col min="9132" max="9132" width="16" style="36" customWidth="1"/>
    <col min="9133" max="9134" width="14.85546875" style="36" bestFit="1" customWidth="1"/>
    <col min="9135" max="9135" width="17.28515625" style="36" bestFit="1" customWidth="1"/>
    <col min="9136" max="9136" width="1.7109375" style="36" customWidth="1"/>
    <col min="9137" max="9137" width="15.85546875" style="36" bestFit="1" customWidth="1"/>
    <col min="9138" max="9138" width="19.28515625" style="36" customWidth="1"/>
    <col min="9139" max="9139" width="16" style="36" customWidth="1"/>
    <col min="9140" max="9140" width="1.7109375" style="36" customWidth="1"/>
    <col min="9141" max="9141" width="56.140625" style="36" bestFit="1" customWidth="1"/>
    <col min="9142" max="9142" width="17.28515625" style="36" bestFit="1" customWidth="1"/>
    <col min="9143" max="9143" width="16" style="36" bestFit="1" customWidth="1"/>
    <col min="9144" max="9144" width="14.85546875" style="36" bestFit="1" customWidth="1"/>
    <col min="9145" max="9147" width="16" style="36" bestFit="1" customWidth="1"/>
    <col min="9148" max="9148" width="17.28515625" style="36" bestFit="1" customWidth="1"/>
    <col min="9149" max="9150" width="16" style="36" bestFit="1" customWidth="1"/>
    <col min="9151" max="9153" width="1.5703125" style="36" customWidth="1"/>
    <col min="9154" max="9154" width="1.85546875" style="36" customWidth="1"/>
    <col min="9155" max="9155" width="56.140625" style="36" bestFit="1" customWidth="1"/>
    <col min="9156" max="9156" width="17.28515625" style="36" bestFit="1" customWidth="1"/>
    <col min="9157" max="9158" width="16" style="36" bestFit="1" customWidth="1"/>
    <col min="9159" max="9159" width="18.140625" style="36" bestFit="1" customWidth="1"/>
    <col min="9160" max="9160" width="24.7109375" style="36" customWidth="1"/>
    <col min="9161" max="9161" width="1.5703125" style="36" customWidth="1"/>
    <col min="9162" max="9162" width="19.42578125" style="36" bestFit="1" customWidth="1"/>
    <col min="9163" max="9163" width="19" style="36" bestFit="1" customWidth="1"/>
    <col min="9164" max="9164" width="18.42578125" style="36" bestFit="1" customWidth="1"/>
    <col min="9165" max="9165" width="14.85546875" style="36" bestFit="1" customWidth="1"/>
    <col min="9166" max="9166" width="16.28515625" style="36" bestFit="1" customWidth="1"/>
    <col min="9167" max="9250" width="0" style="36" hidden="1" customWidth="1"/>
    <col min="9251" max="9251" width="1.85546875" style="36" customWidth="1"/>
    <col min="9252" max="9253" width="19.42578125" style="36" bestFit="1" customWidth="1"/>
    <col min="9254" max="9381" width="11.140625" style="36"/>
    <col min="9382" max="9382" width="56.140625" style="36" bestFit="1" customWidth="1"/>
    <col min="9383" max="9383" width="18.140625" style="36" bestFit="1" customWidth="1"/>
    <col min="9384" max="9384" width="16.85546875" style="36" bestFit="1" customWidth="1"/>
    <col min="9385" max="9385" width="14.85546875" style="36" bestFit="1" customWidth="1"/>
    <col min="9386" max="9386" width="1.5703125" style="36" customWidth="1"/>
    <col min="9387" max="9387" width="16" style="36" bestFit="1" customWidth="1"/>
    <col min="9388" max="9388" width="16" style="36" customWidth="1"/>
    <col min="9389" max="9390" width="14.85546875" style="36" bestFit="1" customWidth="1"/>
    <col min="9391" max="9391" width="17.28515625" style="36" bestFit="1" customWidth="1"/>
    <col min="9392" max="9392" width="1.7109375" style="36" customWidth="1"/>
    <col min="9393" max="9393" width="15.85546875" style="36" bestFit="1" customWidth="1"/>
    <col min="9394" max="9394" width="19.28515625" style="36" customWidth="1"/>
    <col min="9395" max="9395" width="16" style="36" customWidth="1"/>
    <col min="9396" max="9396" width="1.7109375" style="36" customWidth="1"/>
    <col min="9397" max="9397" width="56.140625" style="36" bestFit="1" customWidth="1"/>
    <col min="9398" max="9398" width="17.28515625" style="36" bestFit="1" customWidth="1"/>
    <col min="9399" max="9399" width="16" style="36" bestFit="1" customWidth="1"/>
    <col min="9400" max="9400" width="14.85546875" style="36" bestFit="1" customWidth="1"/>
    <col min="9401" max="9403" width="16" style="36" bestFit="1" customWidth="1"/>
    <col min="9404" max="9404" width="17.28515625" style="36" bestFit="1" customWidth="1"/>
    <col min="9405" max="9406" width="16" style="36" bestFit="1" customWidth="1"/>
    <col min="9407" max="9409" width="1.5703125" style="36" customWidth="1"/>
    <col min="9410" max="9410" width="1.85546875" style="36" customWidth="1"/>
    <col min="9411" max="9411" width="56.140625" style="36" bestFit="1" customWidth="1"/>
    <col min="9412" max="9412" width="17.28515625" style="36" bestFit="1" customWidth="1"/>
    <col min="9413" max="9414" width="16" style="36" bestFit="1" customWidth="1"/>
    <col min="9415" max="9415" width="18.140625" style="36" bestFit="1" customWidth="1"/>
    <col min="9416" max="9416" width="24.7109375" style="36" customWidth="1"/>
    <col min="9417" max="9417" width="1.5703125" style="36" customWidth="1"/>
    <col min="9418" max="9418" width="19.42578125" style="36" bestFit="1" customWidth="1"/>
    <col min="9419" max="9419" width="19" style="36" bestFit="1" customWidth="1"/>
    <col min="9420" max="9420" width="18.42578125" style="36" bestFit="1" customWidth="1"/>
    <col min="9421" max="9421" width="14.85546875" style="36" bestFit="1" customWidth="1"/>
    <col min="9422" max="9422" width="16.28515625" style="36" bestFit="1" customWidth="1"/>
    <col min="9423" max="9506" width="0" style="36" hidden="1" customWidth="1"/>
    <col min="9507" max="9507" width="1.85546875" style="36" customWidth="1"/>
    <col min="9508" max="9509" width="19.42578125" style="36" bestFit="1" customWidth="1"/>
    <col min="9510" max="9637" width="11.140625" style="36"/>
    <col min="9638" max="9638" width="56.140625" style="36" bestFit="1" customWidth="1"/>
    <col min="9639" max="9639" width="18.140625" style="36" bestFit="1" customWidth="1"/>
    <col min="9640" max="9640" width="16.85546875" style="36" bestFit="1" customWidth="1"/>
    <col min="9641" max="9641" width="14.85546875" style="36" bestFit="1" customWidth="1"/>
    <col min="9642" max="9642" width="1.5703125" style="36" customWidth="1"/>
    <col min="9643" max="9643" width="16" style="36" bestFit="1" customWidth="1"/>
    <col min="9644" max="9644" width="16" style="36" customWidth="1"/>
    <col min="9645" max="9646" width="14.85546875" style="36" bestFit="1" customWidth="1"/>
    <col min="9647" max="9647" width="17.28515625" style="36" bestFit="1" customWidth="1"/>
    <col min="9648" max="9648" width="1.7109375" style="36" customWidth="1"/>
    <col min="9649" max="9649" width="15.85546875" style="36" bestFit="1" customWidth="1"/>
    <col min="9650" max="9650" width="19.28515625" style="36" customWidth="1"/>
    <col min="9651" max="9651" width="16" style="36" customWidth="1"/>
    <col min="9652" max="9652" width="1.7109375" style="36" customWidth="1"/>
    <col min="9653" max="9653" width="56.140625" style="36" bestFit="1" customWidth="1"/>
    <col min="9654" max="9654" width="17.28515625" style="36" bestFit="1" customWidth="1"/>
    <col min="9655" max="9655" width="16" style="36" bestFit="1" customWidth="1"/>
    <col min="9656" max="9656" width="14.85546875" style="36" bestFit="1" customWidth="1"/>
    <col min="9657" max="9659" width="16" style="36" bestFit="1" customWidth="1"/>
    <col min="9660" max="9660" width="17.28515625" style="36" bestFit="1" customWidth="1"/>
    <col min="9661" max="9662" width="16" style="36" bestFit="1" customWidth="1"/>
    <col min="9663" max="9665" width="1.5703125" style="36" customWidth="1"/>
    <col min="9666" max="9666" width="1.85546875" style="36" customWidth="1"/>
    <col min="9667" max="9667" width="56.140625" style="36" bestFit="1" customWidth="1"/>
    <col min="9668" max="9668" width="17.28515625" style="36" bestFit="1" customWidth="1"/>
    <col min="9669" max="9670" width="16" style="36" bestFit="1" customWidth="1"/>
    <col min="9671" max="9671" width="18.140625" style="36" bestFit="1" customWidth="1"/>
    <col min="9672" max="9672" width="24.7109375" style="36" customWidth="1"/>
    <col min="9673" max="9673" width="1.5703125" style="36" customWidth="1"/>
    <col min="9674" max="9674" width="19.42578125" style="36" bestFit="1" customWidth="1"/>
    <col min="9675" max="9675" width="19" style="36" bestFit="1" customWidth="1"/>
    <col min="9676" max="9676" width="18.42578125" style="36" bestFit="1" customWidth="1"/>
    <col min="9677" max="9677" width="14.85546875" style="36" bestFit="1" customWidth="1"/>
    <col min="9678" max="9678" width="16.28515625" style="36" bestFit="1" customWidth="1"/>
    <col min="9679" max="9762" width="0" style="36" hidden="1" customWidth="1"/>
    <col min="9763" max="9763" width="1.85546875" style="36" customWidth="1"/>
    <col min="9764" max="9765" width="19.42578125" style="36" bestFit="1" customWidth="1"/>
    <col min="9766" max="9893" width="11.140625" style="36"/>
    <col min="9894" max="9894" width="56.140625" style="36" bestFit="1" customWidth="1"/>
    <col min="9895" max="9895" width="18.140625" style="36" bestFit="1" customWidth="1"/>
    <col min="9896" max="9896" width="16.85546875" style="36" bestFit="1" customWidth="1"/>
    <col min="9897" max="9897" width="14.85546875" style="36" bestFit="1" customWidth="1"/>
    <col min="9898" max="9898" width="1.5703125" style="36" customWidth="1"/>
    <col min="9899" max="9899" width="16" style="36" bestFit="1" customWidth="1"/>
    <col min="9900" max="9900" width="16" style="36" customWidth="1"/>
    <col min="9901" max="9902" width="14.85546875" style="36" bestFit="1" customWidth="1"/>
    <col min="9903" max="9903" width="17.28515625" style="36" bestFit="1" customWidth="1"/>
    <col min="9904" max="9904" width="1.7109375" style="36" customWidth="1"/>
    <col min="9905" max="9905" width="15.85546875" style="36" bestFit="1" customWidth="1"/>
    <col min="9906" max="9906" width="19.28515625" style="36" customWidth="1"/>
    <col min="9907" max="9907" width="16" style="36" customWidth="1"/>
    <col min="9908" max="9908" width="1.7109375" style="36" customWidth="1"/>
    <col min="9909" max="9909" width="56.140625" style="36" bestFit="1" customWidth="1"/>
    <col min="9910" max="9910" width="17.28515625" style="36" bestFit="1" customWidth="1"/>
    <col min="9911" max="9911" width="16" style="36" bestFit="1" customWidth="1"/>
    <col min="9912" max="9912" width="14.85546875" style="36" bestFit="1" customWidth="1"/>
    <col min="9913" max="9915" width="16" style="36" bestFit="1" customWidth="1"/>
    <col min="9916" max="9916" width="17.28515625" style="36" bestFit="1" customWidth="1"/>
    <col min="9917" max="9918" width="16" style="36" bestFit="1" customWidth="1"/>
    <col min="9919" max="9921" width="1.5703125" style="36" customWidth="1"/>
    <col min="9922" max="9922" width="1.85546875" style="36" customWidth="1"/>
    <col min="9923" max="9923" width="56.140625" style="36" bestFit="1" customWidth="1"/>
    <col min="9924" max="9924" width="17.28515625" style="36" bestFit="1" customWidth="1"/>
    <col min="9925" max="9926" width="16" style="36" bestFit="1" customWidth="1"/>
    <col min="9927" max="9927" width="18.140625" style="36" bestFit="1" customWidth="1"/>
    <col min="9928" max="9928" width="24.7109375" style="36" customWidth="1"/>
    <col min="9929" max="9929" width="1.5703125" style="36" customWidth="1"/>
    <col min="9930" max="9930" width="19.42578125" style="36" bestFit="1" customWidth="1"/>
    <col min="9931" max="9931" width="19" style="36" bestFit="1" customWidth="1"/>
    <col min="9932" max="9932" width="18.42578125" style="36" bestFit="1" customWidth="1"/>
    <col min="9933" max="9933" width="14.85546875" style="36" bestFit="1" customWidth="1"/>
    <col min="9934" max="9934" width="16.28515625" style="36" bestFit="1" customWidth="1"/>
    <col min="9935" max="10018" width="0" style="36" hidden="1" customWidth="1"/>
    <col min="10019" max="10019" width="1.85546875" style="36" customWidth="1"/>
    <col min="10020" max="10021" width="19.42578125" style="36" bestFit="1" customWidth="1"/>
    <col min="10022" max="10149" width="11.140625" style="36"/>
    <col min="10150" max="10150" width="56.140625" style="36" bestFit="1" customWidth="1"/>
    <col min="10151" max="10151" width="18.140625" style="36" bestFit="1" customWidth="1"/>
    <col min="10152" max="10152" width="16.85546875" style="36" bestFit="1" customWidth="1"/>
    <col min="10153" max="10153" width="14.85546875" style="36" bestFit="1" customWidth="1"/>
    <col min="10154" max="10154" width="1.5703125" style="36" customWidth="1"/>
    <col min="10155" max="10155" width="16" style="36" bestFit="1" customWidth="1"/>
    <col min="10156" max="10156" width="16" style="36" customWidth="1"/>
    <col min="10157" max="10158" width="14.85546875" style="36" bestFit="1" customWidth="1"/>
    <col min="10159" max="10159" width="17.28515625" style="36" bestFit="1" customWidth="1"/>
    <col min="10160" max="10160" width="1.7109375" style="36" customWidth="1"/>
    <col min="10161" max="10161" width="15.85546875" style="36" bestFit="1" customWidth="1"/>
    <col min="10162" max="10162" width="19.28515625" style="36" customWidth="1"/>
    <col min="10163" max="10163" width="16" style="36" customWidth="1"/>
    <col min="10164" max="10164" width="1.7109375" style="36" customWidth="1"/>
    <col min="10165" max="10165" width="56.140625" style="36" bestFit="1" customWidth="1"/>
    <col min="10166" max="10166" width="17.28515625" style="36" bestFit="1" customWidth="1"/>
    <col min="10167" max="10167" width="16" style="36" bestFit="1" customWidth="1"/>
    <col min="10168" max="10168" width="14.85546875" style="36" bestFit="1" customWidth="1"/>
    <col min="10169" max="10171" width="16" style="36" bestFit="1" customWidth="1"/>
    <col min="10172" max="10172" width="17.28515625" style="36" bestFit="1" customWidth="1"/>
    <col min="10173" max="10174" width="16" style="36" bestFit="1" customWidth="1"/>
    <col min="10175" max="10177" width="1.5703125" style="36" customWidth="1"/>
    <col min="10178" max="10178" width="1.85546875" style="36" customWidth="1"/>
    <col min="10179" max="10179" width="56.140625" style="36" bestFit="1" customWidth="1"/>
    <col min="10180" max="10180" width="17.28515625" style="36" bestFit="1" customWidth="1"/>
    <col min="10181" max="10182" width="16" style="36" bestFit="1" customWidth="1"/>
    <col min="10183" max="10183" width="18.140625" style="36" bestFit="1" customWidth="1"/>
    <col min="10184" max="10184" width="24.7109375" style="36" customWidth="1"/>
    <col min="10185" max="10185" width="1.5703125" style="36" customWidth="1"/>
    <col min="10186" max="10186" width="19.42578125" style="36" bestFit="1" customWidth="1"/>
    <col min="10187" max="10187" width="19" style="36" bestFit="1" customWidth="1"/>
    <col min="10188" max="10188" width="18.42578125" style="36" bestFit="1" customWidth="1"/>
    <col min="10189" max="10189" width="14.85546875" style="36" bestFit="1" customWidth="1"/>
    <col min="10190" max="10190" width="16.28515625" style="36" bestFit="1" customWidth="1"/>
    <col min="10191" max="10274" width="0" style="36" hidden="1" customWidth="1"/>
    <col min="10275" max="10275" width="1.85546875" style="36" customWidth="1"/>
    <col min="10276" max="10277" width="19.42578125" style="36" bestFit="1" customWidth="1"/>
    <col min="10278" max="10405" width="11.140625" style="36"/>
    <col min="10406" max="10406" width="56.140625" style="36" bestFit="1" customWidth="1"/>
    <col min="10407" max="10407" width="18.140625" style="36" bestFit="1" customWidth="1"/>
    <col min="10408" max="10408" width="16.85546875" style="36" bestFit="1" customWidth="1"/>
    <col min="10409" max="10409" width="14.85546875" style="36" bestFit="1" customWidth="1"/>
    <col min="10410" max="10410" width="1.5703125" style="36" customWidth="1"/>
    <col min="10411" max="10411" width="16" style="36" bestFit="1" customWidth="1"/>
    <col min="10412" max="10412" width="16" style="36" customWidth="1"/>
    <col min="10413" max="10414" width="14.85546875" style="36" bestFit="1" customWidth="1"/>
    <col min="10415" max="10415" width="17.28515625" style="36" bestFit="1" customWidth="1"/>
    <col min="10416" max="10416" width="1.7109375" style="36" customWidth="1"/>
    <col min="10417" max="10417" width="15.85546875" style="36" bestFit="1" customWidth="1"/>
    <col min="10418" max="10418" width="19.28515625" style="36" customWidth="1"/>
    <col min="10419" max="10419" width="16" style="36" customWidth="1"/>
    <col min="10420" max="10420" width="1.7109375" style="36" customWidth="1"/>
    <col min="10421" max="10421" width="56.140625" style="36" bestFit="1" customWidth="1"/>
    <col min="10422" max="10422" width="17.28515625" style="36" bestFit="1" customWidth="1"/>
    <col min="10423" max="10423" width="16" style="36" bestFit="1" customWidth="1"/>
    <col min="10424" max="10424" width="14.85546875" style="36" bestFit="1" customWidth="1"/>
    <col min="10425" max="10427" width="16" style="36" bestFit="1" customWidth="1"/>
    <col min="10428" max="10428" width="17.28515625" style="36" bestFit="1" customWidth="1"/>
    <col min="10429" max="10430" width="16" style="36" bestFit="1" customWidth="1"/>
    <col min="10431" max="10433" width="1.5703125" style="36" customWidth="1"/>
    <col min="10434" max="10434" width="1.85546875" style="36" customWidth="1"/>
    <col min="10435" max="10435" width="56.140625" style="36" bestFit="1" customWidth="1"/>
    <col min="10436" max="10436" width="17.28515625" style="36" bestFit="1" customWidth="1"/>
    <col min="10437" max="10438" width="16" style="36" bestFit="1" customWidth="1"/>
    <col min="10439" max="10439" width="18.140625" style="36" bestFit="1" customWidth="1"/>
    <col min="10440" max="10440" width="24.7109375" style="36" customWidth="1"/>
    <col min="10441" max="10441" width="1.5703125" style="36" customWidth="1"/>
    <col min="10442" max="10442" width="19.42578125" style="36" bestFit="1" customWidth="1"/>
    <col min="10443" max="10443" width="19" style="36" bestFit="1" customWidth="1"/>
    <col min="10444" max="10444" width="18.42578125" style="36" bestFit="1" customWidth="1"/>
    <col min="10445" max="10445" width="14.85546875" style="36" bestFit="1" customWidth="1"/>
    <col min="10446" max="10446" width="16.28515625" style="36" bestFit="1" customWidth="1"/>
    <col min="10447" max="10530" width="0" style="36" hidden="1" customWidth="1"/>
    <col min="10531" max="10531" width="1.85546875" style="36" customWidth="1"/>
    <col min="10532" max="10533" width="19.42578125" style="36" bestFit="1" customWidth="1"/>
    <col min="10534" max="10661" width="11.140625" style="36"/>
    <col min="10662" max="10662" width="56.140625" style="36" bestFit="1" customWidth="1"/>
    <col min="10663" max="10663" width="18.140625" style="36" bestFit="1" customWidth="1"/>
    <col min="10664" max="10664" width="16.85546875" style="36" bestFit="1" customWidth="1"/>
    <col min="10665" max="10665" width="14.85546875" style="36" bestFit="1" customWidth="1"/>
    <col min="10666" max="10666" width="1.5703125" style="36" customWidth="1"/>
    <col min="10667" max="10667" width="16" style="36" bestFit="1" customWidth="1"/>
    <col min="10668" max="10668" width="16" style="36" customWidth="1"/>
    <col min="10669" max="10670" width="14.85546875" style="36" bestFit="1" customWidth="1"/>
    <col min="10671" max="10671" width="17.28515625" style="36" bestFit="1" customWidth="1"/>
    <col min="10672" max="10672" width="1.7109375" style="36" customWidth="1"/>
    <col min="10673" max="10673" width="15.85546875" style="36" bestFit="1" customWidth="1"/>
    <col min="10674" max="10674" width="19.28515625" style="36" customWidth="1"/>
    <col min="10675" max="10675" width="16" style="36" customWidth="1"/>
    <col min="10676" max="10676" width="1.7109375" style="36" customWidth="1"/>
    <col min="10677" max="10677" width="56.140625" style="36" bestFit="1" customWidth="1"/>
    <col min="10678" max="10678" width="17.28515625" style="36" bestFit="1" customWidth="1"/>
    <col min="10679" max="10679" width="16" style="36" bestFit="1" customWidth="1"/>
    <col min="10680" max="10680" width="14.85546875" style="36" bestFit="1" customWidth="1"/>
    <col min="10681" max="10683" width="16" style="36" bestFit="1" customWidth="1"/>
    <col min="10684" max="10684" width="17.28515625" style="36" bestFit="1" customWidth="1"/>
    <col min="10685" max="10686" width="16" style="36" bestFit="1" customWidth="1"/>
    <col min="10687" max="10689" width="1.5703125" style="36" customWidth="1"/>
    <col min="10690" max="10690" width="1.85546875" style="36" customWidth="1"/>
    <col min="10691" max="10691" width="56.140625" style="36" bestFit="1" customWidth="1"/>
    <col min="10692" max="10692" width="17.28515625" style="36" bestFit="1" customWidth="1"/>
    <col min="10693" max="10694" width="16" style="36" bestFit="1" customWidth="1"/>
    <col min="10695" max="10695" width="18.140625" style="36" bestFit="1" customWidth="1"/>
    <col min="10696" max="10696" width="24.7109375" style="36" customWidth="1"/>
    <col min="10697" max="10697" width="1.5703125" style="36" customWidth="1"/>
    <col min="10698" max="10698" width="19.42578125" style="36" bestFit="1" customWidth="1"/>
    <col min="10699" max="10699" width="19" style="36" bestFit="1" customWidth="1"/>
    <col min="10700" max="10700" width="18.42578125" style="36" bestFit="1" customWidth="1"/>
    <col min="10701" max="10701" width="14.85546875" style="36" bestFit="1" customWidth="1"/>
    <col min="10702" max="10702" width="16.28515625" style="36" bestFit="1" customWidth="1"/>
    <col min="10703" max="10786" width="0" style="36" hidden="1" customWidth="1"/>
    <col min="10787" max="10787" width="1.85546875" style="36" customWidth="1"/>
    <col min="10788" max="10789" width="19.42578125" style="36" bestFit="1" customWidth="1"/>
    <col min="10790" max="10917" width="11.140625" style="36"/>
    <col min="10918" max="10918" width="56.140625" style="36" bestFit="1" customWidth="1"/>
    <col min="10919" max="10919" width="18.140625" style="36" bestFit="1" customWidth="1"/>
    <col min="10920" max="10920" width="16.85546875" style="36" bestFit="1" customWidth="1"/>
    <col min="10921" max="10921" width="14.85546875" style="36" bestFit="1" customWidth="1"/>
    <col min="10922" max="10922" width="1.5703125" style="36" customWidth="1"/>
    <col min="10923" max="10923" width="16" style="36" bestFit="1" customWidth="1"/>
    <col min="10924" max="10924" width="16" style="36" customWidth="1"/>
    <col min="10925" max="10926" width="14.85546875" style="36" bestFit="1" customWidth="1"/>
    <col min="10927" max="10927" width="17.28515625" style="36" bestFit="1" customWidth="1"/>
    <col min="10928" max="10928" width="1.7109375" style="36" customWidth="1"/>
    <col min="10929" max="10929" width="15.85546875" style="36" bestFit="1" customWidth="1"/>
    <col min="10930" max="10930" width="19.28515625" style="36" customWidth="1"/>
    <col min="10931" max="10931" width="16" style="36" customWidth="1"/>
    <col min="10932" max="10932" width="1.7109375" style="36" customWidth="1"/>
    <col min="10933" max="10933" width="56.140625" style="36" bestFit="1" customWidth="1"/>
    <col min="10934" max="10934" width="17.28515625" style="36" bestFit="1" customWidth="1"/>
    <col min="10935" max="10935" width="16" style="36" bestFit="1" customWidth="1"/>
    <col min="10936" max="10936" width="14.85546875" style="36" bestFit="1" customWidth="1"/>
    <col min="10937" max="10939" width="16" style="36" bestFit="1" customWidth="1"/>
    <col min="10940" max="10940" width="17.28515625" style="36" bestFit="1" customWidth="1"/>
    <col min="10941" max="10942" width="16" style="36" bestFit="1" customWidth="1"/>
    <col min="10943" max="10945" width="1.5703125" style="36" customWidth="1"/>
    <col min="10946" max="10946" width="1.85546875" style="36" customWidth="1"/>
    <col min="10947" max="10947" width="56.140625" style="36" bestFit="1" customWidth="1"/>
    <col min="10948" max="10948" width="17.28515625" style="36" bestFit="1" customWidth="1"/>
    <col min="10949" max="10950" width="16" style="36" bestFit="1" customWidth="1"/>
    <col min="10951" max="10951" width="18.140625" style="36" bestFit="1" customWidth="1"/>
    <col min="10952" max="10952" width="24.7109375" style="36" customWidth="1"/>
    <col min="10953" max="10953" width="1.5703125" style="36" customWidth="1"/>
    <col min="10954" max="10954" width="19.42578125" style="36" bestFit="1" customWidth="1"/>
    <col min="10955" max="10955" width="19" style="36" bestFit="1" customWidth="1"/>
    <col min="10956" max="10956" width="18.42578125" style="36" bestFit="1" customWidth="1"/>
    <col min="10957" max="10957" width="14.85546875" style="36" bestFit="1" customWidth="1"/>
    <col min="10958" max="10958" width="16.28515625" style="36" bestFit="1" customWidth="1"/>
    <col min="10959" max="11042" width="0" style="36" hidden="1" customWidth="1"/>
    <col min="11043" max="11043" width="1.85546875" style="36" customWidth="1"/>
    <col min="11044" max="11045" width="19.42578125" style="36" bestFit="1" customWidth="1"/>
    <col min="11046" max="11173" width="11.140625" style="36"/>
    <col min="11174" max="11174" width="56.140625" style="36" bestFit="1" customWidth="1"/>
    <col min="11175" max="11175" width="18.140625" style="36" bestFit="1" customWidth="1"/>
    <col min="11176" max="11176" width="16.85546875" style="36" bestFit="1" customWidth="1"/>
    <col min="11177" max="11177" width="14.85546875" style="36" bestFit="1" customWidth="1"/>
    <col min="11178" max="11178" width="1.5703125" style="36" customWidth="1"/>
    <col min="11179" max="11179" width="16" style="36" bestFit="1" customWidth="1"/>
    <col min="11180" max="11180" width="16" style="36" customWidth="1"/>
    <col min="11181" max="11182" width="14.85546875" style="36" bestFit="1" customWidth="1"/>
    <col min="11183" max="11183" width="17.28515625" style="36" bestFit="1" customWidth="1"/>
    <col min="11184" max="11184" width="1.7109375" style="36" customWidth="1"/>
    <col min="11185" max="11185" width="15.85546875" style="36" bestFit="1" customWidth="1"/>
    <col min="11186" max="11186" width="19.28515625" style="36" customWidth="1"/>
    <col min="11187" max="11187" width="16" style="36" customWidth="1"/>
    <col min="11188" max="11188" width="1.7109375" style="36" customWidth="1"/>
    <col min="11189" max="11189" width="56.140625" style="36" bestFit="1" customWidth="1"/>
    <col min="11190" max="11190" width="17.28515625" style="36" bestFit="1" customWidth="1"/>
    <col min="11191" max="11191" width="16" style="36" bestFit="1" customWidth="1"/>
    <col min="11192" max="11192" width="14.85546875" style="36" bestFit="1" customWidth="1"/>
    <col min="11193" max="11195" width="16" style="36" bestFit="1" customWidth="1"/>
    <col min="11196" max="11196" width="17.28515625" style="36" bestFit="1" customWidth="1"/>
    <col min="11197" max="11198" width="16" style="36" bestFit="1" customWidth="1"/>
    <col min="11199" max="11201" width="1.5703125" style="36" customWidth="1"/>
    <col min="11202" max="11202" width="1.85546875" style="36" customWidth="1"/>
    <col min="11203" max="11203" width="56.140625" style="36" bestFit="1" customWidth="1"/>
    <col min="11204" max="11204" width="17.28515625" style="36" bestFit="1" customWidth="1"/>
    <col min="11205" max="11206" width="16" style="36" bestFit="1" customWidth="1"/>
    <col min="11207" max="11207" width="18.140625" style="36" bestFit="1" customWidth="1"/>
    <col min="11208" max="11208" width="24.7109375" style="36" customWidth="1"/>
    <col min="11209" max="11209" width="1.5703125" style="36" customWidth="1"/>
    <col min="11210" max="11210" width="19.42578125" style="36" bestFit="1" customWidth="1"/>
    <col min="11211" max="11211" width="19" style="36" bestFit="1" customWidth="1"/>
    <col min="11212" max="11212" width="18.42578125" style="36" bestFit="1" customWidth="1"/>
    <col min="11213" max="11213" width="14.85546875" style="36" bestFit="1" customWidth="1"/>
    <col min="11214" max="11214" width="16.28515625" style="36" bestFit="1" customWidth="1"/>
    <col min="11215" max="11298" width="0" style="36" hidden="1" customWidth="1"/>
    <col min="11299" max="11299" width="1.85546875" style="36" customWidth="1"/>
    <col min="11300" max="11301" width="19.42578125" style="36" bestFit="1" customWidth="1"/>
    <col min="11302" max="11429" width="11.140625" style="36"/>
    <col min="11430" max="11430" width="56.140625" style="36" bestFit="1" customWidth="1"/>
    <col min="11431" max="11431" width="18.140625" style="36" bestFit="1" customWidth="1"/>
    <col min="11432" max="11432" width="16.85546875" style="36" bestFit="1" customWidth="1"/>
    <col min="11433" max="11433" width="14.85546875" style="36" bestFit="1" customWidth="1"/>
    <col min="11434" max="11434" width="1.5703125" style="36" customWidth="1"/>
    <col min="11435" max="11435" width="16" style="36" bestFit="1" customWidth="1"/>
    <col min="11436" max="11436" width="16" style="36" customWidth="1"/>
    <col min="11437" max="11438" width="14.85546875" style="36" bestFit="1" customWidth="1"/>
    <col min="11439" max="11439" width="17.28515625" style="36" bestFit="1" customWidth="1"/>
    <col min="11440" max="11440" width="1.7109375" style="36" customWidth="1"/>
    <col min="11441" max="11441" width="15.85546875" style="36" bestFit="1" customWidth="1"/>
    <col min="11442" max="11442" width="19.28515625" style="36" customWidth="1"/>
    <col min="11443" max="11443" width="16" style="36" customWidth="1"/>
    <col min="11444" max="11444" width="1.7109375" style="36" customWidth="1"/>
    <col min="11445" max="11445" width="56.140625" style="36" bestFit="1" customWidth="1"/>
    <col min="11446" max="11446" width="17.28515625" style="36" bestFit="1" customWidth="1"/>
    <col min="11447" max="11447" width="16" style="36" bestFit="1" customWidth="1"/>
    <col min="11448" max="11448" width="14.85546875" style="36" bestFit="1" customWidth="1"/>
    <col min="11449" max="11451" width="16" style="36" bestFit="1" customWidth="1"/>
    <col min="11452" max="11452" width="17.28515625" style="36" bestFit="1" customWidth="1"/>
    <col min="11453" max="11454" width="16" style="36" bestFit="1" customWidth="1"/>
    <col min="11455" max="11457" width="1.5703125" style="36" customWidth="1"/>
    <col min="11458" max="11458" width="1.85546875" style="36" customWidth="1"/>
    <col min="11459" max="11459" width="56.140625" style="36" bestFit="1" customWidth="1"/>
    <col min="11460" max="11460" width="17.28515625" style="36" bestFit="1" customWidth="1"/>
    <col min="11461" max="11462" width="16" style="36" bestFit="1" customWidth="1"/>
    <col min="11463" max="11463" width="18.140625" style="36" bestFit="1" customWidth="1"/>
    <col min="11464" max="11464" width="24.7109375" style="36" customWidth="1"/>
    <col min="11465" max="11465" width="1.5703125" style="36" customWidth="1"/>
    <col min="11466" max="11466" width="19.42578125" style="36" bestFit="1" customWidth="1"/>
    <col min="11467" max="11467" width="19" style="36" bestFit="1" customWidth="1"/>
    <col min="11468" max="11468" width="18.42578125" style="36" bestFit="1" customWidth="1"/>
    <col min="11469" max="11469" width="14.85546875" style="36" bestFit="1" customWidth="1"/>
    <col min="11470" max="11470" width="16.28515625" style="36" bestFit="1" customWidth="1"/>
    <col min="11471" max="11554" width="0" style="36" hidden="1" customWidth="1"/>
    <col min="11555" max="11555" width="1.85546875" style="36" customWidth="1"/>
    <col min="11556" max="11557" width="19.42578125" style="36" bestFit="1" customWidth="1"/>
    <col min="11558" max="11685" width="11.140625" style="36"/>
    <col min="11686" max="11686" width="56.140625" style="36" bestFit="1" customWidth="1"/>
    <col min="11687" max="11687" width="18.140625" style="36" bestFit="1" customWidth="1"/>
    <col min="11688" max="11688" width="16.85546875" style="36" bestFit="1" customWidth="1"/>
    <col min="11689" max="11689" width="14.85546875" style="36" bestFit="1" customWidth="1"/>
    <col min="11690" max="11690" width="1.5703125" style="36" customWidth="1"/>
    <col min="11691" max="11691" width="16" style="36" bestFit="1" customWidth="1"/>
    <col min="11692" max="11692" width="16" style="36" customWidth="1"/>
    <col min="11693" max="11694" width="14.85546875" style="36" bestFit="1" customWidth="1"/>
    <col min="11695" max="11695" width="17.28515625" style="36" bestFit="1" customWidth="1"/>
    <col min="11696" max="11696" width="1.7109375" style="36" customWidth="1"/>
    <col min="11697" max="11697" width="15.85546875" style="36" bestFit="1" customWidth="1"/>
    <col min="11698" max="11698" width="19.28515625" style="36" customWidth="1"/>
    <col min="11699" max="11699" width="16" style="36" customWidth="1"/>
    <col min="11700" max="11700" width="1.7109375" style="36" customWidth="1"/>
    <col min="11701" max="11701" width="56.140625" style="36" bestFit="1" customWidth="1"/>
    <col min="11702" max="11702" width="17.28515625" style="36" bestFit="1" customWidth="1"/>
    <col min="11703" max="11703" width="16" style="36" bestFit="1" customWidth="1"/>
    <col min="11704" max="11704" width="14.85546875" style="36" bestFit="1" customWidth="1"/>
    <col min="11705" max="11707" width="16" style="36" bestFit="1" customWidth="1"/>
    <col min="11708" max="11708" width="17.28515625" style="36" bestFit="1" customWidth="1"/>
    <col min="11709" max="11710" width="16" style="36" bestFit="1" customWidth="1"/>
    <col min="11711" max="11713" width="1.5703125" style="36" customWidth="1"/>
    <col min="11714" max="11714" width="1.85546875" style="36" customWidth="1"/>
    <col min="11715" max="11715" width="56.140625" style="36" bestFit="1" customWidth="1"/>
    <col min="11716" max="11716" width="17.28515625" style="36" bestFit="1" customWidth="1"/>
    <col min="11717" max="11718" width="16" style="36" bestFit="1" customWidth="1"/>
    <col min="11719" max="11719" width="18.140625" style="36" bestFit="1" customWidth="1"/>
    <col min="11720" max="11720" width="24.7109375" style="36" customWidth="1"/>
    <col min="11721" max="11721" width="1.5703125" style="36" customWidth="1"/>
    <col min="11722" max="11722" width="19.42578125" style="36" bestFit="1" customWidth="1"/>
    <col min="11723" max="11723" width="19" style="36" bestFit="1" customWidth="1"/>
    <col min="11724" max="11724" width="18.42578125" style="36" bestFit="1" customWidth="1"/>
    <col min="11725" max="11725" width="14.85546875" style="36" bestFit="1" customWidth="1"/>
    <col min="11726" max="11726" width="16.28515625" style="36" bestFit="1" customWidth="1"/>
    <col min="11727" max="11810" width="0" style="36" hidden="1" customWidth="1"/>
    <col min="11811" max="11811" width="1.85546875" style="36" customWidth="1"/>
    <col min="11812" max="11813" width="19.42578125" style="36" bestFit="1" customWidth="1"/>
    <col min="11814" max="11941" width="11.140625" style="36"/>
    <col min="11942" max="11942" width="56.140625" style="36" bestFit="1" customWidth="1"/>
    <col min="11943" max="11943" width="18.140625" style="36" bestFit="1" customWidth="1"/>
    <col min="11944" max="11944" width="16.85546875" style="36" bestFit="1" customWidth="1"/>
    <col min="11945" max="11945" width="14.85546875" style="36" bestFit="1" customWidth="1"/>
    <col min="11946" max="11946" width="1.5703125" style="36" customWidth="1"/>
    <col min="11947" max="11947" width="16" style="36" bestFit="1" customWidth="1"/>
    <col min="11948" max="11948" width="16" style="36" customWidth="1"/>
    <col min="11949" max="11950" width="14.85546875" style="36" bestFit="1" customWidth="1"/>
    <col min="11951" max="11951" width="17.28515625" style="36" bestFit="1" customWidth="1"/>
    <col min="11952" max="11952" width="1.7109375" style="36" customWidth="1"/>
    <col min="11953" max="11953" width="15.85546875" style="36" bestFit="1" customWidth="1"/>
    <col min="11954" max="11954" width="19.28515625" style="36" customWidth="1"/>
    <col min="11955" max="11955" width="16" style="36" customWidth="1"/>
    <col min="11956" max="11956" width="1.7109375" style="36" customWidth="1"/>
    <col min="11957" max="11957" width="56.140625" style="36" bestFit="1" customWidth="1"/>
    <col min="11958" max="11958" width="17.28515625" style="36" bestFit="1" customWidth="1"/>
    <col min="11959" max="11959" width="16" style="36" bestFit="1" customWidth="1"/>
    <col min="11960" max="11960" width="14.85546875" style="36" bestFit="1" customWidth="1"/>
    <col min="11961" max="11963" width="16" style="36" bestFit="1" customWidth="1"/>
    <col min="11964" max="11964" width="17.28515625" style="36" bestFit="1" customWidth="1"/>
    <col min="11965" max="11966" width="16" style="36" bestFit="1" customWidth="1"/>
    <col min="11967" max="11969" width="1.5703125" style="36" customWidth="1"/>
    <col min="11970" max="11970" width="1.85546875" style="36" customWidth="1"/>
    <col min="11971" max="11971" width="56.140625" style="36" bestFit="1" customWidth="1"/>
    <col min="11972" max="11972" width="17.28515625" style="36" bestFit="1" customWidth="1"/>
    <col min="11973" max="11974" width="16" style="36" bestFit="1" customWidth="1"/>
    <col min="11975" max="11975" width="18.140625" style="36" bestFit="1" customWidth="1"/>
    <col min="11976" max="11976" width="24.7109375" style="36" customWidth="1"/>
    <col min="11977" max="11977" width="1.5703125" style="36" customWidth="1"/>
    <col min="11978" max="11978" width="19.42578125" style="36" bestFit="1" customWidth="1"/>
    <col min="11979" max="11979" width="19" style="36" bestFit="1" customWidth="1"/>
    <col min="11980" max="11980" width="18.42578125" style="36" bestFit="1" customWidth="1"/>
    <col min="11981" max="11981" width="14.85546875" style="36" bestFit="1" customWidth="1"/>
    <col min="11982" max="11982" width="16.28515625" style="36" bestFit="1" customWidth="1"/>
    <col min="11983" max="12066" width="0" style="36" hidden="1" customWidth="1"/>
    <col min="12067" max="12067" width="1.85546875" style="36" customWidth="1"/>
    <col min="12068" max="12069" width="19.42578125" style="36" bestFit="1" customWidth="1"/>
    <col min="12070" max="12197" width="11.140625" style="36"/>
    <col min="12198" max="12198" width="56.140625" style="36" bestFit="1" customWidth="1"/>
    <col min="12199" max="12199" width="18.140625" style="36" bestFit="1" customWidth="1"/>
    <col min="12200" max="12200" width="16.85546875" style="36" bestFit="1" customWidth="1"/>
    <col min="12201" max="12201" width="14.85546875" style="36" bestFit="1" customWidth="1"/>
    <col min="12202" max="12202" width="1.5703125" style="36" customWidth="1"/>
    <col min="12203" max="12203" width="16" style="36" bestFit="1" customWidth="1"/>
    <col min="12204" max="12204" width="16" style="36" customWidth="1"/>
    <col min="12205" max="12206" width="14.85546875" style="36" bestFit="1" customWidth="1"/>
    <col min="12207" max="12207" width="17.28515625" style="36" bestFit="1" customWidth="1"/>
    <col min="12208" max="12208" width="1.7109375" style="36" customWidth="1"/>
    <col min="12209" max="12209" width="15.85546875" style="36" bestFit="1" customWidth="1"/>
    <col min="12210" max="12210" width="19.28515625" style="36" customWidth="1"/>
    <col min="12211" max="12211" width="16" style="36" customWidth="1"/>
    <col min="12212" max="12212" width="1.7109375" style="36" customWidth="1"/>
    <col min="12213" max="12213" width="56.140625" style="36" bestFit="1" customWidth="1"/>
    <col min="12214" max="12214" width="17.28515625" style="36" bestFit="1" customWidth="1"/>
    <col min="12215" max="12215" width="16" style="36" bestFit="1" customWidth="1"/>
    <col min="12216" max="12216" width="14.85546875" style="36" bestFit="1" customWidth="1"/>
    <col min="12217" max="12219" width="16" style="36" bestFit="1" customWidth="1"/>
    <col min="12220" max="12220" width="17.28515625" style="36" bestFit="1" customWidth="1"/>
    <col min="12221" max="12222" width="16" style="36" bestFit="1" customWidth="1"/>
    <col min="12223" max="12225" width="1.5703125" style="36" customWidth="1"/>
    <col min="12226" max="12226" width="1.85546875" style="36" customWidth="1"/>
    <col min="12227" max="12227" width="56.140625" style="36" bestFit="1" customWidth="1"/>
    <col min="12228" max="12228" width="17.28515625" style="36" bestFit="1" customWidth="1"/>
    <col min="12229" max="12230" width="16" style="36" bestFit="1" customWidth="1"/>
    <col min="12231" max="12231" width="18.140625" style="36" bestFit="1" customWidth="1"/>
    <col min="12232" max="12232" width="24.7109375" style="36" customWidth="1"/>
    <col min="12233" max="12233" width="1.5703125" style="36" customWidth="1"/>
    <col min="12234" max="12234" width="19.42578125" style="36" bestFit="1" customWidth="1"/>
    <col min="12235" max="12235" width="19" style="36" bestFit="1" customWidth="1"/>
    <col min="12236" max="12236" width="18.42578125" style="36" bestFit="1" customWidth="1"/>
    <col min="12237" max="12237" width="14.85546875" style="36" bestFit="1" customWidth="1"/>
    <col min="12238" max="12238" width="16.28515625" style="36" bestFit="1" customWidth="1"/>
    <col min="12239" max="12322" width="0" style="36" hidden="1" customWidth="1"/>
    <col min="12323" max="12323" width="1.85546875" style="36" customWidth="1"/>
    <col min="12324" max="12325" width="19.42578125" style="36" bestFit="1" customWidth="1"/>
    <col min="12326" max="12453" width="11.140625" style="36"/>
    <col min="12454" max="12454" width="56.140625" style="36" bestFit="1" customWidth="1"/>
    <col min="12455" max="12455" width="18.140625" style="36" bestFit="1" customWidth="1"/>
    <col min="12456" max="12456" width="16.85546875" style="36" bestFit="1" customWidth="1"/>
    <col min="12457" max="12457" width="14.85546875" style="36" bestFit="1" customWidth="1"/>
    <col min="12458" max="12458" width="1.5703125" style="36" customWidth="1"/>
    <col min="12459" max="12459" width="16" style="36" bestFit="1" customWidth="1"/>
    <col min="12460" max="12460" width="16" style="36" customWidth="1"/>
    <col min="12461" max="12462" width="14.85546875" style="36" bestFit="1" customWidth="1"/>
    <col min="12463" max="12463" width="17.28515625" style="36" bestFit="1" customWidth="1"/>
    <col min="12464" max="12464" width="1.7109375" style="36" customWidth="1"/>
    <col min="12465" max="12465" width="15.85546875" style="36" bestFit="1" customWidth="1"/>
    <col min="12466" max="12466" width="19.28515625" style="36" customWidth="1"/>
    <col min="12467" max="12467" width="16" style="36" customWidth="1"/>
    <col min="12468" max="12468" width="1.7109375" style="36" customWidth="1"/>
    <col min="12469" max="12469" width="56.140625" style="36" bestFit="1" customWidth="1"/>
    <col min="12470" max="12470" width="17.28515625" style="36" bestFit="1" customWidth="1"/>
    <col min="12471" max="12471" width="16" style="36" bestFit="1" customWidth="1"/>
    <col min="12472" max="12472" width="14.85546875" style="36" bestFit="1" customWidth="1"/>
    <col min="12473" max="12475" width="16" style="36" bestFit="1" customWidth="1"/>
    <col min="12476" max="12476" width="17.28515625" style="36" bestFit="1" customWidth="1"/>
    <col min="12477" max="12478" width="16" style="36" bestFit="1" customWidth="1"/>
    <col min="12479" max="12481" width="1.5703125" style="36" customWidth="1"/>
    <col min="12482" max="12482" width="1.85546875" style="36" customWidth="1"/>
    <col min="12483" max="12483" width="56.140625" style="36" bestFit="1" customWidth="1"/>
    <col min="12484" max="12484" width="17.28515625" style="36" bestFit="1" customWidth="1"/>
    <col min="12485" max="12486" width="16" style="36" bestFit="1" customWidth="1"/>
    <col min="12487" max="12487" width="18.140625" style="36" bestFit="1" customWidth="1"/>
    <col min="12488" max="12488" width="24.7109375" style="36" customWidth="1"/>
    <col min="12489" max="12489" width="1.5703125" style="36" customWidth="1"/>
    <col min="12490" max="12490" width="19.42578125" style="36" bestFit="1" customWidth="1"/>
    <col min="12491" max="12491" width="19" style="36" bestFit="1" customWidth="1"/>
    <col min="12492" max="12492" width="18.42578125" style="36" bestFit="1" customWidth="1"/>
    <col min="12493" max="12493" width="14.85546875" style="36" bestFit="1" customWidth="1"/>
    <col min="12494" max="12494" width="16.28515625" style="36" bestFit="1" customWidth="1"/>
    <col min="12495" max="12578" width="0" style="36" hidden="1" customWidth="1"/>
    <col min="12579" max="12579" width="1.85546875" style="36" customWidth="1"/>
    <col min="12580" max="12581" width="19.42578125" style="36" bestFit="1" customWidth="1"/>
    <col min="12582" max="12709" width="11.140625" style="36"/>
    <col min="12710" max="12710" width="56.140625" style="36" bestFit="1" customWidth="1"/>
    <col min="12711" max="12711" width="18.140625" style="36" bestFit="1" customWidth="1"/>
    <col min="12712" max="12712" width="16.85546875" style="36" bestFit="1" customWidth="1"/>
    <col min="12713" max="12713" width="14.85546875" style="36" bestFit="1" customWidth="1"/>
    <col min="12714" max="12714" width="1.5703125" style="36" customWidth="1"/>
    <col min="12715" max="12715" width="16" style="36" bestFit="1" customWidth="1"/>
    <col min="12716" max="12716" width="16" style="36" customWidth="1"/>
    <col min="12717" max="12718" width="14.85546875" style="36" bestFit="1" customWidth="1"/>
    <col min="12719" max="12719" width="17.28515625" style="36" bestFit="1" customWidth="1"/>
    <col min="12720" max="12720" width="1.7109375" style="36" customWidth="1"/>
    <col min="12721" max="12721" width="15.85546875" style="36" bestFit="1" customWidth="1"/>
    <col min="12722" max="12722" width="19.28515625" style="36" customWidth="1"/>
    <col min="12723" max="12723" width="16" style="36" customWidth="1"/>
    <col min="12724" max="12724" width="1.7109375" style="36" customWidth="1"/>
    <col min="12725" max="12725" width="56.140625" style="36" bestFit="1" customWidth="1"/>
    <col min="12726" max="12726" width="17.28515625" style="36" bestFit="1" customWidth="1"/>
    <col min="12727" max="12727" width="16" style="36" bestFit="1" customWidth="1"/>
    <col min="12728" max="12728" width="14.85546875" style="36" bestFit="1" customWidth="1"/>
    <col min="12729" max="12731" width="16" style="36" bestFit="1" customWidth="1"/>
    <col min="12732" max="12732" width="17.28515625" style="36" bestFit="1" customWidth="1"/>
    <col min="12733" max="12734" width="16" style="36" bestFit="1" customWidth="1"/>
    <col min="12735" max="12737" width="1.5703125" style="36" customWidth="1"/>
    <col min="12738" max="12738" width="1.85546875" style="36" customWidth="1"/>
    <col min="12739" max="12739" width="56.140625" style="36" bestFit="1" customWidth="1"/>
    <col min="12740" max="12740" width="17.28515625" style="36" bestFit="1" customWidth="1"/>
    <col min="12741" max="12742" width="16" style="36" bestFit="1" customWidth="1"/>
    <col min="12743" max="12743" width="18.140625" style="36" bestFit="1" customWidth="1"/>
    <col min="12744" max="12744" width="24.7109375" style="36" customWidth="1"/>
    <col min="12745" max="12745" width="1.5703125" style="36" customWidth="1"/>
    <col min="12746" max="12746" width="19.42578125" style="36" bestFit="1" customWidth="1"/>
    <col min="12747" max="12747" width="19" style="36" bestFit="1" customWidth="1"/>
    <col min="12748" max="12748" width="18.42578125" style="36" bestFit="1" customWidth="1"/>
    <col min="12749" max="12749" width="14.85546875" style="36" bestFit="1" customWidth="1"/>
    <col min="12750" max="12750" width="16.28515625" style="36" bestFit="1" customWidth="1"/>
    <col min="12751" max="12834" width="0" style="36" hidden="1" customWidth="1"/>
    <col min="12835" max="12835" width="1.85546875" style="36" customWidth="1"/>
    <col min="12836" max="12837" width="19.42578125" style="36" bestFit="1" customWidth="1"/>
    <col min="12838" max="12965" width="11.140625" style="36"/>
    <col min="12966" max="12966" width="56.140625" style="36" bestFit="1" customWidth="1"/>
    <col min="12967" max="12967" width="18.140625" style="36" bestFit="1" customWidth="1"/>
    <col min="12968" max="12968" width="16.85546875" style="36" bestFit="1" customWidth="1"/>
    <col min="12969" max="12969" width="14.85546875" style="36" bestFit="1" customWidth="1"/>
    <col min="12970" max="12970" width="1.5703125" style="36" customWidth="1"/>
    <col min="12971" max="12971" width="16" style="36" bestFit="1" customWidth="1"/>
    <col min="12972" max="12972" width="16" style="36" customWidth="1"/>
    <col min="12973" max="12974" width="14.85546875" style="36" bestFit="1" customWidth="1"/>
    <col min="12975" max="12975" width="17.28515625" style="36" bestFit="1" customWidth="1"/>
    <col min="12976" max="12976" width="1.7109375" style="36" customWidth="1"/>
    <col min="12977" max="12977" width="15.85546875" style="36" bestFit="1" customWidth="1"/>
    <col min="12978" max="12978" width="19.28515625" style="36" customWidth="1"/>
    <col min="12979" max="12979" width="16" style="36" customWidth="1"/>
    <col min="12980" max="12980" width="1.7109375" style="36" customWidth="1"/>
    <col min="12981" max="12981" width="56.140625" style="36" bestFit="1" customWidth="1"/>
    <col min="12982" max="12982" width="17.28515625" style="36" bestFit="1" customWidth="1"/>
    <col min="12983" max="12983" width="16" style="36" bestFit="1" customWidth="1"/>
    <col min="12984" max="12984" width="14.85546875" style="36" bestFit="1" customWidth="1"/>
    <col min="12985" max="12987" width="16" style="36" bestFit="1" customWidth="1"/>
    <col min="12988" max="12988" width="17.28515625" style="36" bestFit="1" customWidth="1"/>
    <col min="12989" max="12990" width="16" style="36" bestFit="1" customWidth="1"/>
    <col min="12991" max="12993" width="1.5703125" style="36" customWidth="1"/>
    <col min="12994" max="12994" width="1.85546875" style="36" customWidth="1"/>
    <col min="12995" max="12995" width="56.140625" style="36" bestFit="1" customWidth="1"/>
    <col min="12996" max="12996" width="17.28515625" style="36" bestFit="1" customWidth="1"/>
    <col min="12997" max="12998" width="16" style="36" bestFit="1" customWidth="1"/>
    <col min="12999" max="12999" width="18.140625" style="36" bestFit="1" customWidth="1"/>
    <col min="13000" max="13000" width="24.7109375" style="36" customWidth="1"/>
    <col min="13001" max="13001" width="1.5703125" style="36" customWidth="1"/>
    <col min="13002" max="13002" width="19.42578125" style="36" bestFit="1" customWidth="1"/>
    <col min="13003" max="13003" width="19" style="36" bestFit="1" customWidth="1"/>
    <col min="13004" max="13004" width="18.42578125" style="36" bestFit="1" customWidth="1"/>
    <col min="13005" max="13005" width="14.85546875" style="36" bestFit="1" customWidth="1"/>
    <col min="13006" max="13006" width="16.28515625" style="36" bestFit="1" customWidth="1"/>
    <col min="13007" max="13090" width="0" style="36" hidden="1" customWidth="1"/>
    <col min="13091" max="13091" width="1.85546875" style="36" customWidth="1"/>
    <col min="13092" max="13093" width="19.42578125" style="36" bestFit="1" customWidth="1"/>
    <col min="13094" max="13221" width="11.140625" style="36"/>
    <col min="13222" max="13222" width="56.140625" style="36" bestFit="1" customWidth="1"/>
    <col min="13223" max="13223" width="18.140625" style="36" bestFit="1" customWidth="1"/>
    <col min="13224" max="13224" width="16.85546875" style="36" bestFit="1" customWidth="1"/>
    <col min="13225" max="13225" width="14.85546875" style="36" bestFit="1" customWidth="1"/>
    <col min="13226" max="13226" width="1.5703125" style="36" customWidth="1"/>
    <col min="13227" max="13227" width="16" style="36" bestFit="1" customWidth="1"/>
    <col min="13228" max="13228" width="16" style="36" customWidth="1"/>
    <col min="13229" max="13230" width="14.85546875" style="36" bestFit="1" customWidth="1"/>
    <col min="13231" max="13231" width="17.28515625" style="36" bestFit="1" customWidth="1"/>
    <col min="13232" max="13232" width="1.7109375" style="36" customWidth="1"/>
    <col min="13233" max="13233" width="15.85546875" style="36" bestFit="1" customWidth="1"/>
    <col min="13234" max="13234" width="19.28515625" style="36" customWidth="1"/>
    <col min="13235" max="13235" width="16" style="36" customWidth="1"/>
    <col min="13236" max="13236" width="1.7109375" style="36" customWidth="1"/>
    <col min="13237" max="13237" width="56.140625" style="36" bestFit="1" customWidth="1"/>
    <col min="13238" max="13238" width="17.28515625" style="36" bestFit="1" customWidth="1"/>
    <col min="13239" max="13239" width="16" style="36" bestFit="1" customWidth="1"/>
    <col min="13240" max="13240" width="14.85546875" style="36" bestFit="1" customWidth="1"/>
    <col min="13241" max="13243" width="16" style="36" bestFit="1" customWidth="1"/>
    <col min="13244" max="13244" width="17.28515625" style="36" bestFit="1" customWidth="1"/>
    <col min="13245" max="13246" width="16" style="36" bestFit="1" customWidth="1"/>
    <col min="13247" max="13249" width="1.5703125" style="36" customWidth="1"/>
    <col min="13250" max="13250" width="1.85546875" style="36" customWidth="1"/>
    <col min="13251" max="13251" width="56.140625" style="36" bestFit="1" customWidth="1"/>
    <col min="13252" max="13252" width="17.28515625" style="36" bestFit="1" customWidth="1"/>
    <col min="13253" max="13254" width="16" style="36" bestFit="1" customWidth="1"/>
    <col min="13255" max="13255" width="18.140625" style="36" bestFit="1" customWidth="1"/>
    <col min="13256" max="13256" width="24.7109375" style="36" customWidth="1"/>
    <col min="13257" max="13257" width="1.5703125" style="36" customWidth="1"/>
    <col min="13258" max="13258" width="19.42578125" style="36" bestFit="1" customWidth="1"/>
    <col min="13259" max="13259" width="19" style="36" bestFit="1" customWidth="1"/>
    <col min="13260" max="13260" width="18.42578125" style="36" bestFit="1" customWidth="1"/>
    <col min="13261" max="13261" width="14.85546875" style="36" bestFit="1" customWidth="1"/>
    <col min="13262" max="13262" width="16.28515625" style="36" bestFit="1" customWidth="1"/>
    <col min="13263" max="13346" width="0" style="36" hidden="1" customWidth="1"/>
    <col min="13347" max="13347" width="1.85546875" style="36" customWidth="1"/>
    <col min="13348" max="13349" width="19.42578125" style="36" bestFit="1" customWidth="1"/>
    <col min="13350" max="13477" width="11.140625" style="36"/>
    <col min="13478" max="13478" width="56.140625" style="36" bestFit="1" customWidth="1"/>
    <col min="13479" max="13479" width="18.140625" style="36" bestFit="1" customWidth="1"/>
    <col min="13480" max="13480" width="16.85546875" style="36" bestFit="1" customWidth="1"/>
    <col min="13481" max="13481" width="14.85546875" style="36" bestFit="1" customWidth="1"/>
    <col min="13482" max="13482" width="1.5703125" style="36" customWidth="1"/>
    <col min="13483" max="13483" width="16" style="36" bestFit="1" customWidth="1"/>
    <col min="13484" max="13484" width="16" style="36" customWidth="1"/>
    <col min="13485" max="13486" width="14.85546875" style="36" bestFit="1" customWidth="1"/>
    <col min="13487" max="13487" width="17.28515625" style="36" bestFit="1" customWidth="1"/>
    <col min="13488" max="13488" width="1.7109375" style="36" customWidth="1"/>
    <col min="13489" max="13489" width="15.85546875" style="36" bestFit="1" customWidth="1"/>
    <col min="13490" max="13490" width="19.28515625" style="36" customWidth="1"/>
    <col min="13491" max="13491" width="16" style="36" customWidth="1"/>
    <col min="13492" max="13492" width="1.7109375" style="36" customWidth="1"/>
    <col min="13493" max="13493" width="56.140625" style="36" bestFit="1" customWidth="1"/>
    <col min="13494" max="13494" width="17.28515625" style="36" bestFit="1" customWidth="1"/>
    <col min="13495" max="13495" width="16" style="36" bestFit="1" customWidth="1"/>
    <col min="13496" max="13496" width="14.85546875" style="36" bestFit="1" customWidth="1"/>
    <col min="13497" max="13499" width="16" style="36" bestFit="1" customWidth="1"/>
    <col min="13500" max="13500" width="17.28515625" style="36" bestFit="1" customWidth="1"/>
    <col min="13501" max="13502" width="16" style="36" bestFit="1" customWidth="1"/>
    <col min="13503" max="13505" width="1.5703125" style="36" customWidth="1"/>
    <col min="13506" max="13506" width="1.85546875" style="36" customWidth="1"/>
    <col min="13507" max="13507" width="56.140625" style="36" bestFit="1" customWidth="1"/>
    <col min="13508" max="13508" width="17.28515625" style="36" bestFit="1" customWidth="1"/>
    <col min="13509" max="13510" width="16" style="36" bestFit="1" customWidth="1"/>
    <col min="13511" max="13511" width="18.140625" style="36" bestFit="1" customWidth="1"/>
    <col min="13512" max="13512" width="24.7109375" style="36" customWidth="1"/>
    <col min="13513" max="13513" width="1.5703125" style="36" customWidth="1"/>
    <col min="13514" max="13514" width="19.42578125" style="36" bestFit="1" customWidth="1"/>
    <col min="13515" max="13515" width="19" style="36" bestFit="1" customWidth="1"/>
    <col min="13516" max="13516" width="18.42578125" style="36" bestFit="1" customWidth="1"/>
    <col min="13517" max="13517" width="14.85546875" style="36" bestFit="1" customWidth="1"/>
    <col min="13518" max="13518" width="16.28515625" style="36" bestFit="1" customWidth="1"/>
    <col min="13519" max="13602" width="0" style="36" hidden="1" customWidth="1"/>
    <col min="13603" max="13603" width="1.85546875" style="36" customWidth="1"/>
    <col min="13604" max="13605" width="19.42578125" style="36" bestFit="1" customWidth="1"/>
    <col min="13606" max="13733" width="11.140625" style="36"/>
    <col min="13734" max="13734" width="56.140625" style="36" bestFit="1" customWidth="1"/>
    <col min="13735" max="13735" width="18.140625" style="36" bestFit="1" customWidth="1"/>
    <col min="13736" max="13736" width="16.85546875" style="36" bestFit="1" customWidth="1"/>
    <col min="13737" max="13737" width="14.85546875" style="36" bestFit="1" customWidth="1"/>
    <col min="13738" max="13738" width="1.5703125" style="36" customWidth="1"/>
    <col min="13739" max="13739" width="16" style="36" bestFit="1" customWidth="1"/>
    <col min="13740" max="13740" width="16" style="36" customWidth="1"/>
    <col min="13741" max="13742" width="14.85546875" style="36" bestFit="1" customWidth="1"/>
    <col min="13743" max="13743" width="17.28515625" style="36" bestFit="1" customWidth="1"/>
    <col min="13744" max="13744" width="1.7109375" style="36" customWidth="1"/>
    <col min="13745" max="13745" width="15.85546875" style="36" bestFit="1" customWidth="1"/>
    <col min="13746" max="13746" width="19.28515625" style="36" customWidth="1"/>
    <col min="13747" max="13747" width="16" style="36" customWidth="1"/>
    <col min="13748" max="13748" width="1.7109375" style="36" customWidth="1"/>
    <col min="13749" max="13749" width="56.140625" style="36" bestFit="1" customWidth="1"/>
    <col min="13750" max="13750" width="17.28515625" style="36" bestFit="1" customWidth="1"/>
    <col min="13751" max="13751" width="16" style="36" bestFit="1" customWidth="1"/>
    <col min="13752" max="13752" width="14.85546875" style="36" bestFit="1" customWidth="1"/>
    <col min="13753" max="13755" width="16" style="36" bestFit="1" customWidth="1"/>
    <col min="13756" max="13756" width="17.28515625" style="36" bestFit="1" customWidth="1"/>
    <col min="13757" max="13758" width="16" style="36" bestFit="1" customWidth="1"/>
    <col min="13759" max="13761" width="1.5703125" style="36" customWidth="1"/>
    <col min="13762" max="13762" width="1.85546875" style="36" customWidth="1"/>
    <col min="13763" max="13763" width="56.140625" style="36" bestFit="1" customWidth="1"/>
    <col min="13764" max="13764" width="17.28515625" style="36" bestFit="1" customWidth="1"/>
    <col min="13765" max="13766" width="16" style="36" bestFit="1" customWidth="1"/>
    <col min="13767" max="13767" width="18.140625" style="36" bestFit="1" customWidth="1"/>
    <col min="13768" max="13768" width="24.7109375" style="36" customWidth="1"/>
    <col min="13769" max="13769" width="1.5703125" style="36" customWidth="1"/>
    <col min="13770" max="13770" width="19.42578125" style="36" bestFit="1" customWidth="1"/>
    <col min="13771" max="13771" width="19" style="36" bestFit="1" customWidth="1"/>
    <col min="13772" max="13772" width="18.42578125" style="36" bestFit="1" customWidth="1"/>
    <col min="13773" max="13773" width="14.85546875" style="36" bestFit="1" customWidth="1"/>
    <col min="13774" max="13774" width="16.28515625" style="36" bestFit="1" customWidth="1"/>
    <col min="13775" max="13858" width="0" style="36" hidden="1" customWidth="1"/>
    <col min="13859" max="13859" width="1.85546875" style="36" customWidth="1"/>
    <col min="13860" max="13861" width="19.42578125" style="36" bestFit="1" customWidth="1"/>
    <col min="13862" max="13989" width="11.140625" style="36"/>
    <col min="13990" max="13990" width="56.140625" style="36" bestFit="1" customWidth="1"/>
    <col min="13991" max="13991" width="18.140625" style="36" bestFit="1" customWidth="1"/>
    <col min="13992" max="13992" width="16.85546875" style="36" bestFit="1" customWidth="1"/>
    <col min="13993" max="13993" width="14.85546875" style="36" bestFit="1" customWidth="1"/>
    <col min="13994" max="13994" width="1.5703125" style="36" customWidth="1"/>
    <col min="13995" max="13995" width="16" style="36" bestFit="1" customWidth="1"/>
    <col min="13996" max="13996" width="16" style="36" customWidth="1"/>
    <col min="13997" max="13998" width="14.85546875" style="36" bestFit="1" customWidth="1"/>
    <col min="13999" max="13999" width="17.28515625" style="36" bestFit="1" customWidth="1"/>
    <col min="14000" max="14000" width="1.7109375" style="36" customWidth="1"/>
    <col min="14001" max="14001" width="15.85546875" style="36" bestFit="1" customWidth="1"/>
    <col min="14002" max="14002" width="19.28515625" style="36" customWidth="1"/>
    <col min="14003" max="14003" width="16" style="36" customWidth="1"/>
    <col min="14004" max="14004" width="1.7109375" style="36" customWidth="1"/>
    <col min="14005" max="14005" width="56.140625" style="36" bestFit="1" customWidth="1"/>
    <col min="14006" max="14006" width="17.28515625" style="36" bestFit="1" customWidth="1"/>
    <col min="14007" max="14007" width="16" style="36" bestFit="1" customWidth="1"/>
    <col min="14008" max="14008" width="14.85546875" style="36" bestFit="1" customWidth="1"/>
    <col min="14009" max="14011" width="16" style="36" bestFit="1" customWidth="1"/>
    <col min="14012" max="14012" width="17.28515625" style="36" bestFit="1" customWidth="1"/>
    <col min="14013" max="14014" width="16" style="36" bestFit="1" customWidth="1"/>
    <col min="14015" max="14017" width="1.5703125" style="36" customWidth="1"/>
    <col min="14018" max="14018" width="1.85546875" style="36" customWidth="1"/>
    <col min="14019" max="14019" width="56.140625" style="36" bestFit="1" customWidth="1"/>
    <col min="14020" max="14020" width="17.28515625" style="36" bestFit="1" customWidth="1"/>
    <col min="14021" max="14022" width="16" style="36" bestFit="1" customWidth="1"/>
    <col min="14023" max="14023" width="18.140625" style="36" bestFit="1" customWidth="1"/>
    <col min="14024" max="14024" width="24.7109375" style="36" customWidth="1"/>
    <col min="14025" max="14025" width="1.5703125" style="36" customWidth="1"/>
    <col min="14026" max="14026" width="19.42578125" style="36" bestFit="1" customWidth="1"/>
    <col min="14027" max="14027" width="19" style="36" bestFit="1" customWidth="1"/>
    <col min="14028" max="14028" width="18.42578125" style="36" bestFit="1" customWidth="1"/>
    <col min="14029" max="14029" width="14.85546875" style="36" bestFit="1" customWidth="1"/>
    <col min="14030" max="14030" width="16.28515625" style="36" bestFit="1" customWidth="1"/>
    <col min="14031" max="14114" width="0" style="36" hidden="1" customWidth="1"/>
    <col min="14115" max="14115" width="1.85546875" style="36" customWidth="1"/>
    <col min="14116" max="14117" width="19.42578125" style="36" bestFit="1" customWidth="1"/>
    <col min="14118" max="14245" width="11.140625" style="36"/>
    <col min="14246" max="14246" width="56.140625" style="36" bestFit="1" customWidth="1"/>
    <col min="14247" max="14247" width="18.140625" style="36" bestFit="1" customWidth="1"/>
    <col min="14248" max="14248" width="16.85546875" style="36" bestFit="1" customWidth="1"/>
    <col min="14249" max="14249" width="14.85546875" style="36" bestFit="1" customWidth="1"/>
    <col min="14250" max="14250" width="1.5703125" style="36" customWidth="1"/>
    <col min="14251" max="14251" width="16" style="36" bestFit="1" customWidth="1"/>
    <col min="14252" max="14252" width="16" style="36" customWidth="1"/>
    <col min="14253" max="14254" width="14.85546875" style="36" bestFit="1" customWidth="1"/>
    <col min="14255" max="14255" width="17.28515625" style="36" bestFit="1" customWidth="1"/>
    <col min="14256" max="14256" width="1.7109375" style="36" customWidth="1"/>
    <col min="14257" max="14257" width="15.85546875" style="36" bestFit="1" customWidth="1"/>
    <col min="14258" max="14258" width="19.28515625" style="36" customWidth="1"/>
    <col min="14259" max="14259" width="16" style="36" customWidth="1"/>
    <col min="14260" max="14260" width="1.7109375" style="36" customWidth="1"/>
    <col min="14261" max="14261" width="56.140625" style="36" bestFit="1" customWidth="1"/>
    <col min="14262" max="14262" width="17.28515625" style="36" bestFit="1" customWidth="1"/>
    <col min="14263" max="14263" width="16" style="36" bestFit="1" customWidth="1"/>
    <col min="14264" max="14264" width="14.85546875" style="36" bestFit="1" customWidth="1"/>
    <col min="14265" max="14267" width="16" style="36" bestFit="1" customWidth="1"/>
    <col min="14268" max="14268" width="17.28515625" style="36" bestFit="1" customWidth="1"/>
    <col min="14269" max="14270" width="16" style="36" bestFit="1" customWidth="1"/>
    <col min="14271" max="14273" width="1.5703125" style="36" customWidth="1"/>
    <col min="14274" max="14274" width="1.85546875" style="36" customWidth="1"/>
    <col min="14275" max="14275" width="56.140625" style="36" bestFit="1" customWidth="1"/>
    <col min="14276" max="14276" width="17.28515625" style="36" bestFit="1" customWidth="1"/>
    <col min="14277" max="14278" width="16" style="36" bestFit="1" customWidth="1"/>
    <col min="14279" max="14279" width="18.140625" style="36" bestFit="1" customWidth="1"/>
    <col min="14280" max="14280" width="24.7109375" style="36" customWidth="1"/>
    <col min="14281" max="14281" width="1.5703125" style="36" customWidth="1"/>
    <col min="14282" max="14282" width="19.42578125" style="36" bestFit="1" customWidth="1"/>
    <col min="14283" max="14283" width="19" style="36" bestFit="1" customWidth="1"/>
    <col min="14284" max="14284" width="18.42578125" style="36" bestFit="1" customWidth="1"/>
    <col min="14285" max="14285" width="14.85546875" style="36" bestFit="1" customWidth="1"/>
    <col min="14286" max="14286" width="16.28515625" style="36" bestFit="1" customWidth="1"/>
    <col min="14287" max="14370" width="0" style="36" hidden="1" customWidth="1"/>
    <col min="14371" max="14371" width="1.85546875" style="36" customWidth="1"/>
    <col min="14372" max="14373" width="19.42578125" style="36" bestFit="1" customWidth="1"/>
    <col min="14374" max="14501" width="11.140625" style="36"/>
    <col min="14502" max="14502" width="56.140625" style="36" bestFit="1" customWidth="1"/>
    <col min="14503" max="14503" width="18.140625" style="36" bestFit="1" customWidth="1"/>
    <col min="14504" max="14504" width="16.85546875" style="36" bestFit="1" customWidth="1"/>
    <col min="14505" max="14505" width="14.85546875" style="36" bestFit="1" customWidth="1"/>
    <col min="14506" max="14506" width="1.5703125" style="36" customWidth="1"/>
    <col min="14507" max="14507" width="16" style="36" bestFit="1" customWidth="1"/>
    <col min="14508" max="14508" width="16" style="36" customWidth="1"/>
    <col min="14509" max="14510" width="14.85546875" style="36" bestFit="1" customWidth="1"/>
    <col min="14511" max="14511" width="17.28515625" style="36" bestFit="1" customWidth="1"/>
    <col min="14512" max="14512" width="1.7109375" style="36" customWidth="1"/>
    <col min="14513" max="14513" width="15.85546875" style="36" bestFit="1" customWidth="1"/>
    <col min="14514" max="14514" width="19.28515625" style="36" customWidth="1"/>
    <col min="14515" max="14515" width="16" style="36" customWidth="1"/>
    <col min="14516" max="14516" width="1.7109375" style="36" customWidth="1"/>
    <col min="14517" max="14517" width="56.140625" style="36" bestFit="1" customWidth="1"/>
    <col min="14518" max="14518" width="17.28515625" style="36" bestFit="1" customWidth="1"/>
    <col min="14519" max="14519" width="16" style="36" bestFit="1" customWidth="1"/>
    <col min="14520" max="14520" width="14.85546875" style="36" bestFit="1" customWidth="1"/>
    <col min="14521" max="14523" width="16" style="36" bestFit="1" customWidth="1"/>
    <col min="14524" max="14524" width="17.28515625" style="36" bestFit="1" customWidth="1"/>
    <col min="14525" max="14526" width="16" style="36" bestFit="1" customWidth="1"/>
    <col min="14527" max="14529" width="1.5703125" style="36" customWidth="1"/>
    <col min="14530" max="14530" width="1.85546875" style="36" customWidth="1"/>
    <col min="14531" max="14531" width="56.140625" style="36" bestFit="1" customWidth="1"/>
    <col min="14532" max="14532" width="17.28515625" style="36" bestFit="1" customWidth="1"/>
    <col min="14533" max="14534" width="16" style="36" bestFit="1" customWidth="1"/>
    <col min="14535" max="14535" width="18.140625" style="36" bestFit="1" customWidth="1"/>
    <col min="14536" max="14536" width="24.7109375" style="36" customWidth="1"/>
    <col min="14537" max="14537" width="1.5703125" style="36" customWidth="1"/>
    <col min="14538" max="14538" width="19.42578125" style="36" bestFit="1" customWidth="1"/>
    <col min="14539" max="14539" width="19" style="36" bestFit="1" customWidth="1"/>
    <col min="14540" max="14540" width="18.42578125" style="36" bestFit="1" customWidth="1"/>
    <col min="14541" max="14541" width="14.85546875" style="36" bestFit="1" customWidth="1"/>
    <col min="14542" max="14542" width="16.28515625" style="36" bestFit="1" customWidth="1"/>
    <col min="14543" max="14626" width="0" style="36" hidden="1" customWidth="1"/>
    <col min="14627" max="14627" width="1.85546875" style="36" customWidth="1"/>
    <col min="14628" max="14629" width="19.42578125" style="36" bestFit="1" customWidth="1"/>
    <col min="14630" max="14757" width="11.140625" style="36"/>
    <col min="14758" max="14758" width="56.140625" style="36" bestFit="1" customWidth="1"/>
    <col min="14759" max="14759" width="18.140625" style="36" bestFit="1" customWidth="1"/>
    <col min="14760" max="14760" width="16.85546875" style="36" bestFit="1" customWidth="1"/>
    <col min="14761" max="14761" width="14.85546875" style="36" bestFit="1" customWidth="1"/>
    <col min="14762" max="14762" width="1.5703125" style="36" customWidth="1"/>
    <col min="14763" max="14763" width="16" style="36" bestFit="1" customWidth="1"/>
    <col min="14764" max="14764" width="16" style="36" customWidth="1"/>
    <col min="14765" max="14766" width="14.85546875" style="36" bestFit="1" customWidth="1"/>
    <col min="14767" max="14767" width="17.28515625" style="36" bestFit="1" customWidth="1"/>
    <col min="14768" max="14768" width="1.7109375" style="36" customWidth="1"/>
    <col min="14769" max="14769" width="15.85546875" style="36" bestFit="1" customWidth="1"/>
    <col min="14770" max="14770" width="19.28515625" style="36" customWidth="1"/>
    <col min="14771" max="14771" width="16" style="36" customWidth="1"/>
    <col min="14772" max="14772" width="1.7109375" style="36" customWidth="1"/>
    <col min="14773" max="14773" width="56.140625" style="36" bestFit="1" customWidth="1"/>
    <col min="14774" max="14774" width="17.28515625" style="36" bestFit="1" customWidth="1"/>
    <col min="14775" max="14775" width="16" style="36" bestFit="1" customWidth="1"/>
    <col min="14776" max="14776" width="14.85546875" style="36" bestFit="1" customWidth="1"/>
    <col min="14777" max="14779" width="16" style="36" bestFit="1" customWidth="1"/>
    <col min="14780" max="14780" width="17.28515625" style="36" bestFit="1" customWidth="1"/>
    <col min="14781" max="14782" width="16" style="36" bestFit="1" customWidth="1"/>
    <col min="14783" max="14785" width="1.5703125" style="36" customWidth="1"/>
    <col min="14786" max="14786" width="1.85546875" style="36" customWidth="1"/>
    <col min="14787" max="14787" width="56.140625" style="36" bestFit="1" customWidth="1"/>
    <col min="14788" max="14788" width="17.28515625" style="36" bestFit="1" customWidth="1"/>
    <col min="14789" max="14790" width="16" style="36" bestFit="1" customWidth="1"/>
    <col min="14791" max="14791" width="18.140625" style="36" bestFit="1" customWidth="1"/>
    <col min="14792" max="14792" width="24.7109375" style="36" customWidth="1"/>
    <col min="14793" max="14793" width="1.5703125" style="36" customWidth="1"/>
    <col min="14794" max="14794" width="19.42578125" style="36" bestFit="1" customWidth="1"/>
    <col min="14795" max="14795" width="19" style="36" bestFit="1" customWidth="1"/>
    <col min="14796" max="14796" width="18.42578125" style="36" bestFit="1" customWidth="1"/>
    <col min="14797" max="14797" width="14.85546875" style="36" bestFit="1" customWidth="1"/>
    <col min="14798" max="14798" width="16.28515625" style="36" bestFit="1" customWidth="1"/>
    <col min="14799" max="14882" width="0" style="36" hidden="1" customWidth="1"/>
    <col min="14883" max="14883" width="1.85546875" style="36" customWidth="1"/>
    <col min="14884" max="14885" width="19.42578125" style="36" bestFit="1" customWidth="1"/>
    <col min="14886" max="15013" width="11.140625" style="36"/>
    <col min="15014" max="15014" width="56.140625" style="36" bestFit="1" customWidth="1"/>
    <col min="15015" max="15015" width="18.140625" style="36" bestFit="1" customWidth="1"/>
    <col min="15016" max="15016" width="16.85546875" style="36" bestFit="1" customWidth="1"/>
    <col min="15017" max="15017" width="14.85546875" style="36" bestFit="1" customWidth="1"/>
    <col min="15018" max="15018" width="1.5703125" style="36" customWidth="1"/>
    <col min="15019" max="15019" width="16" style="36" bestFit="1" customWidth="1"/>
    <col min="15020" max="15020" width="16" style="36" customWidth="1"/>
    <col min="15021" max="15022" width="14.85546875" style="36" bestFit="1" customWidth="1"/>
    <col min="15023" max="15023" width="17.28515625" style="36" bestFit="1" customWidth="1"/>
    <col min="15024" max="15024" width="1.7109375" style="36" customWidth="1"/>
    <col min="15025" max="15025" width="15.85546875" style="36" bestFit="1" customWidth="1"/>
    <col min="15026" max="15026" width="19.28515625" style="36" customWidth="1"/>
    <col min="15027" max="15027" width="16" style="36" customWidth="1"/>
    <col min="15028" max="15028" width="1.7109375" style="36" customWidth="1"/>
    <col min="15029" max="15029" width="56.140625" style="36" bestFit="1" customWidth="1"/>
    <col min="15030" max="15030" width="17.28515625" style="36" bestFit="1" customWidth="1"/>
    <col min="15031" max="15031" width="16" style="36" bestFit="1" customWidth="1"/>
    <col min="15032" max="15032" width="14.85546875" style="36" bestFit="1" customWidth="1"/>
    <col min="15033" max="15035" width="16" style="36" bestFit="1" customWidth="1"/>
    <col min="15036" max="15036" width="17.28515625" style="36" bestFit="1" customWidth="1"/>
    <col min="15037" max="15038" width="16" style="36" bestFit="1" customWidth="1"/>
    <col min="15039" max="15041" width="1.5703125" style="36" customWidth="1"/>
    <col min="15042" max="15042" width="1.85546875" style="36" customWidth="1"/>
    <col min="15043" max="15043" width="56.140625" style="36" bestFit="1" customWidth="1"/>
    <col min="15044" max="15044" width="17.28515625" style="36" bestFit="1" customWidth="1"/>
    <col min="15045" max="15046" width="16" style="36" bestFit="1" customWidth="1"/>
    <col min="15047" max="15047" width="18.140625" style="36" bestFit="1" customWidth="1"/>
    <col min="15048" max="15048" width="24.7109375" style="36" customWidth="1"/>
    <col min="15049" max="15049" width="1.5703125" style="36" customWidth="1"/>
    <col min="15050" max="15050" width="19.42578125" style="36" bestFit="1" customWidth="1"/>
    <col min="15051" max="15051" width="19" style="36" bestFit="1" customWidth="1"/>
    <col min="15052" max="15052" width="18.42578125" style="36" bestFit="1" customWidth="1"/>
    <col min="15053" max="15053" width="14.85546875" style="36" bestFit="1" customWidth="1"/>
    <col min="15054" max="15054" width="16.28515625" style="36" bestFit="1" customWidth="1"/>
    <col min="15055" max="15138" width="0" style="36" hidden="1" customWidth="1"/>
    <col min="15139" max="15139" width="1.85546875" style="36" customWidth="1"/>
    <col min="15140" max="15141" width="19.42578125" style="36" bestFit="1" customWidth="1"/>
    <col min="15142" max="15269" width="11.140625" style="36"/>
    <col min="15270" max="15270" width="56.140625" style="36" bestFit="1" customWidth="1"/>
    <col min="15271" max="15271" width="18.140625" style="36" bestFit="1" customWidth="1"/>
    <col min="15272" max="15272" width="16.85546875" style="36" bestFit="1" customWidth="1"/>
    <col min="15273" max="15273" width="14.85546875" style="36" bestFit="1" customWidth="1"/>
    <col min="15274" max="15274" width="1.5703125" style="36" customWidth="1"/>
    <col min="15275" max="15275" width="16" style="36" bestFit="1" customWidth="1"/>
    <col min="15276" max="15276" width="16" style="36" customWidth="1"/>
    <col min="15277" max="15278" width="14.85546875" style="36" bestFit="1" customWidth="1"/>
    <col min="15279" max="15279" width="17.28515625" style="36" bestFit="1" customWidth="1"/>
    <col min="15280" max="15280" width="1.7109375" style="36" customWidth="1"/>
    <col min="15281" max="15281" width="15.85546875" style="36" bestFit="1" customWidth="1"/>
    <col min="15282" max="15282" width="19.28515625" style="36" customWidth="1"/>
    <col min="15283" max="15283" width="16" style="36" customWidth="1"/>
    <col min="15284" max="15284" width="1.7109375" style="36" customWidth="1"/>
    <col min="15285" max="15285" width="56.140625" style="36" bestFit="1" customWidth="1"/>
    <col min="15286" max="15286" width="17.28515625" style="36" bestFit="1" customWidth="1"/>
    <col min="15287" max="15287" width="16" style="36" bestFit="1" customWidth="1"/>
    <col min="15288" max="15288" width="14.85546875" style="36" bestFit="1" customWidth="1"/>
    <col min="15289" max="15291" width="16" style="36" bestFit="1" customWidth="1"/>
    <col min="15292" max="15292" width="17.28515625" style="36" bestFit="1" customWidth="1"/>
    <col min="15293" max="15294" width="16" style="36" bestFit="1" customWidth="1"/>
    <col min="15295" max="15297" width="1.5703125" style="36" customWidth="1"/>
    <col min="15298" max="15298" width="1.85546875" style="36" customWidth="1"/>
    <col min="15299" max="15299" width="56.140625" style="36" bestFit="1" customWidth="1"/>
    <col min="15300" max="15300" width="17.28515625" style="36" bestFit="1" customWidth="1"/>
    <col min="15301" max="15302" width="16" style="36" bestFit="1" customWidth="1"/>
    <col min="15303" max="15303" width="18.140625" style="36" bestFit="1" customWidth="1"/>
    <col min="15304" max="15304" width="24.7109375" style="36" customWidth="1"/>
    <col min="15305" max="15305" width="1.5703125" style="36" customWidth="1"/>
    <col min="15306" max="15306" width="19.42578125" style="36" bestFit="1" customWidth="1"/>
    <col min="15307" max="15307" width="19" style="36" bestFit="1" customWidth="1"/>
    <col min="15308" max="15308" width="18.42578125" style="36" bestFit="1" customWidth="1"/>
    <col min="15309" max="15309" width="14.85546875" style="36" bestFit="1" customWidth="1"/>
    <col min="15310" max="15310" width="16.28515625" style="36" bestFit="1" customWidth="1"/>
    <col min="15311" max="15394" width="0" style="36" hidden="1" customWidth="1"/>
    <col min="15395" max="15395" width="1.85546875" style="36" customWidth="1"/>
    <col min="15396" max="15397" width="19.42578125" style="36" bestFit="1" customWidth="1"/>
    <col min="15398" max="15525" width="11.140625" style="36"/>
    <col min="15526" max="15526" width="56.140625" style="36" bestFit="1" customWidth="1"/>
    <col min="15527" max="15527" width="18.140625" style="36" bestFit="1" customWidth="1"/>
    <col min="15528" max="15528" width="16.85546875" style="36" bestFit="1" customWidth="1"/>
    <col min="15529" max="15529" width="14.85546875" style="36" bestFit="1" customWidth="1"/>
    <col min="15530" max="15530" width="1.5703125" style="36" customWidth="1"/>
    <col min="15531" max="15531" width="16" style="36" bestFit="1" customWidth="1"/>
    <col min="15532" max="15532" width="16" style="36" customWidth="1"/>
    <col min="15533" max="15534" width="14.85546875" style="36" bestFit="1" customWidth="1"/>
    <col min="15535" max="15535" width="17.28515625" style="36" bestFit="1" customWidth="1"/>
    <col min="15536" max="15536" width="1.7109375" style="36" customWidth="1"/>
    <col min="15537" max="15537" width="15.85546875" style="36" bestFit="1" customWidth="1"/>
    <col min="15538" max="15538" width="19.28515625" style="36" customWidth="1"/>
    <col min="15539" max="15539" width="16" style="36" customWidth="1"/>
    <col min="15540" max="15540" width="1.7109375" style="36" customWidth="1"/>
    <col min="15541" max="15541" width="56.140625" style="36" bestFit="1" customWidth="1"/>
    <col min="15542" max="15542" width="17.28515625" style="36" bestFit="1" customWidth="1"/>
    <col min="15543" max="15543" width="16" style="36" bestFit="1" customWidth="1"/>
    <col min="15544" max="15544" width="14.85546875" style="36" bestFit="1" customWidth="1"/>
    <col min="15545" max="15547" width="16" style="36" bestFit="1" customWidth="1"/>
    <col min="15548" max="15548" width="17.28515625" style="36" bestFit="1" customWidth="1"/>
    <col min="15549" max="15550" width="16" style="36" bestFit="1" customWidth="1"/>
    <col min="15551" max="15553" width="1.5703125" style="36" customWidth="1"/>
    <col min="15554" max="15554" width="1.85546875" style="36" customWidth="1"/>
    <col min="15555" max="15555" width="56.140625" style="36" bestFit="1" customWidth="1"/>
    <col min="15556" max="15556" width="17.28515625" style="36" bestFit="1" customWidth="1"/>
    <col min="15557" max="15558" width="16" style="36" bestFit="1" customWidth="1"/>
    <col min="15559" max="15559" width="18.140625" style="36" bestFit="1" customWidth="1"/>
    <col min="15560" max="15560" width="24.7109375" style="36" customWidth="1"/>
    <col min="15561" max="15561" width="1.5703125" style="36" customWidth="1"/>
    <col min="15562" max="15562" width="19.42578125" style="36" bestFit="1" customWidth="1"/>
    <col min="15563" max="15563" width="19" style="36" bestFit="1" customWidth="1"/>
    <col min="15564" max="15564" width="18.42578125" style="36" bestFit="1" customWidth="1"/>
    <col min="15565" max="15565" width="14.85546875" style="36" bestFit="1" customWidth="1"/>
    <col min="15566" max="15566" width="16.28515625" style="36" bestFit="1" customWidth="1"/>
    <col min="15567" max="15650" width="0" style="36" hidden="1" customWidth="1"/>
    <col min="15651" max="15651" width="1.85546875" style="36" customWidth="1"/>
    <col min="15652" max="15653" width="19.42578125" style="36" bestFit="1" customWidth="1"/>
    <col min="15654" max="15781" width="11.140625" style="36"/>
    <col min="15782" max="15782" width="56.140625" style="36" bestFit="1" customWidth="1"/>
    <col min="15783" max="15783" width="18.140625" style="36" bestFit="1" customWidth="1"/>
    <col min="15784" max="15784" width="16.85546875" style="36" bestFit="1" customWidth="1"/>
    <col min="15785" max="15785" width="14.85546875" style="36" bestFit="1" customWidth="1"/>
    <col min="15786" max="15786" width="1.5703125" style="36" customWidth="1"/>
    <col min="15787" max="15787" width="16" style="36" bestFit="1" customWidth="1"/>
    <col min="15788" max="15788" width="16" style="36" customWidth="1"/>
    <col min="15789" max="15790" width="14.85546875" style="36" bestFit="1" customWidth="1"/>
    <col min="15791" max="15791" width="17.28515625" style="36" bestFit="1" customWidth="1"/>
    <col min="15792" max="15792" width="1.7109375" style="36" customWidth="1"/>
    <col min="15793" max="15793" width="15.85546875" style="36" bestFit="1" customWidth="1"/>
    <col min="15794" max="15794" width="19.28515625" style="36" customWidth="1"/>
    <col min="15795" max="15795" width="16" style="36" customWidth="1"/>
    <col min="15796" max="15796" width="1.7109375" style="36" customWidth="1"/>
    <col min="15797" max="15797" width="56.140625" style="36" bestFit="1" customWidth="1"/>
    <col min="15798" max="15798" width="17.28515625" style="36" bestFit="1" customWidth="1"/>
    <col min="15799" max="15799" width="16" style="36" bestFit="1" customWidth="1"/>
    <col min="15800" max="15800" width="14.85546875" style="36" bestFit="1" customWidth="1"/>
    <col min="15801" max="15803" width="16" style="36" bestFit="1" customWidth="1"/>
    <col min="15804" max="15804" width="17.28515625" style="36" bestFit="1" customWidth="1"/>
    <col min="15805" max="15806" width="16" style="36" bestFit="1" customWidth="1"/>
    <col min="15807" max="15809" width="1.5703125" style="36" customWidth="1"/>
    <col min="15810" max="15810" width="1.85546875" style="36" customWidth="1"/>
    <col min="15811" max="15811" width="56.140625" style="36" bestFit="1" customWidth="1"/>
    <col min="15812" max="15812" width="17.28515625" style="36" bestFit="1" customWidth="1"/>
    <col min="15813" max="15814" width="16" style="36" bestFit="1" customWidth="1"/>
    <col min="15815" max="15815" width="18.140625" style="36" bestFit="1" customWidth="1"/>
    <col min="15816" max="15816" width="24.7109375" style="36" customWidth="1"/>
    <col min="15817" max="15817" width="1.5703125" style="36" customWidth="1"/>
    <col min="15818" max="15818" width="19.42578125" style="36" bestFit="1" customWidth="1"/>
    <col min="15819" max="15819" width="19" style="36" bestFit="1" customWidth="1"/>
    <col min="15820" max="15820" width="18.42578125" style="36" bestFit="1" customWidth="1"/>
    <col min="15821" max="15821" width="14.85546875" style="36" bestFit="1" customWidth="1"/>
    <col min="15822" max="15822" width="16.28515625" style="36" bestFit="1" customWidth="1"/>
    <col min="15823" max="15906" width="0" style="36" hidden="1" customWidth="1"/>
    <col min="15907" max="15907" width="1.85546875" style="36" customWidth="1"/>
    <col min="15908" max="15909" width="19.42578125" style="36" bestFit="1" customWidth="1"/>
    <col min="15910" max="16037" width="11.140625" style="36"/>
    <col min="16038" max="16038" width="56.140625" style="36" bestFit="1" customWidth="1"/>
    <col min="16039" max="16039" width="18.140625" style="36" bestFit="1" customWidth="1"/>
    <col min="16040" max="16040" width="16.85546875" style="36" bestFit="1" customWidth="1"/>
    <col min="16041" max="16041" width="14.85546875" style="36" bestFit="1" customWidth="1"/>
    <col min="16042" max="16042" width="1.5703125" style="36" customWidth="1"/>
    <col min="16043" max="16043" width="16" style="36" bestFit="1" customWidth="1"/>
    <col min="16044" max="16044" width="16" style="36" customWidth="1"/>
    <col min="16045" max="16046" width="14.85546875" style="36" bestFit="1" customWidth="1"/>
    <col min="16047" max="16047" width="17.28515625" style="36" bestFit="1" customWidth="1"/>
    <col min="16048" max="16048" width="1.7109375" style="36" customWidth="1"/>
    <col min="16049" max="16049" width="15.85546875" style="36" bestFit="1" customWidth="1"/>
    <col min="16050" max="16050" width="19.28515625" style="36" customWidth="1"/>
    <col min="16051" max="16051" width="16" style="36" customWidth="1"/>
    <col min="16052" max="16052" width="1.7109375" style="36" customWidth="1"/>
    <col min="16053" max="16053" width="56.140625" style="36" bestFit="1" customWidth="1"/>
    <col min="16054" max="16054" width="17.28515625" style="36" bestFit="1" customWidth="1"/>
    <col min="16055" max="16055" width="16" style="36" bestFit="1" customWidth="1"/>
    <col min="16056" max="16056" width="14.85546875" style="36" bestFit="1" customWidth="1"/>
    <col min="16057" max="16059" width="16" style="36" bestFit="1" customWidth="1"/>
    <col min="16060" max="16060" width="17.28515625" style="36" bestFit="1" customWidth="1"/>
    <col min="16061" max="16062" width="16" style="36" bestFit="1" customWidth="1"/>
    <col min="16063" max="16065" width="1.5703125" style="36" customWidth="1"/>
    <col min="16066" max="16066" width="1.85546875" style="36" customWidth="1"/>
    <col min="16067" max="16067" width="56.140625" style="36" bestFit="1" customWidth="1"/>
    <col min="16068" max="16068" width="17.28515625" style="36" bestFit="1" customWidth="1"/>
    <col min="16069" max="16070" width="16" style="36" bestFit="1" customWidth="1"/>
    <col min="16071" max="16071" width="18.140625" style="36" bestFit="1" customWidth="1"/>
    <col min="16072" max="16072" width="24.7109375" style="36" customWidth="1"/>
    <col min="16073" max="16073" width="1.5703125" style="36" customWidth="1"/>
    <col min="16074" max="16074" width="19.42578125" style="36" bestFit="1" customWidth="1"/>
    <col min="16075" max="16075" width="19" style="36" bestFit="1" customWidth="1"/>
    <col min="16076" max="16076" width="18.42578125" style="36" bestFit="1" customWidth="1"/>
    <col min="16077" max="16077" width="14.85546875" style="36" bestFit="1" customWidth="1"/>
    <col min="16078" max="16078" width="16.28515625" style="36" bestFit="1" customWidth="1"/>
    <col min="16079" max="16162" width="0" style="36" hidden="1" customWidth="1"/>
    <col min="16163" max="16163" width="1.85546875" style="36" customWidth="1"/>
    <col min="16164" max="16165" width="19.42578125" style="36" bestFit="1" customWidth="1"/>
    <col min="16166" max="16380" width="11.140625" style="36"/>
    <col min="16381" max="16384" width="11.140625" style="36" customWidth="1"/>
  </cols>
  <sheetData>
    <row r="1" spans="1:42" s="28" customFormat="1" ht="15.75" x14ac:dyDescent="0.25">
      <c r="A1" s="111" t="s">
        <v>116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</row>
    <row r="2" spans="1:42" s="28" customFormat="1" ht="15.75" x14ac:dyDescent="0.25">
      <c r="A2" s="111" t="s">
        <v>166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</row>
    <row r="3" spans="1:42" s="28" customFormat="1" ht="15.75" x14ac:dyDescent="0.25">
      <c r="A3" s="111" t="s">
        <v>167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</row>
    <row r="4" spans="1:42" s="28" customFormat="1" ht="15.75" x14ac:dyDescent="0.25">
      <c r="A4" s="111" t="s">
        <v>210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</row>
    <row r="5" spans="1:42" s="28" customFormat="1" ht="15" x14ac:dyDescent="0.25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</row>
    <row r="6" spans="1:42" s="28" customFormat="1" ht="25.5" customHeight="1" x14ac:dyDescent="0.2">
      <c r="A6" s="110" t="s">
        <v>193</v>
      </c>
      <c r="B6" s="29"/>
      <c r="C6" s="52" t="s">
        <v>120</v>
      </c>
      <c r="D6" s="29"/>
      <c r="E6" s="110" t="s">
        <v>121</v>
      </c>
      <c r="F6" s="110"/>
      <c r="G6" s="110"/>
      <c r="H6" s="110"/>
      <c r="I6" s="110"/>
      <c r="J6" s="29"/>
      <c r="K6" s="110" t="s">
        <v>122</v>
      </c>
      <c r="L6" s="110"/>
      <c r="M6" s="110"/>
      <c r="N6" s="110"/>
      <c r="O6" s="110"/>
      <c r="P6" s="29"/>
      <c r="Q6" s="110" t="s">
        <v>123</v>
      </c>
      <c r="R6" s="110"/>
      <c r="S6" s="110"/>
      <c r="T6" s="110"/>
      <c r="U6" s="110"/>
      <c r="V6" s="110"/>
      <c r="W6" s="110"/>
      <c r="X6" s="110"/>
      <c r="Y6" s="110"/>
      <c r="Z6" s="29"/>
      <c r="AA6" s="110" t="s">
        <v>124</v>
      </c>
      <c r="AB6" s="110"/>
      <c r="AC6" s="110"/>
      <c r="AD6" s="110"/>
      <c r="AE6" s="110"/>
      <c r="AF6" s="110"/>
      <c r="AG6" s="110"/>
      <c r="AH6" s="110"/>
      <c r="AI6" s="41"/>
      <c r="AJ6" s="110" t="s">
        <v>125</v>
      </c>
      <c r="AK6" s="110"/>
      <c r="AL6" s="110"/>
      <c r="AM6" s="41"/>
      <c r="AN6" s="52" t="s">
        <v>126</v>
      </c>
      <c r="AO6" s="42"/>
      <c r="AP6" s="110" t="s">
        <v>168</v>
      </c>
    </row>
    <row r="7" spans="1:42" s="32" customFormat="1" ht="40.5" x14ac:dyDescent="0.2">
      <c r="A7" s="110"/>
      <c r="B7" s="30"/>
      <c r="C7" s="52" t="s">
        <v>128</v>
      </c>
      <c r="D7" s="30"/>
      <c r="E7" s="52" t="s">
        <v>129</v>
      </c>
      <c r="F7" s="52" t="s">
        <v>20</v>
      </c>
      <c r="G7" s="52" t="s">
        <v>131</v>
      </c>
      <c r="H7" s="52" t="s">
        <v>132</v>
      </c>
      <c r="I7" s="52" t="s">
        <v>133</v>
      </c>
      <c r="J7" s="30"/>
      <c r="K7" s="52" t="s">
        <v>23</v>
      </c>
      <c r="L7" s="52" t="s">
        <v>32</v>
      </c>
      <c r="M7" s="52" t="s">
        <v>37</v>
      </c>
      <c r="N7" s="52" t="s">
        <v>134</v>
      </c>
      <c r="O7" s="52" t="s">
        <v>169</v>
      </c>
      <c r="P7" s="30"/>
      <c r="Q7" s="52" t="s">
        <v>42</v>
      </c>
      <c r="R7" s="52" t="s">
        <v>45</v>
      </c>
      <c r="S7" s="52" t="s">
        <v>51</v>
      </c>
      <c r="T7" s="52" t="s">
        <v>136</v>
      </c>
      <c r="U7" s="52" t="s">
        <v>137</v>
      </c>
      <c r="V7" s="52" t="s">
        <v>58</v>
      </c>
      <c r="W7" s="52" t="s">
        <v>69</v>
      </c>
      <c r="X7" s="52" t="s">
        <v>62</v>
      </c>
      <c r="Y7" s="52" t="s">
        <v>66</v>
      </c>
      <c r="Z7" s="30"/>
      <c r="AA7" s="52" t="s">
        <v>138</v>
      </c>
      <c r="AB7" s="52" t="s">
        <v>71</v>
      </c>
      <c r="AC7" s="52" t="s">
        <v>76</v>
      </c>
      <c r="AD7" s="52" t="s">
        <v>170</v>
      </c>
      <c r="AE7" s="52" t="s">
        <v>140</v>
      </c>
      <c r="AF7" s="52" t="s">
        <v>96</v>
      </c>
      <c r="AG7" s="52" t="s">
        <v>98</v>
      </c>
      <c r="AH7" s="52" t="s">
        <v>101</v>
      </c>
      <c r="AI7" s="40"/>
      <c r="AJ7" s="52" t="s">
        <v>141</v>
      </c>
      <c r="AK7" s="52" t="s">
        <v>142</v>
      </c>
      <c r="AL7" s="52" t="s">
        <v>143</v>
      </c>
      <c r="AM7" s="40"/>
      <c r="AN7" s="52" t="s">
        <v>102</v>
      </c>
      <c r="AO7" s="31"/>
      <c r="AP7" s="110"/>
    </row>
    <row r="8" spans="1:42" s="35" customFormat="1" x14ac:dyDescent="0.25">
      <c r="A8" s="56" t="s">
        <v>171</v>
      </c>
      <c r="B8" s="33"/>
      <c r="C8" s="56"/>
      <c r="D8" s="33"/>
      <c r="E8" s="56"/>
      <c r="F8" s="56"/>
      <c r="G8" s="56"/>
      <c r="H8" s="56"/>
      <c r="I8" s="56"/>
      <c r="J8" s="33"/>
      <c r="K8" s="56"/>
      <c r="L8" s="56"/>
      <c r="M8" s="56"/>
      <c r="N8" s="56"/>
      <c r="O8" s="56"/>
      <c r="P8" s="33"/>
      <c r="Q8" s="56"/>
      <c r="R8" s="56"/>
      <c r="S8" s="56"/>
      <c r="T8" s="56"/>
      <c r="U8" s="56"/>
      <c r="V8" s="56"/>
      <c r="W8" s="56"/>
      <c r="X8" s="56"/>
      <c r="Y8" s="56"/>
      <c r="Z8" s="33"/>
      <c r="AA8" s="56"/>
      <c r="AB8" s="56"/>
      <c r="AC8" s="56"/>
      <c r="AD8" s="56" t="s">
        <v>172</v>
      </c>
      <c r="AE8" s="56"/>
      <c r="AF8" s="56"/>
      <c r="AG8" s="56"/>
      <c r="AH8" s="56"/>
      <c r="AI8" s="39"/>
      <c r="AJ8" s="56"/>
      <c r="AK8" s="56"/>
      <c r="AL8" s="56"/>
      <c r="AM8" s="34"/>
      <c r="AN8" s="56"/>
      <c r="AO8" s="34"/>
      <c r="AP8" s="56" t="s">
        <v>172</v>
      </c>
    </row>
    <row r="9" spans="1:42" x14ac:dyDescent="0.25">
      <c r="A9" s="71" t="s">
        <v>173</v>
      </c>
      <c r="B9" s="34"/>
      <c r="C9" s="90">
        <v>0</v>
      </c>
      <c r="D9" s="91"/>
      <c r="E9" s="90">
        <v>14749429.24</v>
      </c>
      <c r="F9" s="90">
        <v>29401.23</v>
      </c>
      <c r="G9" s="90">
        <v>12768686.699999999</v>
      </c>
      <c r="H9" s="90">
        <v>61089.32</v>
      </c>
      <c r="I9" s="90">
        <v>242078.82</v>
      </c>
      <c r="J9" s="91"/>
      <c r="K9" s="90">
        <v>23097414.030000001</v>
      </c>
      <c r="L9" s="90">
        <v>4313240.32</v>
      </c>
      <c r="M9" s="90">
        <v>113495123.48999999</v>
      </c>
      <c r="N9" s="92">
        <v>36379325.469999999</v>
      </c>
      <c r="O9" s="90">
        <v>23889973.59</v>
      </c>
      <c r="P9" s="91"/>
      <c r="Q9" s="90">
        <v>60318790.710000001</v>
      </c>
      <c r="R9" s="90">
        <v>68033239.409999996</v>
      </c>
      <c r="S9" s="93">
        <v>759923.96</v>
      </c>
      <c r="T9" s="90">
        <v>15402983.75</v>
      </c>
      <c r="U9" s="90">
        <v>57155717.68</v>
      </c>
      <c r="V9" s="90">
        <v>21594146.73</v>
      </c>
      <c r="W9" s="90">
        <v>25793393.489999998</v>
      </c>
      <c r="X9" s="90">
        <v>3285752.43</v>
      </c>
      <c r="Y9" s="90">
        <v>145471</v>
      </c>
      <c r="Z9" s="91"/>
      <c r="AA9" s="94">
        <v>127871596.78</v>
      </c>
      <c r="AB9" s="90">
        <v>11273485.789999999</v>
      </c>
      <c r="AC9" s="90">
        <v>3595912.93</v>
      </c>
      <c r="AD9" s="94">
        <v>1120441.04</v>
      </c>
      <c r="AE9" s="94">
        <v>6344371.7699999996</v>
      </c>
      <c r="AF9" s="94">
        <v>182990099.88999999</v>
      </c>
      <c r="AG9" s="94">
        <v>323263754.76999998</v>
      </c>
      <c r="AH9" s="95">
        <v>1520427692.3099999</v>
      </c>
      <c r="AI9" s="91"/>
      <c r="AJ9" s="96">
        <v>2784981.47</v>
      </c>
      <c r="AK9" s="96">
        <v>179237736.13</v>
      </c>
      <c r="AL9" s="96">
        <v>61765640.020000003</v>
      </c>
      <c r="AM9" s="96"/>
      <c r="AN9" s="90">
        <v>5775425.4400000004</v>
      </c>
      <c r="AO9" s="90"/>
      <c r="AP9" s="97">
        <f t="shared" ref="AP9:AP17" si="0">SUM(C9:AN9)</f>
        <v>2907966319.7099996</v>
      </c>
    </row>
    <row r="10" spans="1:42" x14ac:dyDescent="0.25">
      <c r="A10" s="71" t="s">
        <v>174</v>
      </c>
      <c r="C10" s="90">
        <v>0</v>
      </c>
      <c r="D10" s="98"/>
      <c r="E10" s="90">
        <v>0</v>
      </c>
      <c r="F10" s="90">
        <v>0</v>
      </c>
      <c r="G10" s="90">
        <v>0</v>
      </c>
      <c r="H10" s="90">
        <v>0</v>
      </c>
      <c r="I10" s="90">
        <v>63958.080000000002</v>
      </c>
      <c r="J10" s="98"/>
      <c r="K10" s="90">
        <v>0</v>
      </c>
      <c r="L10" s="90">
        <v>0</v>
      </c>
      <c r="M10" s="90">
        <v>0</v>
      </c>
      <c r="N10" s="92">
        <v>0</v>
      </c>
      <c r="O10" s="90">
        <v>0</v>
      </c>
      <c r="P10" s="98"/>
      <c r="Q10" s="90">
        <v>107657984.87</v>
      </c>
      <c r="R10" s="90">
        <v>80158929.829999998</v>
      </c>
      <c r="S10" s="90">
        <v>0</v>
      </c>
      <c r="T10" s="90">
        <v>36805761.18</v>
      </c>
      <c r="U10" s="90">
        <v>0</v>
      </c>
      <c r="V10" s="90">
        <v>0</v>
      </c>
      <c r="W10" s="90">
        <v>60870642.25</v>
      </c>
      <c r="X10" s="90">
        <v>26855547.789999999</v>
      </c>
      <c r="Y10" s="90">
        <v>100000</v>
      </c>
      <c r="Z10" s="98"/>
      <c r="AA10" s="94">
        <v>59319965.329999998</v>
      </c>
      <c r="AB10" s="90">
        <v>0</v>
      </c>
      <c r="AC10" s="90">
        <v>0</v>
      </c>
      <c r="AD10" s="90">
        <v>0</v>
      </c>
      <c r="AE10" s="90">
        <v>0</v>
      </c>
      <c r="AF10" s="90">
        <v>0</v>
      </c>
      <c r="AG10" s="90">
        <v>0</v>
      </c>
      <c r="AH10" s="98">
        <v>0</v>
      </c>
      <c r="AI10" s="91"/>
      <c r="AJ10" s="90">
        <v>0</v>
      </c>
      <c r="AK10" s="90">
        <v>0</v>
      </c>
      <c r="AL10" s="90">
        <v>0</v>
      </c>
      <c r="AM10" s="93"/>
      <c r="AN10" s="90">
        <v>0</v>
      </c>
      <c r="AO10" s="90"/>
      <c r="AP10" s="97">
        <f t="shared" si="0"/>
        <v>371832789.33000004</v>
      </c>
    </row>
    <row r="11" spans="1:42" x14ac:dyDescent="0.25">
      <c r="A11" s="71" t="s">
        <v>175</v>
      </c>
      <c r="C11" s="90">
        <v>0</v>
      </c>
      <c r="D11" s="98"/>
      <c r="E11" s="90">
        <v>0</v>
      </c>
      <c r="F11" s="90">
        <v>0</v>
      </c>
      <c r="G11" s="90">
        <v>0</v>
      </c>
      <c r="H11" s="90">
        <v>0</v>
      </c>
      <c r="I11" s="90">
        <v>0</v>
      </c>
      <c r="J11" s="98"/>
      <c r="K11" s="90">
        <v>0</v>
      </c>
      <c r="L11" s="90">
        <v>0</v>
      </c>
      <c r="M11" s="90">
        <v>0</v>
      </c>
      <c r="N11" s="90">
        <v>0</v>
      </c>
      <c r="O11" s="90">
        <v>0</v>
      </c>
      <c r="P11" s="98"/>
      <c r="Q11" s="90">
        <v>-11757471.15</v>
      </c>
      <c r="R11" s="90">
        <v>0</v>
      </c>
      <c r="S11" s="90">
        <v>0</v>
      </c>
      <c r="T11" s="90">
        <v>0</v>
      </c>
      <c r="U11" s="90">
        <v>0</v>
      </c>
      <c r="V11" s="90">
        <v>0</v>
      </c>
      <c r="W11" s="90">
        <v>0</v>
      </c>
      <c r="X11" s="90">
        <v>0</v>
      </c>
      <c r="Y11" s="90">
        <v>0</v>
      </c>
      <c r="Z11" s="98"/>
      <c r="AA11" s="99">
        <v>0</v>
      </c>
      <c r="AB11" s="90">
        <v>0</v>
      </c>
      <c r="AC11" s="90">
        <v>0</v>
      </c>
      <c r="AD11" s="90">
        <v>0</v>
      </c>
      <c r="AE11" s="90">
        <v>0</v>
      </c>
      <c r="AF11" s="90">
        <v>0</v>
      </c>
      <c r="AG11" s="90">
        <v>0</v>
      </c>
      <c r="AH11" s="98">
        <v>0</v>
      </c>
      <c r="AI11" s="91"/>
      <c r="AJ11" s="90">
        <v>0</v>
      </c>
      <c r="AK11" s="90">
        <v>0</v>
      </c>
      <c r="AL11" s="90">
        <v>0</v>
      </c>
      <c r="AM11" s="93"/>
      <c r="AN11" s="90">
        <v>0</v>
      </c>
      <c r="AO11" s="90"/>
      <c r="AP11" s="97">
        <f t="shared" si="0"/>
        <v>-11757471.15</v>
      </c>
    </row>
    <row r="12" spans="1:42" x14ac:dyDescent="0.25">
      <c r="A12" s="71" t="s">
        <v>176</v>
      </c>
      <c r="C12" s="90">
        <v>0</v>
      </c>
      <c r="D12" s="98"/>
      <c r="E12" s="90">
        <v>0</v>
      </c>
      <c r="F12" s="90">
        <v>0</v>
      </c>
      <c r="G12" s="90">
        <v>0</v>
      </c>
      <c r="H12" s="90">
        <v>0</v>
      </c>
      <c r="I12" s="90">
        <v>0</v>
      </c>
      <c r="J12" s="98"/>
      <c r="K12" s="90">
        <v>0</v>
      </c>
      <c r="L12" s="90">
        <v>0</v>
      </c>
      <c r="M12" s="90">
        <v>0</v>
      </c>
      <c r="N12" s="90">
        <v>0</v>
      </c>
      <c r="O12" s="90">
        <v>0</v>
      </c>
      <c r="P12" s="98"/>
      <c r="Q12" s="90">
        <v>0</v>
      </c>
      <c r="R12" s="90">
        <v>0</v>
      </c>
      <c r="S12" s="90">
        <v>0</v>
      </c>
      <c r="T12" s="90">
        <v>237256.94</v>
      </c>
      <c r="U12" s="90">
        <v>0</v>
      </c>
      <c r="V12" s="90">
        <v>0</v>
      </c>
      <c r="W12" s="90">
        <v>0</v>
      </c>
      <c r="X12" s="90">
        <v>0</v>
      </c>
      <c r="Y12" s="90">
        <v>0</v>
      </c>
      <c r="Z12" s="98"/>
      <c r="AA12" s="99">
        <v>0</v>
      </c>
      <c r="AB12" s="90">
        <v>0</v>
      </c>
      <c r="AC12" s="90">
        <v>0</v>
      </c>
      <c r="AD12" s="90">
        <v>0</v>
      </c>
      <c r="AE12" s="90">
        <v>0</v>
      </c>
      <c r="AF12" s="90">
        <v>0</v>
      </c>
      <c r="AG12" s="90">
        <v>0</v>
      </c>
      <c r="AH12" s="98">
        <v>0</v>
      </c>
      <c r="AI12" s="91"/>
      <c r="AJ12" s="90">
        <v>0</v>
      </c>
      <c r="AK12" s="90">
        <v>0</v>
      </c>
      <c r="AL12" s="90">
        <v>0</v>
      </c>
      <c r="AM12" s="93"/>
      <c r="AN12" s="90">
        <v>0</v>
      </c>
      <c r="AO12" s="90"/>
      <c r="AP12" s="97">
        <f t="shared" si="0"/>
        <v>237256.94</v>
      </c>
    </row>
    <row r="13" spans="1:42" x14ac:dyDescent="0.25">
      <c r="A13" s="71" t="s">
        <v>177</v>
      </c>
      <c r="C13" s="90">
        <v>0</v>
      </c>
      <c r="D13" s="98"/>
      <c r="E13" s="90">
        <v>0</v>
      </c>
      <c r="F13" s="90">
        <v>0</v>
      </c>
      <c r="G13" s="90">
        <v>0</v>
      </c>
      <c r="H13" s="90">
        <v>0</v>
      </c>
      <c r="I13" s="90">
        <v>0</v>
      </c>
      <c r="J13" s="98"/>
      <c r="K13" s="90">
        <v>0</v>
      </c>
      <c r="L13" s="90">
        <v>0</v>
      </c>
      <c r="M13" s="90">
        <v>0</v>
      </c>
      <c r="N13" s="90">
        <v>0</v>
      </c>
      <c r="O13" s="90">
        <v>0</v>
      </c>
      <c r="P13" s="98"/>
      <c r="Q13" s="90">
        <v>0</v>
      </c>
      <c r="R13" s="90">
        <v>0</v>
      </c>
      <c r="S13" s="90">
        <v>0</v>
      </c>
      <c r="T13" s="90">
        <v>0</v>
      </c>
      <c r="U13" s="90">
        <v>0</v>
      </c>
      <c r="V13" s="90">
        <v>0</v>
      </c>
      <c r="W13" s="90">
        <v>43911144.880000003</v>
      </c>
      <c r="X13" s="90">
        <v>15993959.859999999</v>
      </c>
      <c r="Y13" s="90">
        <v>9985309</v>
      </c>
      <c r="Z13" s="98"/>
      <c r="AA13" s="99">
        <v>0</v>
      </c>
      <c r="AB13" s="90">
        <v>0</v>
      </c>
      <c r="AC13" s="90">
        <v>0</v>
      </c>
      <c r="AD13" s="90">
        <v>0</v>
      </c>
      <c r="AE13" s="90">
        <v>0</v>
      </c>
      <c r="AF13" s="90">
        <v>0</v>
      </c>
      <c r="AG13" s="90">
        <v>0</v>
      </c>
      <c r="AH13" s="98">
        <v>0</v>
      </c>
      <c r="AI13" s="91"/>
      <c r="AJ13" s="90">
        <v>0</v>
      </c>
      <c r="AK13" s="90">
        <v>0</v>
      </c>
      <c r="AL13" s="90">
        <v>0</v>
      </c>
      <c r="AM13" s="93"/>
      <c r="AN13" s="90">
        <v>0</v>
      </c>
      <c r="AO13" s="90"/>
      <c r="AP13" s="97">
        <f t="shared" si="0"/>
        <v>69890413.74000001</v>
      </c>
    </row>
    <row r="14" spans="1:42" x14ac:dyDescent="0.25">
      <c r="A14" s="71" t="s">
        <v>178</v>
      </c>
      <c r="C14" s="90">
        <v>0</v>
      </c>
      <c r="D14" s="98"/>
      <c r="E14" s="90">
        <v>0</v>
      </c>
      <c r="F14" s="90">
        <v>0</v>
      </c>
      <c r="G14" s="90">
        <v>0</v>
      </c>
      <c r="H14" s="90">
        <v>0</v>
      </c>
      <c r="I14" s="90">
        <v>2978549.38</v>
      </c>
      <c r="J14" s="98"/>
      <c r="K14" s="90">
        <v>0</v>
      </c>
      <c r="L14" s="90">
        <v>0</v>
      </c>
      <c r="M14" s="90">
        <v>0</v>
      </c>
      <c r="N14" s="90">
        <v>0</v>
      </c>
      <c r="O14" s="90">
        <v>0</v>
      </c>
      <c r="P14" s="98"/>
      <c r="Q14" s="90">
        <v>0</v>
      </c>
      <c r="R14" s="90">
        <v>0</v>
      </c>
      <c r="S14" s="90">
        <v>0</v>
      </c>
      <c r="T14" s="90">
        <v>0</v>
      </c>
      <c r="U14" s="90">
        <v>0</v>
      </c>
      <c r="V14" s="90">
        <v>0</v>
      </c>
      <c r="W14" s="90">
        <v>0</v>
      </c>
      <c r="X14" s="90">
        <v>0</v>
      </c>
      <c r="Y14" s="90">
        <v>0</v>
      </c>
      <c r="Z14" s="98"/>
      <c r="AA14" s="94">
        <v>60493171.259999998</v>
      </c>
      <c r="AB14" s="90">
        <v>0</v>
      </c>
      <c r="AC14" s="90">
        <v>0</v>
      </c>
      <c r="AD14" s="90">
        <v>0</v>
      </c>
      <c r="AE14" s="90">
        <v>0</v>
      </c>
      <c r="AF14" s="90">
        <v>0</v>
      </c>
      <c r="AG14" s="90">
        <v>0</v>
      </c>
      <c r="AH14" s="98">
        <v>0</v>
      </c>
      <c r="AI14" s="91"/>
      <c r="AJ14" s="90">
        <v>0</v>
      </c>
      <c r="AK14" s="90">
        <v>0</v>
      </c>
      <c r="AL14" s="90">
        <v>0</v>
      </c>
      <c r="AM14" s="93"/>
      <c r="AN14" s="90">
        <v>0</v>
      </c>
      <c r="AO14" s="90"/>
      <c r="AP14" s="97">
        <f t="shared" si="0"/>
        <v>63471720.640000001</v>
      </c>
    </row>
    <row r="15" spans="1:42" x14ac:dyDescent="0.25">
      <c r="A15" s="71" t="s">
        <v>160</v>
      </c>
      <c r="C15" s="90">
        <v>0</v>
      </c>
      <c r="D15" s="98"/>
      <c r="E15" s="90">
        <v>57175.199999999997</v>
      </c>
      <c r="F15" s="90">
        <v>0</v>
      </c>
      <c r="G15" s="90">
        <v>0</v>
      </c>
      <c r="H15" s="90">
        <v>0</v>
      </c>
      <c r="I15" s="90">
        <v>447512.96</v>
      </c>
      <c r="J15" s="98"/>
      <c r="K15" s="90">
        <v>0</v>
      </c>
      <c r="L15" s="90">
        <v>0</v>
      </c>
      <c r="M15" s="90">
        <v>0</v>
      </c>
      <c r="N15" s="90">
        <v>1150000</v>
      </c>
      <c r="O15" s="90">
        <v>0</v>
      </c>
      <c r="P15" s="98"/>
      <c r="Q15" s="90">
        <v>554980.82999999996</v>
      </c>
      <c r="R15" s="90">
        <v>0</v>
      </c>
      <c r="S15" s="90">
        <v>0</v>
      </c>
      <c r="T15" s="90">
        <v>0</v>
      </c>
      <c r="U15" s="90">
        <v>184880.8</v>
      </c>
      <c r="V15" s="90">
        <v>0</v>
      </c>
      <c r="W15" s="90">
        <v>0</v>
      </c>
      <c r="X15" s="90">
        <v>0</v>
      </c>
      <c r="Y15" s="90">
        <v>0</v>
      </c>
      <c r="Z15" s="98"/>
      <c r="AA15" s="94">
        <v>569561019.25999999</v>
      </c>
      <c r="AB15" s="90">
        <v>0</v>
      </c>
      <c r="AC15" s="90">
        <v>0</v>
      </c>
      <c r="AD15" s="90">
        <v>0</v>
      </c>
      <c r="AE15" s="90">
        <v>0</v>
      </c>
      <c r="AF15" s="90">
        <v>0</v>
      </c>
      <c r="AG15" s="90">
        <v>0</v>
      </c>
      <c r="AH15" s="98">
        <v>0</v>
      </c>
      <c r="AI15" s="91"/>
      <c r="AJ15" s="90">
        <v>0</v>
      </c>
      <c r="AK15" s="90">
        <v>0</v>
      </c>
      <c r="AL15" s="90">
        <v>0</v>
      </c>
      <c r="AM15" s="93"/>
      <c r="AN15" s="90">
        <v>0</v>
      </c>
      <c r="AO15" s="90"/>
      <c r="AP15" s="97">
        <f t="shared" si="0"/>
        <v>571955569.04999995</v>
      </c>
    </row>
    <row r="16" spans="1:42" x14ac:dyDescent="0.25">
      <c r="A16" s="71" t="s">
        <v>179</v>
      </c>
      <c r="C16" s="90">
        <v>0</v>
      </c>
      <c r="D16" s="98"/>
      <c r="E16" s="90">
        <v>0</v>
      </c>
      <c r="F16" s="90">
        <v>0</v>
      </c>
      <c r="G16" s="90">
        <v>0</v>
      </c>
      <c r="H16" s="90">
        <v>0</v>
      </c>
      <c r="I16" s="90">
        <v>0</v>
      </c>
      <c r="J16" s="98"/>
      <c r="K16" s="90">
        <v>0</v>
      </c>
      <c r="L16" s="90">
        <v>0</v>
      </c>
      <c r="M16" s="90">
        <v>0</v>
      </c>
      <c r="N16" s="90">
        <v>0</v>
      </c>
      <c r="O16" s="90">
        <v>0</v>
      </c>
      <c r="P16" s="98"/>
      <c r="Q16" s="90">
        <v>0</v>
      </c>
      <c r="R16" s="90">
        <v>0</v>
      </c>
      <c r="S16" s="90">
        <v>0</v>
      </c>
      <c r="T16" s="90">
        <v>0</v>
      </c>
      <c r="U16" s="90">
        <v>0</v>
      </c>
      <c r="V16" s="90">
        <v>0</v>
      </c>
      <c r="W16" s="90">
        <v>0</v>
      </c>
      <c r="X16" s="90">
        <v>0</v>
      </c>
      <c r="Y16" s="90">
        <v>0</v>
      </c>
      <c r="Z16" s="98"/>
      <c r="AA16" s="94">
        <v>78146802.260000005</v>
      </c>
      <c r="AB16" s="90">
        <v>0</v>
      </c>
      <c r="AC16" s="90">
        <v>0</v>
      </c>
      <c r="AD16" s="90">
        <v>0</v>
      </c>
      <c r="AE16" s="90">
        <v>0</v>
      </c>
      <c r="AF16" s="90">
        <v>0</v>
      </c>
      <c r="AG16" s="90">
        <v>0</v>
      </c>
      <c r="AH16" s="98">
        <v>0</v>
      </c>
      <c r="AI16" s="91"/>
      <c r="AJ16" s="90">
        <v>0</v>
      </c>
      <c r="AK16" s="90">
        <v>0</v>
      </c>
      <c r="AL16" s="90">
        <v>0</v>
      </c>
      <c r="AM16" s="93"/>
      <c r="AN16" s="90">
        <v>0</v>
      </c>
      <c r="AO16" s="90"/>
      <c r="AP16" s="97">
        <f t="shared" si="0"/>
        <v>78146802.260000005</v>
      </c>
    </row>
    <row r="17" spans="1:42" x14ac:dyDescent="0.25">
      <c r="A17" s="71" t="s">
        <v>180</v>
      </c>
      <c r="C17" s="90">
        <v>0</v>
      </c>
      <c r="D17" s="98"/>
      <c r="E17" s="90">
        <v>-57175.199999999997</v>
      </c>
      <c r="F17" s="90">
        <v>0</v>
      </c>
      <c r="G17" s="90">
        <v>0</v>
      </c>
      <c r="H17" s="90">
        <v>0</v>
      </c>
      <c r="I17" s="90">
        <v>-1576819.07</v>
      </c>
      <c r="J17" s="98"/>
      <c r="K17" s="90">
        <v>0</v>
      </c>
      <c r="L17" s="90">
        <v>0</v>
      </c>
      <c r="M17" s="90">
        <v>0</v>
      </c>
      <c r="N17" s="90">
        <v>0</v>
      </c>
      <c r="O17" s="90">
        <v>0</v>
      </c>
      <c r="P17" s="98"/>
      <c r="Q17" s="90">
        <v>-551217.92000000004</v>
      </c>
      <c r="R17" s="90">
        <v>0</v>
      </c>
      <c r="S17" s="90">
        <v>0</v>
      </c>
      <c r="T17" s="90">
        <v>0</v>
      </c>
      <c r="U17" s="90">
        <v>0</v>
      </c>
      <c r="V17" s="90">
        <v>0</v>
      </c>
      <c r="W17" s="90">
        <v>0</v>
      </c>
      <c r="X17" s="90">
        <v>0</v>
      </c>
      <c r="Y17" s="90">
        <v>0</v>
      </c>
      <c r="Z17" s="98"/>
      <c r="AA17" s="99">
        <v>0</v>
      </c>
      <c r="AB17" s="90">
        <v>0</v>
      </c>
      <c r="AC17" s="90">
        <v>0</v>
      </c>
      <c r="AD17" s="90">
        <v>0</v>
      </c>
      <c r="AE17" s="90">
        <v>0</v>
      </c>
      <c r="AF17" s="90">
        <v>0</v>
      </c>
      <c r="AG17" s="90">
        <v>0</v>
      </c>
      <c r="AH17" s="98">
        <v>0</v>
      </c>
      <c r="AI17" s="91"/>
      <c r="AJ17" s="90">
        <v>0</v>
      </c>
      <c r="AK17" s="90">
        <v>0</v>
      </c>
      <c r="AL17" s="90">
        <v>0</v>
      </c>
      <c r="AM17" s="93"/>
      <c r="AN17" s="90">
        <v>0</v>
      </c>
      <c r="AO17" s="90"/>
      <c r="AP17" s="97">
        <f t="shared" si="0"/>
        <v>-2185212.19</v>
      </c>
    </row>
    <row r="18" spans="1:42" x14ac:dyDescent="0.25">
      <c r="C18" s="90"/>
      <c r="D18" s="98"/>
      <c r="E18" s="91"/>
      <c r="F18" s="91"/>
      <c r="G18" s="91"/>
      <c r="H18" s="91"/>
      <c r="I18" s="91"/>
      <c r="J18" s="98"/>
      <c r="K18" s="91"/>
      <c r="L18" s="91"/>
      <c r="M18" s="91"/>
      <c r="N18" s="91"/>
      <c r="O18" s="91"/>
      <c r="P18" s="98"/>
      <c r="Q18" s="91"/>
      <c r="R18" s="91"/>
      <c r="S18" s="91"/>
      <c r="T18" s="91"/>
      <c r="U18" s="91"/>
      <c r="V18" s="91"/>
      <c r="W18" s="91"/>
      <c r="X18" s="91"/>
      <c r="Y18" s="91"/>
      <c r="Z18" s="98"/>
      <c r="AA18" s="91"/>
      <c r="AB18" s="91"/>
      <c r="AC18" s="91"/>
      <c r="AD18" s="91"/>
      <c r="AE18" s="91"/>
      <c r="AF18" s="91"/>
      <c r="AG18" s="91"/>
      <c r="AH18" s="98"/>
      <c r="AI18" s="91"/>
      <c r="AJ18" s="91"/>
      <c r="AK18" s="91"/>
      <c r="AL18" s="91"/>
      <c r="AM18" s="91"/>
      <c r="AN18" s="91"/>
      <c r="AO18" s="91"/>
      <c r="AP18" s="100"/>
    </row>
    <row r="19" spans="1:42" s="35" customFormat="1" x14ac:dyDescent="0.25">
      <c r="A19" s="78" t="s">
        <v>181</v>
      </c>
      <c r="B19" s="37"/>
      <c r="C19" s="88">
        <f>SUM(C9:C17)</f>
        <v>0</v>
      </c>
      <c r="D19" s="101"/>
      <c r="E19" s="87">
        <f>SUM(E9:E17)</f>
        <v>14749429.24</v>
      </c>
      <c r="F19" s="87">
        <f>SUM(F9:F17)</f>
        <v>29401.23</v>
      </c>
      <c r="G19" s="87">
        <f>SUM(G9:G17)</f>
        <v>12768686.699999999</v>
      </c>
      <c r="H19" s="87">
        <f>SUM(H9:H17)</f>
        <v>61089.32</v>
      </c>
      <c r="I19" s="87">
        <f>SUM(I9:I17)</f>
        <v>2155280.17</v>
      </c>
      <c r="J19" s="101"/>
      <c r="K19" s="87">
        <f t="shared" ref="K19:O19" si="1">SUM(K9:K17)</f>
        <v>23097414.030000001</v>
      </c>
      <c r="L19" s="87">
        <f t="shared" si="1"/>
        <v>4313240.32</v>
      </c>
      <c r="M19" s="87">
        <f t="shared" si="1"/>
        <v>113495123.48999999</v>
      </c>
      <c r="N19" s="87">
        <f t="shared" si="1"/>
        <v>37529325.469999999</v>
      </c>
      <c r="O19" s="87">
        <f t="shared" si="1"/>
        <v>23889973.59</v>
      </c>
      <c r="P19" s="101"/>
      <c r="Q19" s="87">
        <f t="shared" ref="Q19:Y19" si="2">SUM(Q9:Q17)</f>
        <v>156223067.34000003</v>
      </c>
      <c r="R19" s="87">
        <f t="shared" si="2"/>
        <v>148192169.24000001</v>
      </c>
      <c r="S19" s="87">
        <f t="shared" si="2"/>
        <v>759923.96</v>
      </c>
      <c r="T19" s="87">
        <f t="shared" si="2"/>
        <v>52446001.869999997</v>
      </c>
      <c r="U19" s="87">
        <f t="shared" si="2"/>
        <v>57340598.479999997</v>
      </c>
      <c r="V19" s="87">
        <f t="shared" si="2"/>
        <v>21594146.73</v>
      </c>
      <c r="W19" s="87">
        <f t="shared" si="2"/>
        <v>130575180.62</v>
      </c>
      <c r="X19" s="87">
        <f t="shared" si="2"/>
        <v>46135260.079999998</v>
      </c>
      <c r="Y19" s="87">
        <f t="shared" si="2"/>
        <v>10230780</v>
      </c>
      <c r="Z19" s="101"/>
      <c r="AA19" s="87">
        <f t="shared" ref="AA19:AH19" si="3">SUM(AA9:AA17)</f>
        <v>895392554.88999999</v>
      </c>
      <c r="AB19" s="87">
        <f t="shared" si="3"/>
        <v>11273485.789999999</v>
      </c>
      <c r="AC19" s="87">
        <f t="shared" si="3"/>
        <v>3595912.93</v>
      </c>
      <c r="AD19" s="87">
        <f t="shared" si="3"/>
        <v>1120441.04</v>
      </c>
      <c r="AE19" s="87">
        <f t="shared" si="3"/>
        <v>6344371.7699999996</v>
      </c>
      <c r="AF19" s="87">
        <f t="shared" si="3"/>
        <v>182990099.88999999</v>
      </c>
      <c r="AG19" s="87">
        <f t="shared" si="3"/>
        <v>323263754.76999998</v>
      </c>
      <c r="AH19" s="87">
        <f t="shared" si="3"/>
        <v>1520427692.3099999</v>
      </c>
      <c r="AI19" s="102"/>
      <c r="AJ19" s="87">
        <f>SUM(AJ9:AJ17)</f>
        <v>2784981.47</v>
      </c>
      <c r="AK19" s="87">
        <f>SUM(AK9:AK17)</f>
        <v>179237736.13</v>
      </c>
      <c r="AL19" s="87">
        <f>SUM(AL9:AL17)</f>
        <v>61765640.020000003</v>
      </c>
      <c r="AM19" s="102"/>
      <c r="AN19" s="87">
        <f>SUM(AN9:AN17)</f>
        <v>5775425.4400000004</v>
      </c>
      <c r="AO19" s="95"/>
      <c r="AP19" s="87">
        <f>SUM(C19:AN19)</f>
        <v>4049558188.3299999</v>
      </c>
    </row>
    <row r="20" spans="1:42" s="35" customFormat="1" x14ac:dyDescent="0.25">
      <c r="A20" s="73"/>
      <c r="B20" s="37"/>
      <c r="C20" s="100"/>
      <c r="D20" s="98"/>
      <c r="E20" s="100"/>
      <c r="F20" s="100"/>
      <c r="G20" s="100"/>
      <c r="H20" s="100"/>
      <c r="I20" s="100"/>
      <c r="J20" s="98"/>
      <c r="K20" s="100"/>
      <c r="L20" s="100"/>
      <c r="M20" s="100"/>
      <c r="N20" s="100"/>
      <c r="O20" s="100"/>
      <c r="P20" s="98"/>
      <c r="Q20" s="100"/>
      <c r="R20" s="100"/>
      <c r="S20" s="100"/>
      <c r="T20" s="100"/>
      <c r="U20" s="100"/>
      <c r="V20" s="100"/>
      <c r="W20" s="100"/>
      <c r="X20" s="100"/>
      <c r="Y20" s="100"/>
      <c r="Z20" s="98"/>
      <c r="AA20" s="100"/>
      <c r="AB20" s="100"/>
      <c r="AC20" s="100"/>
      <c r="AD20" s="100"/>
      <c r="AE20" s="100"/>
      <c r="AF20" s="100"/>
      <c r="AG20" s="100"/>
      <c r="AH20" s="98"/>
      <c r="AI20" s="91"/>
      <c r="AJ20" s="100"/>
      <c r="AK20" s="100"/>
      <c r="AL20" s="100"/>
      <c r="AM20" s="100"/>
      <c r="AN20" s="100"/>
      <c r="AO20" s="91"/>
      <c r="AP20" s="100"/>
    </row>
    <row r="21" spans="1:42" s="35" customFormat="1" x14ac:dyDescent="0.25">
      <c r="A21" s="56" t="s">
        <v>182</v>
      </c>
      <c r="B21" s="33"/>
      <c r="C21" s="56"/>
      <c r="D21" s="103"/>
      <c r="E21" s="56"/>
      <c r="F21" s="56"/>
      <c r="G21" s="56"/>
      <c r="H21" s="56"/>
      <c r="I21" s="56"/>
      <c r="J21" s="103"/>
      <c r="K21" s="56"/>
      <c r="L21" s="56"/>
      <c r="M21" s="56"/>
      <c r="N21" s="56"/>
      <c r="O21" s="56"/>
      <c r="P21" s="103"/>
      <c r="Q21" s="56"/>
      <c r="R21" s="56"/>
      <c r="S21" s="56"/>
      <c r="T21" s="56"/>
      <c r="U21" s="56"/>
      <c r="V21" s="56"/>
      <c r="W21" s="56"/>
      <c r="X21" s="56"/>
      <c r="Y21" s="56"/>
      <c r="Z21" s="103"/>
      <c r="AA21" s="56"/>
      <c r="AB21" s="56"/>
      <c r="AC21" s="56"/>
      <c r="AD21" s="56"/>
      <c r="AE21" s="56"/>
      <c r="AF21" s="56"/>
      <c r="AG21" s="56"/>
      <c r="AH21" s="56"/>
      <c r="AI21" s="100"/>
      <c r="AJ21" s="56"/>
      <c r="AK21" s="56"/>
      <c r="AL21" s="56"/>
      <c r="AM21" s="100"/>
      <c r="AN21" s="56"/>
      <c r="AO21" s="100"/>
      <c r="AP21" s="56"/>
    </row>
    <row r="22" spans="1:42" x14ac:dyDescent="0.25">
      <c r="A22" s="71" t="s">
        <v>183</v>
      </c>
      <c r="C22" s="90">
        <v>0</v>
      </c>
      <c r="D22" s="98"/>
      <c r="E22" s="90">
        <v>1116055.2</v>
      </c>
      <c r="F22" s="90">
        <v>125280</v>
      </c>
      <c r="G22" s="90">
        <v>0</v>
      </c>
      <c r="H22" s="90">
        <v>0</v>
      </c>
      <c r="I22" s="90">
        <v>79665.679999999993</v>
      </c>
      <c r="J22" s="98"/>
      <c r="K22" s="90">
        <v>0</v>
      </c>
      <c r="L22" s="90">
        <v>0</v>
      </c>
      <c r="M22" s="90">
        <v>0</v>
      </c>
      <c r="N22" s="90">
        <v>0</v>
      </c>
      <c r="O22" s="90">
        <v>0</v>
      </c>
      <c r="P22" s="98"/>
      <c r="Q22" s="90">
        <v>89105558.390000001</v>
      </c>
      <c r="R22" s="90">
        <v>45068.39</v>
      </c>
      <c r="S22" s="90">
        <v>0</v>
      </c>
      <c r="T22" s="90">
        <v>28278.92</v>
      </c>
      <c r="U22" s="90">
        <v>2087999.85</v>
      </c>
      <c r="V22" s="90">
        <v>0</v>
      </c>
      <c r="W22" s="90">
        <v>0</v>
      </c>
      <c r="X22" s="90">
        <v>0</v>
      </c>
      <c r="Y22" s="90">
        <v>0</v>
      </c>
      <c r="Z22" s="98"/>
      <c r="AA22" s="94">
        <v>24625406.059999999</v>
      </c>
      <c r="AB22" s="90">
        <v>0</v>
      </c>
      <c r="AC22" s="90">
        <v>0</v>
      </c>
      <c r="AD22" s="90">
        <v>0</v>
      </c>
      <c r="AE22" s="90">
        <v>0</v>
      </c>
      <c r="AF22" s="90">
        <v>0</v>
      </c>
      <c r="AG22" s="90">
        <v>0</v>
      </c>
      <c r="AH22" s="90">
        <v>0</v>
      </c>
      <c r="AI22" s="93"/>
      <c r="AJ22" s="90">
        <v>0</v>
      </c>
      <c r="AK22" s="90">
        <v>0</v>
      </c>
      <c r="AL22" s="90">
        <v>0</v>
      </c>
      <c r="AM22" s="93"/>
      <c r="AN22" s="90">
        <v>0</v>
      </c>
      <c r="AO22" s="90"/>
      <c r="AP22" s="91">
        <f>SUM(C22:AN22)</f>
        <v>117213312.48999999</v>
      </c>
    </row>
    <row r="23" spans="1:42" x14ac:dyDescent="0.25">
      <c r="A23" s="71" t="s">
        <v>184</v>
      </c>
      <c r="B23" s="34"/>
      <c r="C23" s="90">
        <v>0</v>
      </c>
      <c r="D23" s="91"/>
      <c r="E23" s="90">
        <v>0</v>
      </c>
      <c r="F23" s="90">
        <v>0</v>
      </c>
      <c r="G23" s="90">
        <v>0</v>
      </c>
      <c r="H23" s="90">
        <v>0</v>
      </c>
      <c r="I23" s="90">
        <v>0</v>
      </c>
      <c r="J23" s="98"/>
      <c r="K23" s="90">
        <v>0</v>
      </c>
      <c r="L23" s="90">
        <v>0</v>
      </c>
      <c r="M23" s="90">
        <v>0</v>
      </c>
      <c r="N23" s="94">
        <v>6249876</v>
      </c>
      <c r="O23" s="90">
        <v>0</v>
      </c>
      <c r="P23" s="98"/>
      <c r="Q23" s="90">
        <v>0</v>
      </c>
      <c r="R23" s="90">
        <v>0</v>
      </c>
      <c r="S23" s="90">
        <v>0</v>
      </c>
      <c r="T23" s="90">
        <v>0</v>
      </c>
      <c r="U23" s="90">
        <v>0</v>
      </c>
      <c r="V23" s="90">
        <v>0</v>
      </c>
      <c r="W23" s="90">
        <v>2271836.75</v>
      </c>
      <c r="X23" s="90">
        <v>782200.38</v>
      </c>
      <c r="Y23" s="90">
        <v>0</v>
      </c>
      <c r="Z23" s="98"/>
      <c r="AA23" s="90">
        <v>0</v>
      </c>
      <c r="AB23" s="90">
        <v>0</v>
      </c>
      <c r="AC23" s="90">
        <v>0</v>
      </c>
      <c r="AD23" s="90">
        <v>0</v>
      </c>
      <c r="AE23" s="90">
        <v>0</v>
      </c>
      <c r="AF23" s="90">
        <v>0</v>
      </c>
      <c r="AG23" s="90">
        <v>0</v>
      </c>
      <c r="AH23" s="90">
        <v>0</v>
      </c>
      <c r="AI23" s="93"/>
      <c r="AJ23" s="90">
        <v>0</v>
      </c>
      <c r="AK23" s="90">
        <v>0</v>
      </c>
      <c r="AL23" s="90">
        <v>0</v>
      </c>
      <c r="AM23" s="93"/>
      <c r="AN23" s="90">
        <v>0</v>
      </c>
      <c r="AO23" s="90"/>
      <c r="AP23" s="91">
        <f>SUM(C23:AN23)</f>
        <v>9303913.1300000008</v>
      </c>
    </row>
    <row r="24" spans="1:42" s="35" customFormat="1" x14ac:dyDescent="0.25">
      <c r="A24" s="78" t="s">
        <v>185</v>
      </c>
      <c r="B24" s="37"/>
      <c r="C24" s="88">
        <f t="shared" ref="C24" si="4">SUM(C22:C23)</f>
        <v>0</v>
      </c>
      <c r="D24" s="101"/>
      <c r="E24" s="87">
        <f t="shared" ref="E24:AN24" si="5">SUM(E22:E23)</f>
        <v>1116055.2</v>
      </c>
      <c r="F24" s="87">
        <f t="shared" si="5"/>
        <v>125280</v>
      </c>
      <c r="G24" s="88">
        <f t="shared" si="5"/>
        <v>0</v>
      </c>
      <c r="H24" s="88">
        <f t="shared" si="5"/>
        <v>0</v>
      </c>
      <c r="I24" s="87">
        <f t="shared" si="5"/>
        <v>79665.679999999993</v>
      </c>
      <c r="J24" s="102">
        <f t="shared" si="5"/>
        <v>0</v>
      </c>
      <c r="K24" s="88">
        <f t="shared" si="5"/>
        <v>0</v>
      </c>
      <c r="L24" s="88">
        <f t="shared" si="5"/>
        <v>0</v>
      </c>
      <c r="M24" s="88">
        <f t="shared" si="5"/>
        <v>0</v>
      </c>
      <c r="N24" s="87">
        <f t="shared" si="5"/>
        <v>6249876</v>
      </c>
      <c r="O24" s="88">
        <f t="shared" si="5"/>
        <v>0</v>
      </c>
      <c r="P24" s="101"/>
      <c r="Q24" s="87">
        <f t="shared" si="5"/>
        <v>89105558.390000001</v>
      </c>
      <c r="R24" s="87">
        <f t="shared" si="5"/>
        <v>45068.39</v>
      </c>
      <c r="S24" s="88">
        <f t="shared" si="5"/>
        <v>0</v>
      </c>
      <c r="T24" s="87">
        <f t="shared" si="5"/>
        <v>28278.92</v>
      </c>
      <c r="U24" s="87">
        <f t="shared" si="5"/>
        <v>2087999.85</v>
      </c>
      <c r="V24" s="88">
        <f t="shared" si="5"/>
        <v>0</v>
      </c>
      <c r="W24" s="87">
        <f t="shared" si="5"/>
        <v>2271836.75</v>
      </c>
      <c r="X24" s="87">
        <f t="shared" si="5"/>
        <v>782200.38</v>
      </c>
      <c r="Y24" s="88">
        <f t="shared" si="5"/>
        <v>0</v>
      </c>
      <c r="Z24" s="101"/>
      <c r="AA24" s="87">
        <f t="shared" si="5"/>
        <v>24625406.059999999</v>
      </c>
      <c r="AB24" s="88">
        <f t="shared" si="5"/>
        <v>0</v>
      </c>
      <c r="AC24" s="88">
        <f t="shared" si="5"/>
        <v>0</v>
      </c>
      <c r="AD24" s="88">
        <f t="shared" si="5"/>
        <v>0</v>
      </c>
      <c r="AE24" s="88">
        <f t="shared" si="5"/>
        <v>0</v>
      </c>
      <c r="AF24" s="88">
        <f t="shared" si="5"/>
        <v>0</v>
      </c>
      <c r="AG24" s="88">
        <f t="shared" si="5"/>
        <v>0</v>
      </c>
      <c r="AH24" s="88">
        <f t="shared" si="5"/>
        <v>0</v>
      </c>
      <c r="AI24" s="104"/>
      <c r="AJ24" s="88">
        <f t="shared" si="5"/>
        <v>0</v>
      </c>
      <c r="AK24" s="88">
        <f t="shared" si="5"/>
        <v>0</v>
      </c>
      <c r="AL24" s="88">
        <f t="shared" si="5"/>
        <v>0</v>
      </c>
      <c r="AM24" s="104"/>
      <c r="AN24" s="88">
        <f t="shared" si="5"/>
        <v>0</v>
      </c>
      <c r="AO24" s="95"/>
      <c r="AP24" s="87">
        <f>SUM(AP22:AP23)</f>
        <v>126517225.61999999</v>
      </c>
    </row>
    <row r="25" spans="1:42" x14ac:dyDescent="0.25">
      <c r="C25" s="91"/>
      <c r="D25" s="98"/>
      <c r="E25" s="91"/>
      <c r="F25" s="91"/>
      <c r="G25" s="91"/>
      <c r="H25" s="91"/>
      <c r="I25" s="91"/>
      <c r="J25" s="98"/>
      <c r="K25" s="91"/>
      <c r="L25" s="91"/>
      <c r="M25" s="91"/>
      <c r="N25" s="91"/>
      <c r="O25" s="91"/>
      <c r="P25" s="98"/>
      <c r="Q25" s="91"/>
      <c r="R25" s="91"/>
      <c r="S25" s="91"/>
      <c r="T25" s="91"/>
      <c r="U25" s="91"/>
      <c r="V25" s="91"/>
      <c r="W25" s="91"/>
      <c r="X25" s="91"/>
      <c r="Y25" s="91"/>
      <c r="Z25" s="98"/>
      <c r="AA25" s="91"/>
      <c r="AB25" s="91"/>
      <c r="AC25" s="91"/>
      <c r="AD25" s="91"/>
      <c r="AE25" s="91"/>
      <c r="AF25" s="91"/>
      <c r="AG25" s="91"/>
      <c r="AH25" s="98"/>
      <c r="AI25" s="91"/>
      <c r="AJ25" s="91"/>
      <c r="AK25" s="91"/>
      <c r="AL25" s="91"/>
      <c r="AM25" s="91"/>
      <c r="AN25" s="91"/>
      <c r="AO25" s="91"/>
      <c r="AP25" s="91"/>
    </row>
    <row r="26" spans="1:42" s="35" customFormat="1" x14ac:dyDescent="0.25">
      <c r="A26" s="56" t="s">
        <v>186</v>
      </c>
      <c r="B26" s="33"/>
      <c r="C26" s="56"/>
      <c r="D26" s="103"/>
      <c r="E26" s="56"/>
      <c r="F26" s="56"/>
      <c r="G26" s="56"/>
      <c r="H26" s="56"/>
      <c r="I26" s="56"/>
      <c r="J26" s="103"/>
      <c r="K26" s="56"/>
      <c r="L26" s="56"/>
      <c r="M26" s="56"/>
      <c r="N26" s="56"/>
      <c r="O26" s="56"/>
      <c r="P26" s="103"/>
      <c r="Q26" s="56"/>
      <c r="R26" s="56"/>
      <c r="S26" s="56"/>
      <c r="T26" s="56"/>
      <c r="U26" s="56"/>
      <c r="V26" s="56"/>
      <c r="W26" s="56"/>
      <c r="X26" s="56"/>
      <c r="Y26" s="56"/>
      <c r="Z26" s="103"/>
      <c r="AA26" s="56"/>
      <c r="AB26" s="56"/>
      <c r="AC26" s="56"/>
      <c r="AD26" s="56"/>
      <c r="AE26" s="56"/>
      <c r="AF26" s="56"/>
      <c r="AG26" s="56"/>
      <c r="AH26" s="56"/>
      <c r="AI26" s="100"/>
      <c r="AJ26" s="56"/>
      <c r="AK26" s="56"/>
      <c r="AL26" s="56"/>
      <c r="AM26" s="100"/>
      <c r="AN26" s="56"/>
      <c r="AO26" s="100"/>
      <c r="AP26" s="56"/>
    </row>
    <row r="27" spans="1:42" x14ac:dyDescent="0.25">
      <c r="A27" s="71" t="s">
        <v>157</v>
      </c>
      <c r="C27" s="90">
        <v>0</v>
      </c>
      <c r="D27" s="98"/>
      <c r="E27" s="90">
        <v>0</v>
      </c>
      <c r="F27" s="90">
        <v>700201.16</v>
      </c>
      <c r="G27" s="90">
        <v>784900</v>
      </c>
      <c r="H27" s="90">
        <v>0</v>
      </c>
      <c r="I27" s="90">
        <v>3290200</v>
      </c>
      <c r="J27" s="98"/>
      <c r="K27" s="90">
        <v>57154805.170000002</v>
      </c>
      <c r="L27" s="90">
        <v>0</v>
      </c>
      <c r="M27" s="90">
        <v>332630620.88</v>
      </c>
      <c r="N27" s="94">
        <v>28778380.329999998</v>
      </c>
      <c r="O27" s="90">
        <v>64847290.509999998</v>
      </c>
      <c r="P27" s="98"/>
      <c r="Q27" s="90">
        <v>44541647.93</v>
      </c>
      <c r="R27" s="90">
        <v>137898821.28999999</v>
      </c>
      <c r="S27" s="90">
        <v>955966.73</v>
      </c>
      <c r="T27" s="90">
        <v>20734767.100000001</v>
      </c>
      <c r="U27" s="90">
        <v>0</v>
      </c>
      <c r="V27" s="90">
        <v>20639716.850000001</v>
      </c>
      <c r="W27" s="90">
        <v>0</v>
      </c>
      <c r="X27" s="90">
        <v>0</v>
      </c>
      <c r="Y27" s="90">
        <v>8690000</v>
      </c>
      <c r="Z27" s="98"/>
      <c r="AA27" s="90">
        <v>0</v>
      </c>
      <c r="AB27" s="90">
        <v>-1829788.13</v>
      </c>
      <c r="AC27" s="90">
        <v>0</v>
      </c>
      <c r="AD27" s="90">
        <v>-69365685.489999995</v>
      </c>
      <c r="AE27" s="105">
        <v>4458096.6500000004</v>
      </c>
      <c r="AF27" s="90">
        <v>0</v>
      </c>
      <c r="AG27" s="90">
        <v>0</v>
      </c>
      <c r="AH27" s="98">
        <v>0</v>
      </c>
      <c r="AI27" s="91"/>
      <c r="AJ27" s="96">
        <v>61044740.380000003</v>
      </c>
      <c r="AK27" s="96">
        <v>4256801.0599999996</v>
      </c>
      <c r="AL27" s="96">
        <v>77870390.769999996</v>
      </c>
      <c r="AM27" s="96"/>
      <c r="AN27" s="90">
        <v>0</v>
      </c>
      <c r="AO27" s="90"/>
      <c r="AP27" s="91">
        <f>SUM(C27:AN27)</f>
        <v>798081873.18999994</v>
      </c>
    </row>
    <row r="28" spans="1:42" x14ac:dyDescent="0.25">
      <c r="A28" s="71" t="s">
        <v>187</v>
      </c>
      <c r="C28" s="90">
        <v>0</v>
      </c>
      <c r="D28" s="98"/>
      <c r="E28" s="90">
        <v>751117.56</v>
      </c>
      <c r="F28" s="90">
        <v>-41760</v>
      </c>
      <c r="G28" s="90">
        <v>628961.77</v>
      </c>
      <c r="H28" s="90">
        <v>-186836.89</v>
      </c>
      <c r="I28" s="90">
        <v>394027.58</v>
      </c>
      <c r="J28" s="98"/>
      <c r="K28" s="90">
        <v>888348.8</v>
      </c>
      <c r="L28" s="90">
        <v>-15411.78</v>
      </c>
      <c r="M28" s="90">
        <v>-60127723.969999999</v>
      </c>
      <c r="N28" s="94">
        <v>315927.76</v>
      </c>
      <c r="O28" s="90">
        <v>-41235289.829999998</v>
      </c>
      <c r="P28" s="98"/>
      <c r="Q28" s="90">
        <v>258055.65</v>
      </c>
      <c r="R28" s="90">
        <v>1266755.79</v>
      </c>
      <c r="S28" s="90">
        <v>-32777.919999999998</v>
      </c>
      <c r="T28" s="90">
        <v>703951.34</v>
      </c>
      <c r="U28" s="90">
        <v>30456354.199999999</v>
      </c>
      <c r="V28" s="90">
        <v>-380743.84</v>
      </c>
      <c r="W28" s="90">
        <v>543033.15</v>
      </c>
      <c r="X28" s="90">
        <v>100642.01</v>
      </c>
      <c r="Y28" s="90">
        <v>6</v>
      </c>
      <c r="Z28" s="98"/>
      <c r="AA28" s="105">
        <v>132139851.3</v>
      </c>
      <c r="AB28" s="90">
        <v>-44273.72</v>
      </c>
      <c r="AC28" s="90">
        <v>-709142.83</v>
      </c>
      <c r="AD28" s="94">
        <v>45192.79</v>
      </c>
      <c r="AE28" s="94">
        <v>338307.29</v>
      </c>
      <c r="AF28" s="94">
        <v>44857158.789999999</v>
      </c>
      <c r="AG28" s="90">
        <v>-219649295.03999999</v>
      </c>
      <c r="AH28" s="98">
        <v>-197582388.88999999</v>
      </c>
      <c r="AI28" s="91"/>
      <c r="AJ28" s="96">
        <v>147835.34</v>
      </c>
      <c r="AK28" s="96">
        <v>68545050.719999999</v>
      </c>
      <c r="AL28" s="96">
        <v>3151515.66</v>
      </c>
      <c r="AM28" s="96"/>
      <c r="AN28" s="90">
        <v>108394.86</v>
      </c>
      <c r="AO28" s="90"/>
      <c r="AP28" s="91">
        <f>SUM(C28:AN28)</f>
        <v>-234365156.34999996</v>
      </c>
    </row>
    <row r="29" spans="1:42" x14ac:dyDescent="0.25">
      <c r="A29" s="71" t="s">
        <v>188</v>
      </c>
      <c r="C29" s="90">
        <v>0</v>
      </c>
      <c r="D29" s="98"/>
      <c r="E29" s="90">
        <v>12882256.48</v>
      </c>
      <c r="F29" s="90">
        <v>-754319.93</v>
      </c>
      <c r="G29" s="90">
        <v>11354824.93</v>
      </c>
      <c r="H29" s="90">
        <v>247926.21</v>
      </c>
      <c r="I29" s="90">
        <v>-1608613.09</v>
      </c>
      <c r="J29" s="98"/>
      <c r="K29" s="90">
        <v>-34945739.939999998</v>
      </c>
      <c r="L29" s="90">
        <v>4328652.0999999996</v>
      </c>
      <c r="M29" s="90">
        <v>-159007773.41999999</v>
      </c>
      <c r="N29" s="94">
        <v>2185141.38</v>
      </c>
      <c r="O29" s="90">
        <v>0</v>
      </c>
      <c r="P29" s="98"/>
      <c r="Q29" s="90">
        <v>22317805.370000001</v>
      </c>
      <c r="R29" s="90">
        <v>8981523.7699999996</v>
      </c>
      <c r="S29" s="90">
        <v>-163264.85</v>
      </c>
      <c r="T29" s="90">
        <v>30633378.93</v>
      </c>
      <c r="U29" s="90">
        <v>24796244.43</v>
      </c>
      <c r="V29" s="90">
        <v>1335173.72</v>
      </c>
      <c r="W29" s="90">
        <v>127760310.72</v>
      </c>
      <c r="X29" s="90">
        <v>45252417.689999998</v>
      </c>
      <c r="Y29" s="90">
        <v>1540774</v>
      </c>
      <c r="Z29" s="98"/>
      <c r="AA29" s="105">
        <v>738627297.52999997</v>
      </c>
      <c r="AB29" s="90">
        <v>11685488.449999999</v>
      </c>
      <c r="AC29" s="90">
        <v>4305055.76</v>
      </c>
      <c r="AD29" s="94">
        <v>70440933.739999995</v>
      </c>
      <c r="AE29" s="94">
        <v>1547967.83</v>
      </c>
      <c r="AF29" s="94">
        <v>138132941.09999999</v>
      </c>
      <c r="AG29" s="94">
        <v>542913049.80999994</v>
      </c>
      <c r="AH29" s="98">
        <v>1718010081.2</v>
      </c>
      <c r="AI29" s="91"/>
      <c r="AJ29" s="96">
        <v>-58407594.25</v>
      </c>
      <c r="AK29" s="96">
        <v>106435884.34999999</v>
      </c>
      <c r="AL29" s="96">
        <v>-19256266.41</v>
      </c>
      <c r="AM29" s="96"/>
      <c r="AN29" s="90">
        <v>5667030.5800000001</v>
      </c>
      <c r="AO29" s="90"/>
      <c r="AP29" s="91">
        <f>SUM(C29:AN29)</f>
        <v>3357238588.1900001</v>
      </c>
    </row>
    <row r="30" spans="1:42" x14ac:dyDescent="0.25">
      <c r="A30" s="71" t="s">
        <v>189</v>
      </c>
      <c r="C30" s="90">
        <v>0</v>
      </c>
      <c r="D30" s="98"/>
      <c r="E30" s="90">
        <v>0</v>
      </c>
      <c r="F30" s="90">
        <v>0</v>
      </c>
      <c r="G30" s="90">
        <v>0</v>
      </c>
      <c r="H30" s="90">
        <v>0</v>
      </c>
      <c r="I30" s="90">
        <v>0</v>
      </c>
      <c r="J30" s="98"/>
      <c r="K30" s="90">
        <v>0</v>
      </c>
      <c r="L30" s="90">
        <v>0</v>
      </c>
      <c r="M30" s="90">
        <v>0</v>
      </c>
      <c r="N30" s="90">
        <v>0</v>
      </c>
      <c r="O30" s="90">
        <v>277972.90999999997</v>
      </c>
      <c r="P30" s="98"/>
      <c r="Q30" s="90">
        <v>0</v>
      </c>
      <c r="R30" s="90">
        <v>0</v>
      </c>
      <c r="S30" s="90">
        <v>0</v>
      </c>
      <c r="T30" s="90">
        <v>0</v>
      </c>
      <c r="U30" s="90">
        <v>0</v>
      </c>
      <c r="V30" s="90">
        <v>0</v>
      </c>
      <c r="W30" s="90">
        <v>0</v>
      </c>
      <c r="X30" s="90">
        <v>0</v>
      </c>
      <c r="Y30" s="90">
        <v>0</v>
      </c>
      <c r="Z30" s="98"/>
      <c r="AA30" s="90">
        <v>0</v>
      </c>
      <c r="AB30" s="90">
        <v>1462059.19</v>
      </c>
      <c r="AC30" s="90">
        <v>0</v>
      </c>
      <c r="AD30" s="90">
        <v>0</v>
      </c>
      <c r="AE30" s="90">
        <v>0</v>
      </c>
      <c r="AF30" s="90">
        <v>0</v>
      </c>
      <c r="AG30" s="90">
        <v>0</v>
      </c>
      <c r="AH30" s="98">
        <v>0</v>
      </c>
      <c r="AI30" s="91"/>
      <c r="AJ30" s="90">
        <v>0</v>
      </c>
      <c r="AK30" s="90">
        <v>0</v>
      </c>
      <c r="AL30" s="90">
        <v>0</v>
      </c>
      <c r="AM30" s="93"/>
      <c r="AN30" s="90">
        <v>0</v>
      </c>
      <c r="AO30" s="90"/>
      <c r="AP30" s="91">
        <f>SUM(C30:AN30)</f>
        <v>1740032.0999999999</v>
      </c>
    </row>
    <row r="31" spans="1:42" x14ac:dyDescent="0.25">
      <c r="A31" s="71" t="s">
        <v>190</v>
      </c>
      <c r="C31" s="90">
        <v>0</v>
      </c>
      <c r="D31" s="98"/>
      <c r="E31" s="90">
        <v>0</v>
      </c>
      <c r="F31" s="90">
        <v>0</v>
      </c>
      <c r="G31" s="90">
        <v>0</v>
      </c>
      <c r="H31" s="90">
        <v>0</v>
      </c>
      <c r="I31" s="90">
        <v>0</v>
      </c>
      <c r="J31" s="98"/>
      <c r="K31" s="90">
        <v>0</v>
      </c>
      <c r="L31" s="90">
        <v>0</v>
      </c>
      <c r="M31" s="90">
        <v>0</v>
      </c>
      <c r="N31" s="90">
        <v>0</v>
      </c>
      <c r="O31" s="90">
        <v>0</v>
      </c>
      <c r="P31" s="98"/>
      <c r="Q31" s="90">
        <v>0</v>
      </c>
      <c r="R31" s="90">
        <v>0</v>
      </c>
      <c r="S31" s="90">
        <v>0</v>
      </c>
      <c r="T31" s="90">
        <v>345625.58</v>
      </c>
      <c r="U31" s="90">
        <v>0</v>
      </c>
      <c r="V31" s="90">
        <v>0</v>
      </c>
      <c r="W31" s="90">
        <v>0</v>
      </c>
      <c r="X31" s="90">
        <v>0</v>
      </c>
      <c r="Y31" s="90">
        <v>0</v>
      </c>
      <c r="Z31" s="98"/>
      <c r="AA31" s="90">
        <v>0</v>
      </c>
      <c r="AB31" s="90">
        <v>0</v>
      </c>
      <c r="AC31" s="90">
        <v>0</v>
      </c>
      <c r="AD31" s="90">
        <v>0</v>
      </c>
      <c r="AE31" s="90">
        <v>0</v>
      </c>
      <c r="AF31" s="90">
        <v>0</v>
      </c>
      <c r="AG31" s="90">
        <v>0</v>
      </c>
      <c r="AH31" s="98">
        <v>0</v>
      </c>
      <c r="AI31" s="91"/>
      <c r="AJ31" s="90">
        <v>0</v>
      </c>
      <c r="AK31" s="90">
        <v>0</v>
      </c>
      <c r="AL31" s="90">
        <v>0</v>
      </c>
      <c r="AM31" s="93"/>
      <c r="AN31" s="90">
        <v>0</v>
      </c>
      <c r="AO31" s="90"/>
      <c r="AP31" s="91">
        <f>SUM(C31:AN31)</f>
        <v>345625.58</v>
      </c>
    </row>
    <row r="32" spans="1:42" x14ac:dyDescent="0.25">
      <c r="C32" s="91"/>
      <c r="D32" s="98"/>
      <c r="E32" s="91"/>
      <c r="F32" s="91"/>
      <c r="G32" s="91"/>
      <c r="H32" s="91"/>
      <c r="I32" s="91"/>
      <c r="J32" s="98"/>
      <c r="K32" s="91"/>
      <c r="L32" s="91"/>
      <c r="M32" s="91"/>
      <c r="N32" s="91"/>
      <c r="O32" s="91"/>
      <c r="P32" s="98"/>
      <c r="Q32" s="91"/>
      <c r="R32" s="91"/>
      <c r="S32" s="91"/>
      <c r="T32" s="91"/>
      <c r="U32" s="91"/>
      <c r="V32" s="91"/>
      <c r="W32" s="91"/>
      <c r="X32" s="91"/>
      <c r="Y32" s="91"/>
      <c r="Z32" s="98"/>
      <c r="AA32" s="91"/>
      <c r="AB32" s="91"/>
      <c r="AC32" s="91"/>
      <c r="AD32" s="91"/>
      <c r="AE32" s="91"/>
      <c r="AF32" s="91"/>
      <c r="AG32" s="91"/>
      <c r="AH32" s="98"/>
      <c r="AI32" s="91"/>
      <c r="AJ32" s="91"/>
      <c r="AK32" s="91"/>
      <c r="AL32" s="91"/>
      <c r="AM32" s="91"/>
      <c r="AN32" s="91"/>
      <c r="AO32" s="91"/>
      <c r="AP32" s="91"/>
    </row>
    <row r="33" spans="1:42" s="35" customFormat="1" x14ac:dyDescent="0.25">
      <c r="A33" s="78" t="s">
        <v>191</v>
      </c>
      <c r="B33" s="37"/>
      <c r="C33" s="79">
        <f t="shared" ref="C33:L33" si="6">SUM(C27:C31)</f>
        <v>0</v>
      </c>
      <c r="D33" s="98"/>
      <c r="E33" s="87">
        <f t="shared" si="6"/>
        <v>13633374.040000001</v>
      </c>
      <c r="F33" s="106">
        <f t="shared" si="6"/>
        <v>-95878.770000000019</v>
      </c>
      <c r="G33" s="87">
        <f t="shared" si="6"/>
        <v>12768686.699999999</v>
      </c>
      <c r="H33" s="87">
        <f t="shared" si="6"/>
        <v>61089.319999999978</v>
      </c>
      <c r="I33" s="87">
        <f t="shared" si="6"/>
        <v>2075614.49</v>
      </c>
      <c r="J33" s="101"/>
      <c r="K33" s="87">
        <f t="shared" si="6"/>
        <v>23097414.030000001</v>
      </c>
      <c r="L33" s="87">
        <f t="shared" si="6"/>
        <v>4313240.3199999994</v>
      </c>
      <c r="M33" s="87">
        <f>SUM(M27:M31)</f>
        <v>113495123.48999998</v>
      </c>
      <c r="N33" s="89">
        <f>SUM(N27:N31)</f>
        <v>31279449.469999999</v>
      </c>
      <c r="O33" s="87">
        <f>SUM(O27:O31)</f>
        <v>23889973.59</v>
      </c>
      <c r="P33" s="101"/>
      <c r="Q33" s="87">
        <f t="shared" ref="Q33:AN33" si="7">SUM(Q27:Q31)</f>
        <v>67117508.950000003</v>
      </c>
      <c r="R33" s="87">
        <f t="shared" si="7"/>
        <v>148147100.84999999</v>
      </c>
      <c r="S33" s="87">
        <f t="shared" si="7"/>
        <v>759923.96</v>
      </c>
      <c r="T33" s="87">
        <f t="shared" si="7"/>
        <v>52417722.950000003</v>
      </c>
      <c r="U33" s="87">
        <f t="shared" si="7"/>
        <v>55252598.629999995</v>
      </c>
      <c r="V33" s="87">
        <f t="shared" si="7"/>
        <v>21594146.73</v>
      </c>
      <c r="W33" s="87">
        <f t="shared" si="7"/>
        <v>128303343.87</v>
      </c>
      <c r="X33" s="87">
        <f t="shared" si="7"/>
        <v>45353059.699999996</v>
      </c>
      <c r="Y33" s="87">
        <f t="shared" si="7"/>
        <v>10230780</v>
      </c>
      <c r="Z33" s="101"/>
      <c r="AA33" s="87">
        <f t="shared" si="7"/>
        <v>870767148.82999992</v>
      </c>
      <c r="AB33" s="87">
        <f t="shared" si="7"/>
        <v>11273485.789999999</v>
      </c>
      <c r="AC33" s="87">
        <f>SUM(AC27:AC31)</f>
        <v>3595912.9299999997</v>
      </c>
      <c r="AD33" s="87">
        <f t="shared" si="7"/>
        <v>1120441.0400000066</v>
      </c>
      <c r="AE33" s="87">
        <f t="shared" si="7"/>
        <v>6344371.7700000005</v>
      </c>
      <c r="AF33" s="87">
        <f t="shared" si="7"/>
        <v>182990099.88999999</v>
      </c>
      <c r="AG33" s="87">
        <f t="shared" si="7"/>
        <v>323263754.76999998</v>
      </c>
      <c r="AH33" s="87">
        <f t="shared" si="7"/>
        <v>1520427692.3099999</v>
      </c>
      <c r="AI33" s="102"/>
      <c r="AJ33" s="87">
        <f t="shared" si="7"/>
        <v>2784981.4700000063</v>
      </c>
      <c r="AK33" s="87">
        <f t="shared" si="7"/>
        <v>179237736.13</v>
      </c>
      <c r="AL33" s="87">
        <f t="shared" si="7"/>
        <v>61765640.019999996</v>
      </c>
      <c r="AM33" s="102"/>
      <c r="AN33" s="87">
        <f t="shared" si="7"/>
        <v>5775425.4400000004</v>
      </c>
      <c r="AO33" s="95"/>
      <c r="AP33" s="87">
        <f>SUM(C33:AN33)</f>
        <v>3923040962.71</v>
      </c>
    </row>
    <row r="34" spans="1:42" x14ac:dyDescent="0.25">
      <c r="C34" s="91"/>
      <c r="D34" s="98"/>
      <c r="E34" s="95"/>
      <c r="F34" s="95"/>
      <c r="G34" s="95"/>
      <c r="H34" s="95"/>
      <c r="I34" s="95"/>
      <c r="J34" s="101"/>
      <c r="K34" s="95"/>
      <c r="L34" s="95"/>
      <c r="M34" s="95"/>
      <c r="N34" s="95"/>
      <c r="O34" s="95"/>
      <c r="P34" s="101"/>
      <c r="Q34" s="95"/>
      <c r="R34" s="95"/>
      <c r="S34" s="95"/>
      <c r="T34" s="95"/>
      <c r="U34" s="95"/>
      <c r="V34" s="95"/>
      <c r="W34" s="95"/>
      <c r="X34" s="95"/>
      <c r="Y34" s="95"/>
      <c r="Z34" s="101"/>
      <c r="AA34" s="95"/>
      <c r="AB34" s="95"/>
      <c r="AC34" s="95"/>
      <c r="AD34" s="95"/>
      <c r="AE34" s="95"/>
      <c r="AF34" s="95"/>
      <c r="AG34" s="95"/>
      <c r="AH34" s="101"/>
      <c r="AI34" s="95"/>
      <c r="AJ34" s="95"/>
      <c r="AK34" s="95"/>
      <c r="AL34" s="95"/>
      <c r="AM34" s="95"/>
      <c r="AN34" s="95"/>
      <c r="AO34" s="95"/>
      <c r="AP34" s="95"/>
    </row>
    <row r="35" spans="1:42" s="35" customFormat="1" x14ac:dyDescent="0.25">
      <c r="A35" s="78" t="s">
        <v>192</v>
      </c>
      <c r="B35" s="37"/>
      <c r="C35" s="79">
        <f>+C24+C33</f>
        <v>0</v>
      </c>
      <c r="D35" s="98"/>
      <c r="E35" s="87">
        <f>+E24+E33</f>
        <v>14749429.24</v>
      </c>
      <c r="F35" s="87">
        <f>+F24+F33</f>
        <v>29401.229999999981</v>
      </c>
      <c r="G35" s="87">
        <f>+G24+G33</f>
        <v>12768686.699999999</v>
      </c>
      <c r="H35" s="87">
        <f>+H24+H33</f>
        <v>61089.319999999978</v>
      </c>
      <c r="I35" s="87">
        <f>+I24+I33</f>
        <v>2155280.17</v>
      </c>
      <c r="J35" s="101"/>
      <c r="K35" s="87">
        <f t="shared" ref="K35:O35" si="8">+K24+K33</f>
        <v>23097414.030000001</v>
      </c>
      <c r="L35" s="87">
        <f t="shared" si="8"/>
        <v>4313240.3199999994</v>
      </c>
      <c r="M35" s="87">
        <f t="shared" si="8"/>
        <v>113495123.48999998</v>
      </c>
      <c r="N35" s="87">
        <f t="shared" si="8"/>
        <v>37529325.469999999</v>
      </c>
      <c r="O35" s="87">
        <f t="shared" si="8"/>
        <v>23889973.59</v>
      </c>
      <c r="P35" s="101"/>
      <c r="Q35" s="87">
        <f t="shared" ref="Q35:Y35" si="9">+Q24+Q33</f>
        <v>156223067.34</v>
      </c>
      <c r="R35" s="87">
        <f t="shared" si="9"/>
        <v>148192169.23999998</v>
      </c>
      <c r="S35" s="87">
        <f t="shared" si="9"/>
        <v>759923.96</v>
      </c>
      <c r="T35" s="87">
        <f t="shared" si="9"/>
        <v>52446001.870000005</v>
      </c>
      <c r="U35" s="87">
        <f t="shared" si="9"/>
        <v>57340598.479999997</v>
      </c>
      <c r="V35" s="87">
        <f t="shared" si="9"/>
        <v>21594146.73</v>
      </c>
      <c r="W35" s="87">
        <f t="shared" si="9"/>
        <v>130575180.62</v>
      </c>
      <c r="X35" s="87">
        <f t="shared" si="9"/>
        <v>46135260.079999998</v>
      </c>
      <c r="Y35" s="87">
        <f t="shared" si="9"/>
        <v>10230780</v>
      </c>
      <c r="Z35" s="101"/>
      <c r="AA35" s="87">
        <f t="shared" ref="AA35:AH35" si="10">+AA24+AA33</f>
        <v>895392554.88999987</v>
      </c>
      <c r="AB35" s="87">
        <f t="shared" si="10"/>
        <v>11273485.789999999</v>
      </c>
      <c r="AC35" s="87">
        <f t="shared" si="10"/>
        <v>3595912.9299999997</v>
      </c>
      <c r="AD35" s="87">
        <f t="shared" si="10"/>
        <v>1120441.0400000066</v>
      </c>
      <c r="AE35" s="87">
        <f t="shared" si="10"/>
        <v>6344371.7700000005</v>
      </c>
      <c r="AF35" s="87">
        <f t="shared" si="10"/>
        <v>182990099.88999999</v>
      </c>
      <c r="AG35" s="87">
        <f t="shared" si="10"/>
        <v>323263754.76999998</v>
      </c>
      <c r="AH35" s="87">
        <f t="shared" si="10"/>
        <v>1520427692.3099999</v>
      </c>
      <c r="AI35" s="102"/>
      <c r="AJ35" s="87">
        <f>+AJ24+AJ33</f>
        <v>2784981.4700000063</v>
      </c>
      <c r="AK35" s="87">
        <f>+AK24+AK33</f>
        <v>179237736.13</v>
      </c>
      <c r="AL35" s="87">
        <f>+AL24+AL33</f>
        <v>61765640.019999996</v>
      </c>
      <c r="AM35" s="102"/>
      <c r="AN35" s="87">
        <f>+AN24+AN33</f>
        <v>5775425.4400000004</v>
      </c>
      <c r="AO35" s="95"/>
      <c r="AP35" s="87">
        <f>+AP24+AP33</f>
        <v>4049558188.3299999</v>
      </c>
    </row>
    <row r="36" spans="1:42" x14ac:dyDescent="0.25">
      <c r="C36" s="34"/>
      <c r="E36" s="34"/>
      <c r="F36" s="34"/>
      <c r="G36" s="34"/>
      <c r="H36" s="34"/>
      <c r="I36" s="34"/>
      <c r="L36" s="34"/>
      <c r="M36" s="34"/>
      <c r="N36" s="34"/>
      <c r="O36" s="34"/>
      <c r="Q36" s="34"/>
      <c r="R36" s="34"/>
      <c r="S36" s="34"/>
      <c r="T36" s="34"/>
      <c r="U36" s="34"/>
      <c r="X36" s="74"/>
      <c r="AC36" s="34"/>
      <c r="AD36" s="34"/>
      <c r="AH36" s="34"/>
      <c r="AI36" s="34"/>
      <c r="AN36" s="34"/>
      <c r="AP36" s="34"/>
    </row>
    <row r="37" spans="1:42" x14ac:dyDescent="0.25">
      <c r="B37" s="34"/>
      <c r="C37" s="34"/>
      <c r="D37" s="34"/>
      <c r="E37" s="34"/>
      <c r="F37" s="34"/>
      <c r="G37" s="34"/>
      <c r="H37" s="34"/>
      <c r="I37" s="34"/>
      <c r="J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Z37" s="34"/>
      <c r="AC37" s="34"/>
      <c r="AD37" s="34"/>
      <c r="AH37" s="34"/>
      <c r="AI37" s="34"/>
      <c r="AN37" s="34"/>
      <c r="AP37" s="34"/>
    </row>
    <row r="38" spans="1:42" x14ac:dyDescent="0.25">
      <c r="K38" s="37"/>
      <c r="V38" s="37"/>
      <c r="W38" s="37"/>
      <c r="X38" s="37"/>
      <c r="Y38" s="37"/>
      <c r="AA38" s="37"/>
      <c r="AB38" s="37"/>
      <c r="AE38" s="37"/>
      <c r="AF38" s="37"/>
      <c r="AG38" s="37"/>
      <c r="AJ38" s="37"/>
      <c r="AK38" s="37"/>
      <c r="AL38" s="37"/>
      <c r="AO38" s="37"/>
    </row>
    <row r="39" spans="1:42" x14ac:dyDescent="0.25">
      <c r="K39" s="37"/>
      <c r="V39" s="37"/>
      <c r="W39" s="37"/>
      <c r="X39" s="37"/>
      <c r="Y39" s="37"/>
      <c r="AA39" s="37"/>
      <c r="AB39" s="37"/>
      <c r="AE39" s="37"/>
      <c r="AF39" s="37"/>
      <c r="AG39" s="37"/>
      <c r="AJ39" s="37"/>
      <c r="AK39" s="37"/>
      <c r="AL39" s="37"/>
      <c r="AO39" s="37"/>
    </row>
    <row r="40" spans="1:42" x14ac:dyDescent="0.25">
      <c r="E40" s="38"/>
      <c r="F40" s="75"/>
      <c r="G40" s="75"/>
      <c r="H40" s="75"/>
      <c r="I40" s="75"/>
      <c r="K40" s="37"/>
      <c r="V40" s="37"/>
      <c r="W40" s="37"/>
      <c r="X40" s="37"/>
      <c r="Y40" s="37"/>
      <c r="AA40" s="37"/>
      <c r="AB40" s="37"/>
      <c r="AE40" s="37"/>
      <c r="AF40" s="37"/>
      <c r="AG40" s="37"/>
      <c r="AJ40" s="37"/>
      <c r="AK40" s="37"/>
      <c r="AL40" s="37"/>
      <c r="AO40" s="37"/>
    </row>
    <row r="41" spans="1:42" x14ac:dyDescent="0.25">
      <c r="K41" s="37"/>
      <c r="V41" s="37"/>
      <c r="W41" s="37"/>
      <c r="X41" s="37"/>
      <c r="Y41" s="37"/>
      <c r="AA41" s="37"/>
      <c r="AB41" s="37"/>
      <c r="AE41" s="37"/>
      <c r="AF41" s="37"/>
      <c r="AG41" s="37"/>
      <c r="AJ41" s="37"/>
      <c r="AK41" s="37"/>
      <c r="AL41" s="37"/>
      <c r="AO41" s="37"/>
    </row>
  </sheetData>
  <mergeCells count="11">
    <mergeCell ref="A1:AP1"/>
    <mergeCell ref="A2:AP2"/>
    <mergeCell ref="A3:AP3"/>
    <mergeCell ref="A4:AP4"/>
    <mergeCell ref="E6:I6"/>
    <mergeCell ref="AP6:AP7"/>
    <mergeCell ref="Q6:Y6"/>
    <mergeCell ref="AJ6:AL6"/>
    <mergeCell ref="AA6:AH6"/>
    <mergeCell ref="K6:O6"/>
    <mergeCell ref="A6:A7"/>
  </mergeCells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Saldos</vt:lpstr>
      <vt:lpstr>Flujos de Efectivo</vt:lpstr>
      <vt:lpstr>Situación Financiera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 Abelardo Cauich Castilla</dc:creator>
  <cp:keywords/>
  <dc:description/>
  <cp:lastModifiedBy>David Roberto Lunafan Adam</cp:lastModifiedBy>
  <cp:revision/>
  <dcterms:created xsi:type="dcterms:W3CDTF">2020-08-27T15:06:22Z</dcterms:created>
  <dcterms:modified xsi:type="dcterms:W3CDTF">2023-07-28T18:31:27Z</dcterms:modified>
  <cp:category/>
  <cp:contentStatus/>
</cp:coreProperties>
</file>