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E:\Trimestral\"/>
    </mc:Choice>
  </mc:AlternateContent>
  <xr:revisionPtr revIDLastSave="0" documentId="13_ncr:1_{A8CFA700-94EF-4C1F-817E-687652070C45}" xr6:coauthVersionLast="47" xr6:coauthVersionMax="47" xr10:uidLastSave="{00000000-0000-0000-0000-000000000000}"/>
  <bookViews>
    <workbookView xWindow="-110" yWindow="-110" windowWidth="19420" windowHeight="10300" tabRatio="598" xr2:uid="{00000000-000D-0000-FFFF-FFFF00000000}"/>
  </bookViews>
  <sheets>
    <sheet name="OPCIÓN 1 (TODO)" sheetId="7" r:id="rId1"/>
    <sheet name="RESUMEN" sheetId="6" r:id="rId2"/>
    <sheet name="ENERO" sheetId="5" r:id="rId3"/>
    <sheet name="FEBRERO" sheetId="4" r:id="rId4"/>
    <sheet name="MARZO" sheetId="2"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 i="7" l="1"/>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112" i="7"/>
  <c r="N7" i="7"/>
  <c r="M8"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4" i="7"/>
  <c r="M95" i="7"/>
  <c r="M96" i="7"/>
  <c r="M97" i="7"/>
  <c r="M98" i="7"/>
  <c r="M99" i="7"/>
  <c r="M100" i="7"/>
  <c r="M101" i="7"/>
  <c r="M102" i="7"/>
  <c r="M103" i="7"/>
  <c r="M104" i="7"/>
  <c r="M105" i="7"/>
  <c r="M106" i="7"/>
  <c r="M107" i="7"/>
  <c r="M108" i="7"/>
  <c r="M109" i="7"/>
  <c r="M110" i="7"/>
  <c r="M111" i="7"/>
  <c r="M112" i="7"/>
  <c r="M7" i="7"/>
  <c r="L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112" i="7"/>
  <c r="L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09" i="7"/>
  <c r="K110" i="7"/>
  <c r="K111" i="7"/>
  <c r="K112" i="7"/>
  <c r="K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7" i="7"/>
  <c r="E30" i="6" l="1"/>
  <c r="R8" i="7" l="1"/>
  <c r="R9" i="7"/>
  <c r="R10" i="7"/>
  <c r="R11" i="7"/>
  <c r="R12" i="7"/>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85" i="7"/>
  <c r="R86" i="7"/>
  <c r="R87" i="7"/>
  <c r="R88" i="7"/>
  <c r="R89" i="7"/>
  <c r="R90" i="7"/>
  <c r="R91" i="7"/>
  <c r="R92" i="7"/>
  <c r="R93" i="7"/>
  <c r="R94" i="7"/>
  <c r="R95" i="7"/>
  <c r="R96" i="7"/>
  <c r="R97" i="7"/>
  <c r="R98" i="7"/>
  <c r="R99" i="7"/>
  <c r="R100" i="7"/>
  <c r="R101" i="7"/>
  <c r="R102" i="7"/>
  <c r="R103" i="7"/>
  <c r="R104" i="7"/>
  <c r="R105" i="7"/>
  <c r="R106" i="7"/>
  <c r="R107" i="7"/>
  <c r="R108" i="7"/>
  <c r="R109" i="7"/>
  <c r="R110" i="7"/>
  <c r="R111" i="7"/>
  <c r="R112" i="7"/>
  <c r="R7" i="7"/>
  <c r="Q114" i="7"/>
  <c r="B41" i="6" s="1"/>
  <c r="P114" i="7"/>
  <c r="B39" i="6" s="1"/>
  <c r="B43" i="6" l="1"/>
  <c r="J114" i="7"/>
  <c r="B24" i="6" s="1"/>
  <c r="E24" i="6" s="1"/>
  <c r="N114" i="7"/>
  <c r="B28" i="6" s="1"/>
  <c r="E28" i="6" s="1"/>
  <c r="H114" i="7"/>
  <c r="B22" i="6" s="1"/>
  <c r="E22" i="6" s="1"/>
  <c r="O114" i="7"/>
  <c r="B29" i="6" s="1"/>
  <c r="E29" i="6" s="1"/>
  <c r="D114" i="7"/>
  <c r="B18" i="6" s="1"/>
  <c r="I114" i="7"/>
  <c r="B23" i="6" s="1"/>
  <c r="E23" i="6" s="1"/>
  <c r="L114" i="7"/>
  <c r="B26" i="6" s="1"/>
  <c r="E26" i="6" s="1"/>
  <c r="G114" i="7"/>
  <c r="B21" i="6" s="1"/>
  <c r="E21" i="6" s="1"/>
  <c r="E114" i="7"/>
  <c r="B19" i="6" s="1"/>
  <c r="E19" i="6" s="1"/>
  <c r="K114" i="7"/>
  <c r="B25" i="6" s="1"/>
  <c r="E25" i="6" s="1"/>
  <c r="F114" i="7"/>
  <c r="B20" i="6" s="1"/>
  <c r="E20" i="6" s="1"/>
  <c r="M114" i="7"/>
  <c r="B27" i="6" s="1"/>
  <c r="E27" i="6" s="1"/>
  <c r="C114" i="7"/>
  <c r="B17" i="6" s="1"/>
  <c r="B31" i="6" l="1"/>
  <c r="B63" i="6" s="1"/>
  <c r="E17" i="6"/>
  <c r="R114" i="7"/>
</calcChain>
</file>

<file path=xl/sharedStrings.xml><?xml version="1.0" encoding="utf-8"?>
<sst xmlns="http://schemas.openxmlformats.org/spreadsheetml/2006/main" count="553" uniqueCount="233">
  <si>
    <t>GOBIERNO DEL ESTADO DE YUCATÁN</t>
  </si>
  <si>
    <t>Participaciones y Aportaciones a Municipios</t>
  </si>
  <si>
    <t>Trimestre Enero - Marzo</t>
  </si>
  <si>
    <t>MUNICIPIO</t>
  </si>
  <si>
    <t>FONDO GENERAL DE PARTICIPACIONES</t>
  </si>
  <si>
    <t>FALTANTE INICIAL (FEIEF)</t>
  </si>
  <si>
    <t>FONDO DE FOMENTO MUNICIPAL</t>
  </si>
  <si>
    <t>FONDO DE FOMENTO MUNICIPAL (30%)</t>
  </si>
  <si>
    <t>FONDO I.S.R.</t>
  </si>
  <si>
    <t>IMPUESTO ESPECIAL SOBRE PRODUCCIÓN Y SERVICIOS</t>
  </si>
  <si>
    <t>FONDO DE FISCALIZACIÓN Y RECAUDACIÓN</t>
  </si>
  <si>
    <t>I.S.A.N</t>
  </si>
  <si>
    <t>FONDO DE COMPENSACIÓN DEL I.S.A.N</t>
  </si>
  <si>
    <t>IMPUESTOS ESTATALES</t>
  </si>
  <si>
    <t>IMPUESTO ESTATAL (VENTA SOBRE BEBIDAS CON CONTENIDO ALCOHÓLICO)</t>
  </si>
  <si>
    <t>IMPUESTO ESPECIAL SOBRE LA VENTA FINAL DE GASOLINA Y DIÉSEL</t>
  </si>
  <si>
    <t>ENAJENACIÓN ENAJENACIÓN DE BIENES INMUEBLES</t>
  </si>
  <si>
    <t>FONDO DE APORTACIONES PARA LA INFRAESTRUCTURA SOCIAL MUNICIPAL</t>
  </si>
  <si>
    <t>FONDO DE APORTACIONES PARA EL FORTALECIMIENTO DE LOS MUNICIPIOS</t>
  </si>
  <si>
    <t>TOTAL</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</si>
  <si>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</si>
  <si>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</si>
  <si>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</si>
  <si>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</si>
  <si>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</si>
  <si>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</si>
  <si>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</si>
  <si>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</si>
  <si>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</si>
  <si>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</si>
  <si>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</si>
  <si>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</si>
  <si>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</si>
  <si>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</si>
  <si>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</si>
  <si>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</si>
  <si>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</si>
  <si>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</si>
  <si>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</si>
  <si>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</si>
  <si>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</si>
  <si>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</si>
  <si>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</si>
  <si>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</si>
  <si>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DZAN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</si>
  <si>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</si>
  <si>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</si>
  <si>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</si>
  <si>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</si>
  <si>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</si>
  <si>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</si>
  <si>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</si>
  <si>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</si>
  <si>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</si>
  <si>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</si>
  <si>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</si>
  <si>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</si>
  <si>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</si>
  <si>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</si>
  <si>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</si>
  <si>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</si>
  <si>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</si>
  <si>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</si>
  <si>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</si>
  <si>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</si>
  <si>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</si>
  <si>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</si>
  <si>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</si>
  <si>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</si>
  <si>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</si>
  <si>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</si>
  <si>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</si>
  <si>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</si>
  <si>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</si>
  <si>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</si>
  <si>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</si>
  <si>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</si>
  <si>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</si>
  <si>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PROGRESO</t>
  </si>
  <si>
    <t>QUINTANA ROO</t>
  </si>
  <si>
    <t>RÍO LAGARTOS</t>
  </si>
  <si>
    <t>SACALUM</t>
  </si>
  <si>
    <t>SAMAHIL</t>
  </si>
  <si>
    <t>SANAHCAT</t>
  </si>
  <si>
    <t>SAN FELIPE</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</si>
  <si>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</si>
  <si>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</si>
  <si>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</si>
  <si>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</si>
  <si>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</si>
  <si>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</si>
  <si>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</si>
  <si>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</si>
  <si>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</si>
  <si>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</si>
  <si>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</si>
  <si>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</si>
  <si>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</si>
  <si>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</si>
  <si>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</si>
  <si>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</si>
  <si>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</si>
  <si>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</si>
  <si>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</si>
  <si>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</si>
  <si>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</si>
  <si>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TETÍZ</t>
  </si>
  <si>
    <t>TEYA</t>
  </si>
  <si>
    <t>TICUL</t>
  </si>
  <si>
    <t>TIMUCUY</t>
  </si>
  <si>
    <t>TINUM</t>
  </si>
  <si>
    <t>TIXCACALCUPUL</t>
  </si>
  <si>
    <t>TIXKOKOB</t>
  </si>
  <si>
    <t>TIXPÉHUAL</t>
  </si>
  <si>
    <t>TIZIMÍN</t>
  </si>
  <si>
    <t>TUNKÁS</t>
  </si>
  <si>
    <t>TZUCACAB</t>
  </si>
  <si>
    <t>UAYMA</t>
  </si>
  <si>
    <t>UCÚ</t>
  </si>
  <si>
    <t>UMÁN</t>
  </si>
  <si>
    <t>VALLADOLID</t>
  </si>
  <si>
    <t>XOCCHEL</t>
  </si>
  <si>
    <t>YAXCABÁ</t>
  </si>
  <si>
    <t>YAXKUKUL</t>
  </si>
  <si>
    <t>YOBAÍN</t>
  </si>
  <si>
    <t>TOTALES</t>
  </si>
  <si>
    <t>Los montos de las participaciones federales que correspondan a los municipios se presentan en pesos, sin decimales, en cumplimiento a  los numerales 5, fracciones II,inciso c), y III inciso g), de los Lineamientos para la publicación de la información a que se refiere el artículo 6o. de la Ley de Coordinación Fiscal; por lo que la suma de los montos puede no coincidir por cuestión de redondeo.</t>
  </si>
  <si>
    <t>MÉRIDA, YUCATÁN, A 31 DE MARZO DE 2023</t>
  </si>
  <si>
    <t>Mtra. Olga Rosas Moya</t>
  </si>
  <si>
    <t>Secretaria de Administración y Finanzas</t>
  </si>
  <si>
    <t xml:space="preserve"> </t>
  </si>
  <si>
    <t>Gobierno del Estado de Yucatán</t>
  </si>
  <si>
    <t>Poder Ejecutivo</t>
  </si>
  <si>
    <t>Concepto</t>
  </si>
  <si>
    <t>Importe</t>
  </si>
  <si>
    <t>Fondo General de Participaciones</t>
  </si>
  <si>
    <t>FOGEN</t>
  </si>
  <si>
    <t>Dismininución Faltante Inicial (FEIEF)</t>
  </si>
  <si>
    <t>Fondo de Fomento Municipal</t>
  </si>
  <si>
    <t>FOMUN</t>
  </si>
  <si>
    <t>Fondo de Fomento Municipal  (30%)</t>
  </si>
  <si>
    <t>FOMUN (30%)</t>
  </si>
  <si>
    <t>Fondo I.S.R.</t>
  </si>
  <si>
    <t>FONDO ISR</t>
  </si>
  <si>
    <t>IEPS (impuesto especial sobre producción y servicios)</t>
  </si>
  <si>
    <t>IEPS</t>
  </si>
  <si>
    <t>Fondo de Fiscalización y Recaudación</t>
  </si>
  <si>
    <t>FOFIR</t>
  </si>
  <si>
    <t>ISAN (impuesto sobre automóviles nuevos)</t>
  </si>
  <si>
    <t>ISAN</t>
  </si>
  <si>
    <t>Fondo de Compensación del Impuesto sobre Automóviles Nuevos</t>
  </si>
  <si>
    <t>FOCO ISAN</t>
  </si>
  <si>
    <t>impuestos estatales</t>
  </si>
  <si>
    <t>impuestos estatales (venta de bebidas con contenido alcohólico)</t>
  </si>
  <si>
    <t>IMPUESTOS ESTATALES (BEBIDAS ALCOHOLICAS)</t>
  </si>
  <si>
    <t>impuesto especial sobre la venta final de gasolina y diésel</t>
  </si>
  <si>
    <t>IEPS GASOLINAS</t>
  </si>
  <si>
    <t>Enajenación de Bienes Inmuebles</t>
  </si>
  <si>
    <t>ENAJENACIÓN DE BIENES INMUEBLES</t>
  </si>
  <si>
    <t>FOGEN DISMINUCION FALTANTE INICIAL FEIEF</t>
  </si>
  <si>
    <t>Suma</t>
  </si>
  <si>
    <t>Fondo de Aportaciones para la Infraestructura Social Municipal</t>
  </si>
  <si>
    <t>Fondo de Aportaciones para el Fortalecimiento de los Municipios</t>
  </si>
  <si>
    <t xml:space="preserve"> Total</t>
  </si>
  <si>
    <t>SECRETARÍA DE ADMINISTRACIÓN Y FINANZAS</t>
  </si>
  <si>
    <t>TESORERÍA GENERAL DEL ESTADO</t>
  </si>
  <si>
    <t>DIRECCIÓN DE INGRESOS</t>
  </si>
  <si>
    <t>DEPARTAMENTO DE PARTICIPACIONES</t>
  </si>
  <si>
    <t>ANEXO VII PARTICIPACIONES FEDERALES Y ESTATALES MINISTRADAS A LOS MUNICIPIOS EN EL MES DE ENERO DEL EJERCICIO FISCAL 2023</t>
  </si>
  <si>
    <t>FONDO GENERAL</t>
  </si>
  <si>
    <t xml:space="preserve">FONDO DE FOMENTO MUNICIPAL </t>
  </si>
  <si>
    <t xml:space="preserve">FONDO DE FOMENTO MUNICIPAL 30% </t>
  </si>
  <si>
    <t xml:space="preserve">FONDO DE FISCALIZACIÓN Y RECAUDACIÓN </t>
  </si>
  <si>
    <t>FONDO DE COMPENSACIÓN DEL I.S.A.N.</t>
  </si>
  <si>
    <t>IEPS. SOBRE VENTA FINAL DE GASOLINA Y DIESEL</t>
  </si>
  <si>
    <t>IMPUESTO SOBRE AUTOMOVILES NUEVOS</t>
  </si>
  <si>
    <t xml:space="preserve">IMPUESTOS ESTATALES </t>
  </si>
  <si>
    <t xml:space="preserve">IMPUESTOS ESTATALES(VENTA DE BEBIDAS ALC) </t>
  </si>
  <si>
    <t>ENAJENACIÒN DE BIENES INMUEBLES</t>
  </si>
  <si>
    <t>FONDO GENERAL DISMINUCION FALTANTE INICIAL FEIEF</t>
  </si>
  <si>
    <t>TOTAL DE PARTICIPACIONES FEDERALES Y ESTATALES MINISTRADAS</t>
  </si>
  <si>
    <t>ABALA</t>
  </si>
  <si>
    <t>BOKOBA</t>
  </si>
  <si>
    <t>CACALCHEN</t>
  </si>
  <si>
    <t>CELESTUN</t>
  </si>
  <si>
    <t>CUZAMA</t>
  </si>
  <si>
    <t>CHACSINKIN</t>
  </si>
  <si>
    <t>CHICHIMILA</t>
  </si>
  <si>
    <t>CHOCHOLA</t>
  </si>
  <si>
    <t>DZIDZANTUN</t>
  </si>
  <si>
    <t>DZILAM GONZALEZ</t>
  </si>
  <si>
    <t>DZITAS</t>
  </si>
  <si>
    <t>HALACHO</t>
  </si>
  <si>
    <t>HOCABA</t>
  </si>
  <si>
    <t>HOCTUN</t>
  </si>
  <si>
    <t>HOMUN</t>
  </si>
  <si>
    <t>HUHI</t>
  </si>
  <si>
    <t>HUNUCMA</t>
  </si>
  <si>
    <t>KANASIN</t>
  </si>
  <si>
    <t>KOPOMA</t>
  </si>
  <si>
    <t>MANI</t>
  </si>
  <si>
    <t>MAXCANU</t>
  </si>
  <si>
    <t>MAYAPAN</t>
  </si>
  <si>
    <t>MERIDA</t>
  </si>
  <si>
    <t>MOCOCHA</t>
  </si>
  <si>
    <t>OPICHEN</t>
  </si>
  <si>
    <t>PANABA</t>
  </si>
  <si>
    <t>RIO LAGARTOS</t>
  </si>
  <si>
    <t>SEYE</t>
  </si>
  <si>
    <t>SINANCHE</t>
  </si>
  <si>
    <t>SUCILA</t>
  </si>
  <si>
    <t>TAHDZIU</t>
  </si>
  <si>
    <t>TEKANTO</t>
  </si>
  <si>
    <t>TEMOZON</t>
  </si>
  <si>
    <t>TEPAKAN</t>
  </si>
  <si>
    <t>TETIZ</t>
  </si>
  <si>
    <t>TIXMEHUAC</t>
  </si>
  <si>
    <t>TIXPEUAL</t>
  </si>
  <si>
    <t>TIZIMIN</t>
  </si>
  <si>
    <t>TUNKAS</t>
  </si>
  <si>
    <t>UCU</t>
  </si>
  <si>
    <t>UMAN</t>
  </si>
  <si>
    <t>YAXCABA</t>
  </si>
  <si>
    <t>YOBAIN</t>
  </si>
  <si>
    <t>TOTAL GENERAL</t>
  </si>
  <si>
    <t>Los montos de las participaciones federales que correspondan a los municipios se presentan en pesos, sin decimales, en cumplimiento a  los numerales 5, fracciones II, inciso c), y III inciso g), de los Lineamientos para la publicación de la información a que se refiere el artículo 6o. de la Ley de Coordinación Fiscal.</t>
  </si>
  <si>
    <t>ANEXO VII PARTICIPACIONES FEDERALES Y ESTATALES MINISTRADAS A LOS MUNICIPIOS EN EL MES DE FEBRERO DEL EJERCICIO FISCAL 2023</t>
  </si>
  <si>
    <t>FONDO DE FOMENTO MUNICIPAL 30%</t>
  </si>
  <si>
    <t>FONDO DE COMPENSACIÓN  DEL ISAN</t>
  </si>
  <si>
    <t>FONDO ISR 100 %</t>
  </si>
  <si>
    <t>I. ESTATALES (VTA. BEBIDAS C/CONTENIDO ALCOHÓLICO)</t>
  </si>
  <si>
    <t>ANEXO VII PARTICIPACIONES FEDERALES Y ESTATALES MINISTRADAS A LOS MUNICIPIOS EN EL MES DE MARZO DEL EJERCICIO FISCAL 2023</t>
  </si>
  <si>
    <t>TIXMÉHUAC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</si>
</sst>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quot;$&quot;* #,##0.00_);_(&quot;$&quot;* \(#,##0.00\);_(&quot;$&quot;* &quot;-&quot;??_);_(@_)"/>
    <numFmt numFmtId="165" formatCode="#,##0.00_ ;\-#,##0.00\ "/>
  </numFmts>
  <fonts count="38">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color indexed="8"/>
      <name val="Calibri"/>
      <family val="2"/>
      <scheme val="minor"/>
    </font>
    <font>
      <sz val="10"/>
      <name val="Arial"/>
      <family val="2"/>
    </font>
    <font>
      <sz val="10"/>
      <color theme="1"/>
      <name val="Calibri"/>
      <family val="2"/>
      <scheme val="minor"/>
    </font>
    <font>
      <b/>
      <sz val="12"/>
      <name val="Arial"/>
      <family val="2"/>
    </font>
    <font>
      <b/>
      <sz val="16"/>
      <name val="Arial"/>
      <family val="2"/>
    </font>
    <font>
      <sz val="11"/>
      <name val="Arial"/>
      <family val="2"/>
    </font>
    <font>
      <sz val="16"/>
      <name val="Arial"/>
      <family val="2"/>
    </font>
    <font>
      <b/>
      <sz val="9"/>
      <name val="Arial"/>
      <family val="2"/>
    </font>
    <font>
      <b/>
      <sz val="11"/>
      <name val="Arial"/>
      <family val="2"/>
    </font>
    <font>
      <sz val="11"/>
      <color theme="1"/>
      <name val="Arial"/>
      <family val="2"/>
    </font>
    <font>
      <b/>
      <sz val="10"/>
      <color theme="0"/>
      <name val="Barlow"/>
      <family val="3"/>
    </font>
    <font>
      <sz val="10"/>
      <color theme="1" tint="0.249977111117893"/>
      <name val="Barlow"/>
      <family val="3"/>
    </font>
    <font>
      <b/>
      <sz val="10"/>
      <color theme="1" tint="0.249977111117893"/>
      <name val="Barlow"/>
      <family val="3"/>
    </font>
    <font>
      <sz val="10"/>
      <color theme="1"/>
      <name val="Barlow"/>
      <family val="3"/>
    </font>
    <font>
      <b/>
      <sz val="12"/>
      <color theme="0"/>
      <name val="Arial"/>
      <family val="2"/>
    </font>
    <font>
      <b/>
      <sz val="11"/>
      <color theme="0"/>
      <name val="Arial"/>
      <family val="2"/>
    </font>
    <font>
      <b/>
      <sz val="16"/>
      <color theme="0"/>
      <name val="Gill Sans Extra Bold"/>
      <family val="2"/>
    </font>
    <font>
      <b/>
      <sz val="12"/>
      <color theme="1"/>
      <name val="Barlow"/>
      <family val="3"/>
    </font>
    <font>
      <b/>
      <sz val="12"/>
      <color indexed="8"/>
      <name val="Barlow"/>
      <family val="3"/>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268DAD"/>
        <bgColor indexed="64"/>
      </patternFill>
    </fill>
    <fill>
      <patternFill patternType="solid">
        <fgColor rgb="FFFFFFFF"/>
        <bgColor indexed="64"/>
      </patternFill>
    </fill>
    <fill>
      <patternFill patternType="solid">
        <fgColor rgb="FFDAEEF3"/>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style="double">
        <color indexed="8"/>
      </top>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68">
    <xf numFmtId="0" fontId="0" fillId="0" borderId="0" xfId="0"/>
    <xf numFmtId="0" fontId="18" fillId="0" borderId="0" xfId="0" applyFont="1"/>
    <xf numFmtId="164" fontId="1" fillId="0" borderId="0" xfId="42" applyNumberFormat="1" applyFont="1"/>
    <xf numFmtId="164" fontId="1" fillId="33" borderId="0" xfId="42" applyNumberFormat="1" applyFont="1" applyFill="1" applyBorder="1" applyAlignment="1">
      <alignment horizontal="right" vertical="center"/>
    </xf>
    <xf numFmtId="0" fontId="21" fillId="0" borderId="0" xfId="0" applyFont="1"/>
    <xf numFmtId="4" fontId="0" fillId="0" borderId="0" xfId="0" applyNumberFormat="1" applyAlignment="1">
      <alignment horizontal="right"/>
    </xf>
    <xf numFmtId="4" fontId="0" fillId="0" borderId="0" xfId="0" applyNumberFormat="1"/>
    <xf numFmtId="3" fontId="0" fillId="0" borderId="0" xfId="0" applyNumberFormat="1"/>
    <xf numFmtId="0" fontId="22" fillId="0" borderId="0" xfId="0" applyFont="1" applyAlignment="1">
      <alignment horizontal="centerContinuous"/>
    </xf>
    <xf numFmtId="0" fontId="20" fillId="0" borderId="0" xfId="0" applyFont="1" applyAlignment="1">
      <alignment horizontal="centerContinuous"/>
    </xf>
    <xf numFmtId="0" fontId="23" fillId="0" borderId="0" xfId="0" applyFont="1" applyAlignment="1">
      <alignment horizontal="centerContinuous"/>
    </xf>
    <xf numFmtId="0" fontId="24" fillId="0" borderId="0" xfId="0" applyFont="1" applyAlignment="1">
      <alignment horizontal="centerContinuous"/>
    </xf>
    <xf numFmtId="4" fontId="20" fillId="0" borderId="0" xfId="0" applyNumberFormat="1" applyFont="1" applyAlignment="1">
      <alignment horizontal="centerContinuous"/>
    </xf>
    <xf numFmtId="164" fontId="0" fillId="0" borderId="0" xfId="0" applyNumberFormat="1"/>
    <xf numFmtId="0" fontId="26" fillId="0" borderId="0" xfId="0" applyFont="1" applyAlignment="1">
      <alignment horizontal="justify" vertical="justify"/>
    </xf>
    <xf numFmtId="0" fontId="0" fillId="0" borderId="0" xfId="0" applyAlignment="1">
      <alignment horizontal="justify" vertical="justify"/>
    </xf>
    <xf numFmtId="0" fontId="23" fillId="0" borderId="12" xfId="0" applyFont="1" applyBorder="1" applyAlignment="1">
      <alignment horizontal="center"/>
    </xf>
    <xf numFmtId="4" fontId="27" fillId="0" borderId="13" xfId="0" applyNumberFormat="1" applyFont="1" applyBorder="1" applyAlignment="1">
      <alignment horizontal="center"/>
    </xf>
    <xf numFmtId="0" fontId="24" fillId="0" borderId="12" xfId="0" applyFont="1" applyBorder="1" applyAlignment="1">
      <alignment horizontal="left"/>
    </xf>
    <xf numFmtId="164" fontId="24" fillId="0" borderId="13" xfId="42" applyNumberFormat="1" applyFont="1" applyFill="1" applyBorder="1" applyAlignment="1"/>
    <xf numFmtId="0" fontId="0" fillId="0" borderId="0" xfId="0" applyAlignment="1">
      <alignment horizontal="left"/>
    </xf>
    <xf numFmtId="44" fontId="0" fillId="0" borderId="0" xfId="0" applyNumberFormat="1"/>
    <xf numFmtId="0" fontId="24" fillId="0" borderId="12" xfId="0" applyFont="1" applyBorder="1"/>
    <xf numFmtId="0" fontId="24" fillId="0" borderId="12" xfId="0" applyFont="1" applyBorder="1" applyAlignment="1">
      <alignment horizontal="justify"/>
    </xf>
    <xf numFmtId="0" fontId="27" fillId="0" borderId="12" xfId="0" applyFont="1" applyBorder="1" applyAlignment="1">
      <alignment horizontal="left"/>
    </xf>
    <xf numFmtId="4" fontId="27" fillId="0" borderId="13" xfId="0" applyNumberFormat="1" applyFont="1" applyBorder="1"/>
    <xf numFmtId="0" fontId="23" fillId="0" borderId="15" xfId="0" applyFont="1" applyBorder="1" applyAlignment="1">
      <alignment horizontal="center"/>
    </xf>
    <xf numFmtId="4" fontId="27" fillId="0" borderId="16" xfId="0" applyNumberFormat="1" applyFont="1" applyBorder="1" applyAlignment="1">
      <alignment horizontal="center"/>
    </xf>
    <xf numFmtId="4" fontId="27" fillId="0" borderId="17" xfId="0" applyNumberFormat="1" applyFont="1" applyBorder="1" applyAlignment="1">
      <alignment horizontal="center"/>
    </xf>
    <xf numFmtId="0" fontId="24" fillId="0" borderId="14" xfId="0" applyFont="1" applyBorder="1" applyAlignment="1">
      <alignment horizontal="justify"/>
    </xf>
    <xf numFmtId="164" fontId="24" fillId="0" borderId="10" xfId="42" applyNumberFormat="1" applyFont="1" applyFill="1" applyBorder="1" applyAlignment="1"/>
    <xf numFmtId="0" fontId="24" fillId="0" borderId="12" xfId="0" applyFont="1" applyBorder="1" applyAlignment="1">
      <alignment horizontal="center"/>
    </xf>
    <xf numFmtId="0" fontId="0" fillId="0" borderId="13" xfId="0" applyBorder="1"/>
    <xf numFmtId="0" fontId="22" fillId="0" borderId="12" xfId="0" applyFont="1" applyBorder="1" applyAlignment="1">
      <alignment horizontal="left"/>
    </xf>
    <xf numFmtId="3" fontId="22" fillId="0" borderId="15" xfId="0" applyNumberFormat="1" applyFont="1" applyBorder="1" applyAlignment="1">
      <alignment horizontal="center"/>
    </xf>
    <xf numFmtId="0" fontId="0" fillId="0" borderId="16" xfId="0" applyBorder="1"/>
    <xf numFmtId="3" fontId="22" fillId="0" borderId="12" xfId="0" applyNumberFormat="1" applyFont="1" applyBorder="1" applyAlignment="1">
      <alignment horizontal="center"/>
    </xf>
    <xf numFmtId="4" fontId="27" fillId="0" borderId="17" xfId="0" applyNumberFormat="1" applyFont="1" applyBorder="1"/>
    <xf numFmtId="0" fontId="0" fillId="0" borderId="0" xfId="0" applyAlignment="1">
      <alignment vertical="top"/>
    </xf>
    <xf numFmtId="0" fontId="28" fillId="0" borderId="0" xfId="0" applyFont="1" applyAlignment="1">
      <alignment horizontal="left" vertical="center" readingOrder="1"/>
    </xf>
    <xf numFmtId="165" fontId="29" fillId="34" borderId="0" xfId="0" applyNumberFormat="1" applyFont="1" applyFill="1" applyAlignment="1">
      <alignment horizontal="center" vertical="center" wrapText="1"/>
    </xf>
    <xf numFmtId="0" fontId="30" fillId="0" borderId="19" xfId="0" applyFont="1" applyBorder="1" applyAlignment="1">
      <alignment horizontal="left" vertical="center" wrapText="1"/>
    </xf>
    <xf numFmtId="0" fontId="30" fillId="0" borderId="20" xfId="0" applyFont="1" applyBorder="1" applyAlignment="1">
      <alignment horizontal="left" vertical="center" wrapText="1"/>
    </xf>
    <xf numFmtId="4" fontId="30" fillId="0" borderId="20" xfId="43" applyNumberFormat="1" applyFont="1" applyFill="1" applyBorder="1" applyAlignment="1">
      <alignment horizontal="right" vertical="center" wrapText="1"/>
    </xf>
    <xf numFmtId="0" fontId="0" fillId="34" borderId="0" xfId="0" applyFill="1" applyAlignment="1">
      <alignment horizontal="centerContinuous"/>
    </xf>
    <xf numFmtId="0" fontId="25" fillId="34" borderId="0" xfId="0" applyFont="1" applyFill="1" applyAlignment="1">
      <alignment horizontal="centerContinuous"/>
    </xf>
    <xf numFmtId="0" fontId="0" fillId="34" borderId="0" xfId="0" applyFill="1"/>
    <xf numFmtId="0" fontId="33" fillId="34" borderId="10" xfId="0" applyFont="1" applyFill="1" applyBorder="1" applyAlignment="1">
      <alignment horizontal="center" vertical="center"/>
    </xf>
    <xf numFmtId="3" fontId="33" fillId="34" borderId="14" xfId="0" applyNumberFormat="1" applyFont="1" applyFill="1" applyBorder="1" applyAlignment="1">
      <alignment horizontal="left"/>
    </xf>
    <xf numFmtId="164" fontId="34" fillId="34" borderId="10" xfId="42" applyNumberFormat="1" applyFont="1" applyFill="1" applyBorder="1"/>
    <xf numFmtId="3" fontId="33" fillId="34" borderId="15" xfId="0" applyNumberFormat="1" applyFont="1" applyFill="1" applyBorder="1" applyAlignment="1">
      <alignment horizontal="left"/>
    </xf>
    <xf numFmtId="0" fontId="35" fillId="34" borderId="0" xfId="0" applyFont="1" applyFill="1" applyAlignment="1">
      <alignment horizontal="centerContinuous"/>
    </xf>
    <xf numFmtId="0" fontId="30" fillId="0" borderId="20" xfId="0" applyFont="1" applyBorder="1" applyAlignment="1">
      <alignment horizontal="left" vertical="center" wrapText="1" indent="1"/>
    </xf>
    <xf numFmtId="165" fontId="30" fillId="0" borderId="20" xfId="0" applyNumberFormat="1" applyFont="1" applyBorder="1" applyAlignment="1">
      <alignment vertical="center"/>
    </xf>
    <xf numFmtId="165" fontId="31" fillId="36" borderId="20" xfId="0" applyNumberFormat="1" applyFont="1" applyFill="1" applyBorder="1" applyAlignment="1">
      <alignment vertical="center"/>
    </xf>
    <xf numFmtId="0" fontId="31" fillId="36" borderId="19" xfId="0" applyFont="1" applyFill="1" applyBorder="1" applyAlignment="1">
      <alignment vertical="center" wrapText="1"/>
    </xf>
    <xf numFmtId="0" fontId="31" fillId="36" borderId="20" xfId="0" applyFont="1" applyFill="1" applyBorder="1" applyAlignment="1">
      <alignment vertical="center" wrapText="1"/>
    </xf>
    <xf numFmtId="0" fontId="36" fillId="0" borderId="0" xfId="0" applyFont="1" applyAlignment="1">
      <alignment horizontal="center"/>
    </xf>
    <xf numFmtId="0" fontId="36" fillId="0" borderId="0" xfId="0" applyFont="1" applyAlignment="1">
      <alignment horizontal="center"/>
    </xf>
    <xf numFmtId="165" fontId="29" fillId="34" borderId="0" xfId="0" applyNumberFormat="1" applyFont="1" applyFill="1" applyAlignment="1">
      <alignment horizontal="center" vertical="center" wrapText="1"/>
    </xf>
    <xf numFmtId="165" fontId="29" fillId="34" borderId="18" xfId="0" applyNumberFormat="1" applyFont="1" applyFill="1" applyBorder="1" applyAlignment="1">
      <alignment horizontal="center" vertical="center" wrapText="1"/>
    </xf>
    <xf numFmtId="0" fontId="36" fillId="35" borderId="0" xfId="0" applyFont="1" applyFill="1" applyAlignment="1">
      <alignment horizontal="center"/>
    </xf>
    <xf numFmtId="0" fontId="23" fillId="0" borderId="0" xfId="0" applyFont="1" applyAlignment="1">
      <alignment horizontal="center"/>
    </xf>
    <xf numFmtId="0" fontId="32" fillId="0" borderId="0" xfId="0" applyFont="1" applyAlignment="1">
      <alignment horizontal="center" vertical="center" wrapText="1"/>
    </xf>
    <xf numFmtId="0" fontId="31" fillId="36" borderId="0" xfId="0" applyFont="1" applyFill="1" applyAlignment="1">
      <alignment horizontal="center" vertical="center" wrapText="1"/>
    </xf>
    <xf numFmtId="0" fontId="37" fillId="0" borderId="0" xfId="0" applyFont="1" applyAlignment="1">
      <alignment horizontal="center"/>
    </xf>
    <xf numFmtId="0" fontId="19" fillId="0" borderId="11" xfId="0" applyFont="1" applyBorder="1" applyAlignment="1">
      <alignment horizontal="center" wrapText="1"/>
    </xf>
    <xf numFmtId="0" fontId="19" fillId="0" borderId="0" xfId="0" applyFont="1" applyAlignment="1">
      <alignment horizontal="center" wrapText="1"/>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3" builtinId="3"/>
    <cellStyle name="Moneda" xfId="42" builtinId="4"/>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268DA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3</xdr:col>
      <xdr:colOff>198119</xdr:colOff>
      <xdr:row>3</xdr:row>
      <xdr:rowOff>121919</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0" y="7620"/>
          <a:ext cx="3261359" cy="70865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1581150</xdr:colOff>
      <xdr:row>4</xdr:row>
      <xdr:rowOff>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0" y="0"/>
          <a:ext cx="7086600" cy="914400"/>
        </a:xfrm>
        <a:prstGeom prst="rect">
          <a:avLst/>
        </a:prstGeom>
        <a:noFill/>
        <a:ln w="9525">
          <a:solidFill>
            <a:srgbClr val="000000"/>
          </a:solidFill>
          <a:miter lim="800000"/>
          <a:headEnd/>
          <a:tailEnd/>
        </a:ln>
        <a:effectLst>
          <a:outerShdw dist="35921" dir="2700000" algn="ctr" rotWithShape="0">
            <a:srgbClr val="000000"/>
          </a:outerShdw>
        </a:effectLst>
      </xdr:spPr>
    </xdr:sp>
    <xdr:clientData/>
  </xdr:twoCellAnchor>
  <xdr:twoCellAnchor>
    <xdr:from>
      <xdr:col>0</xdr:col>
      <xdr:colOff>0</xdr:colOff>
      <xdr:row>31</xdr:row>
      <xdr:rowOff>57146</xdr:rowOff>
    </xdr:from>
    <xdr:to>
      <xdr:col>1</xdr:col>
      <xdr:colOff>1585854</xdr:colOff>
      <xdr:row>37</xdr:row>
      <xdr:rowOff>257175</xdr:rowOff>
    </xdr:to>
    <xdr:sp macro="" textlink="">
      <xdr:nvSpPr>
        <xdr:cNvPr id="3" name="Texto 6">
          <a:extLst>
            <a:ext uri="{FF2B5EF4-FFF2-40B4-BE49-F238E27FC236}">
              <a16:creationId xmlns:a16="http://schemas.microsoft.com/office/drawing/2014/main" id="{00000000-0008-0000-0100-000003000000}"/>
            </a:ext>
          </a:extLst>
        </xdr:cNvPr>
        <xdr:cNvSpPr txBox="1">
          <a:spLocks noChangeArrowheads="1"/>
        </xdr:cNvSpPr>
      </xdr:nvSpPr>
      <xdr:spPr bwMode="auto">
        <a:xfrm>
          <a:off x="0" y="6848471"/>
          <a:ext cx="7091304" cy="2562229"/>
        </a:xfrm>
        <a:prstGeom prst="rect">
          <a:avLst/>
        </a:prstGeom>
        <a:solidFill>
          <a:sysClr val="window" lastClr="FFFFFF"/>
        </a:solidFill>
        <a:ln w="9525">
          <a:noFill/>
          <a:miter lim="800000"/>
          <a:headEnd/>
          <a:tailEnd/>
        </a:ln>
      </xdr:spPr>
      <xdr:txBody>
        <a:bodyPr vertOverflow="clip" wrap="square" lIns="27432" tIns="22860" rIns="27432" bIns="0" anchor="t" upright="1"/>
        <a:lstStyle/>
        <a:p>
          <a:pPr marL="0" marR="0" indent="0" algn="just" defTabSz="914400" rtl="0" eaLnBrk="1" fontAlgn="auto" latinLnBrk="0" hangingPunct="1">
            <a:lnSpc>
              <a:spcPts val="1000"/>
            </a:lnSpc>
            <a:spcBef>
              <a:spcPts val="0"/>
            </a:spcBef>
            <a:spcAft>
              <a:spcPts val="0"/>
            </a:spcAft>
            <a:buClrTx/>
            <a:buSzTx/>
            <a:buFontTx/>
            <a:buNone/>
            <a:tabLst/>
            <a:defRPr sz="1000"/>
          </a:pPr>
          <a:r>
            <a:rPr lang="es-MX" sz="1100">
              <a:solidFill>
                <a:sysClr val="windowText" lastClr="000000"/>
              </a:solidFill>
              <a:latin typeface="Arial" pitchFamily="34" charset="0"/>
              <a:ea typeface="+mn-ea"/>
              <a:cs typeface="Arial" pitchFamily="34" charset="0"/>
            </a:rPr>
            <a:t>Las proporciones y conceptos de las participaciones federales y estatales que correspondieron a los municipios</a:t>
          </a:r>
          <a:r>
            <a:rPr lang="es-MX" sz="1100" baseline="0">
              <a:solidFill>
                <a:sysClr val="windowText" lastClr="000000"/>
              </a:solidFill>
              <a:latin typeface="Arial" pitchFamily="34" charset="0"/>
              <a:ea typeface="+mn-ea"/>
              <a:cs typeface="Arial" pitchFamily="34" charset="0"/>
            </a:rPr>
            <a:t> </a:t>
          </a:r>
          <a:r>
            <a:rPr lang="es-MX" sz="1100">
              <a:solidFill>
                <a:sysClr val="windowText" lastClr="000000"/>
              </a:solidFill>
              <a:latin typeface="Arial" pitchFamily="34" charset="0"/>
              <a:ea typeface="+mn-ea"/>
              <a:cs typeface="Arial" pitchFamily="34" charset="0"/>
            </a:rPr>
            <a:t>se han distribuido de conformidad con la Ley de Coordinación Fiscal y la Ley de Coordinación Fiscal del Estado de Yucatán, conforme a lo siguiente: 100% del Fondo de Fomento Municipal y Fondo I.S.R.; 20% del Fondo General de Participaciones; 20% del impuesto especial sobre producción y servicios; </a:t>
          </a:r>
          <a:r>
            <a:rPr lang="es-MX" sz="1100" b="0">
              <a:solidFill>
                <a:sysClr val="windowText" lastClr="000000"/>
              </a:solidFill>
              <a:latin typeface="Arial" pitchFamily="34" charset="0"/>
              <a:ea typeface="+mn-ea"/>
              <a:cs typeface="Arial" pitchFamily="34" charset="0"/>
            </a:rPr>
            <a:t>20% del Fondo de Fiscalización y Recaudación; 20% de la recaudación del impuesto sobre automóviles nuevos; 20% del Fondo de Compensación del Impuesto sobre Automóviles Nuevos; 20% de la recaudación que corresponde al estado del impuesto especial sobre la venta final de gasolina y diésel, 20%</a:t>
          </a:r>
          <a:r>
            <a:rPr lang="es-MX" sz="1100" b="0" baseline="0">
              <a:solidFill>
                <a:sysClr val="windowText" lastClr="000000"/>
              </a:solidFill>
              <a:latin typeface="Arial" pitchFamily="34" charset="0"/>
              <a:ea typeface="+mn-ea"/>
              <a:cs typeface="Arial" pitchFamily="34" charset="0"/>
            </a:rPr>
            <a:t> de la Enajenación de Bienes Inmuebles, </a:t>
          </a:r>
          <a:r>
            <a:rPr lang="es-MX" sz="1100" b="0">
              <a:solidFill>
                <a:sysClr val="windowText" lastClr="000000"/>
              </a:solidFill>
              <a:latin typeface="Arial" pitchFamily="34" charset="0"/>
              <a:ea typeface="+mn-ea"/>
              <a:cs typeface="Arial" pitchFamily="34" charset="0"/>
            </a:rPr>
            <a:t>20% del impuesto estatal por la venta de bebidas con contenido alcohólico y 12% de los impuestos estatales de</a:t>
          </a:r>
          <a:r>
            <a:rPr lang="es-MX" sz="1100" b="0" baseline="0">
              <a:solidFill>
                <a:sysClr val="windowText" lastClr="000000"/>
              </a:solidFill>
              <a:latin typeface="Arial" pitchFamily="34" charset="0"/>
              <a:ea typeface="+mn-ea"/>
              <a:cs typeface="Arial" pitchFamily="34" charset="0"/>
            </a:rPr>
            <a:t> conformidad con el numeral 6 del artículo 5 de la Ley de Coordinación Fiscal del Estado de Yucatán.</a:t>
          </a:r>
        </a:p>
        <a:p>
          <a:pPr marL="0" marR="0" indent="0" algn="just" defTabSz="914400" rtl="0" eaLnBrk="1" fontAlgn="auto" latinLnBrk="0" hangingPunct="1">
            <a:lnSpc>
              <a:spcPts val="1000"/>
            </a:lnSpc>
            <a:spcBef>
              <a:spcPts val="0"/>
            </a:spcBef>
            <a:spcAft>
              <a:spcPts val="0"/>
            </a:spcAft>
            <a:buClrTx/>
            <a:buSzTx/>
            <a:buFontTx/>
            <a:buNone/>
            <a:tabLst/>
            <a:defRPr sz="1000"/>
          </a:pPr>
          <a:r>
            <a:rPr lang="es-MX" sz="1100" b="0" baseline="0">
              <a:solidFill>
                <a:sysClr val="windowText" lastClr="000000"/>
              </a:solidFill>
              <a:latin typeface="Arial" pitchFamily="34" charset="0"/>
              <a:ea typeface="+mn-ea"/>
              <a:cs typeface="Arial" pitchFamily="34" charset="0"/>
            </a:rPr>
            <a:t>Este informe incluye lo relacionado con el convenio de colaboración para la entrega irrevocable de recursos, celebrado por el Gobierno Federal, por conducto de la Secretaría de Hacienda y Crédito Público y el Gobierno del Estado de Yucatán,  de fecha 5 de junio de 2020, por el que se estableció un mecanismo de compensación, de conformidad con lo previsto en el tercer párrafo del artículo 9 de la Ley de Coordinación Fiscal, el cual fue reflejado en la constancia de compensación de participaciones de cada uno de los meses bajo el concepto "Faltante  Inicial del FEIEF"   por la cantidad de - $6,122,630</a:t>
          </a:r>
          <a:r>
            <a:rPr lang="es-MX" sz="1100" b="0" i="0" u="none" strike="noStrike" baseline="0">
              <a:solidFill>
                <a:sysClr val="windowText" lastClr="000000"/>
              </a:solidFill>
              <a:effectLst/>
              <a:latin typeface="Arial" panose="020B0604020202020204" pitchFamily="34" charset="0"/>
              <a:ea typeface="+mn-ea"/>
              <a:cs typeface="Arial" panose="020B0604020202020204" pitchFamily="34" charset="0"/>
            </a:rPr>
            <a:t>.00</a:t>
          </a:r>
          <a:r>
            <a:rPr lang="es-MX" sz="1100" b="0" baseline="0">
              <a:solidFill>
                <a:sysClr val="windowText" lastClr="000000"/>
              </a:solidFill>
              <a:latin typeface="Arial" pitchFamily="34" charset="0"/>
              <a:ea typeface="+mn-ea"/>
              <a:cs typeface="Arial" pitchFamily="34" charset="0"/>
            </a:rPr>
            <a:t>   disminuidos al Fondo General de Participaciones. </a:t>
          </a:r>
        </a:p>
        <a:p>
          <a:pPr marL="0" marR="0" indent="0" algn="just" defTabSz="914400" rtl="0" eaLnBrk="1" fontAlgn="auto" latinLnBrk="0" hangingPunct="1">
            <a:lnSpc>
              <a:spcPts val="1000"/>
            </a:lnSpc>
            <a:spcBef>
              <a:spcPts val="0"/>
            </a:spcBef>
            <a:spcAft>
              <a:spcPts val="0"/>
            </a:spcAft>
            <a:buClrTx/>
            <a:buSzTx/>
            <a:buFontTx/>
            <a:buNone/>
            <a:tabLst/>
            <a:defRPr sz="1000"/>
          </a:pPr>
          <a:endParaRPr lang="es-MX" sz="1100" b="0" baseline="0">
            <a:solidFill>
              <a:sysClr val="windowText" lastClr="000000"/>
            </a:solidFill>
            <a:latin typeface="Arial" pitchFamily="34" charset="0"/>
            <a:ea typeface="+mn-ea"/>
            <a:cs typeface="Arial" pitchFamily="34" charset="0"/>
          </a:endParaRPr>
        </a:p>
        <a:p>
          <a:pPr marL="0" marR="0" indent="0" algn="just" defTabSz="914400" rtl="0" eaLnBrk="1" fontAlgn="auto" latinLnBrk="0" hangingPunct="1">
            <a:lnSpc>
              <a:spcPts val="800"/>
            </a:lnSpc>
            <a:spcBef>
              <a:spcPts val="0"/>
            </a:spcBef>
            <a:spcAft>
              <a:spcPts val="0"/>
            </a:spcAft>
            <a:buClrTx/>
            <a:buSzTx/>
            <a:buFontTx/>
            <a:buNone/>
            <a:tabLst/>
            <a:defRPr sz="1000"/>
          </a:pPr>
          <a:endParaRPr lang="es-MX"/>
        </a:p>
        <a:p>
          <a:pPr marL="0" marR="0" indent="0" algn="just" defTabSz="914400" rtl="0" eaLnBrk="1" fontAlgn="auto" latinLnBrk="0" hangingPunct="1">
            <a:lnSpc>
              <a:spcPts val="800"/>
            </a:lnSpc>
            <a:spcBef>
              <a:spcPts val="0"/>
            </a:spcBef>
            <a:spcAft>
              <a:spcPts val="0"/>
            </a:spcAft>
            <a:buClrTx/>
            <a:buSzTx/>
            <a:buFontTx/>
            <a:buNone/>
            <a:tabLst/>
            <a:defRPr sz="1000"/>
          </a:pPr>
          <a:endParaRPr lang="es-MX" sz="1100" b="0" baseline="0">
            <a:solidFill>
              <a:sysClr val="windowText" lastClr="000000"/>
            </a:solidFill>
            <a:latin typeface="Arial" pitchFamily="34" charset="0"/>
            <a:ea typeface="+mn-ea"/>
            <a:cs typeface="Arial" pitchFamily="34" charset="0"/>
          </a:endParaRPr>
        </a:p>
        <a:p>
          <a:pPr marL="0" indent="0" algn="just" rtl="0">
            <a:lnSpc>
              <a:spcPts val="500"/>
            </a:lnSpc>
            <a:defRPr sz="1000"/>
          </a:pPr>
          <a:endParaRPr lang="es-MX" sz="1100">
            <a:solidFill>
              <a:sysClr val="windowText" lastClr="000000"/>
            </a:solidFill>
            <a:latin typeface="Arial" pitchFamily="34" charset="0"/>
            <a:ea typeface="+mn-ea"/>
            <a:cs typeface="Arial" pitchFamily="34" charset="0"/>
          </a:endParaRPr>
        </a:p>
      </xdr:txBody>
    </xdr:sp>
    <xdr:clientData/>
  </xdr:twoCellAnchor>
  <xdr:twoCellAnchor>
    <xdr:from>
      <xdr:col>0</xdr:col>
      <xdr:colOff>28576</xdr:colOff>
      <xdr:row>43</xdr:row>
      <xdr:rowOff>77256</xdr:rowOff>
    </xdr:from>
    <xdr:to>
      <xdr:col>1</xdr:col>
      <xdr:colOff>1591185</xdr:colOff>
      <xdr:row>62</xdr:row>
      <xdr:rowOff>66674</xdr:rowOff>
    </xdr:to>
    <xdr:sp macro="" textlink="">
      <xdr:nvSpPr>
        <xdr:cNvPr id="4" name="Texto 7">
          <a:extLst>
            <a:ext uri="{FF2B5EF4-FFF2-40B4-BE49-F238E27FC236}">
              <a16:creationId xmlns:a16="http://schemas.microsoft.com/office/drawing/2014/main" id="{00000000-0008-0000-0100-000004000000}"/>
            </a:ext>
          </a:extLst>
        </xdr:cNvPr>
        <xdr:cNvSpPr txBox="1">
          <a:spLocks noChangeArrowheads="1"/>
        </xdr:cNvSpPr>
      </xdr:nvSpPr>
      <xdr:spPr bwMode="auto">
        <a:xfrm>
          <a:off x="28576" y="10230906"/>
          <a:ext cx="7068059" cy="1808693"/>
        </a:xfrm>
        <a:prstGeom prst="rect">
          <a:avLst/>
        </a:prstGeom>
        <a:solidFill>
          <a:sysClr val="window" lastClr="FFFFFF"/>
        </a:solidFill>
        <a:ln w="9525">
          <a:noFill/>
          <a:miter lim="800000"/>
          <a:headEnd/>
          <a:tailEnd/>
        </a:ln>
      </xdr:spPr>
      <xdr:txBody>
        <a:bodyPr vertOverflow="clip" wrap="square" lIns="27432" tIns="22860" rIns="27432" bIns="0" anchor="t" upright="1"/>
        <a:lstStyle/>
        <a:p>
          <a:pPr algn="l" rtl="0">
            <a:lnSpc>
              <a:spcPts val="1000"/>
            </a:lnSpc>
            <a:defRPr sz="1000"/>
          </a:pPr>
          <a:endParaRPr lang="es-MX" sz="1100" b="0" i="0" u="none" strike="noStrike" baseline="0">
            <a:solidFill>
              <a:srgbClr val="000000"/>
            </a:solidFill>
            <a:latin typeface="Arial"/>
            <a:cs typeface="Arial"/>
          </a:endParaRPr>
        </a:p>
        <a:p>
          <a:pPr algn="l" rtl="0">
            <a:lnSpc>
              <a:spcPts val="1000"/>
            </a:lnSpc>
            <a:defRPr sz="1000"/>
          </a:pPr>
          <a:endParaRPr lang="es-MX" sz="1100" b="0" i="0" u="none" strike="noStrike" baseline="0">
            <a:solidFill>
              <a:srgbClr val="000000"/>
            </a:solidFill>
            <a:latin typeface="Arial"/>
            <a:cs typeface="Arial"/>
          </a:endParaRPr>
        </a:p>
        <a:p>
          <a:pPr algn="l" rtl="0">
            <a:lnSpc>
              <a:spcPts val="1000"/>
            </a:lnSpc>
            <a:defRPr sz="1000"/>
          </a:pPr>
          <a:r>
            <a:rPr lang="es-MX" sz="1100" b="0" i="0" u="none" strike="noStrike" baseline="0">
              <a:solidFill>
                <a:srgbClr val="000000"/>
              </a:solidFill>
              <a:latin typeface="Arial"/>
              <a:cs typeface="Arial"/>
            </a:rPr>
            <a:t>Los importes anteriores fueron determinados con base en lo establecido en los artículos 4, 5 y 6 del Acuerdo 55/2023, publicado en el Diario Oficial del Gobierno del Estado de Yucatán el 31 de enero de 2023,  cumpliendo con la metodología para la </a:t>
          </a:r>
          <a:r>
            <a:rPr lang="es-MX" sz="1100" b="0" baseline="0">
              <a:solidFill>
                <a:sysClr val="windowText" lastClr="000000"/>
              </a:solidFill>
              <a:latin typeface="Arial" pitchFamily="34" charset="0"/>
              <a:ea typeface="+mn-ea"/>
              <a:cs typeface="Arial" pitchFamily="34" charset="0"/>
            </a:rPr>
            <a:t>distribución:</a:t>
          </a:r>
        </a:p>
        <a:p>
          <a:pPr algn="l" rtl="0">
            <a:lnSpc>
              <a:spcPts val="1000"/>
            </a:lnSpc>
            <a:defRPr sz="1000"/>
          </a:pPr>
          <a:endParaRPr lang="es-MX" sz="1100" b="0" i="0" u="none" strike="noStrike" baseline="0">
            <a:solidFill>
              <a:sysClr val="windowText" lastClr="000000"/>
            </a:solidFill>
            <a:latin typeface="Arial" pitchFamily="34" charset="0"/>
            <a:ea typeface="+mn-ea"/>
            <a:cs typeface="Arial" pitchFamily="34" charset="0"/>
          </a:endParaRPr>
        </a:p>
        <a:p>
          <a:pPr algn="l" rtl="0">
            <a:lnSpc>
              <a:spcPts val="1000"/>
            </a:lnSpc>
            <a:defRPr sz="1000"/>
          </a:pPr>
          <a:endParaRPr lang="es-MX" sz="1100" b="0" i="0" u="none" strike="noStrike" baseline="0">
            <a:solidFill>
              <a:srgbClr val="000000"/>
            </a:solidFill>
            <a:latin typeface="Arial"/>
            <a:cs typeface="Arial"/>
          </a:endParaRPr>
        </a:p>
        <a:p>
          <a:pPr algn="l" rtl="0">
            <a:lnSpc>
              <a:spcPts val="1100"/>
            </a:lnSpc>
            <a:defRPr sz="1000"/>
          </a:pPr>
          <a:r>
            <a:rPr lang="es-MX" sz="1100" b="0" i="0" u="none" strike="noStrike" baseline="0">
              <a:solidFill>
                <a:srgbClr val="000000"/>
              </a:solidFill>
              <a:latin typeface="Arial"/>
              <a:cs typeface="Arial"/>
            </a:rPr>
            <a:t>- Infraestructura social municipal en proporción a masa carencial.</a:t>
          </a:r>
        </a:p>
        <a:p>
          <a:pPr algn="l" rtl="0">
            <a:lnSpc>
              <a:spcPts val="1000"/>
            </a:lnSpc>
            <a:defRPr sz="1000"/>
          </a:pPr>
          <a:r>
            <a:rPr lang="es-MX" sz="1100" b="0" i="0" u="none" strike="noStrike" baseline="0">
              <a:solidFill>
                <a:srgbClr val="000000"/>
              </a:solidFill>
              <a:latin typeface="Arial"/>
              <a:cs typeface="Arial"/>
            </a:rPr>
            <a:t>- Fortalecimiento de los municipios en proporción al número de habitantes</a:t>
          </a:r>
          <a:r>
            <a:rPr lang="es-MX" sz="1100" b="0" i="0" u="none" strike="noStrike" baseline="0">
              <a:solidFill>
                <a:srgbClr val="FF0000"/>
              </a:solidFill>
              <a:latin typeface="Arial"/>
              <a:cs typeface="Arial"/>
            </a:rPr>
            <a:t>. </a:t>
          </a:r>
          <a:r>
            <a:rPr lang="x-none" sz="1100">
              <a:effectLst/>
              <a:latin typeface="+mn-lt"/>
              <a:ea typeface="+mn-ea"/>
              <a:cs typeface="+mn-cs"/>
            </a:rPr>
            <a:t> </a:t>
          </a:r>
          <a:endParaRPr lang="es-MX" sz="1100">
            <a:effectLst/>
            <a:latin typeface="+mn-lt"/>
            <a:ea typeface="+mn-ea"/>
            <a:cs typeface="+mn-cs"/>
          </a:endParaRPr>
        </a:p>
        <a:p>
          <a:pPr algn="l" rtl="0">
            <a:lnSpc>
              <a:spcPts val="1000"/>
            </a:lnSpc>
            <a:defRPr sz="1000"/>
          </a:pPr>
          <a:endParaRPr lang="es-MX" sz="1100" b="0" i="0" u="none" strike="noStrike" baseline="0">
            <a:solidFill>
              <a:srgbClr val="000000"/>
            </a:solidFill>
            <a:latin typeface="Arial"/>
            <a:cs typeface="Arial"/>
          </a:endParaRPr>
        </a:p>
        <a:p>
          <a:pPr algn="l" rtl="0">
            <a:lnSpc>
              <a:spcPts val="1000"/>
            </a:lnSpc>
            <a:defRPr sz="1000"/>
          </a:pPr>
          <a:r>
            <a:rPr lang="es-MX" sz="1100" b="0" i="0" u="none" strike="noStrike" baseline="0">
              <a:solidFill>
                <a:srgbClr val="000000"/>
              </a:solidFill>
              <a:latin typeface="ARIAL"/>
              <a:cs typeface="ARIAL"/>
            </a:rPr>
            <a:t>En el pago del Fondo de Aportaciones para el Fortalecimiento de los Municipios Social incluye $ 40,354.64  de intereses netos generados por los recursos del ejercicio 2022.</a:t>
          </a:r>
        </a:p>
        <a:p>
          <a:pPr algn="l" rtl="0">
            <a:lnSpc>
              <a:spcPts val="1000"/>
            </a:lnSpc>
            <a:defRPr sz="1000"/>
          </a:pPr>
          <a:endParaRPr lang="es-MX" sz="1000" b="1" i="0" u="none" strike="noStrike" baseline="0">
            <a:solidFill>
              <a:srgbClr val="000000"/>
            </a:solidFill>
            <a:latin typeface="ARIAL"/>
            <a:cs typeface="ARIAL"/>
          </a:endParaRPr>
        </a:p>
        <a:p>
          <a:pPr algn="l" rtl="0">
            <a:lnSpc>
              <a:spcPts val="1000"/>
            </a:lnSpc>
            <a:defRPr sz="1000"/>
          </a:pPr>
          <a:endParaRPr lang="es-MX" sz="1100" b="0" i="0" u="none" strike="noStrike" baseline="0">
            <a:solidFill>
              <a:srgbClr val="000000"/>
            </a:solidFill>
            <a:latin typeface="Calibri"/>
            <a:cs typeface="Calibri"/>
          </a:endParaRPr>
        </a:p>
      </xdr:txBody>
    </xdr:sp>
    <xdr:clientData/>
  </xdr:twoCellAnchor>
  <xdr:twoCellAnchor editAs="oneCell">
    <xdr:from>
      <xdr:col>0</xdr:col>
      <xdr:colOff>21166</xdr:colOff>
      <xdr:row>4</xdr:row>
      <xdr:rowOff>66674</xdr:rowOff>
    </xdr:from>
    <xdr:to>
      <xdr:col>1</xdr:col>
      <xdr:colOff>1590399</xdr:colOff>
      <xdr:row>11</xdr:row>
      <xdr:rowOff>31526</xdr:rowOff>
    </xdr:to>
    <xdr:sp macro="" textlink="">
      <xdr:nvSpPr>
        <xdr:cNvPr id="5" name="Text Box 6">
          <a:extLst>
            <a:ext uri="{FF2B5EF4-FFF2-40B4-BE49-F238E27FC236}">
              <a16:creationId xmlns:a16="http://schemas.microsoft.com/office/drawing/2014/main" id="{00000000-0008-0000-0100-000005000000}"/>
            </a:ext>
          </a:extLst>
        </xdr:cNvPr>
        <xdr:cNvSpPr txBox="1">
          <a:spLocks noChangeArrowheads="1"/>
        </xdr:cNvSpPr>
      </xdr:nvSpPr>
      <xdr:spPr bwMode="auto">
        <a:xfrm>
          <a:off x="21166" y="981074"/>
          <a:ext cx="7074683" cy="1298352"/>
        </a:xfrm>
        <a:prstGeom prst="rect">
          <a:avLst/>
        </a:prstGeom>
        <a:solidFill>
          <a:sysClr val="window" lastClr="FFFFFF"/>
        </a:solidFill>
        <a:ln w="9525">
          <a:solidFill>
            <a:srgbClr val="92D050"/>
          </a:solidFill>
          <a:miter lim="800000"/>
          <a:headEnd/>
          <a:tailEnd/>
        </a:ln>
      </xdr:spPr>
      <xdr:txBody>
        <a:bodyPr vertOverflow="clip" wrap="square" lIns="27432" tIns="22860" rIns="27432" bIns="22860" anchor="ctr" upright="1"/>
        <a:lstStyle/>
        <a:p>
          <a:pPr marL="0" marR="0" indent="0" algn="just" defTabSz="914400" rtl="0" eaLnBrk="1" fontAlgn="auto" latinLnBrk="0" hangingPunct="1">
            <a:lnSpc>
              <a:spcPct val="100000"/>
            </a:lnSpc>
            <a:spcBef>
              <a:spcPts val="0"/>
            </a:spcBef>
            <a:spcAft>
              <a:spcPts val="0"/>
            </a:spcAft>
            <a:buClrTx/>
            <a:buSzTx/>
            <a:buFontTx/>
            <a:buNone/>
            <a:tabLst/>
            <a:defRPr sz="1000"/>
          </a:pPr>
          <a:r>
            <a:rPr lang="es-MX" sz="1100">
              <a:latin typeface="Arial" pitchFamily="34" charset="0"/>
              <a:ea typeface="+mn-ea"/>
              <a:cs typeface="Arial" pitchFamily="34" charset="0"/>
            </a:rPr>
            <a:t>Mtra. Olga Rosas Moya, </a:t>
          </a:r>
          <a:r>
            <a:rPr lang="es-MX" sz="1100">
              <a:solidFill>
                <a:schemeClr val="tx1"/>
              </a:solidFill>
              <a:latin typeface="Arial" pitchFamily="34" charset="0"/>
              <a:ea typeface="+mn-ea"/>
              <a:cs typeface="Arial" pitchFamily="34" charset="0"/>
            </a:rPr>
            <a:t>s</a:t>
          </a:r>
          <a:r>
            <a:rPr lang="es-MX" sz="1100">
              <a:latin typeface="Arial" pitchFamily="34" charset="0"/>
              <a:ea typeface="+mn-ea"/>
              <a:cs typeface="Arial" pitchFamily="34" charset="0"/>
            </a:rPr>
            <a:t>ecretaria de Administración y Finanzas, con fundamento en los artículos 9 de la Ley de Coordinación Fiscal del Estado de Yucatán; 27, fracciones XVII y XXV, y 31, fracciones XXVI y XXXIV, del Código de la Administración Pública de Yucatán; he tenido a bien presentar el informe trimestral sobre el monto de las participaciones federales que el Ejecutivo del estado ha distribuido entre los 106 municipios del estado de Yucatán, por el período comprendido del 1 de</a:t>
          </a:r>
          <a:r>
            <a:rPr lang="es-MX" sz="1100" baseline="0">
              <a:latin typeface="Arial" pitchFamily="34" charset="0"/>
              <a:ea typeface="+mn-ea"/>
              <a:cs typeface="Arial" pitchFamily="34" charset="0"/>
            </a:rPr>
            <a:t> enero </a:t>
          </a:r>
          <a:r>
            <a:rPr lang="es-MX" sz="1100">
              <a:latin typeface="Arial" pitchFamily="34" charset="0"/>
              <a:ea typeface="+mn-ea"/>
              <a:cs typeface="Arial" pitchFamily="34" charset="0"/>
            </a:rPr>
            <a:t>al 31</a:t>
          </a:r>
          <a:r>
            <a:rPr lang="es-MX" sz="1100" baseline="0">
              <a:latin typeface="Arial" pitchFamily="34" charset="0"/>
              <a:ea typeface="+mn-ea"/>
              <a:cs typeface="Arial" pitchFamily="34" charset="0"/>
            </a:rPr>
            <a:t> de marzo</a:t>
          </a:r>
          <a:r>
            <a:rPr lang="es-MX" sz="1100">
              <a:latin typeface="Arial" pitchFamily="34" charset="0"/>
              <a:ea typeface="+mn-ea"/>
              <a:cs typeface="Arial" pitchFamily="34" charset="0"/>
            </a:rPr>
            <a:t> de 2023. Asimismo, se publican los montos de los fondos de aportaciones federales del ramo 33 pagados a dichos municipios durante el mismo período:</a:t>
          </a:r>
        </a:p>
        <a:p>
          <a:pPr algn="just" rtl="0">
            <a:defRPr sz="1000"/>
          </a:pPr>
          <a:endParaRPr lang="es-MX" sz="1000" b="1" i="0" strike="noStrike">
            <a:solidFill>
              <a:srgbClr val="000000"/>
            </a:solidFill>
            <a:latin typeface="Arial"/>
            <a:cs typeface="Arial"/>
          </a:endParaRPr>
        </a:p>
      </xdr:txBody>
    </xdr:sp>
    <xdr:clientData/>
  </xdr:twoCellAnchor>
  <xdr:twoCellAnchor editAs="oneCell">
    <xdr:from>
      <xdr:col>0</xdr:col>
      <xdr:colOff>142875</xdr:colOff>
      <xdr:row>0</xdr:row>
      <xdr:rowOff>28575</xdr:rowOff>
    </xdr:from>
    <xdr:to>
      <xdr:col>0</xdr:col>
      <xdr:colOff>792480</xdr:colOff>
      <xdr:row>3</xdr:row>
      <xdr:rowOff>79758</xdr:rowOff>
    </xdr:to>
    <xdr:pic>
      <xdr:nvPicPr>
        <xdr:cNvPr id="6" name="5 Imagen" descr="https://upload.wikimedia.org/wikipedia/commons/thumb/5/54/Coat_of_arms_of_Yucatan.svg/300px-Coat_of_arms_of_Yucatan.svg.png">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 y="28575"/>
          <a:ext cx="649605" cy="85890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601980</xdr:colOff>
      <xdr:row>4</xdr:row>
      <xdr:rowOff>22860</xdr:rowOff>
    </xdr:to>
    <xdr:pic>
      <xdr:nvPicPr>
        <xdr:cNvPr id="3" name="Imagen 2">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0" y="0"/>
          <a:ext cx="4084320" cy="81534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388620</xdr:colOff>
      <xdr:row>4</xdr:row>
      <xdr:rowOff>22860</xdr:rowOff>
    </xdr:to>
    <xdr:pic>
      <xdr:nvPicPr>
        <xdr:cNvPr id="3" name="Imagen 2">
          <a:extLst>
            <a:ext uri="{FF2B5EF4-FFF2-40B4-BE49-F238E27FC236}">
              <a16:creationId xmlns:a16="http://schemas.microsoft.com/office/drawing/2014/main" id="{00000000-0008-0000-03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0" y="0"/>
          <a:ext cx="4084320" cy="81534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662940</xdr:colOff>
      <xdr:row>4</xdr:row>
      <xdr:rowOff>22860</xdr:rowOff>
    </xdr:to>
    <xdr:pic>
      <xdr:nvPicPr>
        <xdr:cNvPr id="3" name="Imagen 2">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0" y="0"/>
          <a:ext cx="4084320" cy="81534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36"/>
  <sheetViews>
    <sheetView showGridLines="0" tabSelected="1" topLeftCell="A88" workbookViewId="0">
      <selection activeCell="B100" sqref="B1:B1048576"/>
    </sheetView>
  </sheetViews>
  <sheetFormatPr baseColWidth="10" defaultColWidth="11.453125" defaultRowHeight="14.5"/>
  <cols>
    <col min="1" max="1" width="3.81640625" bestFit="1" customWidth="1"/>
    <col min="2" max="2" width="19.7265625" bestFit="1" customWidth="1"/>
    <col min="3" max="4" width="21.1796875" customWidth="1"/>
    <col min="5" max="5" width="19.7265625" customWidth="1"/>
    <col min="6" max="6" width="19.1796875" customWidth="1"/>
    <col min="7" max="7" width="19.26953125" customWidth="1"/>
    <col min="8" max="8" width="17.1796875" customWidth="1"/>
    <col min="9" max="9" width="19.54296875" customWidth="1"/>
    <col min="10" max="10" width="17.1796875" customWidth="1"/>
    <col min="11" max="11" width="17.81640625" customWidth="1"/>
    <col min="12" max="12" width="18" customWidth="1"/>
    <col min="13" max="13" width="17.1796875" customWidth="1"/>
    <col min="14" max="14" width="19.453125" customWidth="1"/>
    <col min="15" max="15" width="19.54296875" customWidth="1"/>
    <col min="16" max="16" width="20.26953125" style="5" customWidth="1"/>
    <col min="17" max="17" width="19.81640625" style="5" customWidth="1"/>
    <col min="18" max="18" width="17.453125" bestFit="1" customWidth="1"/>
  </cols>
  <sheetData>
    <row r="1" spans="1:18" ht="18.5">
      <c r="A1" s="61" t="s">
        <v>0</v>
      </c>
      <c r="B1" s="61"/>
      <c r="C1" s="61"/>
      <c r="D1" s="61"/>
      <c r="E1" s="61"/>
      <c r="F1" s="61"/>
      <c r="G1" s="61"/>
      <c r="H1" s="61"/>
      <c r="I1" s="61"/>
      <c r="J1" s="61"/>
      <c r="K1" s="61"/>
      <c r="L1" s="61"/>
      <c r="M1" s="61"/>
      <c r="N1" s="61"/>
      <c r="O1" s="61"/>
      <c r="P1" s="61"/>
      <c r="Q1" s="61"/>
      <c r="R1" s="61"/>
    </row>
    <row r="2" spans="1:18" ht="18.5">
      <c r="A2" s="58" t="s">
        <v>1</v>
      </c>
      <c r="B2" s="58"/>
      <c r="C2" s="58"/>
      <c r="D2" s="58"/>
      <c r="E2" s="58"/>
      <c r="F2" s="58"/>
      <c r="G2" s="58"/>
      <c r="H2" s="58"/>
      <c r="I2" s="58"/>
      <c r="J2" s="58"/>
      <c r="K2" s="58"/>
      <c r="L2" s="58"/>
      <c r="M2" s="58"/>
      <c r="N2" s="58"/>
      <c r="O2" s="58"/>
      <c r="P2" s="58"/>
      <c r="Q2" s="58"/>
      <c r="R2" s="58"/>
    </row>
    <row r="3" spans="1:18" ht="18.5">
      <c r="A3" s="58" t="s">
        <v>2</v>
      </c>
      <c r="B3" s="58"/>
      <c r="C3" s="58"/>
      <c r="D3" s="58"/>
      <c r="E3" s="58"/>
      <c r="F3" s="58"/>
      <c r="G3" s="58"/>
      <c r="H3" s="58"/>
      <c r="I3" s="58"/>
      <c r="J3" s="58"/>
      <c r="K3" s="58"/>
      <c r="L3" s="58"/>
      <c r="M3" s="58"/>
      <c r="N3" s="58"/>
      <c r="O3" s="58"/>
      <c r="P3" s="58"/>
      <c r="Q3" s="58"/>
      <c r="R3" s="58"/>
    </row>
    <row r="4" spans="1:18" ht="18.5">
      <c r="A4" s="57"/>
      <c r="B4" s="57"/>
      <c r="C4" s="57"/>
      <c r="D4" s="57"/>
      <c r="E4" s="57"/>
      <c r="F4" s="57"/>
      <c r="G4" s="57"/>
      <c r="H4" s="57"/>
      <c r="I4" s="57"/>
      <c r="J4" s="57"/>
      <c r="K4" s="57"/>
      <c r="L4" s="57"/>
      <c r="M4" s="57"/>
      <c r="N4" s="57"/>
      <c r="O4" s="57"/>
      <c r="P4" s="57"/>
      <c r="Q4" s="57"/>
      <c r="R4" s="57"/>
    </row>
    <row r="5" spans="1:18" ht="15" customHeight="1">
      <c r="A5" s="59" t="s">
        <v>3</v>
      </c>
      <c r="B5" s="59"/>
      <c r="C5" s="59" t="s">
        <v>4</v>
      </c>
      <c r="D5" s="59" t="s">
        <v>5</v>
      </c>
      <c r="E5" s="59" t="s">
        <v>6</v>
      </c>
      <c r="F5" s="59" t="s">
        <v>7</v>
      </c>
      <c r="G5" s="59" t="s">
        <v>8</v>
      </c>
      <c r="H5" s="59" t="s">
        <v>9</v>
      </c>
      <c r="I5" s="59" t="s">
        <v>10</v>
      </c>
      <c r="J5" s="59" t="s">
        <v>11</v>
      </c>
      <c r="K5" s="59" t="s">
        <v>12</v>
      </c>
      <c r="L5" s="59" t="s">
        <v>13</v>
      </c>
      <c r="M5" s="59" t="s">
        <v>14</v>
      </c>
      <c r="N5" s="59" t="s">
        <v>15</v>
      </c>
      <c r="O5" s="59" t="s">
        <v>16</v>
      </c>
      <c r="P5" s="59" t="s">
        <v>17</v>
      </c>
      <c r="Q5" s="59" t="s">
        <v>18</v>
      </c>
      <c r="R5" s="59" t="s">
        <v>19</v>
      </c>
    </row>
    <row r="6" spans="1:18" ht="56.25" customHeight="1">
      <c r="A6" s="60"/>
      <c r="B6" s="60"/>
      <c r="C6" s="60"/>
      <c r="D6" s="60"/>
      <c r="E6" s="60"/>
      <c r="F6" s="60"/>
      <c r="G6" s="60"/>
      <c r="H6" s="60"/>
      <c r="I6" s="60"/>
      <c r="J6" s="60"/>
      <c r="K6" s="60"/>
      <c r="L6" s="60"/>
      <c r="M6" s="60"/>
      <c r="N6" s="60"/>
      <c r="O6" s="60"/>
      <c r="P6" s="60"/>
      <c r="Q6" s="60"/>
      <c r="R6" s="60"/>
    </row>
    <row r="7" spans="1:18" ht="15" customHeight="1">
      <c r="A7" s="41">
        <v>1</v>
      </c>
      <c r="B7" s="42" t="s">
        <v>20</v>
      </c>
      <c r="C7" s="43">
        <f>ENERO!B8+FEBRERO!B8+MARZO!B8</f>
        <v>3319062</v>
      </c>
      <c r="D7" s="43">
        <f>ENERO!M8+FEBRERO!N8+MARZO!N8</f>
        <v>-28509</v>
      </c>
      <c r="E7" s="43">
        <f>ENERO!C8+FEBRERO!C8+MARZO!C8</f>
        <v>1142381</v>
      </c>
      <c r="F7" s="43">
        <f>ENERO!D8+FEBRERO!D8+MARZO!D8</f>
        <v>0</v>
      </c>
      <c r="G7" s="43">
        <f>FEBRERO!H8+MARZO!H8</f>
        <v>0</v>
      </c>
      <c r="H7" s="43">
        <f>ENERO!E8+FEBRERO!E8+MARZO!E8</f>
        <v>141589</v>
      </c>
      <c r="I7" s="43">
        <f>ENERO!F8+FEBRERO!F8+MARZO!F8</f>
        <v>280122</v>
      </c>
      <c r="J7" s="43">
        <f>ENERO!I8+FEBRERO!J8+MARZO!J8</f>
        <v>76539</v>
      </c>
      <c r="K7" s="43">
        <f>ENERO!G8+FEBRERO!G8+MARZO!G8</f>
        <v>9304</v>
      </c>
      <c r="L7" s="43">
        <f>ENERO!J8+FEBRERO!K8+MARZO!K8</f>
        <v>63834</v>
      </c>
      <c r="M7" s="43">
        <f>ENERO!K8+FEBRERO!L8+MARZO!L8</f>
        <v>14098</v>
      </c>
      <c r="N7" s="43">
        <f>ENERO!H8+FEBRERO!I8+MARZO!I8</f>
        <v>114270</v>
      </c>
      <c r="O7" s="43">
        <f>ENERO!L8+FEBRERO!M8+MARZO!M8</f>
        <v>96115</v>
      </c>
      <c r="P7" s="43">
        <v>1909860</v>
      </c>
      <c r="Q7" s="43">
        <v>974305.89</v>
      </c>
      <c r="R7" s="43">
        <f>SUM(C7:Q7)</f>
        <v>8112970.8899999997</v>
      </c>
    </row>
    <row r="8" spans="1:18" ht="15" customHeight="1">
      <c r="A8" s="41">
        <v>2</v>
      </c>
      <c r="B8" s="42" t="s">
        <v>21</v>
      </c>
      <c r="C8" s="43">
        <f>ENERO!B9+FEBRERO!B9+MARZO!B9</f>
        <v>5492262</v>
      </c>
      <c r="D8" s="43">
        <f>ENERO!M9+FEBRERO!N9+MARZO!N9</f>
        <v>-47095</v>
      </c>
      <c r="E8" s="43">
        <f>ENERO!C9+FEBRERO!C9+MARZO!C9</f>
        <v>1890369</v>
      </c>
      <c r="F8" s="43">
        <f>ENERO!D9+FEBRERO!D9+MARZO!D9</f>
        <v>0</v>
      </c>
      <c r="G8" s="43">
        <f>FEBRERO!H9+MARZO!H9</f>
        <v>0</v>
      </c>
      <c r="H8" s="43">
        <f>ENERO!E9+FEBRERO!E9+MARZO!E9</f>
        <v>234296</v>
      </c>
      <c r="I8" s="43">
        <f>ENERO!F9+FEBRERO!F9+MARZO!F9</f>
        <v>463538</v>
      </c>
      <c r="J8" s="43">
        <f>ENERO!I9+FEBRERO!J9+MARZO!J9</f>
        <v>126653</v>
      </c>
      <c r="K8" s="43">
        <f>ENERO!G9+FEBRERO!G9+MARZO!G9</f>
        <v>15394</v>
      </c>
      <c r="L8" s="43">
        <f>ENERO!J9+FEBRERO!K9+MARZO!K9</f>
        <v>105629</v>
      </c>
      <c r="M8" s="43">
        <f>ENERO!K9+FEBRERO!L9+MARZO!L9</f>
        <v>23328</v>
      </c>
      <c r="N8" s="43">
        <f>ENERO!H9+FEBRERO!I9+MARZO!I9</f>
        <v>260466</v>
      </c>
      <c r="O8" s="43">
        <f>ENERO!L9+FEBRERO!M9+MARZO!M9</f>
        <v>159049</v>
      </c>
      <c r="P8" s="43">
        <v>2454096</v>
      </c>
      <c r="Q8" s="43">
        <v>2494819.62</v>
      </c>
      <c r="R8" s="43">
        <f t="shared" ref="R8:R71" si="0">SUM(C8:Q8)</f>
        <v>13672804.620000001</v>
      </c>
    </row>
    <row r="9" spans="1:18" ht="15" customHeight="1">
      <c r="A9" s="41">
        <v>3</v>
      </c>
      <c r="B9" s="42" t="s">
        <v>22</v>
      </c>
      <c r="C9" s="43">
        <f>ENERO!B10+FEBRERO!B10+MARZO!B10</f>
        <v>4554892</v>
      </c>
      <c r="D9" s="43">
        <f>ENERO!M10+FEBRERO!N10+MARZO!N10</f>
        <v>-38034</v>
      </c>
      <c r="E9" s="43">
        <f>ENERO!C10+FEBRERO!C10+MARZO!C10</f>
        <v>1567738</v>
      </c>
      <c r="F9" s="43">
        <f>ENERO!D10+FEBRERO!D10+MARZO!D10</f>
        <v>319789</v>
      </c>
      <c r="G9" s="43">
        <f>FEBRERO!H10+MARZO!H10</f>
        <v>53809</v>
      </c>
      <c r="H9" s="43">
        <f>ENERO!E10+FEBRERO!E10+MARZO!E10</f>
        <v>194308</v>
      </c>
      <c r="I9" s="43">
        <f>ENERO!F10+FEBRERO!F10+MARZO!F10</f>
        <v>384425</v>
      </c>
      <c r="J9" s="43">
        <f>ENERO!I10+FEBRERO!J10+MARZO!J10</f>
        <v>105037</v>
      </c>
      <c r="K9" s="43">
        <f>ENERO!G10+FEBRERO!G10+MARZO!G10</f>
        <v>12767</v>
      </c>
      <c r="L9" s="43">
        <f>ENERO!J10+FEBRERO!K10+MARZO!K10</f>
        <v>87602</v>
      </c>
      <c r="M9" s="43">
        <f>ENERO!K10+FEBRERO!L10+MARZO!L10</f>
        <v>19347</v>
      </c>
      <c r="N9" s="43">
        <f>ENERO!H10+FEBRERO!I10+MARZO!I10</f>
        <v>200611</v>
      </c>
      <c r="O9" s="43">
        <f>ENERO!L10+FEBRERO!M10+MARZO!M10</f>
        <v>131903</v>
      </c>
      <c r="P9" s="43">
        <v>4584658</v>
      </c>
      <c r="Q9" s="43">
        <v>1827381.61</v>
      </c>
      <c r="R9" s="43">
        <f t="shared" si="0"/>
        <v>14006233.609999999</v>
      </c>
    </row>
    <row r="10" spans="1:18" ht="15" customHeight="1">
      <c r="A10" s="41">
        <v>4</v>
      </c>
      <c r="B10" s="42" t="s">
        <v>23</v>
      </c>
      <c r="C10" s="43">
        <f>ENERO!B11+FEBRERO!B11+MARZO!B11</f>
        <v>3231904</v>
      </c>
      <c r="D10" s="43">
        <f>ENERO!M11+FEBRERO!N11+MARZO!N11</f>
        <v>-27182</v>
      </c>
      <c r="E10" s="43">
        <f>ENERO!C11+FEBRERO!C11+MARZO!C11</f>
        <v>1112382</v>
      </c>
      <c r="F10" s="43">
        <f>ENERO!D11+FEBRERO!D11+MARZO!D11</f>
        <v>0</v>
      </c>
      <c r="G10" s="43">
        <f>FEBRERO!H11+MARZO!H11</f>
        <v>0</v>
      </c>
      <c r="H10" s="43">
        <f>ENERO!E11+FEBRERO!E11+MARZO!E11</f>
        <v>137872</v>
      </c>
      <c r="I10" s="43">
        <f>ENERO!F11+FEBRERO!F11+MARZO!F11</f>
        <v>272768</v>
      </c>
      <c r="J10" s="43">
        <f>ENERO!I11+FEBRERO!J11+MARZO!J11</f>
        <v>74528</v>
      </c>
      <c r="K10" s="43">
        <f>ENERO!G11+FEBRERO!G11+MARZO!G11</f>
        <v>9059</v>
      </c>
      <c r="L10" s="43">
        <f>ENERO!J11+FEBRERO!K11+MARZO!K11</f>
        <v>62157</v>
      </c>
      <c r="M10" s="43">
        <f>ENERO!K11+FEBRERO!L11+MARZO!L11</f>
        <v>13727</v>
      </c>
      <c r="N10" s="43">
        <f>ENERO!H11+FEBRERO!I11+MARZO!I11</f>
        <v>96428</v>
      </c>
      <c r="O10" s="43">
        <f>ENERO!L11+FEBRERO!M11+MARZO!M11</f>
        <v>93592</v>
      </c>
      <c r="P10" s="43">
        <v>1394436</v>
      </c>
      <c r="Q10" s="43">
        <v>921499.72</v>
      </c>
      <c r="R10" s="43">
        <f t="shared" si="0"/>
        <v>7393170.7199999997</v>
      </c>
    </row>
    <row r="11" spans="1:18" ht="15" customHeight="1">
      <c r="A11" s="41">
        <v>5</v>
      </c>
      <c r="B11" s="42" t="s">
        <v>24</v>
      </c>
      <c r="C11" s="43">
        <f>ENERO!B12+FEBRERO!B12+MARZO!B12</f>
        <v>2356520</v>
      </c>
      <c r="D11" s="43">
        <f>ENERO!M12+FEBRERO!N12+MARZO!N12</f>
        <v>-19884</v>
      </c>
      <c r="E11" s="43">
        <f>ENERO!C12+FEBRERO!C12+MARZO!C12</f>
        <v>811086</v>
      </c>
      <c r="F11" s="43">
        <f>ENERO!D12+FEBRERO!D12+MARZO!D12</f>
        <v>139514</v>
      </c>
      <c r="G11" s="43">
        <f>FEBRERO!H12+MARZO!H12</f>
        <v>0</v>
      </c>
      <c r="H11" s="43">
        <f>ENERO!E12+FEBRERO!E12+MARZO!E12</f>
        <v>100528</v>
      </c>
      <c r="I11" s="43">
        <f>ENERO!F12+FEBRERO!F12+MARZO!F12</f>
        <v>198886</v>
      </c>
      <c r="J11" s="43">
        <f>ENERO!I12+FEBRERO!J12+MARZO!J12</f>
        <v>54342</v>
      </c>
      <c r="K11" s="43">
        <f>ENERO!G12+FEBRERO!G12+MARZO!G12</f>
        <v>6604</v>
      </c>
      <c r="L11" s="43">
        <f>ENERO!J12+FEBRERO!K12+MARZO!K12</f>
        <v>45321</v>
      </c>
      <c r="M11" s="43">
        <f>ENERO!K12+FEBRERO!L12+MARZO!L12</f>
        <v>10009</v>
      </c>
      <c r="N11" s="43">
        <f>ENERO!H12+FEBRERO!I12+MARZO!I12</f>
        <v>34616</v>
      </c>
      <c r="O11" s="43">
        <f>ENERO!L12+FEBRERO!M12+MARZO!M12</f>
        <v>68242</v>
      </c>
      <c r="P11" s="43">
        <v>688952</v>
      </c>
      <c r="Q11" s="43">
        <v>322339.68</v>
      </c>
      <c r="R11" s="43">
        <f t="shared" si="0"/>
        <v>4817075.68</v>
      </c>
    </row>
    <row r="12" spans="1:18" ht="15" customHeight="1">
      <c r="A12" s="41">
        <v>6</v>
      </c>
      <c r="B12" s="42" t="s">
        <v>25</v>
      </c>
      <c r="C12" s="43">
        <f>ENERO!B13+FEBRERO!B13+MARZO!B13</f>
        <v>3875374</v>
      </c>
      <c r="D12" s="43">
        <f>ENERO!M13+FEBRERO!N13+MARZO!N13</f>
        <v>-33094</v>
      </c>
      <c r="E12" s="43">
        <f>ENERO!C13+FEBRERO!C13+MARZO!C13</f>
        <v>1333857</v>
      </c>
      <c r="F12" s="43">
        <f>ENERO!D13+FEBRERO!D13+MARZO!D13</f>
        <v>264794</v>
      </c>
      <c r="G12" s="43">
        <f>FEBRERO!H13+MARZO!H13</f>
        <v>0</v>
      </c>
      <c r="H12" s="43">
        <f>ENERO!E13+FEBRERO!E13+MARZO!E13</f>
        <v>165321</v>
      </c>
      <c r="I12" s="43">
        <f>ENERO!F13+FEBRERO!F13+MARZO!F13</f>
        <v>327074</v>
      </c>
      <c r="J12" s="43">
        <f>ENERO!I13+FEBRERO!J13+MARZO!J13</f>
        <v>89367</v>
      </c>
      <c r="K12" s="43">
        <f>ENERO!G13+FEBRERO!G13+MARZO!G13</f>
        <v>10864</v>
      </c>
      <c r="L12" s="43">
        <f>ENERO!J13+FEBRERO!K13+MARZO!K13</f>
        <v>74533</v>
      </c>
      <c r="M12" s="43">
        <f>ENERO!K13+FEBRERO!L13+MARZO!L13</f>
        <v>16460</v>
      </c>
      <c r="N12" s="43">
        <f>ENERO!H13+FEBRERO!I13+MARZO!I13</f>
        <v>147685</v>
      </c>
      <c r="O12" s="43">
        <f>ENERO!L13+FEBRERO!M13+MARZO!M13</f>
        <v>112226</v>
      </c>
      <c r="P12" s="43">
        <v>2803082</v>
      </c>
      <c r="Q12" s="43">
        <v>1362393.25</v>
      </c>
      <c r="R12" s="43">
        <f t="shared" si="0"/>
        <v>10549936.25</v>
      </c>
    </row>
    <row r="13" spans="1:18" ht="15" customHeight="1">
      <c r="A13" s="41">
        <v>7</v>
      </c>
      <c r="B13" s="42" t="s">
        <v>26</v>
      </c>
      <c r="C13" s="43">
        <f>ENERO!B14+FEBRERO!B14+MARZO!B14</f>
        <v>3489720</v>
      </c>
      <c r="D13" s="43">
        <f>ENERO!M14+FEBRERO!N14+MARZO!N14</f>
        <v>-29675</v>
      </c>
      <c r="E13" s="43">
        <f>ENERO!C14+FEBRERO!C14+MARZO!C14</f>
        <v>1201119</v>
      </c>
      <c r="F13" s="43">
        <f>ENERO!D14+FEBRERO!D14+MARZO!D14</f>
        <v>232224</v>
      </c>
      <c r="G13" s="43">
        <f>FEBRERO!H14+MARZO!H14</f>
        <v>0</v>
      </c>
      <c r="H13" s="43">
        <f>ENERO!E14+FEBRERO!E14+MARZO!E14</f>
        <v>148869</v>
      </c>
      <c r="I13" s="43">
        <f>ENERO!F14+FEBRERO!F14+MARZO!F14</f>
        <v>294527</v>
      </c>
      <c r="J13" s="43">
        <f>ENERO!I14+FEBRERO!J14+MARZO!J14</f>
        <v>80474</v>
      </c>
      <c r="K13" s="43">
        <f>ENERO!G14+FEBRERO!G14+MARZO!G14</f>
        <v>9782</v>
      </c>
      <c r="L13" s="43">
        <f>ENERO!J14+FEBRERO!K14+MARZO!K14</f>
        <v>67116</v>
      </c>
      <c r="M13" s="43">
        <f>ENERO!K14+FEBRERO!L14+MARZO!L14</f>
        <v>14822</v>
      </c>
      <c r="N13" s="43">
        <f>ENERO!H14+FEBRERO!I14+MARZO!I14</f>
        <v>110739</v>
      </c>
      <c r="O13" s="43">
        <f>ENERO!L14+FEBRERO!M14+MARZO!M14</f>
        <v>101058</v>
      </c>
      <c r="P13" s="43">
        <v>1396824</v>
      </c>
      <c r="Q13" s="43">
        <v>1114130.23</v>
      </c>
      <c r="R13" s="43">
        <f t="shared" si="0"/>
        <v>8231729.2300000004</v>
      </c>
    </row>
    <row r="14" spans="1:18" ht="15" customHeight="1">
      <c r="A14" s="41">
        <v>8</v>
      </c>
      <c r="B14" s="42" t="s">
        <v>27</v>
      </c>
      <c r="C14" s="43">
        <f>ENERO!B15+FEBRERO!B15+MARZO!B15</f>
        <v>2753363</v>
      </c>
      <c r="D14" s="43">
        <f>ENERO!M15+FEBRERO!N15+MARZO!N15</f>
        <v>-23527</v>
      </c>
      <c r="E14" s="43">
        <f>ENERO!C15+FEBRERO!C15+MARZO!C15</f>
        <v>947674</v>
      </c>
      <c r="F14" s="43">
        <f>ENERO!D15+FEBRERO!D15+MARZO!D15</f>
        <v>172025</v>
      </c>
      <c r="G14" s="43">
        <f>FEBRERO!H15+MARZO!H15</f>
        <v>0</v>
      </c>
      <c r="H14" s="43">
        <f>ENERO!E15+FEBRERO!E15+MARZO!E15</f>
        <v>117457</v>
      </c>
      <c r="I14" s="43">
        <f>ENERO!F15+FEBRERO!F15+MARZO!F15</f>
        <v>232378</v>
      </c>
      <c r="J14" s="43">
        <f>ENERO!I15+FEBRERO!J15+MARZO!J15</f>
        <v>63493</v>
      </c>
      <c r="K14" s="43">
        <f>ENERO!G15+FEBRERO!G15+MARZO!G15</f>
        <v>7719</v>
      </c>
      <c r="L14" s="43">
        <f>ENERO!J15+FEBRERO!K15+MARZO!K15</f>
        <v>52955</v>
      </c>
      <c r="M14" s="43">
        <f>ENERO!K15+FEBRERO!L15+MARZO!L15</f>
        <v>11694</v>
      </c>
      <c r="N14" s="43">
        <f>ENERO!H15+FEBRERO!I15+MARZO!I15</f>
        <v>68757</v>
      </c>
      <c r="O14" s="43">
        <f>ENERO!L15+FEBRERO!M15+MARZO!M15</f>
        <v>79733</v>
      </c>
      <c r="P14" s="43">
        <v>2638296</v>
      </c>
      <c r="Q14" s="43">
        <v>587410.66</v>
      </c>
      <c r="R14" s="43">
        <f t="shared" si="0"/>
        <v>7709427.6600000001</v>
      </c>
    </row>
    <row r="15" spans="1:18" ht="15" customHeight="1">
      <c r="A15" s="41">
        <v>9</v>
      </c>
      <c r="B15" s="42" t="s">
        <v>28</v>
      </c>
      <c r="C15" s="43">
        <f>ENERO!B16+FEBRERO!B16+MARZO!B16</f>
        <v>2860365</v>
      </c>
      <c r="D15" s="43">
        <f>ENERO!M16+FEBRERO!N16+MARZO!N16</f>
        <v>-24648</v>
      </c>
      <c r="E15" s="43">
        <f>ENERO!C16+FEBRERO!C16+MARZO!C16</f>
        <v>984502</v>
      </c>
      <c r="F15" s="43">
        <f>ENERO!D16+FEBRERO!D16+MARZO!D16</f>
        <v>181465</v>
      </c>
      <c r="G15" s="43">
        <f>FEBRERO!H16+MARZO!H16</f>
        <v>0</v>
      </c>
      <c r="H15" s="43">
        <f>ENERO!E16+FEBRERO!E16+MARZO!E16</f>
        <v>122021</v>
      </c>
      <c r="I15" s="43">
        <f>ENERO!F16+FEBRERO!F16+MARZO!F16</f>
        <v>241409</v>
      </c>
      <c r="J15" s="43">
        <f>ENERO!I16+FEBRERO!J16+MARZO!J16</f>
        <v>65962</v>
      </c>
      <c r="K15" s="43">
        <f>ENERO!G16+FEBRERO!G16+MARZO!G16</f>
        <v>8017</v>
      </c>
      <c r="L15" s="43">
        <f>ENERO!J16+FEBRERO!K16+MARZO!K16</f>
        <v>55012</v>
      </c>
      <c r="M15" s="43">
        <f>ENERO!K16+FEBRERO!L16+MARZO!L16</f>
        <v>12149</v>
      </c>
      <c r="N15" s="43">
        <f>ENERO!H16+FEBRERO!I16+MARZO!I16</f>
        <v>73197</v>
      </c>
      <c r="O15" s="43">
        <f>ENERO!L16+FEBRERO!M16+MARZO!M16</f>
        <v>82832</v>
      </c>
      <c r="P15" s="43">
        <v>1569800</v>
      </c>
      <c r="Q15" s="43">
        <v>664313.65</v>
      </c>
      <c r="R15" s="43">
        <f t="shared" si="0"/>
        <v>6896396.6500000004</v>
      </c>
    </row>
    <row r="16" spans="1:18" ht="15" customHeight="1">
      <c r="A16" s="41">
        <v>10</v>
      </c>
      <c r="B16" s="42" t="s">
        <v>29</v>
      </c>
      <c r="C16" s="43">
        <f>ENERO!B17+FEBRERO!B17+MARZO!B17</f>
        <v>2500306</v>
      </c>
      <c r="D16" s="43">
        <f>ENERO!M17+FEBRERO!N17+MARZO!N17</f>
        <v>-20676</v>
      </c>
      <c r="E16" s="43">
        <f>ENERO!C17+FEBRERO!C17+MARZO!C17</f>
        <v>860575</v>
      </c>
      <c r="F16" s="43">
        <f>ENERO!D17+FEBRERO!D17+MARZO!D17</f>
        <v>150804</v>
      </c>
      <c r="G16" s="43">
        <f>FEBRERO!H17+MARZO!H17</f>
        <v>12139</v>
      </c>
      <c r="H16" s="43">
        <f>ENERO!E17+FEBRERO!E17+MARZO!E17</f>
        <v>106661</v>
      </c>
      <c r="I16" s="43">
        <f>ENERO!F17+FEBRERO!F17+MARZO!F17</f>
        <v>211022</v>
      </c>
      <c r="J16" s="43">
        <f>ENERO!I17+FEBRERO!J17+MARZO!J17</f>
        <v>57658</v>
      </c>
      <c r="K16" s="43">
        <f>ENERO!G17+FEBRERO!G17+MARZO!G17</f>
        <v>7008</v>
      </c>
      <c r="L16" s="43">
        <f>ENERO!J17+FEBRERO!K17+MARZO!K17</f>
        <v>48087</v>
      </c>
      <c r="M16" s="43">
        <f>ENERO!K17+FEBRERO!L17+MARZO!L17</f>
        <v>10620</v>
      </c>
      <c r="N16" s="43">
        <f>ENERO!H17+FEBRERO!I17+MARZO!I17</f>
        <v>53314</v>
      </c>
      <c r="O16" s="43">
        <f>ENERO!L17+FEBRERO!M17+MARZO!M17</f>
        <v>72406</v>
      </c>
      <c r="P16" s="43">
        <v>2024756</v>
      </c>
      <c r="Q16" s="43">
        <v>409803.9</v>
      </c>
      <c r="R16" s="43">
        <f t="shared" si="0"/>
        <v>6504483.9000000004</v>
      </c>
    </row>
    <row r="17" spans="1:18" ht="15" customHeight="1">
      <c r="A17" s="41">
        <v>11</v>
      </c>
      <c r="B17" s="42" t="s">
        <v>30</v>
      </c>
      <c r="C17" s="43">
        <f>ENERO!B18+FEBRERO!B18+MARZO!B18</f>
        <v>3705103</v>
      </c>
      <c r="D17" s="43">
        <f>ENERO!M18+FEBRERO!N18+MARZO!N18</f>
        <v>-31044</v>
      </c>
      <c r="E17" s="43">
        <f>ENERO!C18+FEBRERO!C18+MARZO!C18</f>
        <v>1275251</v>
      </c>
      <c r="F17" s="43">
        <f>ENERO!D18+FEBRERO!D18+MARZO!D18</f>
        <v>252754</v>
      </c>
      <c r="G17" s="43">
        <f>FEBRERO!H18+MARZO!H18</f>
        <v>0</v>
      </c>
      <c r="H17" s="43">
        <f>ENERO!E18+FEBRERO!E18+MARZO!E18</f>
        <v>158057</v>
      </c>
      <c r="I17" s="43">
        <f>ENERO!F18+FEBRERO!F18+MARZO!F18</f>
        <v>312704</v>
      </c>
      <c r="J17" s="43">
        <f>ENERO!I18+FEBRERO!J18+MARZO!J18</f>
        <v>85441</v>
      </c>
      <c r="K17" s="43">
        <f>ENERO!G18+FEBRERO!G18+MARZO!G18</f>
        <v>10385</v>
      </c>
      <c r="L17" s="43">
        <f>ENERO!J18+FEBRERO!K18+MARZO!K18</f>
        <v>71258</v>
      </c>
      <c r="M17" s="43">
        <f>ENERO!K18+FEBRERO!L18+MARZO!L18</f>
        <v>15737</v>
      </c>
      <c r="N17" s="43">
        <f>ENERO!H18+FEBRERO!I18+MARZO!I18</f>
        <v>129652</v>
      </c>
      <c r="O17" s="43">
        <f>ENERO!L18+FEBRERO!M18+MARZO!M18</f>
        <v>107294</v>
      </c>
      <c r="P17" s="43">
        <v>2591950</v>
      </c>
      <c r="Q17" s="43">
        <v>1247855.8600000001</v>
      </c>
      <c r="R17" s="43">
        <f t="shared" si="0"/>
        <v>9932397.8599999994</v>
      </c>
    </row>
    <row r="18" spans="1:18" ht="15" customHeight="1">
      <c r="A18" s="41">
        <v>12</v>
      </c>
      <c r="B18" s="42" t="s">
        <v>31</v>
      </c>
      <c r="C18" s="43">
        <f>ENERO!B19+FEBRERO!B19+MARZO!B19</f>
        <v>2720631</v>
      </c>
      <c r="D18" s="43">
        <f>ENERO!M19+FEBRERO!N19+MARZO!N19</f>
        <v>-23383</v>
      </c>
      <c r="E18" s="43">
        <f>ENERO!C19+FEBRERO!C19+MARZO!C19</f>
        <v>936409</v>
      </c>
      <c r="F18" s="43">
        <f>ENERO!D19+FEBRERO!D19+MARZO!D19</f>
        <v>0</v>
      </c>
      <c r="G18" s="43">
        <f>FEBRERO!H19+MARZO!H19</f>
        <v>0</v>
      </c>
      <c r="H18" s="43">
        <f>ENERO!E19+FEBRERO!E19+MARZO!E19</f>
        <v>116060</v>
      </c>
      <c r="I18" s="43">
        <f>ENERO!F19+FEBRERO!F19+MARZO!F19</f>
        <v>229617</v>
      </c>
      <c r="J18" s="43">
        <f>ENERO!I19+FEBRERO!J19+MARZO!J19</f>
        <v>62739</v>
      </c>
      <c r="K18" s="43">
        <f>ENERO!G19+FEBRERO!G19+MARZO!G19</f>
        <v>7625</v>
      </c>
      <c r="L18" s="43">
        <f>ENERO!J19+FEBRERO!K19+MARZO!K19</f>
        <v>52324</v>
      </c>
      <c r="M18" s="43">
        <f>ENERO!K19+FEBRERO!L19+MARZO!L19</f>
        <v>11555</v>
      </c>
      <c r="N18" s="43">
        <f>ENERO!H19+FEBRERO!I19+MARZO!I19</f>
        <v>61218</v>
      </c>
      <c r="O18" s="43">
        <f>ENERO!L19+FEBRERO!M19+MARZO!M19</f>
        <v>78787</v>
      </c>
      <c r="P18" s="43">
        <v>2046060</v>
      </c>
      <c r="Q18" s="43">
        <v>555726.96</v>
      </c>
      <c r="R18" s="43">
        <f t="shared" si="0"/>
        <v>6855368.96</v>
      </c>
    </row>
    <row r="19" spans="1:18" ht="15" customHeight="1">
      <c r="A19" s="41">
        <v>13</v>
      </c>
      <c r="B19" s="42" t="s">
        <v>32</v>
      </c>
      <c r="C19" s="43">
        <f>ENERO!B20+FEBRERO!B20+MARZO!B20</f>
        <v>5700056</v>
      </c>
      <c r="D19" s="43">
        <f>ENERO!M20+FEBRERO!N20+MARZO!N20</f>
        <v>-38116</v>
      </c>
      <c r="E19" s="43">
        <f>ENERO!C20+FEBRERO!C20+MARZO!C20</f>
        <v>1961889</v>
      </c>
      <c r="F19" s="43">
        <f>ENERO!D20+FEBRERO!D20+MARZO!D20</f>
        <v>485363</v>
      </c>
      <c r="G19" s="43">
        <f>FEBRERO!H20+MARZO!H20</f>
        <v>0</v>
      </c>
      <c r="H19" s="43">
        <f>ENERO!E20+FEBRERO!E20+MARZO!E20</f>
        <v>243160</v>
      </c>
      <c r="I19" s="43">
        <f>ENERO!F20+FEBRERO!F20+MARZO!F20</f>
        <v>481075</v>
      </c>
      <c r="J19" s="43">
        <f>ENERO!I20+FEBRERO!J20+MARZO!J20</f>
        <v>131445</v>
      </c>
      <c r="K19" s="43">
        <f>ENERO!G20+FEBRERO!G20+MARZO!G20</f>
        <v>15979</v>
      </c>
      <c r="L19" s="43">
        <f>ENERO!J20+FEBRERO!K20+MARZO!K20</f>
        <v>109626</v>
      </c>
      <c r="M19" s="43">
        <f>ENERO!K20+FEBRERO!L20+MARZO!L20</f>
        <v>24210</v>
      </c>
      <c r="N19" s="43">
        <f>ENERO!H20+FEBRERO!I20+MARZO!I20</f>
        <v>218691</v>
      </c>
      <c r="O19" s="43">
        <f>ENERO!L20+FEBRERO!M20+MARZO!M20</f>
        <v>165066</v>
      </c>
      <c r="P19" s="43">
        <v>1127980</v>
      </c>
      <c r="Q19" s="43">
        <v>2479795.87</v>
      </c>
      <c r="R19" s="43">
        <f t="shared" si="0"/>
        <v>13106219.870000001</v>
      </c>
    </row>
    <row r="20" spans="1:18" ht="15" customHeight="1">
      <c r="A20" s="41">
        <v>14</v>
      </c>
      <c r="B20" s="42" t="s">
        <v>33</v>
      </c>
      <c r="C20" s="43">
        <f>ENERO!B21+FEBRERO!B21+MARZO!B21</f>
        <v>2263847</v>
      </c>
      <c r="D20" s="43">
        <f>ENERO!M21+FEBRERO!N21+MARZO!N21</f>
        <v>-18719</v>
      </c>
      <c r="E20" s="43">
        <f>ENERO!C21+FEBRERO!C21+MARZO!C21</f>
        <v>779189</v>
      </c>
      <c r="F20" s="43">
        <f>ENERO!D21+FEBRERO!D21+MARZO!D21</f>
        <v>0</v>
      </c>
      <c r="G20" s="43">
        <f>FEBRERO!H21+MARZO!H21</f>
        <v>0</v>
      </c>
      <c r="H20" s="43">
        <f>ENERO!E21+FEBRERO!E21+MARZO!E21</f>
        <v>96574</v>
      </c>
      <c r="I20" s="43">
        <f>ENERO!F21+FEBRERO!F21+MARZO!F21</f>
        <v>191064</v>
      </c>
      <c r="J20" s="43">
        <f>ENERO!I21+FEBRERO!J21+MARZO!J21</f>
        <v>52205</v>
      </c>
      <c r="K20" s="43">
        <f>ENERO!G21+FEBRERO!G21+MARZO!G21</f>
        <v>6346</v>
      </c>
      <c r="L20" s="43">
        <f>ENERO!J21+FEBRERO!K21+MARZO!K21</f>
        <v>43539</v>
      </c>
      <c r="M20" s="43">
        <f>ENERO!K21+FEBRERO!L21+MARZO!L21</f>
        <v>9616</v>
      </c>
      <c r="N20" s="43">
        <f>ENERO!H21+FEBRERO!I21+MARZO!I21</f>
        <v>29316</v>
      </c>
      <c r="O20" s="43">
        <f>ENERO!L21+FEBRERO!M21+MARZO!M21</f>
        <v>65558</v>
      </c>
      <c r="P20" s="43">
        <v>1074596</v>
      </c>
      <c r="Q20" s="43">
        <v>254955.8</v>
      </c>
      <c r="R20" s="43">
        <f t="shared" si="0"/>
        <v>4848086.8</v>
      </c>
    </row>
    <row r="21" spans="1:18" ht="15" customHeight="1">
      <c r="A21" s="41">
        <v>15</v>
      </c>
      <c r="B21" s="42" t="s">
        <v>34</v>
      </c>
      <c r="C21" s="43">
        <f>ENERO!B22+FEBRERO!B22+MARZO!B22</f>
        <v>3105527</v>
      </c>
      <c r="D21" s="43">
        <f>ENERO!M22+FEBRERO!N22+MARZO!N22</f>
        <v>-25855</v>
      </c>
      <c r="E21" s="43">
        <f>ENERO!C22+FEBRERO!C22+MARZO!C22</f>
        <v>1068884</v>
      </c>
      <c r="F21" s="43">
        <f>ENERO!D22+FEBRERO!D22+MARZO!D22</f>
        <v>199943</v>
      </c>
      <c r="G21" s="43">
        <f>FEBRERO!H22+MARZO!H22</f>
        <v>0</v>
      </c>
      <c r="H21" s="43">
        <f>ENERO!E22+FEBRERO!E22+MARZO!E22</f>
        <v>132480</v>
      </c>
      <c r="I21" s="43">
        <f>ENERO!F22+FEBRERO!F22+MARZO!F22</f>
        <v>262102</v>
      </c>
      <c r="J21" s="43">
        <f>ENERO!I22+FEBRERO!J22+MARZO!J22</f>
        <v>71614</v>
      </c>
      <c r="K21" s="43">
        <f>ENERO!G22+FEBRERO!G22+MARZO!G22</f>
        <v>8705</v>
      </c>
      <c r="L21" s="43">
        <f>ENERO!J22+FEBRERO!K22+MARZO!K22</f>
        <v>59727</v>
      </c>
      <c r="M21" s="43">
        <f>ENERO!K22+FEBRERO!L22+MARZO!L22</f>
        <v>13190</v>
      </c>
      <c r="N21" s="43">
        <f>ENERO!H22+FEBRERO!I22+MARZO!I22</f>
        <v>98246</v>
      </c>
      <c r="O21" s="43">
        <f>ENERO!L22+FEBRERO!M22+MARZO!M22</f>
        <v>89931</v>
      </c>
      <c r="P21" s="43">
        <v>1793282</v>
      </c>
      <c r="Q21" s="43">
        <v>827044.67</v>
      </c>
      <c r="R21" s="43">
        <f t="shared" si="0"/>
        <v>7704820.6699999999</v>
      </c>
    </row>
    <row r="22" spans="1:18" ht="15" customHeight="1">
      <c r="A22" s="41">
        <v>16</v>
      </c>
      <c r="B22" s="42" t="s">
        <v>35</v>
      </c>
      <c r="C22" s="43">
        <f>ENERO!B23+FEBRERO!B23+MARZO!B23</f>
        <v>2566114</v>
      </c>
      <c r="D22" s="43">
        <f>ENERO!M23+FEBRERO!N23+MARZO!N23</f>
        <v>-21600</v>
      </c>
      <c r="E22" s="43">
        <f>ENERO!C23+FEBRERO!C23+MARZO!C23</f>
        <v>883225</v>
      </c>
      <c r="F22" s="43">
        <f>ENERO!D23+FEBRERO!D23+MARZO!D23</f>
        <v>156373</v>
      </c>
      <c r="G22" s="43">
        <f>FEBRERO!H23+MARZO!H23</f>
        <v>0</v>
      </c>
      <c r="H22" s="43">
        <f>ENERO!E23+FEBRERO!E23+MARZO!E23</f>
        <v>109469</v>
      </c>
      <c r="I22" s="43">
        <f>ENERO!F23+FEBRERO!F23+MARZO!F23</f>
        <v>216576</v>
      </c>
      <c r="J22" s="43">
        <f>ENERO!I23+FEBRERO!J23+MARZO!J23</f>
        <v>59176</v>
      </c>
      <c r="K22" s="43">
        <f>ENERO!G23+FEBRERO!G23+MARZO!G23</f>
        <v>7192</v>
      </c>
      <c r="L22" s="43">
        <f>ENERO!J23+FEBRERO!K23+MARZO!K23</f>
        <v>49353</v>
      </c>
      <c r="M22" s="43">
        <f>ENERO!K23+FEBRERO!L23+MARZO!L23</f>
        <v>10900</v>
      </c>
      <c r="N22" s="43">
        <f>ENERO!H23+FEBRERO!I23+MARZO!I23</f>
        <v>53681</v>
      </c>
      <c r="O22" s="43">
        <f>ENERO!L23+FEBRERO!M23+MARZO!M23</f>
        <v>74311</v>
      </c>
      <c r="P22" s="43">
        <v>2301880</v>
      </c>
      <c r="Q22" s="43">
        <v>461717.97</v>
      </c>
      <c r="R22" s="43">
        <f t="shared" si="0"/>
        <v>6928367.9699999997</v>
      </c>
    </row>
    <row r="23" spans="1:18" ht="15" customHeight="1">
      <c r="A23" s="41">
        <v>17</v>
      </c>
      <c r="B23" s="42" t="s">
        <v>36</v>
      </c>
      <c r="C23" s="43">
        <f>ENERO!B24+FEBRERO!B24+MARZO!B24</f>
        <v>2923775</v>
      </c>
      <c r="D23" s="43">
        <f>ENERO!M24+FEBRERO!N24+MARZO!N24</f>
        <v>-24782</v>
      </c>
      <c r="E23" s="43">
        <f>ENERO!C24+FEBRERO!C24+MARZO!C24</f>
        <v>1006327</v>
      </c>
      <c r="F23" s="43">
        <f>ENERO!D24+FEBRERO!D24+MARZO!D24</f>
        <v>184920</v>
      </c>
      <c r="G23" s="43">
        <f>FEBRERO!H24+MARZO!H24</f>
        <v>0</v>
      </c>
      <c r="H23" s="43">
        <f>ENERO!E24+FEBRERO!E24+MARZO!E24</f>
        <v>124726</v>
      </c>
      <c r="I23" s="43">
        <f>ENERO!F24+FEBRERO!F24+MARZO!F24</f>
        <v>246762</v>
      </c>
      <c r="J23" s="43">
        <f>ENERO!I24+FEBRERO!J24+MARZO!J24</f>
        <v>67423</v>
      </c>
      <c r="K23" s="43">
        <f>ENERO!G24+FEBRERO!G24+MARZO!G24</f>
        <v>8196</v>
      </c>
      <c r="L23" s="43">
        <f>ENERO!J24+FEBRERO!K24+MARZO!K24</f>
        <v>56231</v>
      </c>
      <c r="M23" s="43">
        <f>ENERO!K24+FEBRERO!L24+MARZO!L24</f>
        <v>12418</v>
      </c>
      <c r="N23" s="43">
        <f>ENERO!H24+FEBRERO!I24+MARZO!I24</f>
        <v>88223</v>
      </c>
      <c r="O23" s="43">
        <f>ENERO!L24+FEBRERO!M24+MARZO!M24</f>
        <v>84669</v>
      </c>
      <c r="P23" s="43">
        <v>3951930</v>
      </c>
      <c r="Q23" s="43">
        <v>697037.48</v>
      </c>
      <c r="R23" s="43">
        <f t="shared" si="0"/>
        <v>9427855.4800000004</v>
      </c>
    </row>
    <row r="24" spans="1:18" ht="15" customHeight="1">
      <c r="A24" s="41">
        <v>18</v>
      </c>
      <c r="B24" s="42" t="s">
        <v>37</v>
      </c>
      <c r="C24" s="43">
        <f>ENERO!B25+FEBRERO!B25+MARZO!B25</f>
        <v>2626048</v>
      </c>
      <c r="D24" s="43">
        <f>ENERO!M25+FEBRERO!N25+MARZO!N25</f>
        <v>-21872</v>
      </c>
      <c r="E24" s="43">
        <f>ENERO!C25+FEBRERO!C25+MARZO!C25</f>
        <v>903854</v>
      </c>
      <c r="F24" s="43">
        <f>ENERO!D25+FEBRERO!D25+MARZO!D25</f>
        <v>161178</v>
      </c>
      <c r="G24" s="43">
        <f>FEBRERO!H25+MARZO!H25</f>
        <v>0</v>
      </c>
      <c r="H24" s="43">
        <f>ENERO!E25+FEBRERO!E25+MARZO!E25</f>
        <v>112026</v>
      </c>
      <c r="I24" s="43">
        <f>ENERO!F25+FEBRERO!F25+MARZO!F25</f>
        <v>221634</v>
      </c>
      <c r="J24" s="43">
        <f>ENERO!I25+FEBRERO!J25+MARZO!J25</f>
        <v>60558</v>
      </c>
      <c r="K24" s="43">
        <f>ENERO!G25+FEBRERO!G25+MARZO!G25</f>
        <v>7362</v>
      </c>
      <c r="L24" s="43">
        <f>ENERO!J25+FEBRERO!K25+MARZO!K25</f>
        <v>50505</v>
      </c>
      <c r="M24" s="43">
        <f>ENERO!K25+FEBRERO!L25+MARZO!L25</f>
        <v>11155</v>
      </c>
      <c r="N24" s="43">
        <f>ENERO!H25+FEBRERO!I25+MARZO!I25</f>
        <v>57956</v>
      </c>
      <c r="O24" s="43">
        <f>ENERO!L25+FEBRERO!M25+MARZO!M25</f>
        <v>76047</v>
      </c>
      <c r="P24" s="43">
        <v>1491694</v>
      </c>
      <c r="Q24" s="43">
        <v>503514.86</v>
      </c>
      <c r="R24" s="43">
        <f t="shared" si="0"/>
        <v>6261659.8600000003</v>
      </c>
    </row>
    <row r="25" spans="1:18" ht="15" customHeight="1">
      <c r="A25" s="41">
        <v>19</v>
      </c>
      <c r="B25" s="42" t="s">
        <v>38</v>
      </c>
      <c r="C25" s="43">
        <f>ENERO!B26+FEBRERO!B26+MARZO!B26</f>
        <v>10532391</v>
      </c>
      <c r="D25" s="43">
        <f>ENERO!M26+FEBRERO!N26+MARZO!N26</f>
        <v>-90237</v>
      </c>
      <c r="E25" s="43">
        <f>ENERO!C26+FEBRERO!C26+MARZO!C26</f>
        <v>3625121</v>
      </c>
      <c r="F25" s="43">
        <f>ENERO!D26+FEBRERO!D26+MARZO!D26</f>
        <v>796055</v>
      </c>
      <c r="G25" s="43">
        <f>FEBRERO!H26+MARZO!H26</f>
        <v>0</v>
      </c>
      <c r="H25" s="43">
        <f>ENERO!E26+FEBRERO!E26+MARZO!E26</f>
        <v>449305</v>
      </c>
      <c r="I25" s="43">
        <f>ENERO!F26+FEBRERO!F26+MARZO!F26</f>
        <v>888916</v>
      </c>
      <c r="J25" s="43">
        <f>ENERO!I26+FEBRERO!J26+MARZO!J26</f>
        <v>242880</v>
      </c>
      <c r="K25" s="43">
        <f>ENERO!G26+FEBRERO!G26+MARZO!G26</f>
        <v>29523</v>
      </c>
      <c r="L25" s="43">
        <f>ENERO!J26+FEBRERO!K26+MARZO!K26</f>
        <v>202564</v>
      </c>
      <c r="M25" s="43">
        <f>ENERO!K26+FEBRERO!L26+MARZO!L26</f>
        <v>44735</v>
      </c>
      <c r="N25" s="43">
        <f>ENERO!H26+FEBRERO!I26+MARZO!I26</f>
        <v>760420</v>
      </c>
      <c r="O25" s="43">
        <f>ENERO!L26+FEBRERO!M26+MARZO!M26</f>
        <v>305003</v>
      </c>
      <c r="P25" s="43">
        <v>25399780</v>
      </c>
      <c r="Q25" s="43">
        <v>5791394.9699999997</v>
      </c>
      <c r="R25" s="43">
        <f t="shared" si="0"/>
        <v>48977850.969999999</v>
      </c>
    </row>
    <row r="26" spans="1:18" ht="15" customHeight="1">
      <c r="A26" s="41">
        <v>20</v>
      </c>
      <c r="B26" s="42" t="s">
        <v>39</v>
      </c>
      <c r="C26" s="43">
        <f>ENERO!B27+FEBRERO!B27+MARZO!B27</f>
        <v>2879299</v>
      </c>
      <c r="D26" s="43">
        <f>ENERO!M27+FEBRERO!N27+MARZO!N27</f>
        <v>-24492</v>
      </c>
      <c r="E26" s="43">
        <f>ENERO!C27+FEBRERO!C27+MARZO!C27</f>
        <v>991020</v>
      </c>
      <c r="F26" s="43">
        <f>ENERO!D27+FEBRERO!D27+MARZO!D27</f>
        <v>188650</v>
      </c>
      <c r="G26" s="43">
        <f>FEBRERO!H27+MARZO!H27</f>
        <v>0</v>
      </c>
      <c r="H26" s="43">
        <f>ENERO!E27+FEBRERO!E27+MARZO!E27</f>
        <v>122829</v>
      </c>
      <c r="I26" s="43">
        <f>ENERO!F27+FEBRERO!F27+MARZO!F27</f>
        <v>243008</v>
      </c>
      <c r="J26" s="43">
        <f>ENERO!I27+FEBRERO!J27+MARZO!J27</f>
        <v>66397</v>
      </c>
      <c r="K26" s="43">
        <f>ENERO!G27+FEBRERO!G27+MARZO!G27</f>
        <v>8070</v>
      </c>
      <c r="L26" s="43">
        <f>ENERO!J27+FEBRERO!K27+MARZO!K27</f>
        <v>55376</v>
      </c>
      <c r="M26" s="43">
        <f>ENERO!K27+FEBRERO!L27+MARZO!L27</f>
        <v>12229</v>
      </c>
      <c r="N26" s="43">
        <f>ENERO!H27+FEBRERO!I27+MARZO!I27</f>
        <v>68109</v>
      </c>
      <c r="O26" s="43">
        <f>ENERO!L27+FEBRERO!M27+MARZO!M27</f>
        <v>83380</v>
      </c>
      <c r="P26" s="43">
        <v>1089370</v>
      </c>
      <c r="Q26" s="43">
        <v>668924.18999999994</v>
      </c>
      <c r="R26" s="43">
        <f t="shared" si="0"/>
        <v>6452169.1899999995</v>
      </c>
    </row>
    <row r="27" spans="1:18" ht="15" customHeight="1">
      <c r="A27" s="41">
        <v>21</v>
      </c>
      <c r="B27" s="42" t="s">
        <v>40</v>
      </c>
      <c r="C27" s="43">
        <f>ENERO!B28+FEBRERO!B28+MARZO!B28</f>
        <v>3963110</v>
      </c>
      <c r="D27" s="43">
        <f>ENERO!M28+FEBRERO!N28+MARZO!N28</f>
        <v>-32375</v>
      </c>
      <c r="E27" s="43">
        <f>ENERO!C28+FEBRERO!C28+MARZO!C28</f>
        <v>1364054</v>
      </c>
      <c r="F27" s="43">
        <f>ENERO!D28+FEBRERO!D28+MARZO!D28</f>
        <v>268782</v>
      </c>
      <c r="G27" s="43">
        <f>FEBRERO!H28+MARZO!H28</f>
        <v>0</v>
      </c>
      <c r="H27" s="43">
        <f>ENERO!E28+FEBRERO!E28+MARZO!E28</f>
        <v>169064</v>
      </c>
      <c r="I27" s="43">
        <f>ENERO!F28+FEBRERO!F28+MARZO!F28</f>
        <v>334480</v>
      </c>
      <c r="J27" s="43">
        <f>ENERO!I28+FEBRERO!J28+MARZO!J28</f>
        <v>91391</v>
      </c>
      <c r="K27" s="43">
        <f>ENERO!G28+FEBRERO!G28+MARZO!G28</f>
        <v>11110</v>
      </c>
      <c r="L27" s="43">
        <f>ENERO!J28+FEBRERO!K28+MARZO!K28</f>
        <v>76221</v>
      </c>
      <c r="M27" s="43">
        <f>ENERO!K28+FEBRERO!L28+MARZO!L28</f>
        <v>16833</v>
      </c>
      <c r="N27" s="43">
        <f>ENERO!H28+FEBRERO!I28+MARZO!I28</f>
        <v>175399</v>
      </c>
      <c r="O27" s="43">
        <f>ENERO!L28+FEBRERO!M28+MARZO!M28</f>
        <v>114766</v>
      </c>
      <c r="P27" s="43">
        <v>5953730</v>
      </c>
      <c r="Q27" s="43">
        <v>1399133.55</v>
      </c>
      <c r="R27" s="43">
        <f t="shared" si="0"/>
        <v>13905698.550000001</v>
      </c>
    </row>
    <row r="28" spans="1:18" ht="15" customHeight="1">
      <c r="A28" s="41">
        <v>22</v>
      </c>
      <c r="B28" s="42" t="s">
        <v>41</v>
      </c>
      <c r="C28" s="43">
        <f>ENERO!B29+FEBRERO!B29+MARZO!B29</f>
        <v>2856519</v>
      </c>
      <c r="D28" s="43">
        <f>ENERO!M29+FEBRERO!N29+MARZO!N29</f>
        <v>-24023</v>
      </c>
      <c r="E28" s="43">
        <f>ENERO!C29+FEBRERO!C29+MARZO!C29</f>
        <v>983178</v>
      </c>
      <c r="F28" s="43">
        <f>ENERO!D29+FEBRERO!D29+MARZO!D29</f>
        <v>0</v>
      </c>
      <c r="G28" s="43">
        <f>FEBRERO!H29+MARZO!H29</f>
        <v>0</v>
      </c>
      <c r="H28" s="43">
        <f>ENERO!E29+FEBRERO!E29+MARZO!E29</f>
        <v>121858</v>
      </c>
      <c r="I28" s="43">
        <f>ENERO!F29+FEBRERO!F29+MARZO!F29</f>
        <v>241085</v>
      </c>
      <c r="J28" s="43">
        <f>ENERO!I29+FEBRERO!J29+MARZO!J29</f>
        <v>65872</v>
      </c>
      <c r="K28" s="43">
        <f>ENERO!G29+FEBRERO!G29+MARZO!G29</f>
        <v>8006</v>
      </c>
      <c r="L28" s="43">
        <f>ENERO!J29+FEBRERO!K29+MARZO!K29</f>
        <v>54938</v>
      </c>
      <c r="M28" s="43">
        <f>ENERO!K29+FEBRERO!L29+MARZO!L29</f>
        <v>12133</v>
      </c>
      <c r="N28" s="43">
        <f>ENERO!H29+FEBRERO!I29+MARZO!I29</f>
        <v>84356</v>
      </c>
      <c r="O28" s="43">
        <f>ENERO!L29+FEBRERO!M29+MARZO!M29</f>
        <v>82720</v>
      </c>
      <c r="P28" s="43">
        <v>4693862</v>
      </c>
      <c r="Q28" s="43">
        <v>648991.86</v>
      </c>
      <c r="R28" s="43">
        <f t="shared" si="0"/>
        <v>9829495.8599999994</v>
      </c>
    </row>
    <row r="29" spans="1:18" ht="15" customHeight="1">
      <c r="A29" s="41">
        <v>23</v>
      </c>
      <c r="B29" s="42" t="s">
        <v>42</v>
      </c>
      <c r="C29" s="43">
        <f>ENERO!B30+FEBRERO!B30+MARZO!B30</f>
        <v>2937965</v>
      </c>
      <c r="D29" s="43">
        <f>ENERO!M30+FEBRERO!N30+MARZO!N30</f>
        <v>-24805</v>
      </c>
      <c r="E29" s="43">
        <f>ENERO!C30+FEBRERO!C30+MARZO!C30</f>
        <v>1011211</v>
      </c>
      <c r="F29" s="43">
        <f>ENERO!D30+FEBRERO!D30+MARZO!D30</f>
        <v>187386</v>
      </c>
      <c r="G29" s="43">
        <f>FEBRERO!H30+MARZO!H30</f>
        <v>25714</v>
      </c>
      <c r="H29" s="43">
        <f>ENERO!E30+FEBRERO!E30+MARZO!E30</f>
        <v>125331</v>
      </c>
      <c r="I29" s="43">
        <f>ENERO!F30+FEBRERO!F30+MARZO!F30</f>
        <v>247959</v>
      </c>
      <c r="J29" s="43">
        <f>ENERO!I30+FEBRERO!J30+MARZO!J30</f>
        <v>67750</v>
      </c>
      <c r="K29" s="43">
        <f>ENERO!G30+FEBRERO!G30+MARZO!G30</f>
        <v>8236</v>
      </c>
      <c r="L29" s="43">
        <f>ENERO!J30+FEBRERO!K30+MARZO!K30</f>
        <v>56505</v>
      </c>
      <c r="M29" s="43">
        <f>ENERO!K30+FEBRERO!L30+MARZO!L30</f>
        <v>12479</v>
      </c>
      <c r="N29" s="43">
        <f>ENERO!H30+FEBRERO!I30+MARZO!I30</f>
        <v>76312</v>
      </c>
      <c r="O29" s="43">
        <f>ENERO!L30+FEBRERO!M30+MARZO!M30</f>
        <v>85080</v>
      </c>
      <c r="P29" s="43">
        <v>1287284</v>
      </c>
      <c r="Q29" s="43">
        <v>723366.56</v>
      </c>
      <c r="R29" s="43">
        <f t="shared" si="0"/>
        <v>6827773.5600000005</v>
      </c>
    </row>
    <row r="30" spans="1:18" ht="15" customHeight="1">
      <c r="A30" s="41">
        <v>24</v>
      </c>
      <c r="B30" s="42" t="s">
        <v>43</v>
      </c>
      <c r="C30" s="43">
        <f>ENERO!B31+FEBRERO!B31+MARZO!B31</f>
        <v>2600610</v>
      </c>
      <c r="D30" s="43">
        <f>ENERO!M31+FEBRERO!N31+MARZO!N31</f>
        <v>-22206</v>
      </c>
      <c r="E30" s="43">
        <f>ENERO!C31+FEBRERO!C31+MARZO!C31</f>
        <v>895098</v>
      </c>
      <c r="F30" s="43">
        <f>ENERO!D31+FEBRERO!D31+MARZO!D31</f>
        <v>159053</v>
      </c>
      <c r="G30" s="43">
        <f>FEBRERO!H31+MARZO!H31</f>
        <v>27270</v>
      </c>
      <c r="H30" s="43">
        <f>ENERO!E31+FEBRERO!E31+MARZO!E31</f>
        <v>110940</v>
      </c>
      <c r="I30" s="43">
        <f>ENERO!F31+FEBRERO!F31+MARZO!F31</f>
        <v>219488</v>
      </c>
      <c r="J30" s="43">
        <f>ENERO!I31+FEBRERO!J31+MARZO!J31</f>
        <v>59971</v>
      </c>
      <c r="K30" s="43">
        <f>ENERO!G31+FEBRERO!G31+MARZO!G31</f>
        <v>7289</v>
      </c>
      <c r="L30" s="43">
        <f>ENERO!J31+FEBRERO!K31+MARZO!K31</f>
        <v>50017</v>
      </c>
      <c r="M30" s="43">
        <f>ENERO!K31+FEBRERO!L31+MARZO!L31</f>
        <v>11045</v>
      </c>
      <c r="N30" s="43">
        <f>ENERO!H31+FEBRERO!I31+MARZO!I31</f>
        <v>58319</v>
      </c>
      <c r="O30" s="43">
        <f>ENERO!L31+FEBRERO!M31+MARZO!M31</f>
        <v>75309</v>
      </c>
      <c r="P30" s="43">
        <v>2166642</v>
      </c>
      <c r="Q30" s="43">
        <v>482542.41</v>
      </c>
      <c r="R30" s="43">
        <f t="shared" si="0"/>
        <v>6901387.4100000001</v>
      </c>
    </row>
    <row r="31" spans="1:18" ht="15" customHeight="1">
      <c r="A31" s="41">
        <v>25</v>
      </c>
      <c r="B31" s="42" t="s">
        <v>44</v>
      </c>
      <c r="C31" s="43">
        <f>ENERO!B32+FEBRERO!B32+MARZO!B32</f>
        <v>3179330</v>
      </c>
      <c r="D31" s="43">
        <f>ENERO!M32+FEBRERO!N32+MARZO!N32</f>
        <v>-26185</v>
      </c>
      <c r="E31" s="43">
        <f>ENERO!C32+FEBRERO!C32+MARZO!C32</f>
        <v>1094287</v>
      </c>
      <c r="F31" s="43">
        <f>ENERO!D32+FEBRERO!D32+MARZO!D32</f>
        <v>206282</v>
      </c>
      <c r="G31" s="43">
        <f>FEBRERO!H32+MARZO!H32</f>
        <v>0</v>
      </c>
      <c r="H31" s="43">
        <f>ENERO!E32+FEBRERO!E32+MARZO!E32</f>
        <v>135629</v>
      </c>
      <c r="I31" s="43">
        <f>ENERO!F32+FEBRERO!F32+MARZO!F32</f>
        <v>268330</v>
      </c>
      <c r="J31" s="43">
        <f>ENERO!I32+FEBRERO!J32+MARZO!J32</f>
        <v>73316</v>
      </c>
      <c r="K31" s="43">
        <f>ENERO!G32+FEBRERO!G32+MARZO!G32</f>
        <v>8912</v>
      </c>
      <c r="L31" s="43">
        <f>ENERO!J32+FEBRERO!K32+MARZO!K32</f>
        <v>61147</v>
      </c>
      <c r="M31" s="43">
        <f>ENERO!K32+FEBRERO!L32+MARZO!L32</f>
        <v>13504</v>
      </c>
      <c r="N31" s="43">
        <f>ENERO!H32+FEBRERO!I32+MARZO!I32</f>
        <v>93702</v>
      </c>
      <c r="O31" s="43">
        <f>ENERO!L32+FEBRERO!M32+MARZO!M32</f>
        <v>92069</v>
      </c>
      <c r="P31" s="43">
        <v>2579876</v>
      </c>
      <c r="Q31" s="43">
        <v>892940.38</v>
      </c>
      <c r="R31" s="43">
        <f t="shared" si="0"/>
        <v>8673139.3800000008</v>
      </c>
    </row>
    <row r="32" spans="1:18" ht="15" customHeight="1">
      <c r="A32" s="41">
        <v>26</v>
      </c>
      <c r="B32" s="42" t="s">
        <v>45</v>
      </c>
      <c r="C32" s="43">
        <f>ENERO!B33+FEBRERO!B33+MARZO!B33</f>
        <v>2798203</v>
      </c>
      <c r="D32" s="43">
        <f>ENERO!M33+FEBRERO!N33+MARZO!N33</f>
        <v>-23228</v>
      </c>
      <c r="E32" s="43">
        <f>ENERO!C33+FEBRERO!C33+MARZO!C33</f>
        <v>963107</v>
      </c>
      <c r="F32" s="43">
        <f>ENERO!D33+FEBRERO!D33+MARZO!D33</f>
        <v>206574</v>
      </c>
      <c r="G32" s="43">
        <f>FEBRERO!H33+MARZO!H33</f>
        <v>0</v>
      </c>
      <c r="H32" s="43">
        <f>ENERO!E33+FEBRERO!E33+MARZO!E33</f>
        <v>119369</v>
      </c>
      <c r="I32" s="43">
        <f>ENERO!F33+FEBRERO!F33+MARZO!F33</f>
        <v>236164</v>
      </c>
      <c r="J32" s="43">
        <f>ENERO!I33+FEBRERO!J33+MARZO!J33</f>
        <v>64527</v>
      </c>
      <c r="K32" s="43">
        <f>ENERO!G33+FEBRERO!G33+MARZO!G33</f>
        <v>7844</v>
      </c>
      <c r="L32" s="43">
        <f>ENERO!J33+FEBRERO!K33+MARZO!K33</f>
        <v>53816</v>
      </c>
      <c r="M32" s="43">
        <f>ENERO!K33+FEBRERO!L33+MARZO!L33</f>
        <v>11885</v>
      </c>
      <c r="N32" s="43">
        <f>ENERO!H33+FEBRERO!I33+MARZO!I33</f>
        <v>56237</v>
      </c>
      <c r="O32" s="43">
        <f>ENERO!L33+FEBRERO!M33+MARZO!M33</f>
        <v>81032</v>
      </c>
      <c r="P32" s="43">
        <v>1048762</v>
      </c>
      <c r="Q32" s="43">
        <v>538768.98</v>
      </c>
      <c r="R32" s="43">
        <f t="shared" si="0"/>
        <v>6163060.9800000004</v>
      </c>
    </row>
    <row r="33" spans="1:18" ht="15" customHeight="1">
      <c r="A33" s="41">
        <v>27</v>
      </c>
      <c r="B33" s="42" t="s">
        <v>46</v>
      </c>
      <c r="C33" s="43">
        <f>ENERO!B34+FEBRERO!B34+MARZO!B34</f>
        <v>3714765</v>
      </c>
      <c r="D33" s="43">
        <f>ENERO!M34+FEBRERO!N34+MARZO!N34</f>
        <v>-31842</v>
      </c>
      <c r="E33" s="43">
        <f>ENERO!C34+FEBRERO!C34+MARZO!C34</f>
        <v>1278577</v>
      </c>
      <c r="F33" s="43">
        <f>ENERO!D34+FEBRERO!D34+MARZO!D34</f>
        <v>261950</v>
      </c>
      <c r="G33" s="43">
        <f>FEBRERO!H34+MARZO!H34</f>
        <v>0</v>
      </c>
      <c r="H33" s="43">
        <f>ENERO!E34+FEBRERO!E34+MARZO!E34</f>
        <v>158470</v>
      </c>
      <c r="I33" s="43">
        <f>ENERO!F34+FEBRERO!F34+MARZO!F34</f>
        <v>313519</v>
      </c>
      <c r="J33" s="43">
        <f>ENERO!I34+FEBRERO!J34+MARZO!J34</f>
        <v>85664</v>
      </c>
      <c r="K33" s="43">
        <f>ENERO!G34+FEBRERO!G34+MARZO!G34</f>
        <v>10413</v>
      </c>
      <c r="L33" s="43">
        <f>ENERO!J34+FEBRERO!K34+MARZO!K34</f>
        <v>71444</v>
      </c>
      <c r="M33" s="43">
        <f>ENERO!K34+FEBRERO!L34+MARZO!L34</f>
        <v>15778</v>
      </c>
      <c r="N33" s="43">
        <f>ENERO!H34+FEBRERO!I34+MARZO!I34</f>
        <v>120974</v>
      </c>
      <c r="O33" s="43">
        <f>ENERO!L34+FEBRERO!M34+MARZO!M34</f>
        <v>107575</v>
      </c>
      <c r="P33" s="43">
        <v>1422530</v>
      </c>
      <c r="Q33" s="43">
        <v>1241311.1000000001</v>
      </c>
      <c r="R33" s="43">
        <f t="shared" si="0"/>
        <v>8771128.0999999996</v>
      </c>
    </row>
    <row r="34" spans="1:18" ht="15" customHeight="1">
      <c r="A34" s="41">
        <v>28</v>
      </c>
      <c r="B34" s="42" t="s">
        <v>47</v>
      </c>
      <c r="C34" s="43">
        <f>ENERO!B35+FEBRERO!B35+MARZO!B35</f>
        <v>2521382</v>
      </c>
      <c r="D34" s="43">
        <f>ENERO!M35+FEBRERO!N35+MARZO!N35</f>
        <v>-20976</v>
      </c>
      <c r="E34" s="43">
        <f>ENERO!C35+FEBRERO!C35+MARZO!C35</f>
        <v>867828</v>
      </c>
      <c r="F34" s="43">
        <f>ENERO!D35+FEBRERO!D35+MARZO!D35</f>
        <v>153134</v>
      </c>
      <c r="G34" s="43">
        <f>FEBRERO!H35+MARZO!H35</f>
        <v>0</v>
      </c>
      <c r="H34" s="43">
        <f>ENERO!E35+FEBRERO!E35+MARZO!E35</f>
        <v>107560</v>
      </c>
      <c r="I34" s="43">
        <f>ENERO!F35+FEBRERO!F35+MARZO!F35</f>
        <v>212800</v>
      </c>
      <c r="J34" s="43">
        <f>ENERO!I35+FEBRERO!J35+MARZO!J35</f>
        <v>58143</v>
      </c>
      <c r="K34" s="43">
        <f>ENERO!G35+FEBRERO!G35+MARZO!G35</f>
        <v>7067</v>
      </c>
      <c r="L34" s="43">
        <f>ENERO!J35+FEBRERO!K35+MARZO!K35</f>
        <v>48493</v>
      </c>
      <c r="M34" s="43">
        <f>ENERO!K35+FEBRERO!L35+MARZO!L35</f>
        <v>10710</v>
      </c>
      <c r="N34" s="43">
        <f>ENERO!H35+FEBRERO!I35+MARZO!I35</f>
        <v>45929</v>
      </c>
      <c r="O34" s="43">
        <f>ENERO!L35+FEBRERO!M35+MARZO!M35</f>
        <v>73016</v>
      </c>
      <c r="P34" s="43">
        <v>791752</v>
      </c>
      <c r="Q34" s="43">
        <v>436727.05</v>
      </c>
      <c r="R34" s="43">
        <f t="shared" si="0"/>
        <v>5313565.05</v>
      </c>
    </row>
    <row r="35" spans="1:18" ht="15" customHeight="1">
      <c r="A35" s="41">
        <v>29</v>
      </c>
      <c r="B35" s="42" t="s">
        <v>48</v>
      </c>
      <c r="C35" s="43">
        <f>ENERO!B36+FEBRERO!B36+MARZO!B36</f>
        <v>3225868</v>
      </c>
      <c r="D35" s="43">
        <f>ENERO!M36+FEBRERO!N36+MARZO!N36</f>
        <v>-27544</v>
      </c>
      <c r="E35" s="43">
        <f>ENERO!C36+FEBRERO!C36+MARZO!C36</f>
        <v>1110305</v>
      </c>
      <c r="F35" s="43">
        <f>ENERO!D36+FEBRERO!D36+MARZO!D36</f>
        <v>209957</v>
      </c>
      <c r="G35" s="43">
        <f>FEBRERO!H36+MARZO!H36</f>
        <v>0</v>
      </c>
      <c r="H35" s="43">
        <f>ENERO!E36+FEBRERO!E36+MARZO!E36</f>
        <v>137613</v>
      </c>
      <c r="I35" s="43">
        <f>ENERO!F36+FEBRERO!F36+MARZO!F36</f>
        <v>272258</v>
      </c>
      <c r="J35" s="43">
        <f>ENERO!I36+FEBRERO!J36+MARZO!J36</f>
        <v>74389</v>
      </c>
      <c r="K35" s="43">
        <f>ENERO!G36+FEBRERO!G36+MARZO!G36</f>
        <v>9042</v>
      </c>
      <c r="L35" s="43">
        <f>ENERO!J36+FEBRERO!K36+MARZO!K36</f>
        <v>62041</v>
      </c>
      <c r="M35" s="43">
        <f>ENERO!K36+FEBRERO!L36+MARZO!L36</f>
        <v>13701</v>
      </c>
      <c r="N35" s="43">
        <f>ENERO!H36+FEBRERO!I36+MARZO!I36</f>
        <v>95406</v>
      </c>
      <c r="O35" s="43">
        <f>ENERO!L36+FEBRERO!M36+MARZO!M36</f>
        <v>93417</v>
      </c>
      <c r="P35" s="43">
        <v>1929620</v>
      </c>
      <c r="Q35" s="43">
        <v>928194.5</v>
      </c>
      <c r="R35" s="43">
        <f t="shared" si="0"/>
        <v>8134267.5</v>
      </c>
    </row>
    <row r="36" spans="1:18" ht="15" customHeight="1">
      <c r="A36" s="41">
        <v>30</v>
      </c>
      <c r="B36" s="42" t="s">
        <v>49</v>
      </c>
      <c r="C36" s="43">
        <f>ENERO!B37+FEBRERO!B37+MARZO!B37</f>
        <v>2778944</v>
      </c>
      <c r="D36" s="43">
        <f>ENERO!M37+FEBRERO!N37+MARZO!N37</f>
        <v>-23177</v>
      </c>
      <c r="E36" s="43">
        <f>ENERO!C37+FEBRERO!C37+MARZO!C37</f>
        <v>956478</v>
      </c>
      <c r="F36" s="43">
        <f>ENERO!D37+FEBRERO!D37+MARZO!D37</f>
        <v>173288</v>
      </c>
      <c r="G36" s="43">
        <f>FEBRERO!H37+MARZO!H37</f>
        <v>80676</v>
      </c>
      <c r="H36" s="43">
        <f>ENERO!E37+FEBRERO!E37+MARZO!E37</f>
        <v>118548</v>
      </c>
      <c r="I36" s="43">
        <f>ENERO!F37+FEBRERO!F37+MARZO!F37</f>
        <v>234538</v>
      </c>
      <c r="J36" s="43">
        <f>ENERO!I37+FEBRERO!J37+MARZO!J37</f>
        <v>64083</v>
      </c>
      <c r="K36" s="43">
        <f>ENERO!G37+FEBRERO!G37+MARZO!G37</f>
        <v>7789</v>
      </c>
      <c r="L36" s="43">
        <f>ENERO!J37+FEBRERO!K37+MARZO!K37</f>
        <v>53446</v>
      </c>
      <c r="M36" s="43">
        <f>ENERO!K37+FEBRERO!L37+MARZO!L37</f>
        <v>11804</v>
      </c>
      <c r="N36" s="43">
        <f>ENERO!H37+FEBRERO!I37+MARZO!I37</f>
        <v>77187</v>
      </c>
      <c r="O36" s="43">
        <f>ENERO!L37+FEBRERO!M37+MARZO!M37</f>
        <v>80475</v>
      </c>
      <c r="P36" s="43">
        <v>2564668</v>
      </c>
      <c r="Q36" s="43">
        <v>597227.81000000006</v>
      </c>
      <c r="R36" s="43">
        <f t="shared" si="0"/>
        <v>7775974.8100000005</v>
      </c>
    </row>
    <row r="37" spans="1:18" ht="15" customHeight="1">
      <c r="A37" s="41">
        <v>31</v>
      </c>
      <c r="B37" s="42" t="s">
        <v>50</v>
      </c>
      <c r="C37" s="43">
        <f>ENERO!B38+FEBRERO!B38+MARZO!B38</f>
        <v>2507488</v>
      </c>
      <c r="D37" s="43">
        <f>ENERO!M38+FEBRERO!N38+MARZO!N38</f>
        <v>-20807</v>
      </c>
      <c r="E37" s="43">
        <f>ENERO!C38+FEBRERO!C38+MARZO!C38</f>
        <v>863048</v>
      </c>
      <c r="F37" s="43">
        <f>ENERO!D38+FEBRERO!D38+MARZO!D38</f>
        <v>151634</v>
      </c>
      <c r="G37" s="43">
        <f>FEBRERO!H38+MARZO!H38</f>
        <v>0</v>
      </c>
      <c r="H37" s="43">
        <f>ENERO!E38+FEBRERO!E38+MARZO!E38</f>
        <v>106968</v>
      </c>
      <c r="I37" s="43">
        <f>ENERO!F38+FEBRERO!F38+MARZO!F38</f>
        <v>211628</v>
      </c>
      <c r="J37" s="43">
        <f>ENERO!I38+FEBRERO!J38+MARZO!J38</f>
        <v>57823</v>
      </c>
      <c r="K37" s="43">
        <f>ENERO!G38+FEBRERO!G38+MARZO!G38</f>
        <v>7028</v>
      </c>
      <c r="L37" s="43">
        <f>ENERO!J38+FEBRERO!K38+MARZO!K38</f>
        <v>48225</v>
      </c>
      <c r="M37" s="43">
        <f>ENERO!K38+FEBRERO!L38+MARZO!L38</f>
        <v>10650</v>
      </c>
      <c r="N37" s="43">
        <f>ENERO!H38+FEBRERO!I38+MARZO!I38</f>
        <v>50597</v>
      </c>
      <c r="O37" s="43">
        <f>ENERO!L38+FEBRERO!M38+MARZO!M38</f>
        <v>72613</v>
      </c>
      <c r="P37" s="43">
        <v>1413242</v>
      </c>
      <c r="Q37" s="43">
        <v>419175</v>
      </c>
      <c r="R37" s="43">
        <f t="shared" si="0"/>
        <v>5899312</v>
      </c>
    </row>
    <row r="38" spans="1:18" ht="15" customHeight="1">
      <c r="A38" s="41">
        <v>32</v>
      </c>
      <c r="B38" s="42" t="s">
        <v>51</v>
      </c>
      <c r="C38" s="43">
        <f>ENERO!B39+FEBRERO!B39+MARZO!B39</f>
        <v>5556981</v>
      </c>
      <c r="D38" s="43">
        <f>ENERO!M39+FEBRERO!N39+MARZO!N39</f>
        <v>-47705</v>
      </c>
      <c r="E38" s="43">
        <f>ENERO!C39+FEBRERO!C39+MARZO!C39</f>
        <v>1912645</v>
      </c>
      <c r="F38" s="43">
        <f>ENERO!D39+FEBRERO!D39+MARZO!D39</f>
        <v>400273</v>
      </c>
      <c r="G38" s="43">
        <f>FEBRERO!H39+MARZO!H39</f>
        <v>217277</v>
      </c>
      <c r="H38" s="43">
        <f>ENERO!E39+FEBRERO!E39+MARZO!E39</f>
        <v>237057</v>
      </c>
      <c r="I38" s="43">
        <f>ENERO!F39+FEBRERO!F39+MARZO!F39</f>
        <v>468999</v>
      </c>
      <c r="J38" s="43">
        <f>ENERO!I39+FEBRERO!J39+MARZO!J39</f>
        <v>128146</v>
      </c>
      <c r="K38" s="43">
        <f>ENERO!G39+FEBRERO!G39+MARZO!G39</f>
        <v>15576</v>
      </c>
      <c r="L38" s="43">
        <f>ENERO!J39+FEBRERO!K39+MARZO!K39</f>
        <v>106874</v>
      </c>
      <c r="M38" s="43">
        <f>ENERO!K39+FEBRERO!L39+MARZO!L39</f>
        <v>23603</v>
      </c>
      <c r="N38" s="43">
        <f>ENERO!H39+FEBRERO!I39+MARZO!I39</f>
        <v>290730</v>
      </c>
      <c r="O38" s="43">
        <f>ENERO!L39+FEBRERO!M39+MARZO!M39</f>
        <v>160922</v>
      </c>
      <c r="P38" s="43">
        <v>10088712</v>
      </c>
      <c r="Q38" s="43">
        <v>2495859.75</v>
      </c>
      <c r="R38" s="43">
        <f t="shared" si="0"/>
        <v>22055949.75</v>
      </c>
    </row>
    <row r="39" spans="1:18" ht="15" customHeight="1">
      <c r="A39" s="41">
        <v>33</v>
      </c>
      <c r="B39" s="42" t="s">
        <v>52</v>
      </c>
      <c r="C39" s="43">
        <f>ENERO!B40+FEBRERO!B40+MARZO!B40</f>
        <v>6532127</v>
      </c>
      <c r="D39" s="43">
        <f>ENERO!M40+FEBRERO!N40+MARZO!N40</f>
        <v>-55517</v>
      </c>
      <c r="E39" s="43">
        <f>ENERO!C40+FEBRERO!C40+MARZO!C40</f>
        <v>2248278</v>
      </c>
      <c r="F39" s="43">
        <f>ENERO!D40+FEBRERO!D40+MARZO!D40</f>
        <v>477957</v>
      </c>
      <c r="G39" s="43">
        <f>FEBRERO!H40+MARZO!H40</f>
        <v>0</v>
      </c>
      <c r="H39" s="43">
        <f>ENERO!E40+FEBRERO!E40+MARZO!E40</f>
        <v>278656</v>
      </c>
      <c r="I39" s="43">
        <f>ENERO!F40+FEBRERO!F40+MARZO!F40</f>
        <v>551300</v>
      </c>
      <c r="J39" s="43">
        <f>ENERO!I40+FEBRERO!J40+MARZO!J40</f>
        <v>150632</v>
      </c>
      <c r="K39" s="43">
        <f>ENERO!G40+FEBRERO!G40+MARZO!G40</f>
        <v>18311</v>
      </c>
      <c r="L39" s="43">
        <f>ENERO!J40+FEBRERO!K40+MARZO!K40</f>
        <v>125629</v>
      </c>
      <c r="M39" s="43">
        <f>ENERO!K40+FEBRERO!L40+MARZO!L40</f>
        <v>27744</v>
      </c>
      <c r="N39" s="43">
        <f>ENERO!H40+FEBRERO!I40+MARZO!I40</f>
        <v>370199</v>
      </c>
      <c r="O39" s="43">
        <f>ENERO!L40+FEBRERO!M40+MARZO!M40</f>
        <v>189161</v>
      </c>
      <c r="P39" s="43">
        <v>5647594</v>
      </c>
      <c r="Q39" s="43">
        <v>3161661.57</v>
      </c>
      <c r="R39" s="43">
        <f t="shared" si="0"/>
        <v>19723732.57</v>
      </c>
    </row>
    <row r="40" spans="1:18" ht="15" customHeight="1">
      <c r="A40" s="41">
        <v>34</v>
      </c>
      <c r="B40" s="42" t="s">
        <v>53</v>
      </c>
      <c r="C40" s="43">
        <f>ENERO!B41+FEBRERO!B41+MARZO!B41</f>
        <v>3319995</v>
      </c>
      <c r="D40" s="43">
        <f>ENERO!M41+FEBRERO!N41+MARZO!N41</f>
        <v>-27735</v>
      </c>
      <c r="E40" s="43">
        <f>ENERO!C41+FEBRERO!C41+MARZO!C41</f>
        <v>1142702</v>
      </c>
      <c r="F40" s="43">
        <f>ENERO!D41+FEBRERO!D41+MARZO!D41</f>
        <v>217199</v>
      </c>
      <c r="G40" s="43">
        <f>FEBRERO!H41+MARZO!H41</f>
        <v>0</v>
      </c>
      <c r="H40" s="43">
        <f>ENERO!E41+FEBRERO!E41+MARZO!E41</f>
        <v>141629</v>
      </c>
      <c r="I40" s="43">
        <f>ENERO!F41+FEBRERO!F41+MARZO!F41</f>
        <v>280203</v>
      </c>
      <c r="J40" s="43">
        <f>ENERO!I41+FEBRERO!J41+MARZO!J41</f>
        <v>76560</v>
      </c>
      <c r="K40" s="43">
        <f>ENERO!G41+FEBRERO!G41+MARZO!G41</f>
        <v>9305</v>
      </c>
      <c r="L40" s="43">
        <f>ENERO!J41+FEBRERO!K41+MARZO!K41</f>
        <v>63852</v>
      </c>
      <c r="M40" s="43">
        <f>ENERO!K41+FEBRERO!L41+MARZO!L41</f>
        <v>14101</v>
      </c>
      <c r="N40" s="43">
        <f>ENERO!H41+FEBRERO!I41+MARZO!I41</f>
        <v>118181</v>
      </c>
      <c r="O40" s="43">
        <f>ENERO!L41+FEBRERO!M41+MARZO!M41</f>
        <v>96142</v>
      </c>
      <c r="P40" s="43">
        <v>2108470</v>
      </c>
      <c r="Q40" s="43">
        <v>968951.26</v>
      </c>
      <c r="R40" s="43">
        <f t="shared" si="0"/>
        <v>8529555.2599999998</v>
      </c>
    </row>
    <row r="41" spans="1:18" ht="15" customHeight="1">
      <c r="A41" s="41">
        <v>35</v>
      </c>
      <c r="B41" s="42" t="s">
        <v>54</v>
      </c>
      <c r="C41" s="43">
        <f>ENERO!B42+FEBRERO!B42+MARZO!B42</f>
        <v>3277825</v>
      </c>
      <c r="D41" s="43">
        <f>ENERO!M42+FEBRERO!N42+MARZO!N42</f>
        <v>-27482</v>
      </c>
      <c r="E41" s="43">
        <f>ENERO!C42+FEBRERO!C42+MARZO!C42</f>
        <v>1128187</v>
      </c>
      <c r="F41" s="43">
        <f>ENERO!D42+FEBRERO!D42+MARZO!D42</f>
        <v>0</v>
      </c>
      <c r="G41" s="43">
        <f>FEBRERO!H42+MARZO!H42</f>
        <v>0</v>
      </c>
      <c r="H41" s="43">
        <f>ENERO!E42+FEBRERO!E42+MARZO!E42</f>
        <v>139829</v>
      </c>
      <c r="I41" s="43">
        <f>ENERO!F42+FEBRERO!F42+MARZO!F42</f>
        <v>276642</v>
      </c>
      <c r="J41" s="43">
        <f>ENERO!I42+FEBRERO!J42+MARZO!J42</f>
        <v>75587</v>
      </c>
      <c r="K41" s="43">
        <f>ENERO!G42+FEBRERO!G42+MARZO!G42</f>
        <v>9188</v>
      </c>
      <c r="L41" s="43">
        <f>ENERO!J42+FEBRERO!K42+MARZO!K42</f>
        <v>63041</v>
      </c>
      <c r="M41" s="43">
        <f>ENERO!K42+FEBRERO!L42+MARZO!L42</f>
        <v>13923</v>
      </c>
      <c r="N41" s="43">
        <f>ENERO!H42+FEBRERO!I42+MARZO!I42</f>
        <v>108961</v>
      </c>
      <c r="O41" s="43">
        <f>ENERO!L42+FEBRERO!M42+MARZO!M42</f>
        <v>94921</v>
      </c>
      <c r="P41" s="43">
        <v>2666646</v>
      </c>
      <c r="Q41" s="43">
        <v>949615</v>
      </c>
      <c r="R41" s="43">
        <f t="shared" si="0"/>
        <v>8776883</v>
      </c>
    </row>
    <row r="42" spans="1:18" ht="15" customHeight="1">
      <c r="A42" s="41">
        <v>36</v>
      </c>
      <c r="B42" s="42" t="s">
        <v>55</v>
      </c>
      <c r="C42" s="43">
        <f>ENERO!B43+FEBRERO!B43+MARZO!B43</f>
        <v>3645707</v>
      </c>
      <c r="D42" s="43">
        <f>ENERO!M43+FEBRERO!N43+MARZO!N43</f>
        <v>-30705</v>
      </c>
      <c r="E42" s="43">
        <f>ENERO!C43+FEBRERO!C43+MARZO!C43</f>
        <v>1254808</v>
      </c>
      <c r="F42" s="43">
        <f>ENERO!D43+FEBRERO!D43+MARZO!D43</f>
        <v>243676</v>
      </c>
      <c r="G42" s="43">
        <f>FEBRERO!H43+MARZO!H43</f>
        <v>0</v>
      </c>
      <c r="H42" s="43">
        <f>ENERO!E43+FEBRERO!E43+MARZO!E43</f>
        <v>155523</v>
      </c>
      <c r="I42" s="43">
        <f>ENERO!F43+FEBRERO!F43+MARZO!F43</f>
        <v>307691</v>
      </c>
      <c r="J42" s="43">
        <f>ENERO!I43+FEBRERO!J43+MARZO!J43</f>
        <v>84070</v>
      </c>
      <c r="K42" s="43">
        <f>ENERO!G43+FEBRERO!G43+MARZO!G43</f>
        <v>10220</v>
      </c>
      <c r="L42" s="43">
        <f>ENERO!J43+FEBRERO!K43+MARZO!K43</f>
        <v>70116</v>
      </c>
      <c r="M42" s="43">
        <f>ENERO!K43+FEBRERO!L43+MARZO!L43</f>
        <v>15485</v>
      </c>
      <c r="N42" s="43">
        <f>ENERO!H43+FEBRERO!I43+MARZO!I43</f>
        <v>136178</v>
      </c>
      <c r="O42" s="43">
        <f>ENERO!L43+FEBRERO!M43+MARZO!M43</f>
        <v>105574</v>
      </c>
      <c r="P42" s="43">
        <v>3822244</v>
      </c>
      <c r="Q42" s="43">
        <v>1203380.6599999999</v>
      </c>
      <c r="R42" s="43">
        <f t="shared" si="0"/>
        <v>11023967.66</v>
      </c>
    </row>
    <row r="43" spans="1:18" ht="15" customHeight="1">
      <c r="A43" s="41">
        <v>37</v>
      </c>
      <c r="B43" s="42" t="s">
        <v>56</v>
      </c>
      <c r="C43" s="43">
        <f>ENERO!B44+FEBRERO!B44+MARZO!B44</f>
        <v>3023351</v>
      </c>
      <c r="D43" s="43">
        <f>ENERO!M44+FEBRERO!N44+MARZO!N44</f>
        <v>-25929</v>
      </c>
      <c r="E43" s="43">
        <f>ENERO!C44+FEBRERO!C44+MARZO!C44</f>
        <v>1040600</v>
      </c>
      <c r="F43" s="43">
        <f>ENERO!D44+FEBRERO!D44+MARZO!D44</f>
        <v>0</v>
      </c>
      <c r="G43" s="43">
        <f>FEBRERO!H44+MARZO!H44</f>
        <v>0</v>
      </c>
      <c r="H43" s="43">
        <f>ENERO!E44+FEBRERO!E44+MARZO!E44</f>
        <v>128975</v>
      </c>
      <c r="I43" s="43">
        <f>ENERO!F44+FEBRERO!F44+MARZO!F44</f>
        <v>255166</v>
      </c>
      <c r="J43" s="43">
        <f>ENERO!I44+FEBRERO!J44+MARZO!J44</f>
        <v>69720</v>
      </c>
      <c r="K43" s="43">
        <f>ENERO!G44+FEBRERO!G44+MARZO!G44</f>
        <v>8474</v>
      </c>
      <c r="L43" s="43">
        <f>ENERO!J44+FEBRERO!K44+MARZO!K44</f>
        <v>58146</v>
      </c>
      <c r="M43" s="43">
        <f>ENERO!K44+FEBRERO!L44+MARZO!L44</f>
        <v>12841</v>
      </c>
      <c r="N43" s="43">
        <f>ENERO!H44+FEBRERO!I44+MARZO!I44</f>
        <v>84847</v>
      </c>
      <c r="O43" s="43">
        <f>ENERO!L44+FEBRERO!M44+MARZO!M44</f>
        <v>87552</v>
      </c>
      <c r="P43" s="43">
        <v>2178064</v>
      </c>
      <c r="Q43" s="43">
        <v>780933.28</v>
      </c>
      <c r="R43" s="43">
        <f t="shared" si="0"/>
        <v>7702740.2800000003</v>
      </c>
    </row>
    <row r="44" spans="1:18" ht="15" customHeight="1">
      <c r="A44" s="41">
        <v>38</v>
      </c>
      <c r="B44" s="42" t="s">
        <v>57</v>
      </c>
      <c r="C44" s="43">
        <f>ENERO!B45+FEBRERO!B45+MARZO!B45</f>
        <v>9531719</v>
      </c>
      <c r="D44" s="43">
        <f>ENERO!M45+FEBRERO!N45+MARZO!N45</f>
        <v>-79751</v>
      </c>
      <c r="E44" s="43">
        <f>ENERO!C45+FEBRERO!C45+MARZO!C45</f>
        <v>3280701</v>
      </c>
      <c r="F44" s="43">
        <f>ENERO!D45+FEBRERO!D45+MARZO!D45</f>
        <v>738706</v>
      </c>
      <c r="G44" s="43">
        <f>FEBRERO!H45+MARZO!H45</f>
        <v>0</v>
      </c>
      <c r="H44" s="43">
        <f>ENERO!E45+FEBRERO!E45+MARZO!E45</f>
        <v>406617</v>
      </c>
      <c r="I44" s="43">
        <f>ENERO!F45+FEBRERO!F45+MARZO!F45</f>
        <v>804461</v>
      </c>
      <c r="J44" s="43">
        <f>ENERO!I45+FEBRERO!J45+MARZO!J45</f>
        <v>219804</v>
      </c>
      <c r="K44" s="43">
        <f>ENERO!G45+FEBRERO!G45+MARZO!G45</f>
        <v>26718</v>
      </c>
      <c r="L44" s="43">
        <f>ENERO!J45+FEBRERO!K45+MARZO!K45</f>
        <v>183319</v>
      </c>
      <c r="M44" s="43">
        <f>ENERO!K45+FEBRERO!L45+MARZO!L45</f>
        <v>40485</v>
      </c>
      <c r="N44" s="43">
        <f>ENERO!H45+FEBRERO!I45+MARZO!I45</f>
        <v>558830</v>
      </c>
      <c r="O44" s="43">
        <f>ENERO!L45+FEBRERO!M45+MARZO!M45</f>
        <v>276025</v>
      </c>
      <c r="P44" s="43">
        <v>7386840</v>
      </c>
      <c r="Q44" s="43">
        <v>5226594.9400000004</v>
      </c>
      <c r="R44" s="43">
        <f t="shared" si="0"/>
        <v>28601068.940000001</v>
      </c>
    </row>
    <row r="45" spans="1:18" ht="15" customHeight="1">
      <c r="A45" s="41">
        <v>39</v>
      </c>
      <c r="B45" s="42" t="s">
        <v>58</v>
      </c>
      <c r="C45" s="43">
        <f>ENERO!B46+FEBRERO!B46+MARZO!B46</f>
        <v>2790408</v>
      </c>
      <c r="D45" s="43">
        <f>ENERO!M46+FEBRERO!N46+MARZO!N46</f>
        <v>-23610</v>
      </c>
      <c r="E45" s="43">
        <f>ENERO!C46+FEBRERO!C46+MARZO!C46</f>
        <v>960424</v>
      </c>
      <c r="F45" s="43">
        <f>ENERO!D46+FEBRERO!D46+MARZO!D46</f>
        <v>175308</v>
      </c>
      <c r="G45" s="43">
        <f>FEBRERO!H46+MARZO!H46</f>
        <v>0</v>
      </c>
      <c r="H45" s="43">
        <f>ENERO!E46+FEBRERO!E46+MARZO!E46</f>
        <v>119037</v>
      </c>
      <c r="I45" s="43">
        <f>ENERO!F46+FEBRERO!F46+MARZO!F46</f>
        <v>235507</v>
      </c>
      <c r="J45" s="43">
        <f>ENERO!I46+FEBRERO!J46+MARZO!J46</f>
        <v>64348</v>
      </c>
      <c r="K45" s="43">
        <f>ENERO!G46+FEBRERO!G46+MARZO!G46</f>
        <v>7821</v>
      </c>
      <c r="L45" s="43">
        <f>ENERO!J46+FEBRERO!K46+MARZO!K46</f>
        <v>53667</v>
      </c>
      <c r="M45" s="43">
        <f>ENERO!K46+FEBRERO!L46+MARZO!L46</f>
        <v>11853</v>
      </c>
      <c r="N45" s="43">
        <f>ENERO!H46+FEBRERO!I46+MARZO!I46</f>
        <v>64948</v>
      </c>
      <c r="O45" s="43">
        <f>ENERO!L46+FEBRERO!M46+MARZO!M46</f>
        <v>80806</v>
      </c>
      <c r="P45" s="43">
        <v>939290</v>
      </c>
      <c r="Q45" s="43">
        <v>622662.78</v>
      </c>
      <c r="R45" s="43">
        <f t="shared" si="0"/>
        <v>6102469.7800000003</v>
      </c>
    </row>
    <row r="46" spans="1:18" ht="15" customHeight="1">
      <c r="A46" s="41">
        <v>40</v>
      </c>
      <c r="B46" s="42" t="s">
        <v>59</v>
      </c>
      <c r="C46" s="43">
        <f>ENERO!B47+FEBRERO!B47+MARZO!B47</f>
        <v>8052959</v>
      </c>
      <c r="D46" s="43">
        <f>ENERO!M47+FEBRERO!N47+MARZO!N47</f>
        <v>-68475</v>
      </c>
      <c r="E46" s="43">
        <f>ENERO!C47+FEBRERO!C47+MARZO!C47</f>
        <v>2771730</v>
      </c>
      <c r="F46" s="43">
        <f>ENERO!D47+FEBRERO!D47+MARZO!D47</f>
        <v>608931</v>
      </c>
      <c r="G46" s="43">
        <f>FEBRERO!H47+MARZO!H47</f>
        <v>0</v>
      </c>
      <c r="H46" s="43">
        <f>ENERO!E47+FEBRERO!E47+MARZO!E47</f>
        <v>343534</v>
      </c>
      <c r="I46" s="43">
        <f>ENERO!F47+FEBRERO!F47+MARZO!F47</f>
        <v>679656</v>
      </c>
      <c r="J46" s="43">
        <f>ENERO!I47+FEBRERO!J47+MARZO!J47</f>
        <v>185704</v>
      </c>
      <c r="K46" s="43">
        <f>ENERO!G47+FEBRERO!G47+MARZO!G47</f>
        <v>22574</v>
      </c>
      <c r="L46" s="43">
        <f>ENERO!J47+FEBRERO!K47+MARZO!K47</f>
        <v>154879</v>
      </c>
      <c r="M46" s="43">
        <f>ENERO!K47+FEBRERO!L47+MARZO!L47</f>
        <v>34203</v>
      </c>
      <c r="N46" s="43">
        <f>ENERO!H47+FEBRERO!I47+MARZO!I47</f>
        <v>444552</v>
      </c>
      <c r="O46" s="43">
        <f>ENERO!L47+FEBRERO!M47+MARZO!M47</f>
        <v>233203</v>
      </c>
      <c r="P46" s="43">
        <v>5881078</v>
      </c>
      <c r="Q46" s="43">
        <v>4247528.5</v>
      </c>
      <c r="R46" s="43">
        <f t="shared" si="0"/>
        <v>23592056.5</v>
      </c>
    </row>
    <row r="47" spans="1:18" ht="15" customHeight="1">
      <c r="A47" s="41">
        <v>41</v>
      </c>
      <c r="B47" s="42" t="s">
        <v>60</v>
      </c>
      <c r="C47" s="43">
        <f>ENERO!B48+FEBRERO!B48+MARZO!B48</f>
        <v>32206107</v>
      </c>
      <c r="D47" s="43">
        <f>ENERO!M48+FEBRERO!N48+MARZO!N48</f>
        <v>-205748</v>
      </c>
      <c r="E47" s="43">
        <f>ENERO!C48+FEBRERO!C48+MARZO!C48</f>
        <v>11084949</v>
      </c>
      <c r="F47" s="43">
        <f>ENERO!D48+FEBRERO!D48+MARZO!D48</f>
        <v>2652904</v>
      </c>
      <c r="G47" s="43">
        <f>FEBRERO!H48+MARZO!H48</f>
        <v>749482</v>
      </c>
      <c r="H47" s="43">
        <f>ENERO!E48+FEBRERO!E48+MARZO!E48</f>
        <v>1373893</v>
      </c>
      <c r="I47" s="43">
        <f>ENERO!F48+FEBRERO!F48+MARZO!F48</f>
        <v>2718140</v>
      </c>
      <c r="J47" s="43">
        <f>ENERO!I48+FEBRERO!J48+MARZO!J48</f>
        <v>742682</v>
      </c>
      <c r="K47" s="43">
        <f>ENERO!G48+FEBRERO!G48+MARZO!G48</f>
        <v>90276</v>
      </c>
      <c r="L47" s="43">
        <f>ENERO!J48+FEBRERO!K48+MARZO!K48</f>
        <v>619404</v>
      </c>
      <c r="M47" s="43">
        <f>ENERO!K48+FEBRERO!L48+MARZO!L48</f>
        <v>136791</v>
      </c>
      <c r="N47" s="43">
        <f>ENERO!H48+FEBRERO!I48+MARZO!I48</f>
        <v>1930520</v>
      </c>
      <c r="O47" s="43">
        <f>ENERO!L48+FEBRERO!M48+MARZO!M48</f>
        <v>932643</v>
      </c>
      <c r="P47" s="43">
        <v>10283448</v>
      </c>
      <c r="Q47" s="43">
        <v>21113291.969999999</v>
      </c>
      <c r="R47" s="43">
        <f t="shared" si="0"/>
        <v>86428782.969999999</v>
      </c>
    </row>
    <row r="48" spans="1:18" ht="15" customHeight="1">
      <c r="A48" s="41">
        <v>42</v>
      </c>
      <c r="B48" s="42" t="s">
        <v>61</v>
      </c>
      <c r="C48" s="43">
        <f>ENERO!B49+FEBRERO!B49+MARZO!B49</f>
        <v>3098331</v>
      </c>
      <c r="D48" s="43">
        <f>ENERO!M49+FEBRERO!N49+MARZO!N49</f>
        <v>-26395</v>
      </c>
      <c r="E48" s="43">
        <f>ENERO!C49+FEBRERO!C49+MARZO!C49</f>
        <v>1066408</v>
      </c>
      <c r="F48" s="43">
        <f>ENERO!D49+FEBRERO!D49+MARZO!D49</f>
        <v>199392</v>
      </c>
      <c r="G48" s="43">
        <f>FEBRERO!H49+MARZO!H49</f>
        <v>68872</v>
      </c>
      <c r="H48" s="43">
        <f>ENERO!E49+FEBRERO!E49+MARZO!E49</f>
        <v>132173</v>
      </c>
      <c r="I48" s="43">
        <f>ENERO!F49+FEBRERO!F49+MARZO!F49</f>
        <v>261493</v>
      </c>
      <c r="J48" s="43">
        <f>ENERO!I49+FEBRERO!J49+MARZO!J49</f>
        <v>71449</v>
      </c>
      <c r="K48" s="43">
        <f>ENERO!G49+FEBRERO!G49+MARZO!G49</f>
        <v>8685</v>
      </c>
      <c r="L48" s="43">
        <f>ENERO!J49+FEBRERO!K49+MARZO!K49</f>
        <v>59589</v>
      </c>
      <c r="M48" s="43">
        <f>ENERO!K49+FEBRERO!L49+MARZO!L49</f>
        <v>13160</v>
      </c>
      <c r="N48" s="43">
        <f>ENERO!H49+FEBRERO!I49+MARZO!I49</f>
        <v>95211</v>
      </c>
      <c r="O48" s="43">
        <f>ENERO!L49+FEBRERO!M49+MARZO!M49</f>
        <v>89723</v>
      </c>
      <c r="P48" s="43">
        <v>3105696</v>
      </c>
      <c r="Q48" s="43">
        <v>826004.55</v>
      </c>
      <c r="R48" s="43">
        <f t="shared" si="0"/>
        <v>9069791.5500000007</v>
      </c>
    </row>
    <row r="49" spans="1:18" ht="15" customHeight="1">
      <c r="A49" s="41">
        <v>43</v>
      </c>
      <c r="B49" s="42" t="s">
        <v>62</v>
      </c>
      <c r="C49" s="43">
        <f>ENERO!B50+FEBRERO!B50+MARZO!B50</f>
        <v>2633285</v>
      </c>
      <c r="D49" s="43">
        <f>ENERO!M50+FEBRERO!N50+MARZO!N50</f>
        <v>-21809</v>
      </c>
      <c r="E49" s="43">
        <f>ENERO!C50+FEBRERO!C50+MARZO!C50</f>
        <v>906346</v>
      </c>
      <c r="F49" s="43">
        <f>ENERO!D50+FEBRERO!D50+MARZO!D50</f>
        <v>0</v>
      </c>
      <c r="G49" s="43">
        <f>FEBRERO!H50+MARZO!H50</f>
        <v>0</v>
      </c>
      <c r="H49" s="43">
        <f>ENERO!E50+FEBRERO!E50+MARZO!E50</f>
        <v>112334</v>
      </c>
      <c r="I49" s="43">
        <f>ENERO!F50+FEBRERO!F50+MARZO!F50</f>
        <v>222245</v>
      </c>
      <c r="J49" s="43">
        <f>ENERO!I50+FEBRERO!J50+MARZO!J50</f>
        <v>60724</v>
      </c>
      <c r="K49" s="43">
        <f>ENERO!G50+FEBRERO!G50+MARZO!G50</f>
        <v>7382</v>
      </c>
      <c r="L49" s="43">
        <f>ENERO!J50+FEBRERO!K50+MARZO!K50</f>
        <v>50645</v>
      </c>
      <c r="M49" s="43">
        <f>ENERO!K50+FEBRERO!L50+MARZO!L50</f>
        <v>11185</v>
      </c>
      <c r="N49" s="43">
        <f>ENERO!H50+FEBRERO!I50+MARZO!I50</f>
        <v>59670</v>
      </c>
      <c r="O49" s="43">
        <f>ENERO!L50+FEBRERO!M50+MARZO!M50</f>
        <v>76256</v>
      </c>
      <c r="P49" s="43">
        <v>2189574</v>
      </c>
      <c r="Q49" s="43">
        <v>506491.2</v>
      </c>
      <c r="R49" s="43">
        <f t="shared" si="0"/>
        <v>6814328.2000000002</v>
      </c>
    </row>
    <row r="50" spans="1:18" ht="15" customHeight="1">
      <c r="A50" s="41">
        <v>44</v>
      </c>
      <c r="B50" s="42" t="s">
        <v>63</v>
      </c>
      <c r="C50" s="43">
        <f>ENERO!B51+FEBRERO!B51+MARZO!B51</f>
        <v>3520702</v>
      </c>
      <c r="D50" s="43">
        <f>ENERO!M51+FEBRERO!N51+MARZO!N51</f>
        <v>-29804</v>
      </c>
      <c r="E50" s="43">
        <f>ENERO!C51+FEBRERO!C51+MARZO!C51</f>
        <v>1211783</v>
      </c>
      <c r="F50" s="43">
        <f>ENERO!D51+FEBRERO!D51+MARZO!D51</f>
        <v>234579</v>
      </c>
      <c r="G50" s="43">
        <f>FEBRERO!H51+MARZO!H51</f>
        <v>0</v>
      </c>
      <c r="H50" s="43">
        <f>ENERO!E51+FEBRERO!E51+MARZO!E51</f>
        <v>150190</v>
      </c>
      <c r="I50" s="43">
        <f>ENERO!F51+FEBRERO!F51+MARZO!F51</f>
        <v>297140</v>
      </c>
      <c r="J50" s="43">
        <f>ENERO!I51+FEBRERO!J51+MARZO!J51</f>
        <v>81188</v>
      </c>
      <c r="K50" s="43">
        <f>ENERO!G51+FEBRERO!G51+MARZO!G51</f>
        <v>9869</v>
      </c>
      <c r="L50" s="43">
        <f>ENERO!J51+FEBRERO!K51+MARZO!K51</f>
        <v>67712</v>
      </c>
      <c r="M50" s="43">
        <f>ENERO!K51+FEBRERO!L51+MARZO!L51</f>
        <v>14954</v>
      </c>
      <c r="N50" s="43">
        <f>ENERO!H51+FEBRERO!I51+MARZO!I51</f>
        <v>122873</v>
      </c>
      <c r="O50" s="43">
        <f>ENERO!L51+FEBRERO!M51+MARZO!M51</f>
        <v>101955</v>
      </c>
      <c r="P50" s="43">
        <v>2165924</v>
      </c>
      <c r="Q50" s="43">
        <v>1120080.93</v>
      </c>
      <c r="R50" s="43">
        <f t="shared" si="0"/>
        <v>9069145.9299999997</v>
      </c>
    </row>
    <row r="51" spans="1:18" ht="15" customHeight="1">
      <c r="A51" s="41">
        <v>45</v>
      </c>
      <c r="B51" s="42" t="s">
        <v>64</v>
      </c>
      <c r="C51" s="43">
        <f>ENERO!B52+FEBRERO!B52+MARZO!B52</f>
        <v>2466283</v>
      </c>
      <c r="D51" s="43">
        <f>ENERO!M52+FEBRERO!N52+MARZO!N52</f>
        <v>-20550</v>
      </c>
      <c r="E51" s="43">
        <f>ENERO!C52+FEBRERO!C52+MARZO!C52</f>
        <v>848864</v>
      </c>
      <c r="F51" s="43">
        <f>ENERO!D52+FEBRERO!D52+MARZO!D52</f>
        <v>148608</v>
      </c>
      <c r="G51" s="43">
        <f>FEBRERO!H52+MARZO!H52</f>
        <v>0</v>
      </c>
      <c r="H51" s="43">
        <f>ENERO!E52+FEBRERO!E52+MARZO!E52</f>
        <v>105211</v>
      </c>
      <c r="I51" s="43">
        <f>ENERO!F52+FEBRERO!F52+MARZO!F52</f>
        <v>208149</v>
      </c>
      <c r="J51" s="43">
        <f>ENERO!I52+FEBRERO!J52+MARZO!J52</f>
        <v>56873</v>
      </c>
      <c r="K51" s="43">
        <f>ENERO!G52+FEBRERO!G52+MARZO!G52</f>
        <v>6914</v>
      </c>
      <c r="L51" s="43">
        <f>ENERO!J52+FEBRERO!K52+MARZO!K52</f>
        <v>47433</v>
      </c>
      <c r="M51" s="43">
        <f>ENERO!K52+FEBRERO!L52+MARZO!L52</f>
        <v>10475</v>
      </c>
      <c r="N51" s="43">
        <f>ENERO!H52+FEBRERO!I52+MARZO!I52</f>
        <v>42268</v>
      </c>
      <c r="O51" s="43">
        <f>ENERO!L52+FEBRERO!M52+MARZO!M52</f>
        <v>71420</v>
      </c>
      <c r="P51" s="43">
        <v>1016646</v>
      </c>
      <c r="Q51" s="43">
        <v>398200.55</v>
      </c>
      <c r="R51" s="43">
        <f t="shared" si="0"/>
        <v>5406794.5499999998</v>
      </c>
    </row>
    <row r="52" spans="1:18" ht="15" customHeight="1">
      <c r="A52" s="41">
        <v>46</v>
      </c>
      <c r="B52" s="42" t="s">
        <v>65</v>
      </c>
      <c r="C52" s="43">
        <f>ENERO!B53+FEBRERO!B53+MARZO!B53</f>
        <v>2609604</v>
      </c>
      <c r="D52" s="43">
        <f>ENERO!M53+FEBRERO!N53+MARZO!N53</f>
        <v>-21977</v>
      </c>
      <c r="E52" s="43">
        <f>ENERO!C53+FEBRERO!C53+MARZO!C53</f>
        <v>898194</v>
      </c>
      <c r="F52" s="43">
        <f>ENERO!D53+FEBRERO!D53+MARZO!D53</f>
        <v>0</v>
      </c>
      <c r="G52" s="43">
        <f>FEBRERO!H53+MARZO!H53</f>
        <v>0</v>
      </c>
      <c r="H52" s="43">
        <f>ENERO!E53+FEBRERO!E53+MARZO!E53</f>
        <v>111324</v>
      </c>
      <c r="I52" s="43">
        <f>ENERO!F53+FEBRERO!F53+MARZO!F53</f>
        <v>220245</v>
      </c>
      <c r="J52" s="43">
        <f>ENERO!I53+FEBRERO!J53+MARZO!J53</f>
        <v>60178</v>
      </c>
      <c r="K52" s="43">
        <f>ENERO!G53+FEBRERO!G53+MARZO!G53</f>
        <v>7315</v>
      </c>
      <c r="L52" s="43">
        <f>ENERO!J53+FEBRERO!K53+MARZO!K53</f>
        <v>50189</v>
      </c>
      <c r="M52" s="43">
        <f>ENERO!K53+FEBRERO!L53+MARZO!L53</f>
        <v>11084</v>
      </c>
      <c r="N52" s="43">
        <f>ENERO!H53+FEBRERO!I53+MARZO!I53</f>
        <v>57922</v>
      </c>
      <c r="O52" s="43">
        <f>ENERO!L53+FEBRERO!M53+MARZO!M53</f>
        <v>75570</v>
      </c>
      <c r="P52" s="43">
        <v>1692922</v>
      </c>
      <c r="Q52" s="43">
        <v>490277.31</v>
      </c>
      <c r="R52" s="43">
        <f t="shared" si="0"/>
        <v>6262847.3099999996</v>
      </c>
    </row>
    <row r="53" spans="1:18" ht="15" customHeight="1">
      <c r="A53" s="41">
        <v>47</v>
      </c>
      <c r="B53" s="42" t="s">
        <v>66</v>
      </c>
      <c r="C53" s="43">
        <f>ENERO!B54+FEBRERO!B54+MARZO!B54</f>
        <v>3193906</v>
      </c>
      <c r="D53" s="43">
        <f>ENERO!M54+FEBRERO!N54+MARZO!N54</f>
        <v>-26798</v>
      </c>
      <c r="E53" s="43">
        <f>ENERO!C54+FEBRERO!C54+MARZO!C54</f>
        <v>1099303</v>
      </c>
      <c r="F53" s="43">
        <f>ENERO!D54+FEBRERO!D54+MARZO!D54</f>
        <v>207397</v>
      </c>
      <c r="G53" s="43">
        <f>FEBRERO!H54+MARZO!H54</f>
        <v>0</v>
      </c>
      <c r="H53" s="43">
        <f>ENERO!E54+FEBRERO!E54+MARZO!E54</f>
        <v>136250</v>
      </c>
      <c r="I53" s="43">
        <f>ENERO!F54+FEBRERO!F54+MARZO!F54</f>
        <v>269560</v>
      </c>
      <c r="J53" s="43">
        <f>ENERO!I54+FEBRERO!J54+MARZO!J54</f>
        <v>73652</v>
      </c>
      <c r="K53" s="43">
        <f>ENERO!G54+FEBRERO!G54+MARZO!G54</f>
        <v>8953</v>
      </c>
      <c r="L53" s="43">
        <f>ENERO!J54+FEBRERO!K54+MARZO!K54</f>
        <v>61427</v>
      </c>
      <c r="M53" s="43">
        <f>ENERO!K54+FEBRERO!L54+MARZO!L54</f>
        <v>13566</v>
      </c>
      <c r="N53" s="43">
        <f>ENERO!H54+FEBRERO!I54+MARZO!I54</f>
        <v>104368</v>
      </c>
      <c r="O53" s="43">
        <f>ENERO!L54+FEBRERO!M54+MARZO!M54</f>
        <v>92491</v>
      </c>
      <c r="P53" s="43">
        <v>2522686</v>
      </c>
      <c r="Q53" s="43">
        <v>887733.77</v>
      </c>
      <c r="R53" s="43">
        <f t="shared" si="0"/>
        <v>8644494.7699999996</v>
      </c>
    </row>
    <row r="54" spans="1:18" ht="15" customHeight="1">
      <c r="A54" s="41">
        <v>48</v>
      </c>
      <c r="B54" s="42" t="s">
        <v>67</v>
      </c>
      <c r="C54" s="43">
        <f>ENERO!B55+FEBRERO!B55+MARZO!B55</f>
        <v>7086359</v>
      </c>
      <c r="D54" s="43">
        <f>ENERO!M55+FEBRERO!N55+MARZO!N55</f>
        <v>-60518</v>
      </c>
      <c r="E54" s="43">
        <f>ENERO!C55+FEBRERO!C55+MARZO!C55</f>
        <v>2439039</v>
      </c>
      <c r="F54" s="43">
        <f>ENERO!D55+FEBRERO!D55+MARZO!D55</f>
        <v>524678</v>
      </c>
      <c r="G54" s="43">
        <f>FEBRERO!H55+MARZO!H55</f>
        <v>0</v>
      </c>
      <c r="H54" s="43">
        <f>ENERO!E55+FEBRERO!E55+MARZO!E55</f>
        <v>302300</v>
      </c>
      <c r="I54" s="43">
        <f>ENERO!F55+FEBRERO!F55+MARZO!F55</f>
        <v>598077</v>
      </c>
      <c r="J54" s="43">
        <f>ENERO!I55+FEBRERO!J55+MARZO!J55</f>
        <v>163414</v>
      </c>
      <c r="K54" s="43">
        <f>ENERO!G55+FEBRERO!G55+MARZO!G55</f>
        <v>19864</v>
      </c>
      <c r="L54" s="43">
        <f>ENERO!J55+FEBRERO!K55+MARZO!K55</f>
        <v>136288</v>
      </c>
      <c r="M54" s="43">
        <f>ENERO!K55+FEBRERO!L55+MARZO!L55</f>
        <v>30099</v>
      </c>
      <c r="N54" s="43">
        <f>ENERO!H55+FEBRERO!I55+MARZO!I55</f>
        <v>392490</v>
      </c>
      <c r="O54" s="43">
        <f>ENERO!L55+FEBRERO!M55+MARZO!M55</f>
        <v>205211</v>
      </c>
      <c r="P54" s="43">
        <v>4518596</v>
      </c>
      <c r="Q54" s="43">
        <v>3568639.14</v>
      </c>
      <c r="R54" s="43">
        <f t="shared" si="0"/>
        <v>19924536.140000001</v>
      </c>
    </row>
    <row r="55" spans="1:18" ht="15" customHeight="1">
      <c r="A55" s="41">
        <v>49</v>
      </c>
      <c r="B55" s="42" t="s">
        <v>68</v>
      </c>
      <c r="C55" s="43">
        <f>ENERO!B56+FEBRERO!B56+MARZO!B56</f>
        <v>2780294</v>
      </c>
      <c r="D55" s="43">
        <f>ENERO!M56+FEBRERO!N56+MARZO!N56</f>
        <v>-23158</v>
      </c>
      <c r="E55" s="43">
        <f>ENERO!C56+FEBRERO!C56+MARZO!C56</f>
        <v>956944</v>
      </c>
      <c r="F55" s="43">
        <f>ENERO!D56+FEBRERO!D56+MARZO!D56</f>
        <v>173063</v>
      </c>
      <c r="G55" s="43">
        <f>FEBRERO!H56+MARZO!H56</f>
        <v>0</v>
      </c>
      <c r="H55" s="43">
        <f>ENERO!E56+FEBRERO!E56+MARZO!E56</f>
        <v>118606</v>
      </c>
      <c r="I55" s="43">
        <f>ENERO!F56+FEBRERO!F56+MARZO!F56</f>
        <v>234652</v>
      </c>
      <c r="J55" s="43">
        <f>ENERO!I56+FEBRERO!J56+MARZO!J56</f>
        <v>64115</v>
      </c>
      <c r="K55" s="43">
        <f>ENERO!G56+FEBRERO!G56+MARZO!G56</f>
        <v>7792</v>
      </c>
      <c r="L55" s="43">
        <f>ENERO!J56+FEBRERO!K56+MARZO!K56</f>
        <v>53473</v>
      </c>
      <c r="M55" s="43">
        <f>ENERO!K56+FEBRERO!L56+MARZO!L56</f>
        <v>11809</v>
      </c>
      <c r="N55" s="43">
        <f>ENERO!H56+FEBRERO!I56+MARZO!I56</f>
        <v>83164</v>
      </c>
      <c r="O55" s="43">
        <f>ENERO!L56+FEBRERO!M56+MARZO!M56</f>
        <v>80514</v>
      </c>
      <c r="P55" s="43">
        <v>2880946</v>
      </c>
      <c r="Q55" s="43">
        <v>589790.93999999994</v>
      </c>
      <c r="R55" s="43">
        <f t="shared" si="0"/>
        <v>8012004.9399999995</v>
      </c>
    </row>
    <row r="56" spans="1:18" ht="15" customHeight="1">
      <c r="A56" s="41">
        <v>50</v>
      </c>
      <c r="B56" s="42" t="s">
        <v>69</v>
      </c>
      <c r="C56" s="43">
        <f>ENERO!B57+FEBRERO!B57+MARZO!B57</f>
        <v>251544057</v>
      </c>
      <c r="D56" s="43">
        <f>ENERO!M57+FEBRERO!N57+MARZO!N57</f>
        <v>-2063674</v>
      </c>
      <c r="E56" s="43">
        <f>ENERO!C57+FEBRERO!C57+MARZO!C57</f>
        <v>86578402</v>
      </c>
      <c r="F56" s="43">
        <f>ENERO!D57+FEBRERO!D57+MARZO!D57</f>
        <v>0</v>
      </c>
      <c r="G56" s="43">
        <f>FEBRERO!H57+MARZO!H57</f>
        <v>32933066</v>
      </c>
      <c r="H56" s="43">
        <f>ENERO!E57+FEBRERO!E57+MARZO!E57</f>
        <v>10730713</v>
      </c>
      <c r="I56" s="43">
        <f>ENERO!F57+FEBRERO!F57+MARZO!F57</f>
        <v>21229882</v>
      </c>
      <c r="J56" s="43">
        <f>ENERO!I57+FEBRERO!J57+MARZO!J57</f>
        <v>5800678</v>
      </c>
      <c r="K56" s="43">
        <f>ENERO!G57+FEBRERO!G57+MARZO!G57</f>
        <v>705093</v>
      </c>
      <c r="L56" s="43">
        <f>ENERO!J57+FEBRERO!K57+MARZO!K57</f>
        <v>4837817</v>
      </c>
      <c r="M56" s="43">
        <f>ENERO!K57+FEBRERO!L57+MARZO!L57</f>
        <v>1068399</v>
      </c>
      <c r="N56" s="43">
        <f>ENERO!H57+FEBRERO!I57+MARZO!I57</f>
        <v>12403179</v>
      </c>
      <c r="O56" s="43">
        <f>ENERO!L57+FEBRERO!M57+MARZO!M57</f>
        <v>7284355</v>
      </c>
      <c r="P56" s="43">
        <v>62059204</v>
      </c>
      <c r="Q56" s="43">
        <v>148024490.81999999</v>
      </c>
      <c r="R56" s="43">
        <f t="shared" si="0"/>
        <v>643135661.81999993</v>
      </c>
    </row>
    <row r="57" spans="1:18" ht="15" customHeight="1">
      <c r="A57" s="41">
        <v>51</v>
      </c>
      <c r="B57" s="42" t="s">
        <v>70</v>
      </c>
      <c r="C57" s="43">
        <f>ENERO!B58+FEBRERO!B58+MARZO!B58</f>
        <v>2628500</v>
      </c>
      <c r="D57" s="43">
        <f>ENERO!M58+FEBRERO!N58+MARZO!N58</f>
        <v>-21937</v>
      </c>
      <c r="E57" s="43">
        <f>ENERO!C58+FEBRERO!C58+MARZO!C58</f>
        <v>904698</v>
      </c>
      <c r="F57" s="43">
        <f>ENERO!D58+FEBRERO!D58+MARZO!D58</f>
        <v>0</v>
      </c>
      <c r="G57" s="43">
        <f>FEBRERO!H58+MARZO!H58</f>
        <v>0</v>
      </c>
      <c r="H57" s="43">
        <f>ENERO!E58+FEBRERO!E58+MARZO!E58</f>
        <v>112130</v>
      </c>
      <c r="I57" s="43">
        <f>ENERO!F58+FEBRERO!F58+MARZO!F58</f>
        <v>221840</v>
      </c>
      <c r="J57" s="43">
        <f>ENERO!I58+FEBRERO!J58+MARZO!J58</f>
        <v>60614</v>
      </c>
      <c r="K57" s="43">
        <f>ENERO!G58+FEBRERO!G58+MARZO!G58</f>
        <v>7368</v>
      </c>
      <c r="L57" s="43">
        <f>ENERO!J58+FEBRERO!K58+MARZO!K58</f>
        <v>50553</v>
      </c>
      <c r="M57" s="43">
        <f>ENERO!K58+FEBRERO!L58+MARZO!L58</f>
        <v>11164</v>
      </c>
      <c r="N57" s="43">
        <f>ENERO!H58+FEBRERO!I58+MARZO!I58</f>
        <v>52384</v>
      </c>
      <c r="O57" s="43">
        <f>ENERO!L58+FEBRERO!M58+MARZO!M58</f>
        <v>76118</v>
      </c>
      <c r="P57" s="43">
        <v>918816</v>
      </c>
      <c r="Q57" s="43">
        <v>510209.64</v>
      </c>
      <c r="R57" s="43">
        <f t="shared" si="0"/>
        <v>5532457.6399999997</v>
      </c>
    </row>
    <row r="58" spans="1:18" ht="15" customHeight="1">
      <c r="A58" s="41">
        <v>52</v>
      </c>
      <c r="B58" s="42" t="s">
        <v>71</v>
      </c>
      <c r="C58" s="43">
        <f>ENERO!B59+FEBRERO!B59+MARZO!B59</f>
        <v>10183098</v>
      </c>
      <c r="D58" s="43">
        <f>ENERO!M59+FEBRERO!N59+MARZO!N59</f>
        <v>-87258</v>
      </c>
      <c r="E58" s="43">
        <f>ENERO!C59+FEBRERO!C59+MARZO!C59</f>
        <v>3504898</v>
      </c>
      <c r="F58" s="43">
        <f>ENERO!D59+FEBRERO!D59+MARZO!D59</f>
        <v>820548</v>
      </c>
      <c r="G58" s="43">
        <f>FEBRERO!H59+MARZO!H59</f>
        <v>0</v>
      </c>
      <c r="H58" s="43">
        <f>ENERO!E59+FEBRERO!E59+MARZO!E59</f>
        <v>434405</v>
      </c>
      <c r="I58" s="43">
        <f>ENERO!F59+FEBRERO!F59+MARZO!F59</f>
        <v>859436</v>
      </c>
      <c r="J58" s="43">
        <f>ENERO!I59+FEBRERO!J59+MARZO!J59</f>
        <v>234825</v>
      </c>
      <c r="K58" s="43">
        <f>ENERO!G59+FEBRERO!G59+MARZO!G59</f>
        <v>28543</v>
      </c>
      <c r="L58" s="43">
        <f>ENERO!J59+FEBRERO!K59+MARZO!K59</f>
        <v>195846</v>
      </c>
      <c r="M58" s="43">
        <f>ENERO!K59+FEBRERO!L59+MARZO!L59</f>
        <v>43251</v>
      </c>
      <c r="N58" s="43">
        <f>ENERO!H59+FEBRERO!I59+MARZO!I59</f>
        <v>579875</v>
      </c>
      <c r="O58" s="43">
        <f>ENERO!L59+FEBRERO!M59+MARZO!M59</f>
        <v>294888</v>
      </c>
      <c r="P58" s="43">
        <v>6747120</v>
      </c>
      <c r="Q58" s="43">
        <v>5623309.3200000003</v>
      </c>
      <c r="R58" s="43">
        <f t="shared" si="0"/>
        <v>29462784.32</v>
      </c>
    </row>
    <row r="59" spans="1:18" ht="15" customHeight="1">
      <c r="A59" s="41">
        <v>53</v>
      </c>
      <c r="B59" s="42" t="s">
        <v>72</v>
      </c>
      <c r="C59" s="43">
        <f>ENERO!B60+FEBRERO!B60+MARZO!B60</f>
        <v>4792161</v>
      </c>
      <c r="D59" s="43">
        <f>ENERO!M60+FEBRERO!N60+MARZO!N60</f>
        <v>-40592</v>
      </c>
      <c r="E59" s="43">
        <f>ENERO!C60+FEBRERO!C60+MARZO!C60</f>
        <v>1649403</v>
      </c>
      <c r="F59" s="43">
        <f>ENERO!D60+FEBRERO!D60+MARZO!D60</f>
        <v>339251</v>
      </c>
      <c r="G59" s="43">
        <f>FEBRERO!H60+MARZO!H60</f>
        <v>141088</v>
      </c>
      <c r="H59" s="43">
        <f>ENERO!E60+FEBRERO!E60+MARZO!E60</f>
        <v>204431</v>
      </c>
      <c r="I59" s="43">
        <f>ENERO!F60+FEBRERO!F60+MARZO!F60</f>
        <v>404450</v>
      </c>
      <c r="J59" s="43">
        <f>ENERO!I60+FEBRERO!J60+MARZO!J60</f>
        <v>110508</v>
      </c>
      <c r="K59" s="43">
        <f>ENERO!G60+FEBRERO!G60+MARZO!G60</f>
        <v>13433</v>
      </c>
      <c r="L59" s="43">
        <f>ENERO!J60+FEBRERO!K60+MARZO!K60</f>
        <v>92165</v>
      </c>
      <c r="M59" s="43">
        <f>ENERO!K60+FEBRERO!L60+MARZO!L60</f>
        <v>20355</v>
      </c>
      <c r="N59" s="43">
        <f>ENERO!H60+FEBRERO!I60+MARZO!I60</f>
        <v>207790</v>
      </c>
      <c r="O59" s="43">
        <f>ENERO!L60+FEBRERO!M60+MARZO!M60</f>
        <v>138773</v>
      </c>
      <c r="P59" s="43">
        <v>4512796</v>
      </c>
      <c r="Q59" s="43">
        <v>2007220.63</v>
      </c>
      <c r="R59" s="43">
        <f t="shared" si="0"/>
        <v>14593232.629999999</v>
      </c>
    </row>
    <row r="60" spans="1:18" ht="15" customHeight="1">
      <c r="A60" s="41">
        <v>54</v>
      </c>
      <c r="B60" s="42" t="s">
        <v>73</v>
      </c>
      <c r="C60" s="43">
        <f>ENERO!B61+FEBRERO!B61+MARZO!B61</f>
        <v>2537110</v>
      </c>
      <c r="D60" s="43">
        <f>ENERO!M61+FEBRERO!N61+MARZO!N61</f>
        <v>-21190</v>
      </c>
      <c r="E60" s="43">
        <f>ENERO!C61+FEBRERO!C61+MARZO!C61</f>
        <v>873242</v>
      </c>
      <c r="F60" s="43">
        <f>ENERO!D61+FEBRERO!D61+MARZO!D61</f>
        <v>154508</v>
      </c>
      <c r="G60" s="43">
        <f>FEBRERO!H61+MARZO!H61</f>
        <v>0</v>
      </c>
      <c r="H60" s="43">
        <f>ENERO!E61+FEBRERO!E61+MARZO!E61</f>
        <v>108231</v>
      </c>
      <c r="I60" s="43">
        <f>ENERO!F61+FEBRERO!F61+MARZO!F61</f>
        <v>214127</v>
      </c>
      <c r="J60" s="43">
        <f>ENERO!I61+FEBRERO!J61+MARZO!J61</f>
        <v>58507</v>
      </c>
      <c r="K60" s="43">
        <f>ENERO!G61+FEBRERO!G61+MARZO!G61</f>
        <v>7111</v>
      </c>
      <c r="L60" s="43">
        <f>ENERO!J61+FEBRERO!K61+MARZO!K61</f>
        <v>48796</v>
      </c>
      <c r="M60" s="43">
        <f>ENERO!K61+FEBRERO!L61+MARZO!L61</f>
        <v>10776</v>
      </c>
      <c r="N60" s="43">
        <f>ENERO!H61+FEBRERO!I61+MARZO!I61</f>
        <v>48632</v>
      </c>
      <c r="O60" s="43">
        <f>ENERO!L61+FEBRERO!M61+MARZO!M61</f>
        <v>73471</v>
      </c>
      <c r="P60" s="43">
        <v>1048366</v>
      </c>
      <c r="Q60" s="43">
        <v>444759.99</v>
      </c>
      <c r="R60" s="43">
        <f t="shared" si="0"/>
        <v>5606446.9900000002</v>
      </c>
    </row>
    <row r="61" spans="1:18" ht="15" customHeight="1">
      <c r="A61" s="41">
        <v>55</v>
      </c>
      <c r="B61" s="42" t="s">
        <v>74</v>
      </c>
      <c r="C61" s="43">
        <f>ENERO!B62+FEBRERO!B62+MARZO!B62</f>
        <v>3423430</v>
      </c>
      <c r="D61" s="43">
        <f>ENERO!M62+FEBRERO!N62+MARZO!N62</f>
        <v>-29025</v>
      </c>
      <c r="E61" s="43">
        <f>ENERO!C62+FEBRERO!C62+MARZO!C62</f>
        <v>1178303</v>
      </c>
      <c r="F61" s="43">
        <f>ENERO!D62+FEBRERO!D62+MARZO!D62</f>
        <v>0</v>
      </c>
      <c r="G61" s="43">
        <f>FEBRERO!H62+MARZO!H62</f>
        <v>0</v>
      </c>
      <c r="H61" s="43">
        <f>ENERO!E62+FEBRERO!E62+MARZO!E62</f>
        <v>146042</v>
      </c>
      <c r="I61" s="43">
        <f>ENERO!F62+FEBRERO!F62+MARZO!F62</f>
        <v>288932</v>
      </c>
      <c r="J61" s="43">
        <f>ENERO!I62+FEBRERO!J62+MARZO!J62</f>
        <v>78945</v>
      </c>
      <c r="K61" s="43">
        <f>ENERO!G62+FEBRERO!G62+MARZO!G62</f>
        <v>9597</v>
      </c>
      <c r="L61" s="43">
        <f>ENERO!J62+FEBRERO!K62+MARZO!K62</f>
        <v>65841</v>
      </c>
      <c r="M61" s="43">
        <f>ENERO!K62+FEBRERO!L62+MARZO!L62</f>
        <v>14541</v>
      </c>
      <c r="N61" s="43">
        <f>ENERO!H62+FEBRERO!I62+MARZO!I62</f>
        <v>115952</v>
      </c>
      <c r="O61" s="43">
        <f>ENERO!L62+FEBRERO!M62+MARZO!M62</f>
        <v>99138</v>
      </c>
      <c r="P61" s="43">
        <v>2820024</v>
      </c>
      <c r="Q61" s="43">
        <v>1053143.1000000001</v>
      </c>
      <c r="R61" s="43">
        <f t="shared" si="0"/>
        <v>9264863.0999999996</v>
      </c>
    </row>
    <row r="62" spans="1:18" ht="15" customHeight="1">
      <c r="A62" s="41">
        <v>56</v>
      </c>
      <c r="B62" s="42" t="s">
        <v>75</v>
      </c>
      <c r="C62" s="43">
        <f>ENERO!B63+FEBRERO!B63+MARZO!B63</f>
        <v>9297216</v>
      </c>
      <c r="D62" s="43">
        <f>ENERO!M63+FEBRERO!N63+MARZO!N63</f>
        <v>-78036</v>
      </c>
      <c r="E62" s="43">
        <f>ENERO!C63+FEBRERO!C63+MARZO!C63</f>
        <v>3199988</v>
      </c>
      <c r="F62" s="43">
        <f>ENERO!D63+FEBRERO!D63+MARZO!D63</f>
        <v>0</v>
      </c>
      <c r="G62" s="43">
        <f>FEBRERO!H63+MARZO!H63</f>
        <v>0</v>
      </c>
      <c r="H62" s="43">
        <f>ENERO!E63+FEBRERO!E63+MARZO!E63</f>
        <v>396614</v>
      </c>
      <c r="I62" s="43">
        <f>ENERO!F63+FEBRERO!F63+MARZO!F63</f>
        <v>784670</v>
      </c>
      <c r="J62" s="43">
        <f>ENERO!I63+FEBRERO!J63+MARZO!J63</f>
        <v>214397</v>
      </c>
      <c r="K62" s="43">
        <f>ENERO!G63+FEBRERO!G63+MARZO!G63</f>
        <v>26062</v>
      </c>
      <c r="L62" s="43">
        <f>ENERO!J63+FEBRERO!K63+MARZO!K63</f>
        <v>178809</v>
      </c>
      <c r="M62" s="43">
        <f>ENERO!K63+FEBRERO!L63+MARZO!L63</f>
        <v>39489</v>
      </c>
      <c r="N62" s="43">
        <f>ENERO!H63+FEBRERO!I63+MARZO!I63</f>
        <v>559795</v>
      </c>
      <c r="O62" s="43">
        <f>ENERO!L63+FEBRERO!M63+MARZO!M63</f>
        <v>269234</v>
      </c>
      <c r="P62" s="43">
        <v>11971286</v>
      </c>
      <c r="Q62" s="43">
        <v>5035750.6399999997</v>
      </c>
      <c r="R62" s="43">
        <f t="shared" si="0"/>
        <v>31895274.640000001</v>
      </c>
    </row>
    <row r="63" spans="1:18" ht="15" customHeight="1">
      <c r="A63" s="41">
        <v>57</v>
      </c>
      <c r="B63" s="42" t="s">
        <v>76</v>
      </c>
      <c r="C63" s="43">
        <f>ENERO!B64+FEBRERO!B64+MARZO!B64</f>
        <v>3581691</v>
      </c>
      <c r="D63" s="43">
        <f>ENERO!M64+FEBRERO!N64+MARZO!N64</f>
        <v>-31071</v>
      </c>
      <c r="E63" s="43">
        <f>ENERO!C64+FEBRERO!C64+MARZO!C64</f>
        <v>1232776</v>
      </c>
      <c r="F63" s="43">
        <f>ENERO!D64+FEBRERO!D64+MARZO!D64</f>
        <v>243657</v>
      </c>
      <c r="G63" s="43">
        <f>FEBRERO!H64+MARZO!H64</f>
        <v>0</v>
      </c>
      <c r="H63" s="43">
        <f>ENERO!E64+FEBRERO!E64+MARZO!E64</f>
        <v>152792</v>
      </c>
      <c r="I63" s="43">
        <f>ENERO!F64+FEBRERO!F64+MARZO!F64</f>
        <v>302288</v>
      </c>
      <c r="J63" s="43">
        <f>ENERO!I64+FEBRERO!J64+MARZO!J64</f>
        <v>82595</v>
      </c>
      <c r="K63" s="43">
        <f>ENERO!G64+FEBRERO!G64+MARZO!G64</f>
        <v>10039</v>
      </c>
      <c r="L63" s="43">
        <f>ENERO!J64+FEBRERO!K64+MARZO!K64</f>
        <v>68886</v>
      </c>
      <c r="M63" s="43">
        <f>ENERO!K64+FEBRERO!L64+MARZO!L64</f>
        <v>15213</v>
      </c>
      <c r="N63" s="43">
        <f>ENERO!H64+FEBRERO!I64+MARZO!I64</f>
        <v>123218</v>
      </c>
      <c r="O63" s="43">
        <f>ENERO!L64+FEBRERO!M64+MARZO!M64</f>
        <v>103720</v>
      </c>
      <c r="P63" s="43">
        <v>2534864</v>
      </c>
      <c r="Q63" s="43">
        <v>1155185.03</v>
      </c>
      <c r="R63" s="43">
        <f t="shared" si="0"/>
        <v>9575853.0299999993</v>
      </c>
    </row>
    <row r="64" spans="1:18" ht="15" customHeight="1">
      <c r="A64" s="41">
        <v>58</v>
      </c>
      <c r="B64" s="42" t="s">
        <v>77</v>
      </c>
      <c r="C64" s="43">
        <f>ENERO!B65+FEBRERO!B65+MARZO!B65</f>
        <v>7561657</v>
      </c>
      <c r="D64" s="43">
        <f>ENERO!M65+FEBRERO!N65+MARZO!N65</f>
        <v>-65766</v>
      </c>
      <c r="E64" s="43">
        <f>ENERO!C65+FEBRERO!C65+MARZO!C65</f>
        <v>2602630</v>
      </c>
      <c r="F64" s="43">
        <f>ENERO!D65+FEBRERO!D65+MARZO!D65</f>
        <v>572585</v>
      </c>
      <c r="G64" s="43">
        <f>FEBRERO!H65+MARZO!H65</f>
        <v>0</v>
      </c>
      <c r="H64" s="43">
        <f>ENERO!E65+FEBRERO!E65+MARZO!E65</f>
        <v>322575</v>
      </c>
      <c r="I64" s="43">
        <f>ENERO!F65+FEBRERO!F65+MARZO!F65</f>
        <v>638191</v>
      </c>
      <c r="J64" s="43">
        <f>ENERO!I65+FEBRERO!J65+MARZO!J65</f>
        <v>174374</v>
      </c>
      <c r="K64" s="43">
        <f>ENERO!G65+FEBRERO!G65+MARZO!G65</f>
        <v>21196</v>
      </c>
      <c r="L64" s="43">
        <f>ENERO!J65+FEBRERO!K65+MARZO!K65</f>
        <v>145430</v>
      </c>
      <c r="M64" s="43">
        <f>ENERO!K65+FEBRERO!L65+MARZO!L65</f>
        <v>32116</v>
      </c>
      <c r="N64" s="43">
        <f>ENERO!H65+FEBRERO!I65+MARZO!I65</f>
        <v>430259</v>
      </c>
      <c r="O64" s="43">
        <f>ENERO!L65+FEBRERO!M65+MARZO!M65</f>
        <v>218975</v>
      </c>
      <c r="P64" s="43">
        <v>12831300</v>
      </c>
      <c r="Q64" s="43">
        <v>3860633.28</v>
      </c>
      <c r="R64" s="43">
        <f t="shared" si="0"/>
        <v>29346155.280000001</v>
      </c>
    </row>
    <row r="65" spans="1:18" ht="15" customHeight="1">
      <c r="A65" s="41">
        <v>59</v>
      </c>
      <c r="B65" s="42" t="s">
        <v>78</v>
      </c>
      <c r="C65" s="43">
        <f>ENERO!B66+FEBRERO!B66+MARZO!B66</f>
        <v>18152734</v>
      </c>
      <c r="D65" s="43">
        <f>ENERO!M66+FEBRERO!N66+MARZO!N66</f>
        <v>-149634</v>
      </c>
      <c r="E65" s="43">
        <f>ENERO!C66+FEBRERO!C66+MARZO!C66</f>
        <v>6247950</v>
      </c>
      <c r="F65" s="43">
        <f>ENERO!D66+FEBRERO!D66+MARZO!D66</f>
        <v>1978207</v>
      </c>
      <c r="G65" s="43">
        <f>FEBRERO!H66+MARZO!H66</f>
        <v>3848246</v>
      </c>
      <c r="H65" s="43">
        <f>ENERO!E66+FEBRERO!E66+MARZO!E66</f>
        <v>774385</v>
      </c>
      <c r="I65" s="43">
        <f>ENERO!F66+FEBRERO!F66+MARZO!F66</f>
        <v>1532059</v>
      </c>
      <c r="J65" s="43">
        <f>ENERO!I66+FEBRERO!J66+MARZO!J66</f>
        <v>418608</v>
      </c>
      <c r="K65" s="43">
        <f>ENERO!G66+FEBRERO!G66+MARZO!G66</f>
        <v>50883</v>
      </c>
      <c r="L65" s="43">
        <f>ENERO!J66+FEBRERO!K66+MARZO!K66</f>
        <v>349122</v>
      </c>
      <c r="M65" s="43">
        <f>ENERO!K66+FEBRERO!L66+MARZO!L66</f>
        <v>77101</v>
      </c>
      <c r="N65" s="43">
        <f>ENERO!H66+FEBRERO!I66+MARZO!I66</f>
        <v>918090</v>
      </c>
      <c r="O65" s="43">
        <f>ENERO!L66+FEBRERO!M66+MARZO!M66</f>
        <v>525678</v>
      </c>
      <c r="P65" s="43">
        <v>7256006</v>
      </c>
      <c r="Q65" s="43">
        <v>9818627.7100000009</v>
      </c>
      <c r="R65" s="43">
        <f t="shared" si="0"/>
        <v>51798062.710000001</v>
      </c>
    </row>
    <row r="66" spans="1:18" ht="15" customHeight="1">
      <c r="A66" s="41">
        <v>60</v>
      </c>
      <c r="B66" s="42" t="s">
        <v>79</v>
      </c>
      <c r="C66" s="43">
        <f>ENERO!B67+FEBRERO!B67+MARZO!B67</f>
        <v>2101519</v>
      </c>
      <c r="D66" s="43">
        <f>ENERO!M67+FEBRERO!N67+MARZO!N67</f>
        <v>-17495</v>
      </c>
      <c r="E66" s="43">
        <f>ENERO!C67+FEBRERO!C67+MARZO!C67</f>
        <v>723317</v>
      </c>
      <c r="F66" s="43">
        <f>ENERO!D67+FEBRERO!D67+MARZO!D67</f>
        <v>118958</v>
      </c>
      <c r="G66" s="43">
        <f>FEBRERO!H67+MARZO!H67</f>
        <v>0</v>
      </c>
      <c r="H66" s="43">
        <f>ENERO!E67+FEBRERO!E67+MARZO!E67</f>
        <v>89649</v>
      </c>
      <c r="I66" s="43">
        <f>ENERO!F67+FEBRERO!F67+MARZO!F67</f>
        <v>177366</v>
      </c>
      <c r="J66" s="43">
        <f>ENERO!I67+FEBRERO!J67+MARZO!J67</f>
        <v>48462</v>
      </c>
      <c r="K66" s="43">
        <f>ENERO!G67+FEBRERO!G67+MARZO!G67</f>
        <v>5890</v>
      </c>
      <c r="L66" s="43">
        <f>ENERO!J67+FEBRERO!K67+MARZO!K67</f>
        <v>40418</v>
      </c>
      <c r="M66" s="43">
        <f>ENERO!K67+FEBRERO!L67+MARZO!L67</f>
        <v>8926</v>
      </c>
      <c r="N66" s="43">
        <f>ENERO!H67+FEBRERO!I67+MARZO!I67</f>
        <v>16224</v>
      </c>
      <c r="O66" s="43">
        <f>ENERO!L67+FEBRERO!M67+MARZO!M67</f>
        <v>60858</v>
      </c>
      <c r="P66" s="43">
        <v>939368</v>
      </c>
      <c r="Q66" s="43">
        <v>145178.97</v>
      </c>
      <c r="R66" s="43">
        <f t="shared" si="0"/>
        <v>4458638.97</v>
      </c>
    </row>
    <row r="67" spans="1:18" ht="15" customHeight="1">
      <c r="A67" s="41">
        <v>61</v>
      </c>
      <c r="B67" s="42" t="s">
        <v>80</v>
      </c>
      <c r="C67" s="43">
        <f>ENERO!B68+FEBRERO!B68+MARZO!B68</f>
        <v>2757625</v>
      </c>
      <c r="D67" s="43">
        <f>ENERO!M68+FEBRERO!N68+MARZO!N68</f>
        <v>-22518</v>
      </c>
      <c r="E67" s="43">
        <f>ENERO!C68+FEBRERO!C68+MARZO!C68</f>
        <v>949141</v>
      </c>
      <c r="F67" s="43">
        <f>ENERO!D68+FEBRERO!D68+MARZO!D68</f>
        <v>0</v>
      </c>
      <c r="G67" s="43">
        <f>FEBRERO!H68+MARZO!H68</f>
        <v>0</v>
      </c>
      <c r="H67" s="43">
        <f>ENERO!E68+FEBRERO!E68+MARZO!E68</f>
        <v>117638</v>
      </c>
      <c r="I67" s="43">
        <f>ENERO!F68+FEBRERO!F68+MARZO!F68</f>
        <v>232738</v>
      </c>
      <c r="J67" s="43">
        <f>ENERO!I68+FEBRERO!J68+MARZO!J68</f>
        <v>63591</v>
      </c>
      <c r="K67" s="43">
        <f>ENERO!G68+FEBRERO!G68+MARZO!G68</f>
        <v>7730</v>
      </c>
      <c r="L67" s="43">
        <f>ENERO!J68+FEBRERO!K68+MARZO!K68</f>
        <v>53037</v>
      </c>
      <c r="M67" s="43">
        <f>ENERO!K68+FEBRERO!L68+MARZO!L68</f>
        <v>11712</v>
      </c>
      <c r="N67" s="43">
        <f>ENERO!H68+FEBRERO!I68+MARZO!I68</f>
        <v>63978</v>
      </c>
      <c r="O67" s="43">
        <f>ENERO!L68+FEBRERO!M68+MARZO!M68</f>
        <v>79857</v>
      </c>
      <c r="P67" s="43">
        <v>720296</v>
      </c>
      <c r="Q67" s="43">
        <v>591129.1</v>
      </c>
      <c r="R67" s="43">
        <f t="shared" si="0"/>
        <v>5625954.0999999996</v>
      </c>
    </row>
    <row r="68" spans="1:18" ht="15" customHeight="1">
      <c r="A68" s="41">
        <v>62</v>
      </c>
      <c r="B68" s="42" t="s">
        <v>81</v>
      </c>
      <c r="C68" s="43">
        <f>ENERO!B69+FEBRERO!B69+MARZO!B69</f>
        <v>2964610</v>
      </c>
      <c r="D68" s="43">
        <f>ENERO!M69+FEBRERO!N69+MARZO!N69</f>
        <v>-25112</v>
      </c>
      <c r="E68" s="43">
        <f>ENERO!C69+FEBRERO!C69+MARZO!C69</f>
        <v>1020382</v>
      </c>
      <c r="F68" s="43">
        <f>ENERO!D69+FEBRERO!D69+MARZO!D69</f>
        <v>189360</v>
      </c>
      <c r="G68" s="43">
        <f>FEBRERO!H69+MARZO!H69</f>
        <v>0</v>
      </c>
      <c r="H68" s="43">
        <f>ENERO!E69+FEBRERO!E69+MARZO!E69</f>
        <v>126469</v>
      </c>
      <c r="I68" s="43">
        <f>ENERO!F69+FEBRERO!F69+MARZO!F69</f>
        <v>250207</v>
      </c>
      <c r="J68" s="43">
        <f>ENERO!I69+FEBRERO!J69+MARZO!J69</f>
        <v>68364</v>
      </c>
      <c r="K68" s="43">
        <f>ENERO!G69+FEBRERO!G69+MARZO!G69</f>
        <v>8310</v>
      </c>
      <c r="L68" s="43">
        <f>ENERO!J69+FEBRERO!K69+MARZO!K69</f>
        <v>57016</v>
      </c>
      <c r="M68" s="43">
        <f>ENERO!K69+FEBRERO!L69+MARZO!L69</f>
        <v>12592</v>
      </c>
      <c r="N68" s="43">
        <f>ENERO!H69+FEBRERO!I69+MARZO!I69</f>
        <v>80908</v>
      </c>
      <c r="O68" s="43">
        <f>ENERO!L69+FEBRERO!M69+MARZO!M69</f>
        <v>85851</v>
      </c>
      <c r="P68" s="43">
        <v>1873120</v>
      </c>
      <c r="Q68" s="43">
        <v>738092.28</v>
      </c>
      <c r="R68" s="43">
        <f t="shared" si="0"/>
        <v>7450169.2800000003</v>
      </c>
    </row>
    <row r="69" spans="1:18" ht="15" customHeight="1">
      <c r="A69" s="41">
        <v>63</v>
      </c>
      <c r="B69" s="42" t="s">
        <v>82</v>
      </c>
      <c r="C69" s="43">
        <f>ENERO!B70+FEBRERO!B70+MARZO!B70</f>
        <v>3109442</v>
      </c>
      <c r="D69" s="43">
        <f>ENERO!M70+FEBRERO!N70+MARZO!N70</f>
        <v>-25690</v>
      </c>
      <c r="E69" s="43">
        <f>ENERO!C70+FEBRERO!C70+MARZO!C70</f>
        <v>1070232</v>
      </c>
      <c r="F69" s="43">
        <f>ENERO!D70+FEBRERO!D70+MARZO!D70</f>
        <v>200991</v>
      </c>
      <c r="G69" s="43">
        <f>FEBRERO!H70+MARZO!H70</f>
        <v>-1747</v>
      </c>
      <c r="H69" s="43">
        <f>ENERO!E70+FEBRERO!E70+MARZO!E70</f>
        <v>132647</v>
      </c>
      <c r="I69" s="43">
        <f>ENERO!F70+FEBRERO!F70+MARZO!F70</f>
        <v>262431</v>
      </c>
      <c r="J69" s="43">
        <f>ENERO!I70+FEBRERO!J70+MARZO!J70</f>
        <v>71705</v>
      </c>
      <c r="K69" s="43">
        <f>ENERO!G70+FEBRERO!G70+MARZO!G70</f>
        <v>8716</v>
      </c>
      <c r="L69" s="43">
        <f>ENERO!J70+FEBRERO!K70+MARZO!K70</f>
        <v>59802</v>
      </c>
      <c r="M69" s="43">
        <f>ENERO!K70+FEBRERO!L70+MARZO!L70</f>
        <v>13207</v>
      </c>
      <c r="N69" s="43">
        <f>ENERO!H70+FEBRERO!I70+MARZO!I70</f>
        <v>92157</v>
      </c>
      <c r="O69" s="43">
        <f>ENERO!L70+FEBRERO!M70+MARZO!M70</f>
        <v>90045</v>
      </c>
      <c r="P69" s="43">
        <v>1317342</v>
      </c>
      <c r="Q69" s="43">
        <v>837605.91</v>
      </c>
      <c r="R69" s="43">
        <f t="shared" si="0"/>
        <v>7238885.9100000001</v>
      </c>
    </row>
    <row r="70" spans="1:18" ht="15" customHeight="1">
      <c r="A70" s="41">
        <v>64</v>
      </c>
      <c r="B70" s="42" t="s">
        <v>83</v>
      </c>
      <c r="C70" s="43">
        <f>ENERO!B71+FEBRERO!B71+MARZO!B71</f>
        <v>2257234</v>
      </c>
      <c r="D70" s="43">
        <f>ENERO!M71+FEBRERO!N71+MARZO!N71</f>
        <v>-18895</v>
      </c>
      <c r="E70" s="43">
        <f>ENERO!C71+FEBRERO!C71+MARZO!C71</f>
        <v>776912</v>
      </c>
      <c r="F70" s="43">
        <f>ENERO!D71+FEBRERO!D71+MARZO!D71</f>
        <v>131465</v>
      </c>
      <c r="G70" s="43">
        <f>FEBRERO!H71+MARZO!H71</f>
        <v>0</v>
      </c>
      <c r="H70" s="43">
        <f>ENERO!E71+FEBRERO!E71+MARZO!E71</f>
        <v>96292</v>
      </c>
      <c r="I70" s="43">
        <f>ENERO!F71+FEBRERO!F71+MARZO!F71</f>
        <v>190507</v>
      </c>
      <c r="J70" s="43">
        <f>ENERO!I71+FEBRERO!J71+MARZO!J71</f>
        <v>52053</v>
      </c>
      <c r="K70" s="43">
        <f>ENERO!G71+FEBRERO!G71+MARZO!G71</f>
        <v>6326</v>
      </c>
      <c r="L70" s="43">
        <f>ENERO!J71+FEBRERO!K71+MARZO!K71</f>
        <v>43412</v>
      </c>
      <c r="M70" s="43">
        <f>ENERO!K71+FEBRERO!L71+MARZO!L71</f>
        <v>9587</v>
      </c>
      <c r="N70" s="43">
        <f>ENERO!H71+FEBRERO!I71+MARZO!I71</f>
        <v>27757</v>
      </c>
      <c r="O70" s="43">
        <f>ENERO!L71+FEBRERO!M71+MARZO!M71</f>
        <v>65367</v>
      </c>
      <c r="P70" s="43">
        <v>822810</v>
      </c>
      <c r="Q70" s="43">
        <v>253021.58</v>
      </c>
      <c r="R70" s="43">
        <f t="shared" si="0"/>
        <v>4713848.58</v>
      </c>
    </row>
    <row r="71" spans="1:18" ht="15" customHeight="1">
      <c r="A71" s="41">
        <v>65</v>
      </c>
      <c r="B71" s="42" t="s">
        <v>84</v>
      </c>
      <c r="C71" s="43">
        <f>ENERO!B72+FEBRERO!B72+MARZO!B72</f>
        <v>2344725</v>
      </c>
      <c r="D71" s="43">
        <f>ENERO!M72+FEBRERO!N72+MARZO!N72</f>
        <v>-19418</v>
      </c>
      <c r="E71" s="43">
        <f>ENERO!C72+FEBRERO!C72+MARZO!C72</f>
        <v>807026</v>
      </c>
      <c r="F71" s="43">
        <f>ENERO!D72+FEBRERO!D72+MARZO!D72</f>
        <v>0</v>
      </c>
      <c r="G71" s="43">
        <f>FEBRERO!H72+MARZO!H72</f>
        <v>0</v>
      </c>
      <c r="H71" s="43">
        <f>ENERO!E72+FEBRERO!E72+MARZO!E72</f>
        <v>100024</v>
      </c>
      <c r="I71" s="43">
        <f>ENERO!F72+FEBRERO!F72+MARZO!F72</f>
        <v>197891</v>
      </c>
      <c r="J71" s="43">
        <f>ENERO!I72+FEBRERO!J72+MARZO!J72</f>
        <v>54070</v>
      </c>
      <c r="K71" s="43">
        <f>ENERO!G72+FEBRERO!G72+MARZO!G72</f>
        <v>6572</v>
      </c>
      <c r="L71" s="43">
        <f>ENERO!J72+FEBRERO!K72+MARZO!K72</f>
        <v>45095</v>
      </c>
      <c r="M71" s="43">
        <f>ENERO!K72+FEBRERO!L72+MARZO!L72</f>
        <v>9959</v>
      </c>
      <c r="N71" s="43">
        <f>ENERO!H72+FEBRERO!I72+MARZO!I72</f>
        <v>31797</v>
      </c>
      <c r="O71" s="43">
        <f>ENERO!L72+FEBRERO!M72+MARZO!M72</f>
        <v>67900</v>
      </c>
      <c r="P71" s="43">
        <v>381418</v>
      </c>
      <c r="Q71" s="43">
        <v>315050.83</v>
      </c>
      <c r="R71" s="43">
        <f t="shared" si="0"/>
        <v>4342109.83</v>
      </c>
    </row>
    <row r="72" spans="1:18" ht="15" customHeight="1">
      <c r="A72" s="41">
        <v>66</v>
      </c>
      <c r="B72" s="42" t="s">
        <v>85</v>
      </c>
      <c r="C72" s="43">
        <f>ENERO!B73+FEBRERO!B73+MARZO!B73</f>
        <v>2823309</v>
      </c>
      <c r="D72" s="43">
        <f>ENERO!M73+FEBRERO!N73+MARZO!N73</f>
        <v>-23679</v>
      </c>
      <c r="E72" s="43">
        <f>ENERO!C73+FEBRERO!C73+MARZO!C73</f>
        <v>971748</v>
      </c>
      <c r="F72" s="43">
        <f>ENERO!D73+FEBRERO!D73+MARZO!D73</f>
        <v>179983</v>
      </c>
      <c r="G72" s="43">
        <f>FEBRERO!H73+MARZO!H73</f>
        <v>0</v>
      </c>
      <c r="H72" s="43">
        <f>ENERO!E73+FEBRERO!E73+MARZO!E73</f>
        <v>120441</v>
      </c>
      <c r="I72" s="43">
        <f>ENERO!F73+FEBRERO!F73+MARZO!F73</f>
        <v>238282</v>
      </c>
      <c r="J72" s="43">
        <f>ENERO!I73+FEBRERO!J73+MARZO!J73</f>
        <v>65106</v>
      </c>
      <c r="K72" s="43">
        <f>ENERO!G73+FEBRERO!G73+MARZO!G73</f>
        <v>7915</v>
      </c>
      <c r="L72" s="43">
        <f>ENERO!J73+FEBRERO!K73+MARZO!K73</f>
        <v>54299</v>
      </c>
      <c r="M72" s="43">
        <f>ENERO!K73+FEBRERO!L73+MARZO!L73</f>
        <v>11991</v>
      </c>
      <c r="N72" s="43">
        <f>ENERO!H73+FEBRERO!I73+MARZO!I73</f>
        <v>74088</v>
      </c>
      <c r="O72" s="43">
        <f>ENERO!L73+FEBRERO!M73+MARZO!M73</f>
        <v>81760</v>
      </c>
      <c r="P72" s="43">
        <v>2076642</v>
      </c>
      <c r="Q72" s="43">
        <v>627721.38</v>
      </c>
      <c r="R72" s="43">
        <f t="shared" ref="R72:R112" si="1">SUM(C72:Q72)</f>
        <v>7309606.3799999999</v>
      </c>
    </row>
    <row r="73" spans="1:18" ht="15" customHeight="1">
      <c r="A73" s="41">
        <v>67</v>
      </c>
      <c r="B73" s="42" t="s">
        <v>86</v>
      </c>
      <c r="C73" s="43">
        <f>ENERO!B74+FEBRERO!B74+MARZO!B74</f>
        <v>4051572</v>
      </c>
      <c r="D73" s="43">
        <f>ENERO!M74+FEBRERO!N74+MARZO!N74</f>
        <v>-34643</v>
      </c>
      <c r="E73" s="43">
        <f>ENERO!C74+FEBRERO!C74+MARZO!C74</f>
        <v>1394502</v>
      </c>
      <c r="F73" s="43">
        <f>ENERO!D74+FEBRERO!D74+MARZO!D74</f>
        <v>0</v>
      </c>
      <c r="G73" s="43">
        <f>FEBRERO!H74+MARZO!H74</f>
        <v>0</v>
      </c>
      <c r="H73" s="43">
        <f>ENERO!E74+FEBRERO!E74+MARZO!E74</f>
        <v>172838</v>
      </c>
      <c r="I73" s="43">
        <f>ENERO!F74+FEBRERO!F74+MARZO!F74</f>
        <v>341945</v>
      </c>
      <c r="J73" s="43">
        <f>ENERO!I74+FEBRERO!J74+MARZO!J74</f>
        <v>93430</v>
      </c>
      <c r="K73" s="43">
        <f>ENERO!G74+FEBRERO!G74+MARZO!G74</f>
        <v>11356</v>
      </c>
      <c r="L73" s="43">
        <f>ENERO!J74+FEBRERO!K74+MARZO!K74</f>
        <v>77922</v>
      </c>
      <c r="M73" s="43">
        <f>ENERO!K74+FEBRERO!L74+MARZO!L74</f>
        <v>17209</v>
      </c>
      <c r="N73" s="43">
        <f>ENERO!H74+FEBRERO!I74+MARZO!I74</f>
        <v>153811</v>
      </c>
      <c r="O73" s="43">
        <f>ENERO!L74+FEBRERO!M74+MARZO!M74</f>
        <v>117328</v>
      </c>
      <c r="P73" s="43">
        <v>2500758</v>
      </c>
      <c r="Q73" s="43">
        <v>1495374.8</v>
      </c>
      <c r="R73" s="43">
        <f t="shared" si="1"/>
        <v>10393402.800000001</v>
      </c>
    </row>
    <row r="74" spans="1:18" ht="15" customHeight="1">
      <c r="A74" s="41">
        <v>68</v>
      </c>
      <c r="B74" s="42" t="s">
        <v>87</v>
      </c>
      <c r="C74" s="43">
        <f>ENERO!B75+FEBRERO!B75+MARZO!B75</f>
        <v>2657576</v>
      </c>
      <c r="D74" s="43">
        <f>ENERO!M75+FEBRERO!N75+MARZO!N75</f>
        <v>-21851</v>
      </c>
      <c r="E74" s="43">
        <f>ENERO!C75+FEBRERO!C75+MARZO!C75</f>
        <v>914705</v>
      </c>
      <c r="F74" s="43">
        <f>ENERO!D75+FEBRERO!D75+MARZO!D75</f>
        <v>0</v>
      </c>
      <c r="G74" s="43">
        <f>FEBRERO!H75+MARZO!H75</f>
        <v>0</v>
      </c>
      <c r="H74" s="43">
        <f>ENERO!E75+FEBRERO!E75+MARZO!E75</f>
        <v>113371</v>
      </c>
      <c r="I74" s="43">
        <f>ENERO!F75+FEBRERO!F75+MARZO!F75</f>
        <v>224295</v>
      </c>
      <c r="J74" s="43">
        <f>ENERO!I75+FEBRERO!J75+MARZO!J75</f>
        <v>61284</v>
      </c>
      <c r="K74" s="43">
        <f>ENERO!G75+FEBRERO!G75+MARZO!G75</f>
        <v>7450</v>
      </c>
      <c r="L74" s="43">
        <f>ENERO!J75+FEBRERO!K75+MARZO!K75</f>
        <v>51113</v>
      </c>
      <c r="M74" s="43">
        <f>ENERO!K75+FEBRERO!L75+MARZO!L75</f>
        <v>11287</v>
      </c>
      <c r="N74" s="43">
        <f>ENERO!H75+FEBRERO!I75+MARZO!I75</f>
        <v>51344</v>
      </c>
      <c r="O74" s="43">
        <f>ENERO!L75+FEBRERO!M75+MARZO!M75</f>
        <v>76960</v>
      </c>
      <c r="P74" s="43">
        <v>1237190</v>
      </c>
      <c r="Q74" s="43">
        <v>476889.74</v>
      </c>
      <c r="R74" s="43">
        <f t="shared" si="1"/>
        <v>5861613.7400000002</v>
      </c>
    </row>
    <row r="75" spans="1:18" ht="15" customHeight="1">
      <c r="A75" s="41">
        <v>69</v>
      </c>
      <c r="B75" s="42" t="s">
        <v>88</v>
      </c>
      <c r="C75" s="43">
        <f>ENERO!B76+FEBRERO!B76+MARZO!B76</f>
        <v>3845594</v>
      </c>
      <c r="D75" s="43">
        <f>ENERO!M76+FEBRERO!N76+MARZO!N76</f>
        <v>-33271</v>
      </c>
      <c r="E75" s="43">
        <f>ENERO!C76+FEBRERO!C76+MARZO!C76</f>
        <v>1323606</v>
      </c>
      <c r="F75" s="43">
        <f>ENERO!D76+FEBRERO!D76+MARZO!D76</f>
        <v>259762</v>
      </c>
      <c r="G75" s="43">
        <f>FEBRERO!H76+MARZO!H76</f>
        <v>0</v>
      </c>
      <c r="H75" s="43">
        <f>ENERO!E76+FEBRERO!E76+MARZO!E76</f>
        <v>164050</v>
      </c>
      <c r="I75" s="43">
        <f>ENERO!F76+FEBRERO!F76+MARZO!F76</f>
        <v>324562</v>
      </c>
      <c r="J75" s="43">
        <f>ENERO!I76+FEBRERO!J76+MARZO!J76</f>
        <v>88681</v>
      </c>
      <c r="K75" s="43">
        <f>ENERO!G76+FEBRERO!G76+MARZO!G76</f>
        <v>10779</v>
      </c>
      <c r="L75" s="43">
        <f>ENERO!J76+FEBRERO!K76+MARZO!K76</f>
        <v>73960</v>
      </c>
      <c r="M75" s="43">
        <f>ENERO!K76+FEBRERO!L76+MARZO!L76</f>
        <v>16334</v>
      </c>
      <c r="N75" s="43">
        <f>ENERO!H76+FEBRERO!I76+MARZO!I76</f>
        <v>155860</v>
      </c>
      <c r="O75" s="43">
        <f>ENERO!L76+FEBRERO!M76+MARZO!M76</f>
        <v>111363</v>
      </c>
      <c r="P75" s="43">
        <v>5510108</v>
      </c>
      <c r="Q75" s="43">
        <v>1333831.9099999999</v>
      </c>
      <c r="R75" s="43">
        <f t="shared" si="1"/>
        <v>13185219.91</v>
      </c>
    </row>
    <row r="76" spans="1:18" ht="15" customHeight="1">
      <c r="A76" s="41">
        <v>70</v>
      </c>
      <c r="B76" s="42" t="s">
        <v>89</v>
      </c>
      <c r="C76" s="43">
        <f>ENERO!B77+FEBRERO!B77+MARZO!B77</f>
        <v>2764946</v>
      </c>
      <c r="D76" s="43">
        <f>ENERO!M77+FEBRERO!N77+MARZO!N77</f>
        <v>-23457</v>
      </c>
      <c r="E76" s="43">
        <f>ENERO!C77+FEBRERO!C77+MARZO!C77</f>
        <v>951661</v>
      </c>
      <c r="F76" s="43">
        <f>ENERO!D77+FEBRERO!D77+MARZO!D77</f>
        <v>177590</v>
      </c>
      <c r="G76" s="43">
        <f>FEBRERO!H77+MARZO!H77</f>
        <v>0</v>
      </c>
      <c r="H76" s="43">
        <f>ENERO!E77+FEBRERO!E77+MARZO!E77</f>
        <v>117950</v>
      </c>
      <c r="I76" s="43">
        <f>ENERO!F77+FEBRERO!F77+MARZO!F77</f>
        <v>233357</v>
      </c>
      <c r="J76" s="43">
        <f>ENERO!I77+FEBRERO!J77+MARZO!J77</f>
        <v>63760</v>
      </c>
      <c r="K76" s="43">
        <f>ENERO!G77+FEBRERO!G77+MARZO!G77</f>
        <v>7751</v>
      </c>
      <c r="L76" s="43">
        <f>ENERO!J77+FEBRERO!K77+MARZO!K77</f>
        <v>53176</v>
      </c>
      <c r="M76" s="43">
        <f>ENERO!K77+FEBRERO!L77+MARZO!L77</f>
        <v>11743</v>
      </c>
      <c r="N76" s="43">
        <f>ENERO!H77+FEBRERO!I77+MARZO!I77</f>
        <v>62993</v>
      </c>
      <c r="O76" s="43">
        <f>ENERO!L77+FEBRERO!M77+MARZO!M77</f>
        <v>80069</v>
      </c>
      <c r="P76" s="43">
        <v>1486174</v>
      </c>
      <c r="Q76" s="43">
        <v>590683.05000000005</v>
      </c>
      <c r="R76" s="43">
        <f t="shared" si="1"/>
        <v>6578396.0499999998</v>
      </c>
    </row>
    <row r="77" spans="1:18" ht="15" customHeight="1">
      <c r="A77" s="41">
        <v>71</v>
      </c>
      <c r="B77" s="42" t="s">
        <v>90</v>
      </c>
      <c r="C77" s="43">
        <f>ENERO!B78+FEBRERO!B78+MARZO!B78</f>
        <v>2315282</v>
      </c>
      <c r="D77" s="43">
        <f>ENERO!M78+FEBRERO!N78+MARZO!N78</f>
        <v>-18979</v>
      </c>
      <c r="E77" s="43">
        <f>ENERO!C78+FEBRERO!C78+MARZO!C78</f>
        <v>796892</v>
      </c>
      <c r="F77" s="43">
        <f>ENERO!D78+FEBRERO!D78+MARZO!D78</f>
        <v>136222</v>
      </c>
      <c r="G77" s="43">
        <f>FEBRERO!H78+MARZO!H78</f>
        <v>0</v>
      </c>
      <c r="H77" s="43">
        <f>ENERO!E78+FEBRERO!E78+MARZO!E78</f>
        <v>98769</v>
      </c>
      <c r="I77" s="43">
        <f>ENERO!F78+FEBRERO!F78+MARZO!F78</f>
        <v>195405</v>
      </c>
      <c r="J77" s="43">
        <f>ENERO!I78+FEBRERO!J78+MARZO!J78</f>
        <v>53391</v>
      </c>
      <c r="K77" s="43">
        <f>ENERO!G78+FEBRERO!G78+MARZO!G78</f>
        <v>6490</v>
      </c>
      <c r="L77" s="43">
        <f>ENERO!J78+FEBRERO!K78+MARZO!K78</f>
        <v>44528</v>
      </c>
      <c r="M77" s="43">
        <f>ENERO!K78+FEBRERO!L78+MARZO!L78</f>
        <v>9833</v>
      </c>
      <c r="N77" s="43">
        <f>ENERO!H78+FEBRERO!I78+MARZO!I78</f>
        <v>33920</v>
      </c>
      <c r="O77" s="43">
        <f>ENERO!L78+FEBRERO!M78+MARZO!M78</f>
        <v>67047</v>
      </c>
      <c r="P77" s="43">
        <v>1031716</v>
      </c>
      <c r="Q77" s="43">
        <v>289911.89</v>
      </c>
      <c r="R77" s="43">
        <f t="shared" si="1"/>
        <v>5060427.8899999997</v>
      </c>
    </row>
    <row r="78" spans="1:18" ht="15" customHeight="1">
      <c r="A78" s="41">
        <v>72</v>
      </c>
      <c r="B78" s="42" t="s">
        <v>91</v>
      </c>
      <c r="C78" s="43">
        <f>ENERO!B79+FEBRERO!B79+MARZO!B79</f>
        <v>2290027</v>
      </c>
      <c r="D78" s="43">
        <f>ENERO!M79+FEBRERO!N79+MARZO!N79</f>
        <v>-19053</v>
      </c>
      <c r="E78" s="43">
        <f>ENERO!C79+FEBRERO!C79+MARZO!C79</f>
        <v>788199</v>
      </c>
      <c r="F78" s="43">
        <f>ENERO!D79+FEBRERO!D79+MARZO!D79</f>
        <v>134769</v>
      </c>
      <c r="G78" s="43">
        <f>FEBRERO!H79+MARZO!H79</f>
        <v>0</v>
      </c>
      <c r="H78" s="43">
        <f>ENERO!E79+FEBRERO!E79+MARZO!E79</f>
        <v>97690</v>
      </c>
      <c r="I78" s="43">
        <f>ENERO!F79+FEBRERO!F79+MARZO!F79</f>
        <v>193273</v>
      </c>
      <c r="J78" s="43">
        <f>ENERO!I79+FEBRERO!J79+MARZO!J79</f>
        <v>52809</v>
      </c>
      <c r="K78" s="43">
        <f>ENERO!G79+FEBRERO!G79+MARZO!G79</f>
        <v>6419</v>
      </c>
      <c r="L78" s="43">
        <f>ENERO!J79+FEBRERO!K79+MARZO!K79</f>
        <v>44043</v>
      </c>
      <c r="M78" s="43">
        <f>ENERO!K79+FEBRERO!L79+MARZO!L79</f>
        <v>9727</v>
      </c>
      <c r="N78" s="43">
        <f>ENERO!H79+FEBRERO!I79+MARZO!I79</f>
        <v>28500</v>
      </c>
      <c r="O78" s="43">
        <f>ENERO!L79+FEBRERO!M79+MARZO!M79</f>
        <v>66316</v>
      </c>
      <c r="P78" s="43">
        <v>997410</v>
      </c>
      <c r="Q78" s="43">
        <v>276226.28999999998</v>
      </c>
      <c r="R78" s="43">
        <f t="shared" si="1"/>
        <v>4966355.29</v>
      </c>
    </row>
    <row r="79" spans="1:18" ht="15" customHeight="1">
      <c r="A79" s="41">
        <v>73</v>
      </c>
      <c r="B79" s="42" t="s">
        <v>92</v>
      </c>
      <c r="C79" s="43">
        <f>ENERO!B80+FEBRERO!B80+MARZO!B80</f>
        <v>3184414</v>
      </c>
      <c r="D79" s="43">
        <f>ENERO!M80+FEBRERO!N80+MARZO!N80</f>
        <v>-25872</v>
      </c>
      <c r="E79" s="43">
        <f>ENERO!C80+FEBRERO!C80+MARZO!C80</f>
        <v>1096036</v>
      </c>
      <c r="F79" s="43">
        <f>ENERO!D80+FEBRERO!D80+MARZO!D80</f>
        <v>205791</v>
      </c>
      <c r="G79" s="43">
        <f>FEBRERO!H80+MARZO!H80</f>
        <v>45104</v>
      </c>
      <c r="H79" s="43">
        <f>ENERO!E80+FEBRERO!E80+MARZO!E80</f>
        <v>135846</v>
      </c>
      <c r="I79" s="43">
        <f>ENERO!F80+FEBRERO!F80+MARZO!F80</f>
        <v>268759</v>
      </c>
      <c r="J79" s="43">
        <f>ENERO!I80+FEBRERO!J80+MARZO!J80</f>
        <v>73434</v>
      </c>
      <c r="K79" s="43">
        <f>ENERO!G80+FEBRERO!G80+MARZO!G80</f>
        <v>8927</v>
      </c>
      <c r="L79" s="43">
        <f>ENERO!J80+FEBRERO!K80+MARZO!K80</f>
        <v>61243</v>
      </c>
      <c r="M79" s="43">
        <f>ENERO!K80+FEBRERO!L80+MARZO!L80</f>
        <v>13526</v>
      </c>
      <c r="N79" s="43">
        <f>ENERO!H80+FEBRERO!I80+MARZO!I80</f>
        <v>111860</v>
      </c>
      <c r="O79" s="43">
        <f>ENERO!L80+FEBRERO!M80+MARZO!M80</f>
        <v>92216</v>
      </c>
      <c r="P79" s="43">
        <v>5388016</v>
      </c>
      <c r="Q79" s="43">
        <v>870777.79</v>
      </c>
      <c r="R79" s="43">
        <f t="shared" si="1"/>
        <v>11530077.789999999</v>
      </c>
    </row>
    <row r="80" spans="1:18" ht="15" customHeight="1">
      <c r="A80" s="41">
        <v>74</v>
      </c>
      <c r="B80" s="42" t="s">
        <v>93</v>
      </c>
      <c r="C80" s="43">
        <f>ENERO!B81+FEBRERO!B81+MARZO!B81</f>
        <v>2710071</v>
      </c>
      <c r="D80" s="43">
        <f>ENERO!M81+FEBRERO!N81+MARZO!N81</f>
        <v>-22796</v>
      </c>
      <c r="E80" s="43">
        <f>ENERO!C81+FEBRERO!C81+MARZO!C81</f>
        <v>932774</v>
      </c>
      <c r="F80" s="43">
        <f>ENERO!D81+FEBRERO!D81+MARZO!D81</f>
        <v>0</v>
      </c>
      <c r="G80" s="43">
        <f>FEBRERO!H81+MARZO!H81</f>
        <v>0</v>
      </c>
      <c r="H80" s="43">
        <f>ENERO!E81+FEBRERO!E81+MARZO!E81</f>
        <v>115610</v>
      </c>
      <c r="I80" s="43">
        <f>ENERO!F81+FEBRERO!F81+MARZO!F81</f>
        <v>228725</v>
      </c>
      <c r="J80" s="43">
        <f>ENERO!I81+FEBRERO!J81+MARZO!J81</f>
        <v>62495</v>
      </c>
      <c r="K80" s="43">
        <f>ENERO!G81+FEBRERO!G81+MARZO!G81</f>
        <v>7596</v>
      </c>
      <c r="L80" s="43">
        <f>ENERO!J81+FEBRERO!K81+MARZO!K81</f>
        <v>52122</v>
      </c>
      <c r="M80" s="43">
        <f>ENERO!K81+FEBRERO!L81+MARZO!L81</f>
        <v>11511</v>
      </c>
      <c r="N80" s="43">
        <f>ENERO!H81+FEBRERO!I81+MARZO!I81</f>
        <v>62616</v>
      </c>
      <c r="O80" s="43">
        <f>ENERO!L81+FEBRERO!M81+MARZO!M81</f>
        <v>78479</v>
      </c>
      <c r="P80" s="43">
        <v>1508988</v>
      </c>
      <c r="Q80" s="43">
        <v>561379.62</v>
      </c>
      <c r="R80" s="43">
        <f t="shared" si="1"/>
        <v>6309570.6200000001</v>
      </c>
    </row>
    <row r="81" spans="1:18" ht="15" customHeight="1">
      <c r="A81" s="41">
        <v>75</v>
      </c>
      <c r="B81" s="42" t="s">
        <v>94</v>
      </c>
      <c r="C81" s="43">
        <f>ENERO!B82+FEBRERO!B82+MARZO!B82</f>
        <v>3411533</v>
      </c>
      <c r="D81" s="43">
        <f>ENERO!M82+FEBRERO!N82+MARZO!N82</f>
        <v>-28634</v>
      </c>
      <c r="E81" s="43">
        <f>ENERO!C82+FEBRERO!C82+MARZO!C82</f>
        <v>1174208</v>
      </c>
      <c r="F81" s="43">
        <f>ENERO!D82+FEBRERO!D82+MARZO!D82</f>
        <v>224461</v>
      </c>
      <c r="G81" s="43">
        <f>FEBRERO!H82+MARZO!H82</f>
        <v>0</v>
      </c>
      <c r="H81" s="43">
        <f>ENERO!E82+FEBRERO!E82+MARZO!E82</f>
        <v>145533</v>
      </c>
      <c r="I81" s="43">
        <f>ENERO!F82+FEBRERO!F82+MARZO!F82</f>
        <v>287927</v>
      </c>
      <c r="J81" s="43">
        <f>ENERO!I82+FEBRERO!J82+MARZO!J82</f>
        <v>78671</v>
      </c>
      <c r="K81" s="43">
        <f>ENERO!G82+FEBRERO!G82+MARZO!G82</f>
        <v>9562</v>
      </c>
      <c r="L81" s="43">
        <f>ENERO!J82+FEBRERO!K82+MARZO!K82</f>
        <v>65613</v>
      </c>
      <c r="M81" s="43">
        <f>ENERO!K82+FEBRERO!L82+MARZO!L82</f>
        <v>14490</v>
      </c>
      <c r="N81" s="43">
        <f>ENERO!H82+FEBRERO!I82+MARZO!I82</f>
        <v>126925</v>
      </c>
      <c r="O81" s="43">
        <f>ENERO!L82+FEBRERO!M82+MARZO!M82</f>
        <v>98793</v>
      </c>
      <c r="P81" s="43">
        <v>4006998</v>
      </c>
      <c r="Q81" s="43">
        <v>1029492.34</v>
      </c>
      <c r="R81" s="43">
        <f t="shared" si="1"/>
        <v>10645572.34</v>
      </c>
    </row>
    <row r="82" spans="1:18" ht="15" customHeight="1">
      <c r="A82" s="41">
        <v>76</v>
      </c>
      <c r="B82" s="42" t="s">
        <v>95</v>
      </c>
      <c r="C82" s="43">
        <f>ENERO!B83+FEBRERO!B83+MARZO!B83</f>
        <v>5790706</v>
      </c>
      <c r="D82" s="43">
        <f>ENERO!M83+FEBRERO!N83+MARZO!N83</f>
        <v>-50416</v>
      </c>
      <c r="E82" s="43">
        <f>ENERO!C83+FEBRERO!C83+MARZO!C83</f>
        <v>1993091</v>
      </c>
      <c r="F82" s="43">
        <f>ENERO!D83+FEBRERO!D83+MARZO!D83</f>
        <v>418570</v>
      </c>
      <c r="G82" s="43">
        <f>FEBRERO!H83+MARZO!H83</f>
        <v>0</v>
      </c>
      <c r="H82" s="43">
        <f>ENERO!E83+FEBRERO!E83+MARZO!E83</f>
        <v>247028</v>
      </c>
      <c r="I82" s="43">
        <f>ENERO!F83+FEBRERO!F83+MARZO!F83</f>
        <v>488725</v>
      </c>
      <c r="J82" s="43">
        <f>ENERO!I83+FEBRERO!J83+MARZO!J83</f>
        <v>133536</v>
      </c>
      <c r="K82" s="43">
        <f>ENERO!G83+FEBRERO!G83+MARZO!G83</f>
        <v>16231</v>
      </c>
      <c r="L82" s="43">
        <f>ENERO!J83+FEBRERO!K83+MARZO!K83</f>
        <v>111370</v>
      </c>
      <c r="M82" s="43">
        <f>ENERO!K83+FEBRERO!L83+MARZO!L83</f>
        <v>24595</v>
      </c>
      <c r="N82" s="43">
        <f>ENERO!H83+FEBRERO!I83+MARZO!I83</f>
        <v>302429</v>
      </c>
      <c r="O82" s="43">
        <f>ENERO!L83+FEBRERO!M83+MARZO!M83</f>
        <v>167691</v>
      </c>
      <c r="P82" s="43">
        <v>3915498</v>
      </c>
      <c r="Q82" s="43">
        <v>2668409.91</v>
      </c>
      <c r="R82" s="43">
        <f t="shared" si="1"/>
        <v>16227463.91</v>
      </c>
    </row>
    <row r="83" spans="1:18" ht="15" customHeight="1">
      <c r="A83" s="41">
        <v>77</v>
      </c>
      <c r="B83" s="42" t="s">
        <v>96</v>
      </c>
      <c r="C83" s="43">
        <f>ENERO!B84+FEBRERO!B84+MARZO!B84</f>
        <v>2479853</v>
      </c>
      <c r="D83" s="43">
        <f>ENERO!M84+FEBRERO!N84+MARZO!N84</f>
        <v>-20792</v>
      </c>
      <c r="E83" s="43">
        <f>ENERO!C84+FEBRERO!C84+MARZO!C84</f>
        <v>853534</v>
      </c>
      <c r="F83" s="43">
        <f>ENERO!D84+FEBRERO!D84+MARZO!D84</f>
        <v>0</v>
      </c>
      <c r="G83" s="43">
        <f>FEBRERO!H84+MARZO!H84</f>
        <v>0</v>
      </c>
      <c r="H83" s="43">
        <f>ENERO!E84+FEBRERO!E84+MARZO!E84</f>
        <v>105789</v>
      </c>
      <c r="I83" s="43">
        <f>ENERO!F84+FEBRERO!F84+MARZO!F84</f>
        <v>209296</v>
      </c>
      <c r="J83" s="43">
        <f>ENERO!I84+FEBRERO!J84+MARZO!J84</f>
        <v>57186</v>
      </c>
      <c r="K83" s="43">
        <f>ENERO!G84+FEBRERO!G84+MARZO!G84</f>
        <v>6952</v>
      </c>
      <c r="L83" s="43">
        <f>ENERO!J84+FEBRERO!K84+MARZO!K84</f>
        <v>47693</v>
      </c>
      <c r="M83" s="43">
        <f>ENERO!K84+FEBRERO!L84+MARZO!L84</f>
        <v>10533</v>
      </c>
      <c r="N83" s="43">
        <f>ENERO!H84+FEBRERO!I84+MARZO!I84</f>
        <v>49185</v>
      </c>
      <c r="O83" s="43">
        <f>ENERO!L84+FEBRERO!M84+MARZO!M84</f>
        <v>71812</v>
      </c>
      <c r="P83" s="43">
        <v>1777774</v>
      </c>
      <c r="Q83" s="43">
        <v>399094.65</v>
      </c>
      <c r="R83" s="43">
        <f t="shared" si="1"/>
        <v>6047909.6500000004</v>
      </c>
    </row>
    <row r="84" spans="1:18" ht="15" customHeight="1">
      <c r="A84" s="41">
        <v>78</v>
      </c>
      <c r="B84" s="42" t="s">
        <v>97</v>
      </c>
      <c r="C84" s="43">
        <f>ENERO!B85+FEBRERO!B85+MARZO!B85</f>
        <v>2708193</v>
      </c>
      <c r="D84" s="43">
        <f>ENERO!M85+FEBRERO!N85+MARZO!N85</f>
        <v>-23088</v>
      </c>
      <c r="E84" s="43">
        <f>ENERO!C85+FEBRERO!C85+MARZO!C85</f>
        <v>932128</v>
      </c>
      <c r="F84" s="43">
        <f>ENERO!D85+FEBRERO!D85+MARZO!D85</f>
        <v>168776</v>
      </c>
      <c r="G84" s="43">
        <f>FEBRERO!H85+MARZO!H85</f>
        <v>0</v>
      </c>
      <c r="H84" s="43">
        <f>ENERO!E85+FEBRERO!E85+MARZO!E85</f>
        <v>115531</v>
      </c>
      <c r="I84" s="43">
        <f>ENERO!F85+FEBRERO!F85+MARZO!F85</f>
        <v>228568</v>
      </c>
      <c r="J84" s="43">
        <f>ENERO!I85+FEBRERO!J85+MARZO!J85</f>
        <v>62452</v>
      </c>
      <c r="K84" s="43">
        <f>ENERO!G85+FEBRERO!G85+MARZO!G85</f>
        <v>7590</v>
      </c>
      <c r="L84" s="43">
        <f>ENERO!J85+FEBRERO!K85+MARZO!K85</f>
        <v>52085</v>
      </c>
      <c r="M84" s="43">
        <f>ENERO!K85+FEBRERO!L85+MARZO!L85</f>
        <v>11503</v>
      </c>
      <c r="N84" s="43">
        <f>ENERO!H85+FEBRERO!I85+MARZO!I85</f>
        <v>63859</v>
      </c>
      <c r="O84" s="43">
        <f>ENERO!L85+FEBRERO!M85+MARZO!M85</f>
        <v>78426</v>
      </c>
      <c r="P84" s="43">
        <v>1511838</v>
      </c>
      <c r="Q84" s="43">
        <v>557363.15</v>
      </c>
      <c r="R84" s="43">
        <f t="shared" si="1"/>
        <v>6475224.1500000004</v>
      </c>
    </row>
    <row r="85" spans="1:18" ht="15" customHeight="1">
      <c r="A85" s="41">
        <v>79</v>
      </c>
      <c r="B85" s="42" t="s">
        <v>98</v>
      </c>
      <c r="C85" s="43">
        <f>ENERO!B86+FEBRERO!B86+MARZO!B86</f>
        <v>11680192</v>
      </c>
      <c r="D85" s="43">
        <f>ENERO!M86+FEBRERO!N86+MARZO!N86</f>
        <v>-99252</v>
      </c>
      <c r="E85" s="43">
        <f>ENERO!C86+FEBRERO!C86+MARZO!C86</f>
        <v>4020180</v>
      </c>
      <c r="F85" s="43">
        <f>ENERO!D86+FEBRERO!D86+MARZO!D86</f>
        <v>905943</v>
      </c>
      <c r="G85" s="43">
        <f>FEBRERO!H86+MARZO!H86</f>
        <v>0</v>
      </c>
      <c r="H85" s="43">
        <f>ENERO!E86+FEBRERO!E86+MARZO!E86</f>
        <v>498270</v>
      </c>
      <c r="I85" s="43">
        <f>ENERO!F86+FEBRERO!F86+MARZO!F86</f>
        <v>985788</v>
      </c>
      <c r="J85" s="43">
        <f>ENERO!I86+FEBRERO!J86+MARZO!J86</f>
        <v>269349</v>
      </c>
      <c r="K85" s="43">
        <f>ENERO!G86+FEBRERO!G86+MARZO!G86</f>
        <v>32739</v>
      </c>
      <c r="L85" s="43">
        <f>ENERO!J86+FEBRERO!K86+MARZO!K86</f>
        <v>224639</v>
      </c>
      <c r="M85" s="43">
        <f>ENERO!K86+FEBRERO!L86+MARZO!L86</f>
        <v>49610</v>
      </c>
      <c r="N85" s="43">
        <f>ENERO!H86+FEBRERO!I86+MARZO!I86</f>
        <v>736584</v>
      </c>
      <c r="O85" s="43">
        <f>ENERO!L86+FEBRERO!M86+MARZO!M86</f>
        <v>338242</v>
      </c>
      <c r="P85" s="43">
        <v>18589634</v>
      </c>
      <c r="Q85" s="43">
        <v>6702929.5199999996</v>
      </c>
      <c r="R85" s="43">
        <f t="shared" si="1"/>
        <v>44934847.519999996</v>
      </c>
    </row>
    <row r="86" spans="1:18" ht="15" customHeight="1">
      <c r="A86" s="41">
        <v>80</v>
      </c>
      <c r="B86" s="42" t="s">
        <v>99</v>
      </c>
      <c r="C86" s="43">
        <f>ENERO!B87+FEBRERO!B87+MARZO!B87</f>
        <v>4270040</v>
      </c>
      <c r="D86" s="43">
        <f>ENERO!M87+FEBRERO!N87+MARZO!N87</f>
        <v>-35805</v>
      </c>
      <c r="E86" s="43">
        <f>ENERO!C87+FEBRERO!C87+MARZO!C87</f>
        <v>1469696</v>
      </c>
      <c r="F86" s="43">
        <f>ENERO!D87+FEBRERO!D87+MARZO!D87</f>
        <v>295106</v>
      </c>
      <c r="G86" s="43">
        <f>FEBRERO!H87+MARZO!H87</f>
        <v>0</v>
      </c>
      <c r="H86" s="43">
        <f>ENERO!E87+FEBRERO!E87+MARZO!E87</f>
        <v>182158</v>
      </c>
      <c r="I86" s="43">
        <f>ENERO!F87+FEBRERO!F87+MARZO!F87</f>
        <v>360384</v>
      </c>
      <c r="J86" s="43">
        <f>ENERO!I87+FEBRERO!J87+MARZO!J87</f>
        <v>98469</v>
      </c>
      <c r="K86" s="43">
        <f>ENERO!G87+FEBRERO!G87+MARZO!G87</f>
        <v>11970</v>
      </c>
      <c r="L86" s="43">
        <f>ENERO!J87+FEBRERO!K87+MARZO!K87</f>
        <v>82123</v>
      </c>
      <c r="M86" s="43">
        <f>ENERO!K87+FEBRERO!L87+MARZO!L87</f>
        <v>18136</v>
      </c>
      <c r="N86" s="43">
        <f>ENERO!H87+FEBRERO!I87+MARZO!I87</f>
        <v>177681</v>
      </c>
      <c r="O86" s="43">
        <f>ENERO!L87+FEBRERO!M87+MARZO!M87</f>
        <v>123654</v>
      </c>
      <c r="P86" s="43">
        <v>3461678</v>
      </c>
      <c r="Q86" s="43">
        <v>1639215.61</v>
      </c>
      <c r="R86" s="43">
        <f t="shared" si="1"/>
        <v>12154505.609999999</v>
      </c>
    </row>
    <row r="87" spans="1:18" ht="15" customHeight="1">
      <c r="A87" s="41">
        <v>81</v>
      </c>
      <c r="B87" s="42" t="s">
        <v>100</v>
      </c>
      <c r="C87" s="43">
        <f>ENERO!B88+FEBRERO!B88+MARZO!B88</f>
        <v>2626349</v>
      </c>
      <c r="D87" s="43">
        <f>ENERO!M88+FEBRERO!N88+MARZO!N88</f>
        <v>-22017</v>
      </c>
      <c r="E87" s="43">
        <f>ENERO!C88+FEBRERO!C88+MARZO!C88</f>
        <v>903957</v>
      </c>
      <c r="F87" s="43">
        <f>ENERO!D88+FEBRERO!D88+MARZO!D88</f>
        <v>161166</v>
      </c>
      <c r="G87" s="43">
        <f>FEBRERO!H88+MARZO!H88</f>
        <v>0</v>
      </c>
      <c r="H87" s="43">
        <f>ENERO!E88+FEBRERO!E88+MARZO!E88</f>
        <v>112038</v>
      </c>
      <c r="I87" s="43">
        <f>ENERO!F88+FEBRERO!F88+MARZO!F88</f>
        <v>221658</v>
      </c>
      <c r="J87" s="43">
        <f>ENERO!I88+FEBRERO!J88+MARZO!J88</f>
        <v>60564</v>
      </c>
      <c r="K87" s="43">
        <f>ENERO!G88+FEBRERO!G88+MARZO!G88</f>
        <v>7362</v>
      </c>
      <c r="L87" s="43">
        <f>ENERO!J88+FEBRERO!K88+MARZO!K88</f>
        <v>50512</v>
      </c>
      <c r="M87" s="43">
        <f>ENERO!K88+FEBRERO!L88+MARZO!L88</f>
        <v>11155</v>
      </c>
      <c r="N87" s="43">
        <f>ENERO!H88+FEBRERO!I88+MARZO!I88</f>
        <v>60947</v>
      </c>
      <c r="O87" s="43">
        <f>ENERO!L88+FEBRERO!M88+MARZO!M88</f>
        <v>76055</v>
      </c>
      <c r="P87" s="43">
        <v>2637356</v>
      </c>
      <c r="Q87" s="43">
        <v>499052.34</v>
      </c>
      <c r="R87" s="43">
        <f t="shared" si="1"/>
        <v>7406154.3399999999</v>
      </c>
    </row>
    <row r="88" spans="1:18" ht="15" customHeight="1">
      <c r="A88" s="41">
        <v>82</v>
      </c>
      <c r="B88" s="42" t="s">
        <v>101</v>
      </c>
      <c r="C88" s="43">
        <f>ENERO!B89+FEBRERO!B89+MARZO!B89</f>
        <v>2642880</v>
      </c>
      <c r="D88" s="43">
        <f>ENERO!M89+FEBRERO!N89+MARZO!N89</f>
        <v>-22827</v>
      </c>
      <c r="E88" s="43">
        <f>ENERO!C89+FEBRERO!C89+MARZO!C89</f>
        <v>909647</v>
      </c>
      <c r="F88" s="43">
        <f>ENERO!D89+FEBRERO!D89+MARZO!D89</f>
        <v>162924</v>
      </c>
      <c r="G88" s="43">
        <f>FEBRERO!H89+MARZO!H89</f>
        <v>0</v>
      </c>
      <c r="H88" s="43">
        <f>ENERO!E89+FEBRERO!E89+MARZO!E89</f>
        <v>112744</v>
      </c>
      <c r="I88" s="43">
        <f>ENERO!F89+FEBRERO!F89+MARZO!F89</f>
        <v>223055</v>
      </c>
      <c r="J88" s="43">
        <f>ENERO!I89+FEBRERO!J89+MARZO!J89</f>
        <v>60946</v>
      </c>
      <c r="K88" s="43">
        <f>ENERO!G89+FEBRERO!G89+MARZO!G89</f>
        <v>7408</v>
      </c>
      <c r="L88" s="43">
        <f>ENERO!J89+FEBRERO!K89+MARZO!K89</f>
        <v>50830</v>
      </c>
      <c r="M88" s="43">
        <f>ENERO!K89+FEBRERO!L89+MARZO!L89</f>
        <v>11226</v>
      </c>
      <c r="N88" s="43">
        <f>ENERO!H89+FEBRERO!I89+MARZO!I89</f>
        <v>53901</v>
      </c>
      <c r="O88" s="43">
        <f>ENERO!L89+FEBRERO!M89+MARZO!M89</f>
        <v>76534</v>
      </c>
      <c r="P88" s="43">
        <v>1143788</v>
      </c>
      <c r="Q88" s="43">
        <v>522407.06</v>
      </c>
      <c r="R88" s="43">
        <f t="shared" si="1"/>
        <v>5955463.0599999996</v>
      </c>
    </row>
    <row r="89" spans="1:18" ht="15" customHeight="1">
      <c r="A89" s="41">
        <v>83</v>
      </c>
      <c r="B89" s="42" t="s">
        <v>102</v>
      </c>
      <c r="C89" s="43">
        <f>ENERO!B90+FEBRERO!B90+MARZO!B90</f>
        <v>2416857</v>
      </c>
      <c r="D89" s="43">
        <f>ENERO!M90+FEBRERO!N90+MARZO!N90</f>
        <v>-19936</v>
      </c>
      <c r="E89" s="43">
        <f>ENERO!C90+FEBRERO!C90+MARZO!C90</f>
        <v>831852</v>
      </c>
      <c r="F89" s="43">
        <f>ENERO!D90+FEBRERO!D90+MARZO!D90</f>
        <v>0</v>
      </c>
      <c r="G89" s="43">
        <f>FEBRERO!H90+MARZO!H90</f>
        <v>0</v>
      </c>
      <c r="H89" s="43">
        <f>ENERO!E90+FEBRERO!E90+MARZO!E90</f>
        <v>103102</v>
      </c>
      <c r="I89" s="43">
        <f>ENERO!F90+FEBRERO!F90+MARZO!F90</f>
        <v>203979</v>
      </c>
      <c r="J89" s="43">
        <f>ENERO!I90+FEBRERO!J90+MARZO!J90</f>
        <v>55734</v>
      </c>
      <c r="K89" s="43">
        <f>ENERO!G90+FEBRERO!G90+MARZO!G90</f>
        <v>6774</v>
      </c>
      <c r="L89" s="43">
        <f>ENERO!J90+FEBRERO!K90+MARZO!K90</f>
        <v>46483</v>
      </c>
      <c r="M89" s="43">
        <f>ENERO!K90+FEBRERO!L90+MARZO!L90</f>
        <v>10266</v>
      </c>
      <c r="N89" s="43">
        <f>ENERO!H90+FEBRERO!I90+MARZO!I90</f>
        <v>29514</v>
      </c>
      <c r="O89" s="43">
        <f>ENERO!L90+FEBRERO!M90+MARZO!M90</f>
        <v>69989</v>
      </c>
      <c r="P89" s="43">
        <v>432068</v>
      </c>
      <c r="Q89" s="43">
        <v>284855.3</v>
      </c>
      <c r="R89" s="43">
        <f t="shared" si="1"/>
        <v>4471537.3</v>
      </c>
    </row>
    <row r="90" spans="1:18" ht="15" customHeight="1">
      <c r="A90" s="41">
        <v>84</v>
      </c>
      <c r="B90" s="42" t="s">
        <v>103</v>
      </c>
      <c r="C90" s="43">
        <f>ENERO!B91+FEBRERO!B91+MARZO!B91</f>
        <v>3414987</v>
      </c>
      <c r="D90" s="43">
        <f>ENERO!M91+FEBRERO!N91+MARZO!N91</f>
        <v>-29814</v>
      </c>
      <c r="E90" s="43">
        <f>ENERO!C91+FEBRERO!C91+MARZO!C91</f>
        <v>1175397</v>
      </c>
      <c r="F90" s="43">
        <f>ENERO!D91+FEBRERO!D91+MARZO!D91</f>
        <v>225071</v>
      </c>
      <c r="G90" s="43">
        <f>FEBRERO!H91+MARZO!H91</f>
        <v>0</v>
      </c>
      <c r="H90" s="43">
        <f>ENERO!E91+FEBRERO!E91+MARZO!E91</f>
        <v>145682</v>
      </c>
      <c r="I90" s="43">
        <f>ENERO!F91+FEBRERO!F91+MARZO!F91</f>
        <v>288219</v>
      </c>
      <c r="J90" s="43">
        <f>ENERO!I91+FEBRERO!J91+MARZO!J91</f>
        <v>78751</v>
      </c>
      <c r="K90" s="43">
        <f>ENERO!G91+FEBRERO!G91+MARZO!G91</f>
        <v>9571</v>
      </c>
      <c r="L90" s="43">
        <f>ENERO!J91+FEBRERO!K91+MARZO!K91</f>
        <v>65678</v>
      </c>
      <c r="M90" s="43">
        <f>ENERO!K91+FEBRERO!L91+MARZO!L91</f>
        <v>14504</v>
      </c>
      <c r="N90" s="43">
        <f>ENERO!H91+FEBRERO!I91+MARZO!I91</f>
        <v>117261</v>
      </c>
      <c r="O90" s="43">
        <f>ENERO!L91+FEBRERO!M91+MARZO!M91</f>
        <v>98893</v>
      </c>
      <c r="P90" s="43">
        <v>3346536</v>
      </c>
      <c r="Q90" s="43">
        <v>1046746.36</v>
      </c>
      <c r="R90" s="43">
        <f t="shared" si="1"/>
        <v>9997482.3599999994</v>
      </c>
    </row>
    <row r="91" spans="1:18" ht="15" customHeight="1">
      <c r="A91" s="41">
        <v>85</v>
      </c>
      <c r="B91" s="42" t="s">
        <v>104</v>
      </c>
      <c r="C91" s="43">
        <f>ENERO!B92+FEBRERO!B92+MARZO!B92</f>
        <v>5539224</v>
      </c>
      <c r="D91" s="43">
        <f>ENERO!M92+FEBRERO!N92+MARZO!N92</f>
        <v>-46617</v>
      </c>
      <c r="E91" s="43">
        <f>ENERO!C92+FEBRERO!C92+MARZO!C92</f>
        <v>1906533</v>
      </c>
      <c r="F91" s="43">
        <f>ENERO!D92+FEBRERO!D92+MARZO!D92</f>
        <v>397170</v>
      </c>
      <c r="G91" s="43">
        <f>FEBRERO!H92+MARZO!H92</f>
        <v>0</v>
      </c>
      <c r="H91" s="43">
        <f>ENERO!E92+FEBRERO!E92+MARZO!E92</f>
        <v>236300</v>
      </c>
      <c r="I91" s="43">
        <f>ENERO!F92+FEBRERO!F92+MARZO!F92</f>
        <v>467502</v>
      </c>
      <c r="J91" s="43">
        <f>ENERO!I92+FEBRERO!J92+MARZO!J92</f>
        <v>127736</v>
      </c>
      <c r="K91" s="43">
        <f>ENERO!G92+FEBRERO!G92+MARZO!G92</f>
        <v>15526</v>
      </c>
      <c r="L91" s="43">
        <f>ENERO!J92+FEBRERO!K92+MARZO!K92</f>
        <v>106532</v>
      </c>
      <c r="M91" s="43">
        <f>ENERO!K92+FEBRERO!L92+MARZO!L92</f>
        <v>23527</v>
      </c>
      <c r="N91" s="43">
        <f>ENERO!H92+FEBRERO!I92+MARZO!I92</f>
        <v>294352</v>
      </c>
      <c r="O91" s="43">
        <f>ENERO!L92+FEBRERO!M92+MARZO!M92</f>
        <v>160408</v>
      </c>
      <c r="P91" s="43">
        <v>8320354</v>
      </c>
      <c r="Q91" s="43">
        <v>2481134.02</v>
      </c>
      <c r="R91" s="43">
        <f t="shared" si="1"/>
        <v>20029681.02</v>
      </c>
    </row>
    <row r="92" spans="1:18" ht="15" customHeight="1">
      <c r="A92" s="41">
        <v>86</v>
      </c>
      <c r="B92" s="42" t="s">
        <v>105</v>
      </c>
      <c r="C92" s="43">
        <f>ENERO!B93+FEBRERO!B93+MARZO!B93</f>
        <v>2359066</v>
      </c>
      <c r="D92" s="43">
        <f>ENERO!M93+FEBRERO!N93+MARZO!N93</f>
        <v>-19841</v>
      </c>
      <c r="E92" s="43">
        <f>ENERO!C93+FEBRERO!C93+MARZO!C93</f>
        <v>811962</v>
      </c>
      <c r="F92" s="43">
        <f>ENERO!D93+FEBRERO!D93+MARZO!D93</f>
        <v>139653</v>
      </c>
      <c r="G92" s="43">
        <f>FEBRERO!H93+MARZO!H93</f>
        <v>0</v>
      </c>
      <c r="H92" s="43">
        <f>ENERO!E93+FEBRERO!E93+MARZO!E93</f>
        <v>100637</v>
      </c>
      <c r="I92" s="43">
        <f>ENERO!F93+FEBRERO!F93+MARZO!F93</f>
        <v>199100</v>
      </c>
      <c r="J92" s="43">
        <f>ENERO!I93+FEBRERO!J93+MARZO!J93</f>
        <v>54400</v>
      </c>
      <c r="K92" s="43">
        <f>ENERO!G93+FEBRERO!G93+MARZO!G93</f>
        <v>6613</v>
      </c>
      <c r="L92" s="43">
        <f>ENERO!J93+FEBRERO!K93+MARZO!K93</f>
        <v>45371</v>
      </c>
      <c r="M92" s="43">
        <f>ENERO!K93+FEBRERO!L93+MARZO!L93</f>
        <v>10020</v>
      </c>
      <c r="N92" s="43">
        <f>ENERO!H93+FEBRERO!I93+MARZO!I93</f>
        <v>39172</v>
      </c>
      <c r="O92" s="43">
        <f>ENERO!L93+FEBRERO!M93+MARZO!M93</f>
        <v>68315</v>
      </c>
      <c r="P92" s="43">
        <v>1039620</v>
      </c>
      <c r="Q92" s="43">
        <v>317281.09000000003</v>
      </c>
      <c r="R92" s="43">
        <f t="shared" si="1"/>
        <v>5171369.09</v>
      </c>
    </row>
    <row r="93" spans="1:18" ht="15" customHeight="1">
      <c r="A93" s="41">
        <v>87</v>
      </c>
      <c r="B93" s="42" t="s">
        <v>106</v>
      </c>
      <c r="C93" s="43">
        <f>ENERO!B94+FEBRERO!B94+MARZO!B94</f>
        <v>3087905</v>
      </c>
      <c r="D93" s="43">
        <f>ENERO!M94+FEBRERO!N94+MARZO!N94</f>
        <v>-25848</v>
      </c>
      <c r="E93" s="43">
        <f>ENERO!C94+FEBRERO!C94+MARZO!C94</f>
        <v>1062819</v>
      </c>
      <c r="F93" s="43">
        <f>ENERO!D94+FEBRERO!D94+MARZO!D94</f>
        <v>198377</v>
      </c>
      <c r="G93" s="43">
        <f>FEBRERO!H94+MARZO!H94</f>
        <v>0</v>
      </c>
      <c r="H93" s="43">
        <f>ENERO!E94+FEBRERO!E94+MARZO!E94</f>
        <v>131728</v>
      </c>
      <c r="I93" s="43">
        <f>ENERO!F94+FEBRERO!F94+MARZO!F94</f>
        <v>260613</v>
      </c>
      <c r="J93" s="43">
        <f>ENERO!I94+FEBRERO!J94+MARZO!J94</f>
        <v>71208</v>
      </c>
      <c r="K93" s="43">
        <f>ENERO!G94+FEBRERO!G94+MARZO!G94</f>
        <v>8655</v>
      </c>
      <c r="L93" s="43">
        <f>ENERO!J94+FEBRERO!K94+MARZO!K94</f>
        <v>59388</v>
      </c>
      <c r="M93" s="43">
        <f>ENERO!K94+FEBRERO!L94+MARZO!L94</f>
        <v>13116</v>
      </c>
      <c r="N93" s="43">
        <f>ENERO!H94+FEBRERO!I94+MARZO!I94</f>
        <v>98531</v>
      </c>
      <c r="O93" s="43">
        <f>ENERO!L94+FEBRERO!M94+MARZO!M94</f>
        <v>89421</v>
      </c>
      <c r="P93" s="43">
        <v>1804504</v>
      </c>
      <c r="Q93" s="43">
        <v>812765.01</v>
      </c>
      <c r="R93" s="43">
        <f t="shared" si="1"/>
        <v>7673182.0099999998</v>
      </c>
    </row>
    <row r="94" spans="1:18" ht="15" customHeight="1">
      <c r="A94" s="41">
        <v>88</v>
      </c>
      <c r="B94" s="42" t="s">
        <v>107</v>
      </c>
      <c r="C94" s="43">
        <f>ENERO!B95+FEBRERO!B95+MARZO!B95</f>
        <v>2307377</v>
      </c>
      <c r="D94" s="43">
        <f>ENERO!M95+FEBRERO!N95+MARZO!N95</f>
        <v>-19372</v>
      </c>
      <c r="E94" s="43">
        <f>ENERO!C95+FEBRERO!C95+MARZO!C95</f>
        <v>794171</v>
      </c>
      <c r="F94" s="43">
        <f>ENERO!D95+FEBRERO!D95+MARZO!D95</f>
        <v>135595</v>
      </c>
      <c r="G94" s="43">
        <f>FEBRERO!H95+MARZO!H95</f>
        <v>0</v>
      </c>
      <c r="H94" s="43">
        <f>ENERO!E95+FEBRERO!E95+MARZO!E95</f>
        <v>98431</v>
      </c>
      <c r="I94" s="43">
        <f>ENERO!F95+FEBRERO!F95+MARZO!F95</f>
        <v>194739</v>
      </c>
      <c r="J94" s="43">
        <f>ENERO!I95+FEBRERO!J95+MARZO!J95</f>
        <v>53209</v>
      </c>
      <c r="K94" s="43">
        <f>ENERO!G95+FEBRERO!G95+MARZO!G95</f>
        <v>6467</v>
      </c>
      <c r="L94" s="43">
        <f>ENERO!J95+FEBRERO!K95+MARZO!K95</f>
        <v>44377</v>
      </c>
      <c r="M94" s="43">
        <f>ENERO!K95+FEBRERO!L95+MARZO!L95</f>
        <v>9800</v>
      </c>
      <c r="N94" s="43">
        <f>ENERO!H95+FEBRERO!I95+MARZO!I95</f>
        <v>32864</v>
      </c>
      <c r="O94" s="43">
        <f>ENERO!L95+FEBRERO!M95+MARZO!M95</f>
        <v>66819</v>
      </c>
      <c r="P94" s="43">
        <v>1159290</v>
      </c>
      <c r="Q94" s="43">
        <v>285151.33</v>
      </c>
      <c r="R94" s="43">
        <f t="shared" si="1"/>
        <v>5168918.33</v>
      </c>
    </row>
    <row r="95" spans="1:18" ht="15" customHeight="1">
      <c r="A95" s="41">
        <v>89</v>
      </c>
      <c r="B95" s="42" t="s">
        <v>108</v>
      </c>
      <c r="C95" s="43">
        <f>ENERO!B96+FEBRERO!B96+MARZO!B96</f>
        <v>10646944</v>
      </c>
      <c r="D95" s="43">
        <f>ENERO!M96+FEBRERO!N96+MARZO!N96</f>
        <v>-94514</v>
      </c>
      <c r="E95" s="43">
        <f>ENERO!C96+FEBRERO!C96+MARZO!C96</f>
        <v>3664549</v>
      </c>
      <c r="F95" s="43">
        <f>ENERO!D96+FEBRERO!D96+MARZO!D96</f>
        <v>838803</v>
      </c>
      <c r="G95" s="43">
        <f>FEBRERO!H96+MARZO!H96</f>
        <v>920</v>
      </c>
      <c r="H95" s="43">
        <f>ENERO!E96+FEBRERO!E96+MARZO!E96</f>
        <v>454192</v>
      </c>
      <c r="I95" s="43">
        <f>ENERO!F96+FEBRERO!F96+MARZO!F96</f>
        <v>898584</v>
      </c>
      <c r="J95" s="43">
        <f>ENERO!I96+FEBRERO!J96+MARZO!J96</f>
        <v>245522</v>
      </c>
      <c r="K95" s="43">
        <f>ENERO!G96+FEBRERO!G96+MARZO!G96</f>
        <v>29845</v>
      </c>
      <c r="L95" s="43">
        <f>ENERO!J96+FEBRERO!K96+MARZO!K96</f>
        <v>204768</v>
      </c>
      <c r="M95" s="43">
        <f>ENERO!K96+FEBRERO!L96+MARZO!L96</f>
        <v>45221</v>
      </c>
      <c r="N95" s="43">
        <f>ENERO!H96+FEBRERO!I96+MARZO!I96</f>
        <v>604643</v>
      </c>
      <c r="O95" s="43">
        <f>ENERO!L96+FEBRERO!M96+MARZO!M96</f>
        <v>308320</v>
      </c>
      <c r="P95" s="43">
        <v>9042676</v>
      </c>
      <c r="Q95" s="43">
        <v>6023594.1100000003</v>
      </c>
      <c r="R95" s="43">
        <f t="shared" si="1"/>
        <v>32914067.109999999</v>
      </c>
    </row>
    <row r="96" spans="1:18" ht="15" customHeight="1">
      <c r="A96" s="41">
        <v>90</v>
      </c>
      <c r="B96" s="42" t="s">
        <v>109</v>
      </c>
      <c r="C96" s="43">
        <f>ENERO!B97+FEBRERO!B97+MARZO!B97</f>
        <v>3528746</v>
      </c>
      <c r="D96" s="43">
        <f>ENERO!M97+FEBRERO!N97+MARZO!N97</f>
        <v>-30258</v>
      </c>
      <c r="E96" s="43">
        <f>ENERO!C97+FEBRERO!C97+MARZO!C97</f>
        <v>1214551</v>
      </c>
      <c r="F96" s="43">
        <f>ENERO!D97+FEBRERO!D97+MARZO!D97</f>
        <v>234121</v>
      </c>
      <c r="G96" s="43">
        <f>FEBRERO!H97+MARZO!H97</f>
        <v>0</v>
      </c>
      <c r="H96" s="43">
        <f>ENERO!E97+FEBRERO!E97+MARZO!E97</f>
        <v>150535</v>
      </c>
      <c r="I96" s="43">
        <f>ENERO!F97+FEBRERO!F97+MARZO!F97</f>
        <v>297819</v>
      </c>
      <c r="J96" s="43">
        <f>ENERO!I97+FEBRERO!J97+MARZO!J97</f>
        <v>81374</v>
      </c>
      <c r="K96" s="43">
        <f>ENERO!G97+FEBRERO!G97+MARZO!G97</f>
        <v>9890</v>
      </c>
      <c r="L96" s="43">
        <f>ENERO!J97+FEBRERO!K97+MARZO!K97</f>
        <v>67867</v>
      </c>
      <c r="M96" s="43">
        <f>ENERO!K97+FEBRERO!L97+MARZO!L97</f>
        <v>14987</v>
      </c>
      <c r="N96" s="43">
        <f>ENERO!H97+FEBRERO!I97+MARZO!I97</f>
        <v>131756</v>
      </c>
      <c r="O96" s="43">
        <f>ENERO!L97+FEBRERO!M97+MARZO!M97</f>
        <v>102188</v>
      </c>
      <c r="P96" s="43">
        <v>2255262</v>
      </c>
      <c r="Q96" s="43">
        <v>1116064.46</v>
      </c>
      <c r="R96" s="43">
        <f t="shared" si="1"/>
        <v>9174902.4600000009</v>
      </c>
    </row>
    <row r="97" spans="1:18" ht="15" customHeight="1">
      <c r="A97" s="41">
        <v>91</v>
      </c>
      <c r="B97" s="42" t="s">
        <v>110</v>
      </c>
      <c r="C97" s="43">
        <f>ENERO!B98+FEBRERO!B98+MARZO!B98</f>
        <v>4643731</v>
      </c>
      <c r="D97" s="43">
        <f>ENERO!M98+FEBRERO!N98+MARZO!N98</f>
        <v>-39377</v>
      </c>
      <c r="E97" s="43">
        <f>ENERO!C98+FEBRERO!C98+MARZO!C98</f>
        <v>1598315</v>
      </c>
      <c r="F97" s="43">
        <f>ENERO!D98+FEBRERO!D98+MARZO!D98</f>
        <v>0</v>
      </c>
      <c r="G97" s="43">
        <f>FEBRERO!H98+MARZO!H98</f>
        <v>0</v>
      </c>
      <c r="H97" s="43">
        <f>ENERO!E98+FEBRERO!E98+MARZO!E98</f>
        <v>198099</v>
      </c>
      <c r="I97" s="43">
        <f>ENERO!F98+FEBRERO!F98+MARZO!F98</f>
        <v>391922</v>
      </c>
      <c r="J97" s="43">
        <f>ENERO!I98+FEBRERO!J98+MARZO!J98</f>
        <v>107085</v>
      </c>
      <c r="K97" s="43">
        <f>ENERO!G98+FEBRERO!G98+MARZO!G98</f>
        <v>13017</v>
      </c>
      <c r="L97" s="43">
        <f>ENERO!J98+FEBRERO!K98+MARZO!K98</f>
        <v>89310</v>
      </c>
      <c r="M97" s="43">
        <f>ENERO!K98+FEBRERO!L98+MARZO!L98</f>
        <v>19724</v>
      </c>
      <c r="N97" s="43">
        <f>ENERO!H98+FEBRERO!I98+MARZO!I98</f>
        <v>210371</v>
      </c>
      <c r="O97" s="43">
        <f>ENERO!L98+FEBRERO!M98+MARZO!M98</f>
        <v>134475</v>
      </c>
      <c r="P97" s="43">
        <v>5962060</v>
      </c>
      <c r="Q97" s="43">
        <v>1889112.82</v>
      </c>
      <c r="R97" s="43">
        <f t="shared" si="1"/>
        <v>15217844.82</v>
      </c>
    </row>
    <row r="98" spans="1:18" ht="15" customHeight="1">
      <c r="A98" s="41">
        <v>92</v>
      </c>
      <c r="B98" s="42" t="s">
        <v>111</v>
      </c>
      <c r="C98" s="43">
        <f>ENERO!B99+FEBRERO!B99+MARZO!B99</f>
        <v>3639293</v>
      </c>
      <c r="D98" s="43">
        <f>ENERO!M99+FEBRERO!N99+MARZO!N99</f>
        <v>-30093</v>
      </c>
      <c r="E98" s="43">
        <f>ENERO!C99+FEBRERO!C99+MARZO!C99</f>
        <v>1252600</v>
      </c>
      <c r="F98" s="43">
        <f>ENERO!D99+FEBRERO!D99+MARZO!D99</f>
        <v>242359</v>
      </c>
      <c r="G98" s="43">
        <f>FEBRERO!H99+MARZO!H99</f>
        <v>63084</v>
      </c>
      <c r="H98" s="43">
        <f>ENERO!E99+FEBRERO!E99+MARZO!E99</f>
        <v>155251</v>
      </c>
      <c r="I98" s="43">
        <f>ENERO!F99+FEBRERO!F99+MARZO!F99</f>
        <v>307150</v>
      </c>
      <c r="J98" s="43">
        <f>ENERO!I99+FEBRERO!J99+MARZO!J99</f>
        <v>83923</v>
      </c>
      <c r="K98" s="43">
        <f>ENERO!G99+FEBRERO!G99+MARZO!G99</f>
        <v>10200</v>
      </c>
      <c r="L98" s="43">
        <f>ENERO!J99+FEBRERO!K99+MARZO!K99</f>
        <v>69993</v>
      </c>
      <c r="M98" s="43">
        <f>ENERO!K99+FEBRERO!L99+MARZO!L99</f>
        <v>15457</v>
      </c>
      <c r="N98" s="43">
        <f>ENERO!H99+FEBRERO!I99+MARZO!I99</f>
        <v>153227</v>
      </c>
      <c r="O98" s="43">
        <f>ENERO!L99+FEBRERO!M99+MARZO!M99</f>
        <v>105389</v>
      </c>
      <c r="P98" s="43">
        <v>6658350</v>
      </c>
      <c r="Q98" s="43">
        <v>1173333.1499999999</v>
      </c>
      <c r="R98" s="43">
        <f t="shared" si="1"/>
        <v>13899516.15</v>
      </c>
    </row>
    <row r="99" spans="1:18" ht="15" customHeight="1">
      <c r="A99" s="41">
        <v>93</v>
      </c>
      <c r="B99" s="42" t="s">
        <v>112</v>
      </c>
      <c r="C99" s="43">
        <f>ENERO!B100+FEBRERO!B100+MARZO!B100</f>
        <v>5810072</v>
      </c>
      <c r="D99" s="43">
        <f>ENERO!M100+FEBRERO!N100+MARZO!N100</f>
        <v>-50077</v>
      </c>
      <c r="E99" s="43">
        <f>ENERO!C100+FEBRERO!C100+MARZO!C100</f>
        <v>1999757</v>
      </c>
      <c r="F99" s="43">
        <f>ENERO!D100+FEBRERO!D100+MARZO!D100</f>
        <v>0</v>
      </c>
      <c r="G99" s="43">
        <f>FEBRERO!H100+MARZO!H100</f>
        <v>0</v>
      </c>
      <c r="H99" s="43">
        <f>ENERO!E100+FEBRERO!E100+MARZO!E100</f>
        <v>247854</v>
      </c>
      <c r="I99" s="43">
        <f>ENERO!F100+FEBRERO!F100+MARZO!F100</f>
        <v>490360</v>
      </c>
      <c r="J99" s="43">
        <f>ENERO!I100+FEBRERO!J100+MARZO!J100</f>
        <v>133982</v>
      </c>
      <c r="K99" s="43">
        <f>ENERO!G100+FEBRERO!G100+MARZO!G100</f>
        <v>16286</v>
      </c>
      <c r="L99" s="43">
        <f>ENERO!J100+FEBRERO!K100+MARZO!K100</f>
        <v>111742</v>
      </c>
      <c r="M99" s="43">
        <f>ENERO!K100+FEBRERO!L100+MARZO!L100</f>
        <v>24678</v>
      </c>
      <c r="N99" s="43">
        <f>ENERO!H100+FEBRERO!I100+MARZO!I100</f>
        <v>265717</v>
      </c>
      <c r="O99" s="43">
        <f>ENERO!L100+FEBRERO!M100+MARZO!M100</f>
        <v>168251</v>
      </c>
      <c r="P99" s="43">
        <v>2016696</v>
      </c>
      <c r="Q99" s="43">
        <v>2739958.28</v>
      </c>
      <c r="R99" s="43">
        <f t="shared" si="1"/>
        <v>13975276.279999999</v>
      </c>
    </row>
    <row r="100" spans="1:18" ht="15" customHeight="1">
      <c r="A100" s="41">
        <v>94</v>
      </c>
      <c r="B100" s="42" t="s">
        <v>232</v>
      </c>
      <c r="C100" s="43">
        <f>ENERO!B101+FEBRERO!B101+MARZO!B101</f>
        <v>3088309</v>
      </c>
      <c r="D100" s="43">
        <f>ENERO!M101+FEBRERO!N101+MARZO!N101</f>
        <v>-25261</v>
      </c>
      <c r="E100" s="43">
        <f>ENERO!C101+FEBRERO!C101+MARZO!C101</f>
        <v>1062958</v>
      </c>
      <c r="F100" s="43">
        <f>ENERO!D101+FEBRERO!D101+MARZO!D101</f>
        <v>0</v>
      </c>
      <c r="G100" s="43">
        <f>FEBRERO!H101+MARZO!H101</f>
        <v>0</v>
      </c>
      <c r="H100" s="43">
        <f>ENERO!E101+FEBRERO!E101+MARZO!E101</f>
        <v>131745</v>
      </c>
      <c r="I100" s="43">
        <f>ENERO!F101+FEBRERO!F101+MARZO!F101</f>
        <v>260648</v>
      </c>
      <c r="J100" s="43">
        <f>ENERO!I101+FEBRERO!J101+MARZO!J101</f>
        <v>71217</v>
      </c>
      <c r="K100" s="43">
        <f>ENERO!G101+FEBRERO!G101+MARZO!G101</f>
        <v>8658</v>
      </c>
      <c r="L100" s="43">
        <f>ENERO!J101+FEBRERO!K101+MARZO!K101</f>
        <v>59396</v>
      </c>
      <c r="M100" s="43">
        <f>ENERO!K101+FEBRERO!L101+MARZO!L101</f>
        <v>13117</v>
      </c>
      <c r="N100" s="43">
        <f>ENERO!H101+FEBRERO!I101+MARZO!I101</f>
        <v>100351</v>
      </c>
      <c r="O100" s="43">
        <f>ENERO!L101+FEBRERO!M101+MARZO!M101</f>
        <v>89434</v>
      </c>
      <c r="P100" s="43">
        <v>3898590</v>
      </c>
      <c r="Q100" s="43">
        <v>809790.66</v>
      </c>
      <c r="R100" s="43">
        <f t="shared" si="1"/>
        <v>9568952.6600000001</v>
      </c>
    </row>
    <row r="101" spans="1:18" ht="15" customHeight="1">
      <c r="A101" s="41">
        <v>95</v>
      </c>
      <c r="B101" s="42" t="s">
        <v>113</v>
      </c>
      <c r="C101" s="43">
        <f>ENERO!B102+FEBRERO!B102+MARZO!B102</f>
        <v>3120711</v>
      </c>
      <c r="D101" s="43">
        <f>ENERO!M102+FEBRERO!N102+MARZO!N102</f>
        <v>-26281</v>
      </c>
      <c r="E101" s="43">
        <f>ENERO!C102+FEBRERO!C102+MARZO!C102</f>
        <v>1074111</v>
      </c>
      <c r="F101" s="43">
        <f>ENERO!D102+FEBRERO!D102+MARZO!D102</f>
        <v>203719</v>
      </c>
      <c r="G101" s="43">
        <f>FEBRERO!H102+MARZO!H102</f>
        <v>0</v>
      </c>
      <c r="H101" s="43">
        <f>ENERO!E102+FEBRERO!E102+MARZO!E102</f>
        <v>133127</v>
      </c>
      <c r="I101" s="43">
        <f>ENERO!F102+FEBRERO!F102+MARZO!F102</f>
        <v>263383</v>
      </c>
      <c r="J101" s="43">
        <f>ENERO!I102+FEBRERO!J102+MARZO!J102</f>
        <v>71965</v>
      </c>
      <c r="K101" s="43">
        <f>ENERO!G102+FEBRERO!G102+MARZO!G102</f>
        <v>8748</v>
      </c>
      <c r="L101" s="43">
        <f>ENERO!J102+FEBRERO!K102+MARZO!K102</f>
        <v>60019</v>
      </c>
      <c r="M101" s="43">
        <f>ENERO!K102+FEBRERO!L102+MARZO!L102</f>
        <v>13255</v>
      </c>
      <c r="N101" s="43">
        <f>ENERO!H102+FEBRERO!I102+MARZO!I102</f>
        <v>88664</v>
      </c>
      <c r="O101" s="43">
        <f>ENERO!L102+FEBRERO!M102+MARZO!M102</f>
        <v>90371</v>
      </c>
      <c r="P101" s="43">
        <v>1143282</v>
      </c>
      <c r="Q101" s="43">
        <v>846382.93</v>
      </c>
      <c r="R101" s="43">
        <f t="shared" si="1"/>
        <v>7091456.9299999997</v>
      </c>
    </row>
    <row r="102" spans="1:18" ht="15" customHeight="1">
      <c r="A102" s="41">
        <v>96</v>
      </c>
      <c r="B102" s="42" t="s">
        <v>114</v>
      </c>
      <c r="C102" s="43">
        <f>ENERO!B103+FEBRERO!B103+MARZO!B103</f>
        <v>19783077</v>
      </c>
      <c r="D102" s="43">
        <f>ENERO!M103+FEBRERO!N103+MARZO!N103</f>
        <v>-172237</v>
      </c>
      <c r="E102" s="43">
        <f>ENERO!C103+FEBRERO!C103+MARZO!C103</f>
        <v>6809094</v>
      </c>
      <c r="F102" s="43">
        <f>ENERO!D103+FEBRERO!D103+MARZO!D103</f>
        <v>1650465</v>
      </c>
      <c r="G102" s="43">
        <f>FEBRERO!H103+MARZO!H103</f>
        <v>663084</v>
      </c>
      <c r="H102" s="43">
        <f>ENERO!E103+FEBRERO!E103+MARZO!E103</f>
        <v>843935</v>
      </c>
      <c r="I102" s="43">
        <f>ENERO!F103+FEBRERO!F103+MARZO!F103</f>
        <v>1669658</v>
      </c>
      <c r="J102" s="43">
        <f>ENERO!I103+FEBRERO!J103+MARZO!J103</f>
        <v>456203</v>
      </c>
      <c r="K102" s="43">
        <f>ENERO!G103+FEBRERO!G103+MARZO!G103</f>
        <v>55454</v>
      </c>
      <c r="L102" s="43">
        <f>ENERO!J103+FEBRERO!K103+MARZO!K103</f>
        <v>380479</v>
      </c>
      <c r="M102" s="43">
        <f>ENERO!K103+FEBRERO!L103+MARZO!L103</f>
        <v>84027</v>
      </c>
      <c r="N102" s="43">
        <f>ENERO!H103+FEBRERO!I103+MARZO!I103</f>
        <v>1338179</v>
      </c>
      <c r="O102" s="43">
        <f>ENERO!L103+FEBRERO!M103+MARZO!M103</f>
        <v>572890</v>
      </c>
      <c r="P102" s="43">
        <v>28240766</v>
      </c>
      <c r="Q102" s="43">
        <v>11999884.689999999</v>
      </c>
      <c r="R102" s="43">
        <f t="shared" si="1"/>
        <v>74374958.689999998</v>
      </c>
    </row>
    <row r="103" spans="1:18" ht="15" customHeight="1">
      <c r="A103" s="41">
        <v>97</v>
      </c>
      <c r="B103" s="42" t="s">
        <v>115</v>
      </c>
      <c r="C103" s="43">
        <f>ENERO!B104+FEBRERO!B104+MARZO!B104</f>
        <v>2697561</v>
      </c>
      <c r="D103" s="43">
        <f>ENERO!M104+FEBRERO!N104+MARZO!N104</f>
        <v>-22620</v>
      </c>
      <c r="E103" s="43">
        <f>ENERO!C104+FEBRERO!C104+MARZO!C104</f>
        <v>928468</v>
      </c>
      <c r="F103" s="43">
        <f>ENERO!D104+FEBRERO!D104+MARZO!D104</f>
        <v>167351</v>
      </c>
      <c r="G103" s="43">
        <f>FEBRERO!H104+MARZO!H104</f>
        <v>0</v>
      </c>
      <c r="H103" s="43">
        <f>ENERO!E104+FEBRERO!E104+MARZO!E104</f>
        <v>115076</v>
      </c>
      <c r="I103" s="43">
        <f>ENERO!F104+FEBRERO!F104+MARZO!F104</f>
        <v>227670</v>
      </c>
      <c r="J103" s="43">
        <f>ENERO!I104+FEBRERO!J104+MARZO!J104</f>
        <v>62206</v>
      </c>
      <c r="K103" s="43">
        <f>ENERO!G104+FEBRERO!G104+MARZO!G104</f>
        <v>7561</v>
      </c>
      <c r="L103" s="43">
        <f>ENERO!J104+FEBRERO!K104+MARZO!K104</f>
        <v>51881</v>
      </c>
      <c r="M103" s="43">
        <f>ENERO!K104+FEBRERO!L104+MARZO!L104</f>
        <v>11457</v>
      </c>
      <c r="N103" s="43">
        <f>ENERO!H104+FEBRERO!I104+MARZO!I104</f>
        <v>65497</v>
      </c>
      <c r="O103" s="43">
        <f>ENERO!L104+FEBRERO!M104+MARZO!M104</f>
        <v>78117</v>
      </c>
      <c r="P103" s="43">
        <v>2672016</v>
      </c>
      <c r="Q103" s="43">
        <v>547992.06000000006</v>
      </c>
      <c r="R103" s="43">
        <f t="shared" si="1"/>
        <v>7610233.0600000005</v>
      </c>
    </row>
    <row r="104" spans="1:18" ht="15" customHeight="1">
      <c r="A104" s="41">
        <v>98</v>
      </c>
      <c r="B104" s="42" t="s">
        <v>116</v>
      </c>
      <c r="C104" s="43">
        <f>ENERO!B105+FEBRERO!B105+MARZO!B105</f>
        <v>5214990</v>
      </c>
      <c r="D104" s="43">
        <f>ENERO!M105+FEBRERO!N105+MARZO!N105</f>
        <v>-44825</v>
      </c>
      <c r="E104" s="43">
        <f>ENERO!C105+FEBRERO!C105+MARZO!C105</f>
        <v>1794936</v>
      </c>
      <c r="F104" s="43">
        <f>ENERO!D105+FEBRERO!D105+MARZO!D105</f>
        <v>370890</v>
      </c>
      <c r="G104" s="43">
        <f>FEBRERO!H105+MARZO!H105</f>
        <v>0</v>
      </c>
      <c r="H104" s="43">
        <f>ENERO!E105+FEBRERO!E105+MARZO!E105</f>
        <v>222468</v>
      </c>
      <c r="I104" s="43">
        <f>ENERO!F105+FEBRERO!F105+MARZO!F105</f>
        <v>440135</v>
      </c>
      <c r="J104" s="43">
        <f>ENERO!I105+FEBRERO!J105+MARZO!J105</f>
        <v>120259</v>
      </c>
      <c r="K104" s="43">
        <f>ENERO!G105+FEBRERO!G105+MARZO!G105</f>
        <v>14618</v>
      </c>
      <c r="L104" s="43">
        <f>ENERO!J105+FEBRERO!K105+MARZO!K105</f>
        <v>100297</v>
      </c>
      <c r="M104" s="43">
        <f>ENERO!K105+FEBRERO!L105+MARZO!L105</f>
        <v>22150</v>
      </c>
      <c r="N104" s="43">
        <f>ENERO!H105+FEBRERO!I105+MARZO!I105</f>
        <v>254671</v>
      </c>
      <c r="O104" s="43">
        <f>ENERO!L105+FEBRERO!M105+MARZO!M105</f>
        <v>151018</v>
      </c>
      <c r="P104" s="43">
        <v>8136014</v>
      </c>
      <c r="Q104" s="43">
        <v>2282702.83</v>
      </c>
      <c r="R104" s="43">
        <f t="shared" si="1"/>
        <v>19080323.829999998</v>
      </c>
    </row>
    <row r="105" spans="1:18" ht="15" customHeight="1">
      <c r="A105" s="41">
        <v>99</v>
      </c>
      <c r="B105" s="42" t="s">
        <v>117</v>
      </c>
      <c r="C105" s="43">
        <f>ENERO!B106+FEBRERO!B106+MARZO!B106</f>
        <v>2815600</v>
      </c>
      <c r="D105" s="43">
        <f>ENERO!M106+FEBRERO!N106+MARZO!N106</f>
        <v>-23720</v>
      </c>
      <c r="E105" s="43">
        <f>ENERO!C106+FEBRERO!C106+MARZO!C106</f>
        <v>969096</v>
      </c>
      <c r="F105" s="43">
        <f>ENERO!D106+FEBRERO!D106+MARZO!D106</f>
        <v>176215</v>
      </c>
      <c r="G105" s="43">
        <f>FEBRERO!H106+MARZO!H106</f>
        <v>0</v>
      </c>
      <c r="H105" s="43">
        <f>ENERO!E106+FEBRERO!E106+MARZO!E106</f>
        <v>120111</v>
      </c>
      <c r="I105" s="43">
        <f>ENERO!F106+FEBRERO!F106+MARZO!F106</f>
        <v>237631</v>
      </c>
      <c r="J105" s="43">
        <f>ENERO!I106+FEBRERO!J106+MARZO!J106</f>
        <v>64929</v>
      </c>
      <c r="K105" s="43">
        <f>ENERO!G106+FEBRERO!G106+MARZO!G106</f>
        <v>7892</v>
      </c>
      <c r="L105" s="43">
        <f>ENERO!J106+FEBRERO!K106+MARZO!K106</f>
        <v>54151</v>
      </c>
      <c r="M105" s="43">
        <f>ENERO!K106+FEBRERO!L106+MARZO!L106</f>
        <v>11958</v>
      </c>
      <c r="N105" s="43">
        <f>ENERO!H106+FEBRERO!I106+MARZO!I106</f>
        <v>79444</v>
      </c>
      <c r="O105" s="43">
        <f>ENERO!L106+FEBRERO!M106+MARZO!M106</f>
        <v>81536</v>
      </c>
      <c r="P105" s="43">
        <v>3232840</v>
      </c>
      <c r="Q105" s="43">
        <v>623406.87</v>
      </c>
      <c r="R105" s="43">
        <f t="shared" si="1"/>
        <v>8451089.8699999992</v>
      </c>
    </row>
    <row r="106" spans="1:18" ht="15" customHeight="1">
      <c r="A106" s="41">
        <v>100</v>
      </c>
      <c r="B106" s="42" t="s">
        <v>118</v>
      </c>
      <c r="C106" s="43">
        <f>ENERO!B107+FEBRERO!B107+MARZO!B107</f>
        <v>2776113</v>
      </c>
      <c r="D106" s="43">
        <f>ENERO!M107+FEBRERO!N107+MARZO!N107</f>
        <v>-23030</v>
      </c>
      <c r="E106" s="43">
        <f>ENERO!C107+FEBRERO!C107+MARZO!C107</f>
        <v>955504</v>
      </c>
      <c r="F106" s="43">
        <f>ENERO!D107+FEBRERO!D107+MARZO!D107</f>
        <v>0</v>
      </c>
      <c r="G106" s="43">
        <f>FEBRERO!H107+MARZO!H107</f>
        <v>0</v>
      </c>
      <c r="H106" s="43">
        <f>ENERO!E107+FEBRERO!E107+MARZO!E107</f>
        <v>118427</v>
      </c>
      <c r="I106" s="43">
        <f>ENERO!F107+FEBRERO!F107+MARZO!F107</f>
        <v>234300</v>
      </c>
      <c r="J106" s="43">
        <f>ENERO!I107+FEBRERO!J107+MARZO!J107</f>
        <v>64018</v>
      </c>
      <c r="K106" s="43">
        <f>ENERO!G107+FEBRERO!G107+MARZO!G107</f>
        <v>7781</v>
      </c>
      <c r="L106" s="43">
        <f>ENERO!J107+FEBRERO!K107+MARZO!K107</f>
        <v>53391</v>
      </c>
      <c r="M106" s="43">
        <f>ENERO!K107+FEBRERO!L107+MARZO!L107</f>
        <v>11791</v>
      </c>
      <c r="N106" s="43">
        <f>ENERO!H107+FEBRERO!I107+MARZO!I107</f>
        <v>64689</v>
      </c>
      <c r="O106" s="43">
        <f>ENERO!L107+FEBRERO!M107+MARZO!M107</f>
        <v>80392</v>
      </c>
      <c r="P106" s="43">
        <v>1181214</v>
      </c>
      <c r="Q106" s="43">
        <v>602284.4</v>
      </c>
      <c r="R106" s="43">
        <f t="shared" si="1"/>
        <v>6126874.4000000004</v>
      </c>
    </row>
    <row r="107" spans="1:18" ht="15" customHeight="1">
      <c r="A107" s="41">
        <v>101</v>
      </c>
      <c r="B107" s="42" t="s">
        <v>119</v>
      </c>
      <c r="C107" s="43">
        <f>ENERO!B108+FEBRERO!B108+MARZO!B108</f>
        <v>17365767</v>
      </c>
      <c r="D107" s="43">
        <f>ENERO!M108+FEBRERO!N108+MARZO!N108</f>
        <v>-129785</v>
      </c>
      <c r="E107" s="43">
        <f>ENERO!C108+FEBRERO!C108+MARZO!C108</f>
        <v>5977086</v>
      </c>
      <c r="F107" s="43">
        <f>ENERO!D108+FEBRERO!D108+MARZO!D108</f>
        <v>1552863</v>
      </c>
      <c r="G107" s="43">
        <f>FEBRERO!H108+MARZO!H108</f>
        <v>3219411</v>
      </c>
      <c r="H107" s="43">
        <f>ENERO!E108+FEBRERO!E108+MARZO!E108</f>
        <v>740813</v>
      </c>
      <c r="I107" s="43">
        <f>ENERO!F108+FEBRERO!F108+MARZO!F108</f>
        <v>1465640</v>
      </c>
      <c r="J107" s="43">
        <f>ENERO!I108+FEBRERO!J108+MARZO!J108</f>
        <v>400460</v>
      </c>
      <c r="K107" s="43">
        <f>ENERO!G108+FEBRERO!G108+MARZO!G108</f>
        <v>48677</v>
      </c>
      <c r="L107" s="43">
        <f>ENERO!J108+FEBRERO!K108+MARZO!K108</f>
        <v>333986</v>
      </c>
      <c r="M107" s="43">
        <f>ENERO!K108+FEBRERO!L108+MARZO!L108</f>
        <v>73759</v>
      </c>
      <c r="N107" s="43">
        <f>ENERO!H108+FEBRERO!I108+MARZO!I108</f>
        <v>983566</v>
      </c>
      <c r="O107" s="43">
        <f>ENERO!L108+FEBRERO!M108+MARZO!M108</f>
        <v>502888</v>
      </c>
      <c r="P107" s="43">
        <v>5954294</v>
      </c>
      <c r="Q107" s="43">
        <v>10285550.289999999</v>
      </c>
      <c r="R107" s="43">
        <f t="shared" si="1"/>
        <v>48774975.289999999</v>
      </c>
    </row>
    <row r="108" spans="1:18" ht="15" customHeight="1">
      <c r="A108" s="41">
        <v>102</v>
      </c>
      <c r="B108" s="42" t="s">
        <v>120</v>
      </c>
      <c r="C108" s="43">
        <f>ENERO!B109+FEBRERO!B109+MARZO!B109</f>
        <v>21172815</v>
      </c>
      <c r="D108" s="43">
        <f>ENERO!M109+FEBRERO!N109+MARZO!N109</f>
        <v>-181543</v>
      </c>
      <c r="E108" s="43">
        <f>ENERO!C109+FEBRERO!C109+MARZO!C109</f>
        <v>7287426</v>
      </c>
      <c r="F108" s="43">
        <f>ENERO!D109+FEBRERO!D109+MARZO!D109</f>
        <v>1876600</v>
      </c>
      <c r="G108" s="43">
        <f>FEBRERO!H109+MARZO!H109</f>
        <v>1789090</v>
      </c>
      <c r="H108" s="43">
        <f>ENERO!E109+FEBRERO!E109+MARZO!E109</f>
        <v>903219</v>
      </c>
      <c r="I108" s="43">
        <f>ENERO!F109+FEBRERO!F109+MARZO!F109</f>
        <v>1786949</v>
      </c>
      <c r="J108" s="43">
        <f>ENERO!I109+FEBRERO!J109+MARZO!J109</f>
        <v>488252</v>
      </c>
      <c r="K108" s="43">
        <f>ENERO!G109+FEBRERO!G109+MARZO!G109</f>
        <v>59348</v>
      </c>
      <c r="L108" s="43">
        <f>ENERO!J109+FEBRERO!K109+MARZO!K109</f>
        <v>407207</v>
      </c>
      <c r="M108" s="43">
        <f>ENERO!K109+FEBRERO!L109+MARZO!L109</f>
        <v>89928</v>
      </c>
      <c r="N108" s="43">
        <f>ENERO!H109+FEBRERO!I109+MARZO!I109</f>
        <v>1357887</v>
      </c>
      <c r="O108" s="43">
        <f>ENERO!L109+FEBRERO!M109+MARZO!M109</f>
        <v>613134</v>
      </c>
      <c r="P108" s="43">
        <v>25695964</v>
      </c>
      <c r="Q108" s="43">
        <v>12712093.939999999</v>
      </c>
      <c r="R108" s="43">
        <f t="shared" si="1"/>
        <v>76058369.939999998</v>
      </c>
    </row>
    <row r="109" spans="1:18" ht="15" customHeight="1">
      <c r="A109" s="41">
        <v>103</v>
      </c>
      <c r="B109" s="42" t="s">
        <v>121</v>
      </c>
      <c r="C109" s="43">
        <f>ENERO!B110+FEBRERO!B110+MARZO!B110</f>
        <v>2646001</v>
      </c>
      <c r="D109" s="43">
        <f>ENERO!M110+FEBRERO!N110+MARZO!N110</f>
        <v>-22491</v>
      </c>
      <c r="E109" s="43">
        <f>ENERO!C110+FEBRERO!C110+MARZO!C110</f>
        <v>910721</v>
      </c>
      <c r="F109" s="43">
        <f>ENERO!D110+FEBRERO!D110+MARZO!D110</f>
        <v>162964</v>
      </c>
      <c r="G109" s="43">
        <f>FEBRERO!H110+MARZO!H110</f>
        <v>0</v>
      </c>
      <c r="H109" s="43">
        <f>ENERO!E110+FEBRERO!E110+MARZO!E110</f>
        <v>112877</v>
      </c>
      <c r="I109" s="43">
        <f>ENERO!F110+FEBRERO!F110+MARZO!F110</f>
        <v>223319</v>
      </c>
      <c r="J109" s="43">
        <f>ENERO!I110+FEBRERO!J110+MARZO!J110</f>
        <v>61018</v>
      </c>
      <c r="K109" s="43">
        <f>ENERO!G110+FEBRERO!G110+MARZO!G110</f>
        <v>7417</v>
      </c>
      <c r="L109" s="43">
        <f>ENERO!J110+FEBRERO!K110+MARZO!K110</f>
        <v>50889</v>
      </c>
      <c r="M109" s="43">
        <f>ENERO!K110+FEBRERO!L110+MARZO!L110</f>
        <v>11238</v>
      </c>
      <c r="N109" s="43">
        <f>ENERO!H110+FEBRERO!I110+MARZO!I110</f>
        <v>61526</v>
      </c>
      <c r="O109" s="43">
        <f>ENERO!L110+FEBRERO!M110+MARZO!M110</f>
        <v>76624</v>
      </c>
      <c r="P109" s="43">
        <v>1530172</v>
      </c>
      <c r="Q109" s="43">
        <v>513334</v>
      </c>
      <c r="R109" s="43">
        <f t="shared" si="1"/>
        <v>6345609</v>
      </c>
    </row>
    <row r="110" spans="1:18" ht="15" customHeight="1">
      <c r="A110" s="41">
        <v>104</v>
      </c>
      <c r="B110" s="42" t="s">
        <v>122</v>
      </c>
      <c r="C110" s="43">
        <f>ENERO!B111+FEBRERO!B111+MARZO!B111</f>
        <v>5510165</v>
      </c>
      <c r="D110" s="43">
        <f>ENERO!M111+FEBRERO!N111+MARZO!N111</f>
        <v>-46162</v>
      </c>
      <c r="E110" s="43">
        <f>ENERO!C111+FEBRERO!C111+MARZO!C111</f>
        <v>1896532</v>
      </c>
      <c r="F110" s="43">
        <f>ENERO!D111+FEBRERO!D111+MARZO!D111</f>
        <v>393158</v>
      </c>
      <c r="G110" s="43">
        <f>FEBRERO!H111+MARZO!H111</f>
        <v>0</v>
      </c>
      <c r="H110" s="43">
        <f>ENERO!E111+FEBRERO!E111+MARZO!E111</f>
        <v>235060</v>
      </c>
      <c r="I110" s="43">
        <f>ENERO!F111+FEBRERO!F111+MARZO!F111</f>
        <v>465048</v>
      </c>
      <c r="J110" s="43">
        <f>ENERO!I111+FEBRERO!J111+MARZO!J111</f>
        <v>127066</v>
      </c>
      <c r="K110" s="43">
        <f>ENERO!G111+FEBRERO!G111+MARZO!G111</f>
        <v>15446</v>
      </c>
      <c r="L110" s="43">
        <f>ENERO!J111+FEBRERO!K111+MARZO!K111</f>
        <v>105974</v>
      </c>
      <c r="M110" s="43">
        <f>ENERO!K111+FEBRERO!L111+MARZO!L111</f>
        <v>23404</v>
      </c>
      <c r="N110" s="43">
        <f>ENERO!H111+FEBRERO!I111+MARZO!I111</f>
        <v>313636</v>
      </c>
      <c r="O110" s="43">
        <f>ENERO!L111+FEBRERO!M111+MARZO!M111</f>
        <v>159566</v>
      </c>
      <c r="P110" s="43">
        <v>11837284</v>
      </c>
      <c r="Q110" s="43">
        <v>2432046.29</v>
      </c>
      <c r="R110" s="43">
        <f t="shared" si="1"/>
        <v>23468223.289999999</v>
      </c>
    </row>
    <row r="111" spans="1:18" ht="15" customHeight="1">
      <c r="A111" s="41">
        <v>105</v>
      </c>
      <c r="B111" s="42" t="s">
        <v>123</v>
      </c>
      <c r="C111" s="43">
        <f>ENERO!B112+FEBRERO!B112+MARZO!B112</f>
        <v>2602601</v>
      </c>
      <c r="D111" s="43">
        <f>ENERO!M112+FEBRERO!N112+MARZO!N112</f>
        <v>-21772</v>
      </c>
      <c r="E111" s="43">
        <f>ENERO!C112+FEBRERO!C112+MARZO!C112</f>
        <v>895783</v>
      </c>
      <c r="F111" s="43">
        <f>ENERO!D112+FEBRERO!D112+MARZO!D112</f>
        <v>0</v>
      </c>
      <c r="G111" s="43">
        <f>FEBRERO!H112+MARZO!H112</f>
        <v>0</v>
      </c>
      <c r="H111" s="43">
        <f>ENERO!E112+FEBRERO!E112+MARZO!E112</f>
        <v>111025</v>
      </c>
      <c r="I111" s="43">
        <f>ENERO!F112+FEBRERO!F112+MARZO!F112</f>
        <v>219656</v>
      </c>
      <c r="J111" s="43">
        <f>ENERO!I112+FEBRERO!J112+MARZO!J112</f>
        <v>60016</v>
      </c>
      <c r="K111" s="43">
        <f>ENERO!G112+FEBRERO!G112+MARZO!G112</f>
        <v>7295</v>
      </c>
      <c r="L111" s="43">
        <f>ENERO!J112+FEBRERO!K112+MARZO!K112</f>
        <v>50054</v>
      </c>
      <c r="M111" s="43">
        <f>ENERO!K112+FEBRERO!L112+MARZO!L112</f>
        <v>11054</v>
      </c>
      <c r="N111" s="43">
        <f>ENERO!H112+FEBRERO!I112+MARZO!I112</f>
        <v>49615</v>
      </c>
      <c r="O111" s="43">
        <f>ENERO!L112+FEBRERO!M112+MARZO!M112</f>
        <v>75368</v>
      </c>
      <c r="P111" s="43">
        <v>882680</v>
      </c>
      <c r="Q111" s="43">
        <v>489831.26</v>
      </c>
      <c r="R111" s="43">
        <f t="shared" si="1"/>
        <v>5433206.2599999998</v>
      </c>
    </row>
    <row r="112" spans="1:18" ht="15" customHeight="1">
      <c r="A112" s="41">
        <v>106</v>
      </c>
      <c r="B112" s="42" t="s">
        <v>124</v>
      </c>
      <c r="C112" s="43">
        <f>ENERO!B113+FEBRERO!B113+MARZO!B113</f>
        <v>2378787</v>
      </c>
      <c r="D112" s="43">
        <f>ENERO!M113+FEBRERO!N113+MARZO!N113</f>
        <v>-20155</v>
      </c>
      <c r="E112" s="43">
        <f>ENERO!C113+FEBRERO!C113+MARZO!C113</f>
        <v>818752</v>
      </c>
      <c r="F112" s="43">
        <f>ENERO!D113+FEBRERO!D113+MARZO!D113</f>
        <v>144283</v>
      </c>
      <c r="G112" s="43">
        <f>FEBRERO!H113+MARZO!H113</f>
        <v>0</v>
      </c>
      <c r="H112" s="43">
        <f>ENERO!E113+FEBRERO!E113+MARZO!E113</f>
        <v>101479</v>
      </c>
      <c r="I112" s="43">
        <f>ENERO!F113+FEBRERO!F113+MARZO!F113</f>
        <v>200767</v>
      </c>
      <c r="J112" s="43">
        <f>ENERO!I113+FEBRERO!J113+MARZO!J113</f>
        <v>54856</v>
      </c>
      <c r="K112" s="43">
        <f>ENERO!G113+FEBRERO!G113+MARZO!G113</f>
        <v>6669</v>
      </c>
      <c r="L112" s="43">
        <f>ENERO!J113+FEBRERO!K113+MARZO!K113</f>
        <v>45752</v>
      </c>
      <c r="M112" s="43">
        <f>ENERO!K113+FEBRERO!L113+MARZO!L113</f>
        <v>10106</v>
      </c>
      <c r="N112" s="43">
        <f>ENERO!H113+FEBRERO!I113+MARZO!I113</f>
        <v>35421</v>
      </c>
      <c r="O112" s="43">
        <f>ENERO!L113+FEBRERO!M113+MARZO!M113</f>
        <v>68887</v>
      </c>
      <c r="P112" s="43">
        <v>995486</v>
      </c>
      <c r="Q112" s="43">
        <v>329478.46999999997</v>
      </c>
      <c r="R112" s="43">
        <f t="shared" si="1"/>
        <v>5170568.47</v>
      </c>
    </row>
    <row r="113" spans="1:18" ht="15" customHeight="1">
      <c r="C113" s="2"/>
      <c r="D113" s="2"/>
      <c r="E113" s="2"/>
      <c r="F113" s="2"/>
      <c r="G113" s="2"/>
      <c r="H113" s="2"/>
      <c r="I113" s="2"/>
      <c r="J113" s="2"/>
      <c r="K113" s="2"/>
      <c r="L113" s="2"/>
      <c r="M113" s="2"/>
      <c r="N113" s="2"/>
      <c r="O113" s="2"/>
      <c r="P113" s="3"/>
      <c r="Q113" s="3"/>
      <c r="R113" s="2"/>
    </row>
    <row r="114" spans="1:18" ht="15" customHeight="1">
      <c r="A114" s="64" t="s">
        <v>125</v>
      </c>
      <c r="B114" s="64"/>
      <c r="C114" s="54">
        <f>SUM(C7:C112)</f>
        <v>741922731</v>
      </c>
      <c r="D114" s="54">
        <f>SUM(D7:D113)</f>
        <v>-6122630</v>
      </c>
      <c r="E114" s="54">
        <f>SUM(E7:E112)</f>
        <v>255360765</v>
      </c>
      <c r="F114" s="54">
        <f t="shared" ref="F114:Q114" si="2">SUM(F7:F112)</f>
        <v>30156812</v>
      </c>
      <c r="G114" s="54">
        <f t="shared" si="2"/>
        <v>43936585</v>
      </c>
      <c r="H114" s="54">
        <f t="shared" si="2"/>
        <v>31649962</v>
      </c>
      <c r="I114" s="54">
        <f t="shared" si="2"/>
        <v>62616992</v>
      </c>
      <c r="J114" s="54">
        <f t="shared" si="2"/>
        <v>17108954</v>
      </c>
      <c r="K114" s="54">
        <f t="shared" si="2"/>
        <v>2079648</v>
      </c>
      <c r="L114" s="54">
        <f t="shared" si="2"/>
        <v>14269026</v>
      </c>
      <c r="M114" s="54">
        <f t="shared" si="2"/>
        <v>3151223</v>
      </c>
      <c r="N114" s="54">
        <f t="shared" si="2"/>
        <v>33554977</v>
      </c>
      <c r="O114" s="54">
        <f t="shared" si="2"/>
        <v>21485029</v>
      </c>
      <c r="P114" s="54">
        <f t="shared" si="2"/>
        <v>476254346</v>
      </c>
      <c r="Q114" s="54">
        <f t="shared" si="2"/>
        <v>345231388.63999981</v>
      </c>
      <c r="R114" s="54">
        <f>SUM(R7:R112)</f>
        <v>2072655808.6399994</v>
      </c>
    </row>
    <row r="115" spans="1:18" ht="15" customHeight="1">
      <c r="B115" s="63" t="s">
        <v>126</v>
      </c>
      <c r="C115" s="63"/>
      <c r="D115" s="63"/>
      <c r="E115" s="63"/>
      <c r="F115" s="63"/>
      <c r="G115" s="63"/>
      <c r="H115" s="63"/>
      <c r="I115" s="63"/>
      <c r="J115" s="63"/>
      <c r="K115" s="63"/>
      <c r="L115" s="63"/>
      <c r="M115" s="63"/>
      <c r="N115" s="63"/>
      <c r="O115" s="63"/>
      <c r="P115" s="63"/>
      <c r="Q115" s="63"/>
      <c r="R115" s="63"/>
    </row>
    <row r="116" spans="1:18">
      <c r="B116" s="63"/>
      <c r="C116" s="63"/>
      <c r="D116" s="63"/>
      <c r="E116" s="63"/>
      <c r="F116" s="63"/>
      <c r="G116" s="63"/>
      <c r="H116" s="63"/>
      <c r="I116" s="63"/>
      <c r="J116" s="63"/>
      <c r="K116" s="63"/>
      <c r="L116" s="63"/>
      <c r="M116" s="63"/>
      <c r="N116" s="63"/>
      <c r="O116" s="63"/>
      <c r="P116" s="63"/>
      <c r="Q116" s="63"/>
      <c r="R116" s="63"/>
    </row>
    <row r="117" spans="1:18">
      <c r="B117" s="4"/>
      <c r="R117" s="6"/>
    </row>
    <row r="118" spans="1:18">
      <c r="B118" s="4"/>
      <c r="K118" s="7"/>
      <c r="M118" s="7"/>
      <c r="O118" s="7"/>
      <c r="R118" s="6"/>
    </row>
    <row r="119" spans="1:18">
      <c r="B119" s="4"/>
      <c r="R119" s="6"/>
    </row>
    <row r="120" spans="1:18" ht="15.5">
      <c r="A120" s="8"/>
      <c r="B120" s="8"/>
      <c r="C120" s="8"/>
      <c r="D120" s="8"/>
      <c r="E120" s="8"/>
      <c r="F120" s="8"/>
      <c r="G120" s="8"/>
      <c r="H120" s="8"/>
      <c r="I120" s="9"/>
      <c r="J120" s="8"/>
      <c r="K120" s="8"/>
      <c r="L120" s="8"/>
      <c r="M120" s="8"/>
      <c r="N120" s="8"/>
      <c r="O120" s="8"/>
      <c r="P120" s="8"/>
      <c r="Q120" s="8"/>
      <c r="R120" s="8"/>
    </row>
    <row r="121" spans="1:18" ht="20">
      <c r="A121" s="10"/>
      <c r="B121" s="62" t="s">
        <v>127</v>
      </c>
      <c r="C121" s="62"/>
      <c r="D121" s="62"/>
      <c r="E121" s="62"/>
      <c r="F121" s="62"/>
      <c r="G121" s="62"/>
      <c r="H121" s="62"/>
      <c r="I121" s="62"/>
      <c r="J121" s="62"/>
      <c r="K121" s="62"/>
      <c r="L121" s="62"/>
      <c r="M121" s="62"/>
      <c r="N121" s="62"/>
      <c r="O121" s="62"/>
      <c r="P121" s="62"/>
      <c r="Q121" s="62"/>
      <c r="R121" s="62"/>
    </row>
    <row r="122" spans="1:18" ht="20">
      <c r="A122" s="10"/>
      <c r="B122" s="9"/>
      <c r="C122" s="9"/>
      <c r="D122" s="9"/>
      <c r="E122" s="9"/>
      <c r="F122" s="9"/>
      <c r="G122" s="11"/>
      <c r="H122" s="11"/>
      <c r="I122" s="11"/>
      <c r="J122" s="11"/>
      <c r="K122" s="11"/>
      <c r="L122" s="9"/>
      <c r="M122" s="9"/>
      <c r="N122" s="9"/>
      <c r="O122" s="9"/>
      <c r="P122" s="12"/>
      <c r="Q122" s="12"/>
      <c r="R122" s="9"/>
    </row>
    <row r="123" spans="1:18" ht="20">
      <c r="A123" s="10"/>
      <c r="B123" s="9"/>
      <c r="C123" s="9"/>
      <c r="D123" s="9"/>
      <c r="E123" s="9"/>
      <c r="F123" s="9"/>
      <c r="G123" s="11"/>
      <c r="H123" s="11"/>
      <c r="I123" s="11"/>
      <c r="J123" s="11"/>
      <c r="K123" s="11"/>
      <c r="L123" s="9"/>
      <c r="M123" s="9"/>
      <c r="N123" s="9"/>
      <c r="O123" s="9"/>
      <c r="P123" s="12"/>
      <c r="Q123" s="12"/>
      <c r="R123" s="9"/>
    </row>
    <row r="124" spans="1:18" ht="20">
      <c r="A124" s="10" t="s">
        <v>128</v>
      </c>
      <c r="B124" s="9"/>
      <c r="C124" s="9"/>
      <c r="D124" s="9"/>
      <c r="E124" s="9"/>
      <c r="F124" s="9"/>
      <c r="G124" s="11"/>
      <c r="H124" s="11"/>
      <c r="I124" s="11"/>
      <c r="J124" s="11"/>
      <c r="K124" s="11"/>
      <c r="L124" s="9"/>
      <c r="M124" s="9"/>
      <c r="N124" s="9"/>
      <c r="O124" s="9"/>
      <c r="P124" s="12"/>
      <c r="Q124" s="12"/>
      <c r="R124" s="9"/>
    </row>
    <row r="125" spans="1:18" ht="20">
      <c r="A125" s="10" t="s">
        <v>129</v>
      </c>
      <c r="B125" s="9"/>
      <c r="C125" s="9"/>
      <c r="D125" s="9"/>
      <c r="E125" s="9"/>
      <c r="F125" s="9"/>
      <c r="G125" s="11"/>
      <c r="H125" s="11"/>
      <c r="I125" s="11"/>
      <c r="J125" s="11"/>
      <c r="K125" s="11"/>
      <c r="L125" s="9"/>
      <c r="M125" s="9"/>
      <c r="N125" s="9"/>
      <c r="O125" s="9"/>
      <c r="P125" s="12"/>
      <c r="Q125" s="12"/>
      <c r="R125" s="9"/>
    </row>
    <row r="126" spans="1:18" ht="20">
      <c r="A126" s="10" t="s">
        <v>130</v>
      </c>
      <c r="B126" s="9"/>
      <c r="C126" s="9"/>
      <c r="D126" s="9"/>
      <c r="E126" s="9"/>
      <c r="F126" s="9"/>
      <c r="G126" s="11"/>
      <c r="H126" s="11"/>
      <c r="I126" s="11"/>
      <c r="J126" s="11"/>
      <c r="K126" s="11"/>
      <c r="L126" s="9"/>
      <c r="M126" s="9"/>
      <c r="N126" s="9"/>
      <c r="O126" s="9"/>
      <c r="P126" s="12"/>
      <c r="Q126" s="12"/>
      <c r="R126" s="9"/>
    </row>
    <row r="127" spans="1:18" ht="20">
      <c r="A127" s="10"/>
      <c r="B127" s="9"/>
      <c r="C127" s="9"/>
      <c r="D127" s="9"/>
      <c r="E127" s="9"/>
      <c r="F127" s="9"/>
      <c r="G127" s="9"/>
      <c r="H127" s="9"/>
      <c r="I127" s="9"/>
      <c r="J127" s="9"/>
      <c r="K127" s="9"/>
      <c r="L127" s="9"/>
      <c r="M127" s="9"/>
      <c r="N127" s="9"/>
      <c r="O127" s="9"/>
      <c r="P127" s="12"/>
      <c r="Q127" s="12"/>
      <c r="R127" s="9"/>
    </row>
    <row r="128" spans="1:18" ht="20">
      <c r="A128" s="10"/>
      <c r="B128" s="9"/>
      <c r="C128" s="9"/>
      <c r="D128" s="9"/>
      <c r="E128" s="9"/>
      <c r="F128" s="9"/>
      <c r="G128" s="9"/>
      <c r="H128" s="9"/>
      <c r="I128" s="9"/>
      <c r="J128" s="9"/>
      <c r="K128" s="9"/>
      <c r="L128" s="9"/>
      <c r="M128" s="9"/>
      <c r="N128" s="9"/>
      <c r="O128" s="9"/>
      <c r="P128" s="12"/>
      <c r="Q128" s="12"/>
      <c r="R128" s="9"/>
    </row>
    <row r="129" spans="1:18" ht="20">
      <c r="A129" s="10"/>
      <c r="B129" s="9"/>
      <c r="C129" s="9"/>
      <c r="D129" s="9"/>
      <c r="E129" s="9"/>
      <c r="F129" s="9"/>
      <c r="G129" s="9"/>
      <c r="H129" s="9"/>
      <c r="I129" s="9"/>
      <c r="J129" s="9"/>
      <c r="K129" s="9"/>
      <c r="L129" s="9"/>
      <c r="M129" s="9"/>
      <c r="N129" s="9"/>
      <c r="O129" s="9"/>
      <c r="P129" s="12"/>
      <c r="Q129" s="12"/>
      <c r="R129" s="9"/>
    </row>
    <row r="130" spans="1:18" ht="20">
      <c r="A130" s="10"/>
      <c r="B130" s="9"/>
      <c r="C130" s="9"/>
      <c r="D130" s="9"/>
      <c r="E130" s="9"/>
      <c r="F130" s="9"/>
      <c r="G130" s="9"/>
      <c r="H130" s="9"/>
      <c r="I130" s="9"/>
      <c r="J130" s="9"/>
      <c r="K130" s="9"/>
      <c r="L130" s="9"/>
      <c r="M130" s="9"/>
      <c r="N130" s="9"/>
      <c r="O130" s="9"/>
      <c r="P130" s="12"/>
      <c r="Q130" s="12"/>
      <c r="R130" s="9"/>
    </row>
    <row r="134" spans="1:18">
      <c r="H134" s="13"/>
      <c r="L134" s="13"/>
      <c r="M134" s="13"/>
      <c r="N134" s="13"/>
      <c r="O134" s="13"/>
      <c r="R134" s="13"/>
    </row>
    <row r="135" spans="1:18">
      <c r="F135" s="13"/>
      <c r="H135" s="13"/>
      <c r="K135" s="13"/>
      <c r="L135" s="13"/>
      <c r="M135" s="13"/>
    </row>
    <row r="136" spans="1:18">
      <c r="E136" s="13"/>
    </row>
  </sheetData>
  <mergeCells count="23">
    <mergeCell ref="A1:R1"/>
    <mergeCell ref="B121:R121"/>
    <mergeCell ref="H5:H6"/>
    <mergeCell ref="M5:M6"/>
    <mergeCell ref="N5:N6"/>
    <mergeCell ref="B115:R116"/>
    <mergeCell ref="A5:B6"/>
    <mergeCell ref="C5:C6"/>
    <mergeCell ref="D5:D6"/>
    <mergeCell ref="E5:E6"/>
    <mergeCell ref="F5:F6"/>
    <mergeCell ref="G5:G6"/>
    <mergeCell ref="I5:I6"/>
    <mergeCell ref="J5:J6"/>
    <mergeCell ref="R5:R6"/>
    <mergeCell ref="A114:B114"/>
    <mergeCell ref="A2:R2"/>
    <mergeCell ref="A3:R3"/>
    <mergeCell ref="K5:K6"/>
    <mergeCell ref="L5:L6"/>
    <mergeCell ref="O5:O6"/>
    <mergeCell ref="P5:P6"/>
    <mergeCell ref="Q5:Q6"/>
  </mergeCells>
  <pageMargins left="0.7" right="0.7" top="0.75" bottom="0.75" header="0.3" footer="0.3"/>
  <pageSetup paperSize="5" scale="4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3"/>
  <sheetViews>
    <sheetView showGridLines="0" workbookViewId="0">
      <selection activeCell="G15" sqref="G15"/>
    </sheetView>
  </sheetViews>
  <sheetFormatPr baseColWidth="10" defaultColWidth="11.453125" defaultRowHeight="14.5"/>
  <cols>
    <col min="1" max="1" width="82.54296875" customWidth="1"/>
    <col min="2" max="2" width="24.26953125" customWidth="1"/>
    <col min="3" max="4" width="0" hidden="1" customWidth="1"/>
    <col min="5" max="5" width="15.453125" hidden="1" customWidth="1"/>
  </cols>
  <sheetData>
    <row r="1" spans="1:2" ht="25" customHeight="1">
      <c r="A1" s="51" t="s">
        <v>131</v>
      </c>
      <c r="B1" s="44"/>
    </row>
    <row r="2" spans="1:2" ht="25" customHeight="1">
      <c r="A2" s="51" t="s">
        <v>132</v>
      </c>
      <c r="B2" s="45"/>
    </row>
    <row r="3" spans="1:2">
      <c r="A3" s="46"/>
      <c r="B3" s="46"/>
    </row>
    <row r="4" spans="1:2" ht="7.5" customHeight="1">
      <c r="A4" s="46"/>
      <c r="B4" s="46"/>
    </row>
    <row r="5" spans="1:2" ht="7.5" customHeight="1"/>
    <row r="6" spans="1:2" ht="13.5" customHeight="1">
      <c r="A6" s="14"/>
      <c r="B6" s="15"/>
    </row>
    <row r="7" spans="1:2" ht="13.5" customHeight="1">
      <c r="A7" s="14"/>
      <c r="B7" s="15"/>
    </row>
    <row r="8" spans="1:2" ht="13.5" customHeight="1">
      <c r="A8" s="14"/>
      <c r="B8" s="15"/>
    </row>
    <row r="9" spans="1:2" ht="13.5" customHeight="1">
      <c r="A9" s="14"/>
      <c r="B9" s="15"/>
    </row>
    <row r="10" spans="1:2" ht="13.5" customHeight="1">
      <c r="A10" s="14"/>
      <c r="B10" s="15"/>
    </row>
    <row r="11" spans="1:2" ht="13.5" customHeight="1">
      <c r="A11" s="14"/>
      <c r="B11" s="15"/>
    </row>
    <row r="12" spans="1:2" ht="13.5" customHeight="1">
      <c r="A12" s="15"/>
      <c r="B12" s="15"/>
    </row>
    <row r="13" spans="1:2" ht="13.5" customHeight="1">
      <c r="A13" s="15"/>
      <c r="B13" s="15"/>
    </row>
    <row r="14" spans="1:2" ht="13.5" customHeight="1" thickBot="1">
      <c r="A14" s="15"/>
      <c r="B14" s="15"/>
    </row>
    <row r="15" spans="1:2" ht="25" customHeight="1" thickBot="1">
      <c r="A15" s="47" t="s">
        <v>133</v>
      </c>
      <c r="B15" s="47" t="s">
        <v>134</v>
      </c>
    </row>
    <row r="16" spans="1:2" ht="16" customHeight="1">
      <c r="A16" s="16"/>
      <c r="B16" s="17"/>
    </row>
    <row r="17" spans="1:5" ht="16" customHeight="1">
      <c r="A17" s="18" t="s">
        <v>135</v>
      </c>
      <c r="B17" s="19">
        <f>'OPCIÓN 1 (TODO)'!C114</f>
        <v>741922731</v>
      </c>
      <c r="C17" s="20" t="s">
        <v>136</v>
      </c>
      <c r="D17">
        <v>681167164.9999994</v>
      </c>
      <c r="E17" s="21">
        <f>B17-D17</f>
        <v>60755566.000000596</v>
      </c>
    </row>
    <row r="18" spans="1:5" ht="16" customHeight="1">
      <c r="A18" s="18" t="s">
        <v>137</v>
      </c>
      <c r="B18" s="19">
        <f>'OPCIÓN 1 (TODO)'!D114</f>
        <v>-6122630</v>
      </c>
      <c r="C18" s="20"/>
      <c r="E18" s="21"/>
    </row>
    <row r="19" spans="1:5" ht="16" customHeight="1">
      <c r="A19" s="22" t="s">
        <v>138</v>
      </c>
      <c r="B19" s="19">
        <f>'OPCIÓN 1 (TODO)'!E114</f>
        <v>255360765</v>
      </c>
      <c r="C19" s="20" t="s">
        <v>139</v>
      </c>
      <c r="D19">
        <v>249336857.00000018</v>
      </c>
      <c r="E19" s="21">
        <f t="shared" ref="E19:E30" si="0">B19-D19</f>
        <v>6023907.9999998212</v>
      </c>
    </row>
    <row r="20" spans="1:5" ht="16" customHeight="1">
      <c r="A20" s="22" t="s">
        <v>140</v>
      </c>
      <c r="B20" s="19">
        <f>'OPCIÓN 1 (TODO)'!F114</f>
        <v>30156812</v>
      </c>
      <c r="C20" s="20" t="s">
        <v>141</v>
      </c>
      <c r="D20">
        <v>27263934.000000007</v>
      </c>
      <c r="E20" s="21">
        <f t="shared" si="0"/>
        <v>2892877.9999999925</v>
      </c>
    </row>
    <row r="21" spans="1:5" ht="16" customHeight="1">
      <c r="A21" s="22" t="s">
        <v>142</v>
      </c>
      <c r="B21" s="19">
        <f>'OPCIÓN 1 (TODO)'!G114</f>
        <v>43936585</v>
      </c>
      <c r="C21" s="20" t="s">
        <v>143</v>
      </c>
      <c r="D21">
        <v>22952857</v>
      </c>
      <c r="E21" s="21">
        <f t="shared" si="0"/>
        <v>20983728</v>
      </c>
    </row>
    <row r="22" spans="1:5" ht="16" customHeight="1">
      <c r="A22" s="22" t="s">
        <v>144</v>
      </c>
      <c r="B22" s="19">
        <f>'OPCIÓN 1 (TODO)'!H114</f>
        <v>31649962</v>
      </c>
      <c r="C22" s="20" t="s">
        <v>145</v>
      </c>
      <c r="D22">
        <v>15325145.200000007</v>
      </c>
      <c r="E22" s="21">
        <f t="shared" si="0"/>
        <v>16324816.799999993</v>
      </c>
    </row>
    <row r="23" spans="1:5" ht="16" customHeight="1">
      <c r="A23" s="18" t="s">
        <v>146</v>
      </c>
      <c r="B23" s="19">
        <f>'OPCIÓN 1 (TODO)'!I114</f>
        <v>62616992</v>
      </c>
      <c r="C23" s="20" t="s">
        <v>147</v>
      </c>
      <c r="D23">
        <v>55082446.799999982</v>
      </c>
      <c r="E23" s="21">
        <f t="shared" si="0"/>
        <v>7534545.2000000179</v>
      </c>
    </row>
    <row r="24" spans="1:5" ht="16" customHeight="1">
      <c r="A24" s="23" t="s">
        <v>148</v>
      </c>
      <c r="B24" s="19">
        <f>'OPCIÓN 1 (TODO)'!J114</f>
        <v>17108954</v>
      </c>
      <c r="C24" s="20" t="s">
        <v>149</v>
      </c>
      <c r="D24">
        <v>13369313.199999997</v>
      </c>
      <c r="E24" s="21">
        <f t="shared" si="0"/>
        <v>3739640.8000000026</v>
      </c>
    </row>
    <row r="25" spans="1:5" ht="17.25" customHeight="1">
      <c r="A25" s="18" t="s">
        <v>150</v>
      </c>
      <c r="B25" s="19">
        <f>'OPCIÓN 1 (TODO)'!K114</f>
        <v>2079648</v>
      </c>
      <c r="C25" s="20" t="s">
        <v>151</v>
      </c>
      <c r="D25">
        <v>1937926.9999999995</v>
      </c>
      <c r="E25" s="21">
        <f t="shared" si="0"/>
        <v>141721.00000000047</v>
      </c>
    </row>
    <row r="26" spans="1:5" ht="16" customHeight="1">
      <c r="A26" s="23" t="s">
        <v>152</v>
      </c>
      <c r="B26" s="19">
        <f>'OPCIÓN 1 (TODO)'!L114</f>
        <v>14269026</v>
      </c>
      <c r="C26" s="20" t="s">
        <v>13</v>
      </c>
      <c r="D26">
        <v>13112414.160000013</v>
      </c>
      <c r="E26" s="21">
        <f t="shared" si="0"/>
        <v>1156611.8399999868</v>
      </c>
    </row>
    <row r="27" spans="1:5" ht="16" customHeight="1">
      <c r="A27" s="23" t="s">
        <v>153</v>
      </c>
      <c r="B27" s="19">
        <f>'OPCIÓN 1 (TODO)'!M114</f>
        <v>3151223</v>
      </c>
      <c r="C27" s="20" t="s">
        <v>154</v>
      </c>
      <c r="D27">
        <v>1819121.1999999997</v>
      </c>
      <c r="E27" s="21">
        <f t="shared" si="0"/>
        <v>1332101.8000000003</v>
      </c>
    </row>
    <row r="28" spans="1:5" ht="16" customHeight="1">
      <c r="A28" s="23" t="s">
        <v>155</v>
      </c>
      <c r="B28" s="19">
        <f>'OPCIÓN 1 (TODO)'!N114</f>
        <v>33554977</v>
      </c>
      <c r="C28" s="20" t="s">
        <v>156</v>
      </c>
      <c r="D28">
        <v>29235043.996534899</v>
      </c>
      <c r="E28" s="21">
        <f t="shared" si="0"/>
        <v>4319933.0034651011</v>
      </c>
    </row>
    <row r="29" spans="1:5" ht="16" customHeight="1">
      <c r="A29" s="23" t="s">
        <v>157</v>
      </c>
      <c r="B29" s="19">
        <f>'OPCIÓN 1 (TODO)'!O114</f>
        <v>21485029</v>
      </c>
      <c r="C29" s="20" t="s">
        <v>158</v>
      </c>
      <c r="D29">
        <v>8572392.4000000153</v>
      </c>
      <c r="E29" s="21">
        <f t="shared" si="0"/>
        <v>12912636.599999985</v>
      </c>
    </row>
    <row r="30" spans="1:5" ht="16" customHeight="1" thickBot="1">
      <c r="A30" s="24"/>
      <c r="B30" s="25"/>
      <c r="C30" s="20" t="s">
        <v>159</v>
      </c>
      <c r="D30">
        <v>-4085349.5100000007</v>
      </c>
      <c r="E30" s="21">
        <f t="shared" si="0"/>
        <v>4085349.5100000007</v>
      </c>
    </row>
    <row r="31" spans="1:5" ht="24" customHeight="1" thickBot="1">
      <c r="A31" s="48" t="s">
        <v>160</v>
      </c>
      <c r="B31" s="49">
        <f>SUM(B17:B30)</f>
        <v>1251170074</v>
      </c>
    </row>
    <row r="32" spans="1:5" ht="16" customHeight="1">
      <c r="A32" s="26"/>
      <c r="B32" s="27"/>
    </row>
    <row r="33" spans="1:6" ht="16" customHeight="1">
      <c r="A33" s="16"/>
      <c r="B33" s="28"/>
    </row>
    <row r="34" spans="1:6" ht="16" customHeight="1">
      <c r="A34" s="16"/>
      <c r="B34" s="28"/>
    </row>
    <row r="35" spans="1:6" ht="16" customHeight="1">
      <c r="A35" s="16"/>
      <c r="B35" s="28"/>
    </row>
    <row r="36" spans="1:6" ht="16" customHeight="1">
      <c r="A36" s="16"/>
      <c r="B36" s="28"/>
    </row>
    <row r="37" spans="1:6" ht="107.25" customHeight="1">
      <c r="A37" s="16"/>
      <c r="B37" s="28"/>
    </row>
    <row r="38" spans="1:6" ht="21" customHeight="1" thickBot="1">
      <c r="A38" s="16"/>
      <c r="B38" s="28"/>
    </row>
    <row r="39" spans="1:6" ht="34.5" customHeight="1" thickBot="1">
      <c r="A39" s="29" t="s">
        <v>161</v>
      </c>
      <c r="B39" s="30">
        <f>'OPCIÓN 1 (TODO)'!P114</f>
        <v>476254346</v>
      </c>
    </row>
    <row r="40" spans="1:6" ht="16" customHeight="1">
      <c r="A40" s="31"/>
      <c r="B40" s="32"/>
    </row>
    <row r="41" spans="1:6">
      <c r="A41" s="23" t="s">
        <v>162</v>
      </c>
      <c r="B41" s="19">
        <f>'OPCIÓN 1 (TODO)'!Q114</f>
        <v>345231388.63999981</v>
      </c>
    </row>
    <row r="42" spans="1:6" ht="16" customHeight="1" thickBot="1">
      <c r="A42" s="33"/>
      <c r="B42" s="32"/>
    </row>
    <row r="43" spans="1:6" ht="24" customHeight="1" thickBot="1">
      <c r="A43" s="50" t="s">
        <v>160</v>
      </c>
      <c r="B43" s="49">
        <f>SUM(B39:B41)</f>
        <v>821485734.63999987</v>
      </c>
    </row>
    <row r="44" spans="1:6" ht="16" customHeight="1">
      <c r="A44" s="34"/>
      <c r="B44" s="35"/>
    </row>
    <row r="45" spans="1:6" ht="21" customHeight="1">
      <c r="A45" s="36"/>
      <c r="B45" s="37"/>
    </row>
    <row r="46" spans="1:6" ht="42" customHeight="1">
      <c r="A46" s="36"/>
      <c r="B46" s="37"/>
      <c r="F46" s="38"/>
    </row>
    <row r="47" spans="1:6" ht="16" customHeight="1">
      <c r="A47" s="36"/>
      <c r="B47" s="37"/>
      <c r="C47" s="20"/>
    </row>
    <row r="48" spans="1:6" ht="13.5" customHeight="1">
      <c r="A48" s="36"/>
      <c r="B48" s="37"/>
    </row>
    <row r="49" spans="1:2" ht="16" hidden="1" customHeight="1">
      <c r="A49" s="36"/>
      <c r="B49" s="37"/>
    </row>
    <row r="50" spans="1:2" ht="16" hidden="1" customHeight="1">
      <c r="A50" s="36"/>
      <c r="B50" s="37"/>
    </row>
    <row r="51" spans="1:2" ht="15.75" hidden="1" customHeight="1">
      <c r="A51" s="36"/>
      <c r="B51" s="37"/>
    </row>
    <row r="52" spans="1:2" ht="15.75" hidden="1" customHeight="1">
      <c r="A52" s="36"/>
      <c r="B52" s="37"/>
    </row>
    <row r="53" spans="1:2" ht="31.5" hidden="1" customHeight="1">
      <c r="A53" s="36"/>
      <c r="B53" s="37"/>
    </row>
    <row r="54" spans="1:2" ht="13.5" hidden="1" customHeight="1">
      <c r="A54" s="36"/>
      <c r="B54" s="37"/>
    </row>
    <row r="55" spans="1:2" ht="15" hidden="1" customHeight="1">
      <c r="A55" s="36"/>
      <c r="B55" s="37"/>
    </row>
    <row r="56" spans="1:2" ht="15" hidden="1" customHeight="1">
      <c r="A56" s="36"/>
      <c r="B56" s="37"/>
    </row>
    <row r="57" spans="1:2" ht="15" hidden="1" customHeight="1">
      <c r="A57" s="36"/>
      <c r="B57" s="37"/>
    </row>
    <row r="58" spans="1:2" ht="15" hidden="1" customHeight="1">
      <c r="A58" s="36"/>
      <c r="B58" s="37"/>
    </row>
    <row r="59" spans="1:2" ht="15" hidden="1" customHeight="1">
      <c r="A59" s="36"/>
      <c r="B59" s="37"/>
    </row>
    <row r="60" spans="1:2" ht="15" hidden="1" customHeight="1">
      <c r="A60" s="36"/>
      <c r="B60" s="37"/>
    </row>
    <row r="61" spans="1:2" ht="15" hidden="1" customHeight="1">
      <c r="A61" s="36"/>
      <c r="B61" s="37"/>
    </row>
    <row r="62" spans="1:2" ht="35.25" customHeight="1" thickBot="1">
      <c r="A62" s="39"/>
      <c r="B62" s="37"/>
    </row>
    <row r="63" spans="1:2" ht="24" customHeight="1" thickBot="1">
      <c r="A63" s="48" t="s">
        <v>163</v>
      </c>
      <c r="B63" s="49">
        <f>+B31+B43</f>
        <v>2072655808.6399999</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118"/>
  <sheetViews>
    <sheetView showGridLines="0" workbookViewId="0">
      <selection activeCell="A3" sqref="A3:N3"/>
    </sheetView>
  </sheetViews>
  <sheetFormatPr baseColWidth="10" defaultColWidth="11.453125" defaultRowHeight="15.5"/>
  <cols>
    <col min="1" max="1" width="20.1796875" style="1" bestFit="1" customWidth="1"/>
    <col min="2" max="2" width="15.26953125" style="1" bestFit="1" customWidth="1"/>
    <col min="3" max="6" width="15.26953125" style="1" customWidth="1"/>
    <col min="7" max="7" width="16.453125" style="1" customWidth="1"/>
    <col min="8" max="8" width="14.1796875" style="1" bestFit="1" customWidth="1"/>
    <col min="9" max="9" width="13" style="1" bestFit="1" customWidth="1"/>
    <col min="10" max="10" width="14.1796875" style="1" bestFit="1" customWidth="1"/>
    <col min="11" max="11" width="19.81640625" style="1" customWidth="1"/>
    <col min="12" max="13" width="16.7265625" style="1" customWidth="1"/>
    <col min="14" max="14" width="18.453125" style="1" customWidth="1"/>
    <col min="15" max="50" width="11.453125" style="1"/>
  </cols>
  <sheetData>
    <row r="1" spans="1:14" ht="18.5">
      <c r="A1" s="65" t="s">
        <v>0</v>
      </c>
      <c r="B1" s="65"/>
      <c r="C1" s="65"/>
      <c r="D1" s="65"/>
      <c r="E1" s="65"/>
      <c r="F1" s="65"/>
      <c r="G1" s="65"/>
      <c r="H1" s="65"/>
      <c r="I1" s="65"/>
      <c r="J1" s="65"/>
      <c r="K1" s="65"/>
      <c r="L1" s="65"/>
      <c r="M1" s="65"/>
      <c r="N1" s="65"/>
    </row>
    <row r="2" spans="1:14" ht="18.5">
      <c r="A2" s="65" t="s">
        <v>164</v>
      </c>
      <c r="B2" s="65"/>
      <c r="C2" s="65"/>
      <c r="D2" s="65"/>
      <c r="E2" s="65"/>
      <c r="F2" s="65"/>
      <c r="G2" s="65"/>
      <c r="H2" s="65"/>
      <c r="I2" s="65"/>
      <c r="J2" s="65"/>
      <c r="K2" s="65"/>
      <c r="L2" s="65"/>
      <c r="M2" s="65"/>
      <c r="N2" s="65"/>
    </row>
    <row r="3" spans="1:14" ht="18.5">
      <c r="A3" s="65" t="s">
        <v>165</v>
      </c>
      <c r="B3" s="65"/>
      <c r="C3" s="65"/>
      <c r="D3" s="65"/>
      <c r="E3" s="65"/>
      <c r="F3" s="65"/>
      <c r="G3" s="65"/>
      <c r="H3" s="65"/>
      <c r="I3" s="65"/>
      <c r="J3" s="65"/>
      <c r="K3" s="65"/>
      <c r="L3" s="65"/>
      <c r="M3" s="65"/>
      <c r="N3" s="65"/>
    </row>
    <row r="4" spans="1:14" ht="18.5">
      <c r="A4" s="65" t="s">
        <v>166</v>
      </c>
      <c r="B4" s="65"/>
      <c r="C4" s="65"/>
      <c r="D4" s="65"/>
      <c r="E4" s="65"/>
      <c r="F4" s="65"/>
      <c r="G4" s="65"/>
      <c r="H4" s="65"/>
      <c r="I4" s="65"/>
      <c r="J4" s="65"/>
      <c r="K4" s="65"/>
      <c r="L4" s="65"/>
      <c r="M4" s="65"/>
      <c r="N4" s="65"/>
    </row>
    <row r="5" spans="1:14" ht="18.5">
      <c r="A5" s="65" t="s">
        <v>167</v>
      </c>
      <c r="B5" s="65"/>
      <c r="C5" s="65"/>
      <c r="D5" s="65"/>
      <c r="E5" s="65"/>
      <c r="F5" s="65"/>
      <c r="G5" s="65"/>
      <c r="H5" s="65"/>
      <c r="I5" s="65"/>
      <c r="J5" s="65"/>
      <c r="K5" s="65"/>
      <c r="L5" s="65"/>
      <c r="M5" s="65"/>
      <c r="N5" s="65"/>
    </row>
    <row r="6" spans="1:14" ht="18.5">
      <c r="A6" s="65" t="s">
        <v>168</v>
      </c>
      <c r="B6" s="65"/>
      <c r="C6" s="65"/>
      <c r="D6" s="65"/>
      <c r="E6" s="65"/>
      <c r="F6" s="65"/>
      <c r="G6" s="65"/>
      <c r="H6" s="65"/>
      <c r="I6" s="65"/>
      <c r="J6" s="65"/>
      <c r="K6" s="65"/>
      <c r="L6" s="65"/>
      <c r="M6" s="65"/>
      <c r="N6" s="65"/>
    </row>
    <row r="7" spans="1:14" ht="75">
      <c r="A7" s="40" t="s">
        <v>3</v>
      </c>
      <c r="B7" s="40" t="s">
        <v>169</v>
      </c>
      <c r="C7" s="40" t="s">
        <v>170</v>
      </c>
      <c r="D7" s="40" t="s">
        <v>171</v>
      </c>
      <c r="E7" s="40" t="s">
        <v>9</v>
      </c>
      <c r="F7" s="40" t="s">
        <v>172</v>
      </c>
      <c r="G7" s="40" t="s">
        <v>173</v>
      </c>
      <c r="H7" s="40" t="s">
        <v>174</v>
      </c>
      <c r="I7" s="40" t="s">
        <v>175</v>
      </c>
      <c r="J7" s="40" t="s">
        <v>176</v>
      </c>
      <c r="K7" s="40" t="s">
        <v>177</v>
      </c>
      <c r="L7" s="40" t="s">
        <v>178</v>
      </c>
      <c r="M7" s="40" t="s">
        <v>179</v>
      </c>
      <c r="N7" s="40" t="s">
        <v>180</v>
      </c>
    </row>
    <row r="8" spans="1:14">
      <c r="A8" s="42" t="s">
        <v>181</v>
      </c>
      <c r="B8" s="53">
        <v>969126</v>
      </c>
      <c r="C8" s="53">
        <v>352023</v>
      </c>
      <c r="D8" s="53">
        <v>0</v>
      </c>
      <c r="E8" s="53">
        <v>38577</v>
      </c>
      <c r="F8" s="53">
        <v>61482</v>
      </c>
      <c r="G8" s="53">
        <v>2944</v>
      </c>
      <c r="H8" s="53">
        <v>35356</v>
      </c>
      <c r="I8" s="53">
        <v>29182</v>
      </c>
      <c r="J8" s="53">
        <v>19617</v>
      </c>
      <c r="K8" s="53">
        <v>4585</v>
      </c>
      <c r="L8" s="53">
        <v>15139</v>
      </c>
      <c r="M8" s="53">
        <v>-15061</v>
      </c>
      <c r="N8" s="53">
        <v>1512970</v>
      </c>
    </row>
    <row r="9" spans="1:14">
      <c r="A9" s="42" t="s">
        <v>21</v>
      </c>
      <c r="B9" s="53">
        <v>1603674</v>
      </c>
      <c r="C9" s="53">
        <v>582514</v>
      </c>
      <c r="D9" s="53">
        <v>0</v>
      </c>
      <c r="E9" s="53">
        <v>63835</v>
      </c>
      <c r="F9" s="53">
        <v>101739</v>
      </c>
      <c r="G9" s="53">
        <v>4872</v>
      </c>
      <c r="H9" s="53">
        <v>80589</v>
      </c>
      <c r="I9" s="53">
        <v>48289</v>
      </c>
      <c r="J9" s="53">
        <v>32462</v>
      </c>
      <c r="K9" s="53">
        <v>7587</v>
      </c>
      <c r="L9" s="53">
        <v>25052</v>
      </c>
      <c r="M9" s="53">
        <v>-24879</v>
      </c>
      <c r="N9" s="53">
        <v>2525734</v>
      </c>
    </row>
    <row r="10" spans="1:14">
      <c r="A10" s="42" t="s">
        <v>22</v>
      </c>
      <c r="B10" s="53">
        <v>1329973</v>
      </c>
      <c r="C10" s="53">
        <v>483096</v>
      </c>
      <c r="D10" s="53">
        <v>91260</v>
      </c>
      <c r="E10" s="53">
        <v>52940</v>
      </c>
      <c r="F10" s="53">
        <v>84375</v>
      </c>
      <c r="G10" s="53">
        <v>4041</v>
      </c>
      <c r="H10" s="53">
        <v>62070</v>
      </c>
      <c r="I10" s="53">
        <v>40047</v>
      </c>
      <c r="J10" s="53">
        <v>26922</v>
      </c>
      <c r="K10" s="53">
        <v>6292</v>
      </c>
      <c r="L10" s="53">
        <v>20776</v>
      </c>
      <c r="M10" s="53">
        <v>-20093</v>
      </c>
      <c r="N10" s="53">
        <v>2181699</v>
      </c>
    </row>
    <row r="11" spans="1:14">
      <c r="A11" s="42" t="s">
        <v>23</v>
      </c>
      <c r="B11" s="53">
        <v>943677</v>
      </c>
      <c r="C11" s="53">
        <v>342779</v>
      </c>
      <c r="D11" s="53">
        <v>0</v>
      </c>
      <c r="E11" s="53">
        <v>37564</v>
      </c>
      <c r="F11" s="53">
        <v>59868</v>
      </c>
      <c r="G11" s="53">
        <v>2867</v>
      </c>
      <c r="H11" s="53">
        <v>29835</v>
      </c>
      <c r="I11" s="53">
        <v>28415</v>
      </c>
      <c r="J11" s="53">
        <v>19102</v>
      </c>
      <c r="K11" s="53">
        <v>4464</v>
      </c>
      <c r="L11" s="53">
        <v>14742</v>
      </c>
      <c r="M11" s="53">
        <v>-14360</v>
      </c>
      <c r="N11" s="53">
        <v>1468953</v>
      </c>
    </row>
    <row r="12" spans="1:14">
      <c r="A12" s="42" t="s">
        <v>182</v>
      </c>
      <c r="B12" s="53">
        <v>688075</v>
      </c>
      <c r="C12" s="53">
        <v>249935</v>
      </c>
      <c r="D12" s="53">
        <v>39814</v>
      </c>
      <c r="E12" s="53">
        <v>27389</v>
      </c>
      <c r="F12" s="53">
        <v>43652</v>
      </c>
      <c r="G12" s="53">
        <v>2090</v>
      </c>
      <c r="H12" s="53">
        <v>10710</v>
      </c>
      <c r="I12" s="53">
        <v>20719</v>
      </c>
      <c r="J12" s="53">
        <v>13928</v>
      </c>
      <c r="K12" s="53">
        <v>3255</v>
      </c>
      <c r="L12" s="53">
        <v>10749</v>
      </c>
      <c r="M12" s="53">
        <v>-10504</v>
      </c>
      <c r="N12" s="53">
        <v>1099812</v>
      </c>
    </row>
    <row r="13" spans="1:14">
      <c r="A13" s="42" t="s">
        <v>25</v>
      </c>
      <c r="B13" s="53">
        <v>1131562</v>
      </c>
      <c r="C13" s="53">
        <v>411026</v>
      </c>
      <c r="D13" s="53">
        <v>75566</v>
      </c>
      <c r="E13" s="53">
        <v>45042</v>
      </c>
      <c r="F13" s="53">
        <v>71787</v>
      </c>
      <c r="G13" s="53">
        <v>3438</v>
      </c>
      <c r="H13" s="53">
        <v>45694</v>
      </c>
      <c r="I13" s="53">
        <v>34073</v>
      </c>
      <c r="J13" s="53">
        <v>22905</v>
      </c>
      <c r="K13" s="53">
        <v>5353</v>
      </c>
      <c r="L13" s="53">
        <v>17677</v>
      </c>
      <c r="M13" s="53">
        <v>-17483</v>
      </c>
      <c r="N13" s="53">
        <v>1846640</v>
      </c>
    </row>
    <row r="14" spans="1:14">
      <c r="A14" s="42" t="s">
        <v>183</v>
      </c>
      <c r="B14" s="53">
        <v>1018956</v>
      </c>
      <c r="C14" s="53">
        <v>370123</v>
      </c>
      <c r="D14" s="53">
        <v>66271</v>
      </c>
      <c r="E14" s="53">
        <v>40560</v>
      </c>
      <c r="F14" s="53">
        <v>64644</v>
      </c>
      <c r="G14" s="53">
        <v>3096</v>
      </c>
      <c r="H14" s="53">
        <v>34263</v>
      </c>
      <c r="I14" s="53">
        <v>30682</v>
      </c>
      <c r="J14" s="53">
        <v>20626</v>
      </c>
      <c r="K14" s="53">
        <v>4821</v>
      </c>
      <c r="L14" s="53">
        <v>15918</v>
      </c>
      <c r="M14" s="53">
        <v>-15677</v>
      </c>
      <c r="N14" s="53">
        <v>1654283</v>
      </c>
    </row>
    <row r="15" spans="1:14">
      <c r="A15" s="42" t="s">
        <v>27</v>
      </c>
      <c r="B15" s="53">
        <v>803949</v>
      </c>
      <c r="C15" s="53">
        <v>292024</v>
      </c>
      <c r="D15" s="53">
        <v>49092</v>
      </c>
      <c r="E15" s="53">
        <v>32002</v>
      </c>
      <c r="F15" s="53">
        <v>51003</v>
      </c>
      <c r="G15" s="53">
        <v>2443</v>
      </c>
      <c r="H15" s="53">
        <v>21274</v>
      </c>
      <c r="I15" s="53">
        <v>24208</v>
      </c>
      <c r="J15" s="53">
        <v>16274</v>
      </c>
      <c r="K15" s="53">
        <v>3803</v>
      </c>
      <c r="L15" s="53">
        <v>12559</v>
      </c>
      <c r="M15" s="53">
        <v>-12429</v>
      </c>
      <c r="N15" s="53">
        <v>1296202</v>
      </c>
    </row>
    <row r="16" spans="1:14">
      <c r="A16" s="42" t="s">
        <v>28</v>
      </c>
      <c r="B16" s="53">
        <v>835192</v>
      </c>
      <c r="C16" s="53">
        <v>303373</v>
      </c>
      <c r="D16" s="53">
        <v>51786</v>
      </c>
      <c r="E16" s="53">
        <v>33245</v>
      </c>
      <c r="F16" s="53">
        <v>52985</v>
      </c>
      <c r="G16" s="53">
        <v>2537</v>
      </c>
      <c r="H16" s="53">
        <v>22647</v>
      </c>
      <c r="I16" s="53">
        <v>25149</v>
      </c>
      <c r="J16" s="53">
        <v>16906</v>
      </c>
      <c r="K16" s="53">
        <v>3951</v>
      </c>
      <c r="L16" s="53">
        <v>13047</v>
      </c>
      <c r="M16" s="53">
        <v>-13021</v>
      </c>
      <c r="N16" s="53">
        <v>1347797</v>
      </c>
    </row>
    <row r="17" spans="1:14">
      <c r="A17" s="42" t="s">
        <v>29</v>
      </c>
      <c r="B17" s="53">
        <v>730059</v>
      </c>
      <c r="C17" s="53">
        <v>265185</v>
      </c>
      <c r="D17" s="53">
        <v>43036</v>
      </c>
      <c r="E17" s="53">
        <v>29060</v>
      </c>
      <c r="F17" s="53">
        <v>46316</v>
      </c>
      <c r="G17" s="53">
        <v>2218</v>
      </c>
      <c r="H17" s="53">
        <v>16496</v>
      </c>
      <c r="I17" s="53">
        <v>21983</v>
      </c>
      <c r="J17" s="53">
        <v>14778</v>
      </c>
      <c r="K17" s="53">
        <v>3454</v>
      </c>
      <c r="L17" s="53">
        <v>11405</v>
      </c>
      <c r="M17" s="53">
        <v>-10923</v>
      </c>
      <c r="N17" s="53">
        <v>1173067</v>
      </c>
    </row>
    <row r="18" spans="1:14">
      <c r="A18" s="42" t="s">
        <v>184</v>
      </c>
      <c r="B18" s="53">
        <v>1081845</v>
      </c>
      <c r="C18" s="53">
        <v>392967</v>
      </c>
      <c r="D18" s="53">
        <v>72130</v>
      </c>
      <c r="E18" s="53">
        <v>43063</v>
      </c>
      <c r="F18" s="53">
        <v>68633</v>
      </c>
      <c r="G18" s="53">
        <v>3287</v>
      </c>
      <c r="H18" s="53">
        <v>40115</v>
      </c>
      <c r="I18" s="53">
        <v>32576</v>
      </c>
      <c r="J18" s="53">
        <v>21899</v>
      </c>
      <c r="K18" s="53">
        <v>5118</v>
      </c>
      <c r="L18" s="53">
        <v>16900</v>
      </c>
      <c r="M18" s="53">
        <v>-16400</v>
      </c>
      <c r="N18" s="53">
        <v>1762133</v>
      </c>
    </row>
    <row r="19" spans="1:14">
      <c r="A19" s="42" t="s">
        <v>31</v>
      </c>
      <c r="B19" s="53">
        <v>794391</v>
      </c>
      <c r="C19" s="53">
        <v>288553</v>
      </c>
      <c r="D19" s="53">
        <v>0</v>
      </c>
      <c r="E19" s="53">
        <v>31621</v>
      </c>
      <c r="F19" s="53">
        <v>50397</v>
      </c>
      <c r="G19" s="53">
        <v>2413</v>
      </c>
      <c r="H19" s="53">
        <v>18941</v>
      </c>
      <c r="I19" s="53">
        <v>23920</v>
      </c>
      <c r="J19" s="53">
        <v>16080</v>
      </c>
      <c r="K19" s="53">
        <v>3758</v>
      </c>
      <c r="L19" s="53">
        <v>12410</v>
      </c>
      <c r="M19" s="53">
        <v>-12353</v>
      </c>
      <c r="N19" s="53">
        <v>1230131</v>
      </c>
    </row>
    <row r="20" spans="1:14">
      <c r="A20" s="42" t="s">
        <v>32</v>
      </c>
      <c r="B20" s="53">
        <v>1664347</v>
      </c>
      <c r="C20" s="53">
        <v>604553</v>
      </c>
      <c r="D20" s="53">
        <v>138511</v>
      </c>
      <c r="E20" s="53">
        <v>66250</v>
      </c>
      <c r="F20" s="53">
        <v>105588</v>
      </c>
      <c r="G20" s="53">
        <v>5057</v>
      </c>
      <c r="H20" s="53">
        <v>67664</v>
      </c>
      <c r="I20" s="53">
        <v>50116</v>
      </c>
      <c r="J20" s="53">
        <v>33690</v>
      </c>
      <c r="K20" s="53">
        <v>7874</v>
      </c>
      <c r="L20" s="53">
        <v>26000</v>
      </c>
      <c r="M20" s="53">
        <v>-20136</v>
      </c>
      <c r="N20" s="53">
        <v>2749514</v>
      </c>
    </row>
    <row r="21" spans="1:14">
      <c r="A21" s="42" t="s">
        <v>33</v>
      </c>
      <c r="B21" s="53">
        <v>661016</v>
      </c>
      <c r="C21" s="53">
        <v>240106</v>
      </c>
      <c r="D21" s="53">
        <v>0</v>
      </c>
      <c r="E21" s="53">
        <v>26312</v>
      </c>
      <c r="F21" s="53">
        <v>41935</v>
      </c>
      <c r="G21" s="53">
        <v>2008</v>
      </c>
      <c r="H21" s="53">
        <v>9071</v>
      </c>
      <c r="I21" s="53">
        <v>19904</v>
      </c>
      <c r="J21" s="53">
        <v>13380</v>
      </c>
      <c r="K21" s="53">
        <v>3127</v>
      </c>
      <c r="L21" s="53">
        <v>10326</v>
      </c>
      <c r="M21" s="53">
        <v>-9889</v>
      </c>
      <c r="N21" s="53">
        <v>1017296</v>
      </c>
    </row>
    <row r="22" spans="1:14">
      <c r="A22" s="42" t="s">
        <v>185</v>
      </c>
      <c r="B22" s="53">
        <v>906776</v>
      </c>
      <c r="C22" s="53">
        <v>329375</v>
      </c>
      <c r="D22" s="53">
        <v>57059</v>
      </c>
      <c r="E22" s="53">
        <v>36095</v>
      </c>
      <c r="F22" s="53">
        <v>57527</v>
      </c>
      <c r="G22" s="53">
        <v>2755</v>
      </c>
      <c r="H22" s="53">
        <v>30398</v>
      </c>
      <c r="I22" s="53">
        <v>27304</v>
      </c>
      <c r="J22" s="53">
        <v>18355</v>
      </c>
      <c r="K22" s="53">
        <v>4290</v>
      </c>
      <c r="L22" s="53">
        <v>14165</v>
      </c>
      <c r="M22" s="53">
        <v>-13659</v>
      </c>
      <c r="N22" s="53">
        <v>1470440</v>
      </c>
    </row>
    <row r="23" spans="1:14">
      <c r="A23" s="42" t="s">
        <v>186</v>
      </c>
      <c r="B23" s="53">
        <v>749274</v>
      </c>
      <c r="C23" s="53">
        <v>272164</v>
      </c>
      <c r="D23" s="53">
        <v>44625</v>
      </c>
      <c r="E23" s="53">
        <v>29825</v>
      </c>
      <c r="F23" s="53">
        <v>47535</v>
      </c>
      <c r="G23" s="53">
        <v>2276</v>
      </c>
      <c r="H23" s="53">
        <v>16609</v>
      </c>
      <c r="I23" s="53">
        <v>22562</v>
      </c>
      <c r="J23" s="53">
        <v>15167</v>
      </c>
      <c r="K23" s="53">
        <v>3545</v>
      </c>
      <c r="L23" s="53">
        <v>11705</v>
      </c>
      <c r="M23" s="53">
        <v>-11411</v>
      </c>
      <c r="N23" s="53">
        <v>1203876</v>
      </c>
    </row>
    <row r="24" spans="1:14">
      <c r="A24" s="42" t="s">
        <v>36</v>
      </c>
      <c r="B24" s="53">
        <v>853707</v>
      </c>
      <c r="C24" s="53">
        <v>310098</v>
      </c>
      <c r="D24" s="53">
        <v>52772</v>
      </c>
      <c r="E24" s="53">
        <v>33982</v>
      </c>
      <c r="F24" s="53">
        <v>54160</v>
      </c>
      <c r="G24" s="53">
        <v>2594</v>
      </c>
      <c r="H24" s="53">
        <v>27297</v>
      </c>
      <c r="I24" s="53">
        <v>25706</v>
      </c>
      <c r="J24" s="53">
        <v>17281</v>
      </c>
      <c r="K24" s="53">
        <v>4039</v>
      </c>
      <c r="L24" s="53">
        <v>13336</v>
      </c>
      <c r="M24" s="53">
        <v>-13092</v>
      </c>
      <c r="N24" s="53">
        <v>1381880</v>
      </c>
    </row>
    <row r="25" spans="1:14">
      <c r="A25" s="42" t="s">
        <v>37</v>
      </c>
      <c r="B25" s="53">
        <v>766774</v>
      </c>
      <c r="C25" s="53">
        <v>278521</v>
      </c>
      <c r="D25" s="53">
        <v>45996</v>
      </c>
      <c r="E25" s="53">
        <v>30522</v>
      </c>
      <c r="F25" s="53">
        <v>48645</v>
      </c>
      <c r="G25" s="53">
        <v>2330</v>
      </c>
      <c r="H25" s="53">
        <v>17932</v>
      </c>
      <c r="I25" s="53">
        <v>23089</v>
      </c>
      <c r="J25" s="53">
        <v>15521</v>
      </c>
      <c r="K25" s="53">
        <v>3628</v>
      </c>
      <c r="L25" s="53">
        <v>11978</v>
      </c>
      <c r="M25" s="53">
        <v>-11554</v>
      </c>
      <c r="N25" s="53">
        <v>1233382</v>
      </c>
    </row>
    <row r="26" spans="1:14">
      <c r="A26" s="42" t="s">
        <v>38</v>
      </c>
      <c r="B26" s="53">
        <v>3075330</v>
      </c>
      <c r="C26" s="53">
        <v>1117075</v>
      </c>
      <c r="D26" s="53">
        <v>227175</v>
      </c>
      <c r="E26" s="53">
        <v>122415</v>
      </c>
      <c r="F26" s="53">
        <v>195102</v>
      </c>
      <c r="G26" s="53">
        <v>9343</v>
      </c>
      <c r="H26" s="53">
        <v>235277</v>
      </c>
      <c r="I26" s="53">
        <v>92602</v>
      </c>
      <c r="J26" s="53">
        <v>62251</v>
      </c>
      <c r="K26" s="53">
        <v>14549</v>
      </c>
      <c r="L26" s="53">
        <v>48041</v>
      </c>
      <c r="M26" s="53">
        <v>-47671</v>
      </c>
      <c r="N26" s="53">
        <v>5151489</v>
      </c>
    </row>
    <row r="27" spans="1:14">
      <c r="A27" s="42" t="s">
        <v>39</v>
      </c>
      <c r="B27" s="53">
        <v>840720</v>
      </c>
      <c r="C27" s="53">
        <v>305381</v>
      </c>
      <c r="D27" s="53">
        <v>53836</v>
      </c>
      <c r="E27" s="53">
        <v>33465</v>
      </c>
      <c r="F27" s="53">
        <v>53336</v>
      </c>
      <c r="G27" s="53">
        <v>2554</v>
      </c>
      <c r="H27" s="53">
        <v>21073</v>
      </c>
      <c r="I27" s="53">
        <v>25315</v>
      </c>
      <c r="J27" s="53">
        <v>17018</v>
      </c>
      <c r="K27" s="53">
        <v>3977</v>
      </c>
      <c r="L27" s="53">
        <v>13133</v>
      </c>
      <c r="M27" s="53">
        <v>-12939</v>
      </c>
      <c r="N27" s="53">
        <v>1356869</v>
      </c>
    </row>
    <row r="28" spans="1:14">
      <c r="A28" s="42" t="s">
        <v>187</v>
      </c>
      <c r="B28" s="53">
        <v>1157180</v>
      </c>
      <c r="C28" s="53">
        <v>420331</v>
      </c>
      <c r="D28" s="53">
        <v>76704</v>
      </c>
      <c r="E28" s="53">
        <v>46062</v>
      </c>
      <c r="F28" s="53">
        <v>73413</v>
      </c>
      <c r="G28" s="53">
        <v>3516</v>
      </c>
      <c r="H28" s="53">
        <v>54269</v>
      </c>
      <c r="I28" s="53">
        <v>34844</v>
      </c>
      <c r="J28" s="53">
        <v>23424</v>
      </c>
      <c r="K28" s="53">
        <v>5474</v>
      </c>
      <c r="L28" s="53">
        <v>18077</v>
      </c>
      <c r="M28" s="53">
        <v>-17103</v>
      </c>
      <c r="N28" s="53">
        <v>1896191</v>
      </c>
    </row>
    <row r="29" spans="1:14">
      <c r="A29" s="42" t="s">
        <v>41</v>
      </c>
      <c r="B29" s="53">
        <v>834069</v>
      </c>
      <c r="C29" s="53">
        <v>302965</v>
      </c>
      <c r="D29" s="53">
        <v>0</v>
      </c>
      <c r="E29" s="53">
        <v>33201</v>
      </c>
      <c r="F29" s="53">
        <v>52914</v>
      </c>
      <c r="G29" s="53">
        <v>2534</v>
      </c>
      <c r="H29" s="53">
        <v>26100</v>
      </c>
      <c r="I29" s="53">
        <v>25115</v>
      </c>
      <c r="J29" s="53">
        <v>16883</v>
      </c>
      <c r="K29" s="53">
        <v>3946</v>
      </c>
      <c r="L29" s="53">
        <v>13029</v>
      </c>
      <c r="M29" s="53">
        <v>-12691</v>
      </c>
      <c r="N29" s="53">
        <v>1298065</v>
      </c>
    </row>
    <row r="30" spans="1:14">
      <c r="A30" s="42" t="s">
        <v>188</v>
      </c>
      <c r="B30" s="53">
        <v>857850</v>
      </c>
      <c r="C30" s="53">
        <v>311603</v>
      </c>
      <c r="D30" s="53">
        <v>53476</v>
      </c>
      <c r="E30" s="53">
        <v>34147</v>
      </c>
      <c r="F30" s="53">
        <v>54423</v>
      </c>
      <c r="G30" s="53">
        <v>2606</v>
      </c>
      <c r="H30" s="53">
        <v>23611</v>
      </c>
      <c r="I30" s="53">
        <v>25831</v>
      </c>
      <c r="J30" s="53">
        <v>17365</v>
      </c>
      <c r="K30" s="53">
        <v>4058</v>
      </c>
      <c r="L30" s="53">
        <v>13401</v>
      </c>
      <c r="M30" s="53">
        <v>-13104</v>
      </c>
      <c r="N30" s="53">
        <v>1385267</v>
      </c>
    </row>
    <row r="31" spans="1:14">
      <c r="A31" s="42" t="s">
        <v>43</v>
      </c>
      <c r="B31" s="53">
        <v>759346</v>
      </c>
      <c r="C31" s="53">
        <v>275823</v>
      </c>
      <c r="D31" s="53">
        <v>45390</v>
      </c>
      <c r="E31" s="53">
        <v>30226</v>
      </c>
      <c r="F31" s="53">
        <v>48174</v>
      </c>
      <c r="G31" s="53">
        <v>2307</v>
      </c>
      <c r="H31" s="53">
        <v>18044</v>
      </c>
      <c r="I31" s="53">
        <v>22865</v>
      </c>
      <c r="J31" s="53">
        <v>15371</v>
      </c>
      <c r="K31" s="53">
        <v>3592</v>
      </c>
      <c r="L31" s="53">
        <v>11862</v>
      </c>
      <c r="M31" s="53">
        <v>-11731</v>
      </c>
      <c r="N31" s="53">
        <v>1221269</v>
      </c>
    </row>
    <row r="32" spans="1:14">
      <c r="A32" s="42" t="s">
        <v>44</v>
      </c>
      <c r="B32" s="53">
        <v>928326</v>
      </c>
      <c r="C32" s="53">
        <v>337203</v>
      </c>
      <c r="D32" s="53">
        <v>58868</v>
      </c>
      <c r="E32" s="53">
        <v>36953</v>
      </c>
      <c r="F32" s="53">
        <v>58894</v>
      </c>
      <c r="G32" s="53">
        <v>2820</v>
      </c>
      <c r="H32" s="53">
        <v>28992</v>
      </c>
      <c r="I32" s="53">
        <v>27953</v>
      </c>
      <c r="J32" s="53">
        <v>18791</v>
      </c>
      <c r="K32" s="53">
        <v>4392</v>
      </c>
      <c r="L32" s="53">
        <v>14502</v>
      </c>
      <c r="M32" s="53">
        <v>-13833</v>
      </c>
      <c r="N32" s="53">
        <v>1503861</v>
      </c>
    </row>
    <row r="33" spans="1:14">
      <c r="A33" s="42" t="s">
        <v>45</v>
      </c>
      <c r="B33" s="53">
        <v>817041</v>
      </c>
      <c r="C33" s="53">
        <v>296780</v>
      </c>
      <c r="D33" s="53">
        <v>58951</v>
      </c>
      <c r="E33" s="53">
        <v>32523</v>
      </c>
      <c r="F33" s="53">
        <v>51834</v>
      </c>
      <c r="G33" s="53">
        <v>2482</v>
      </c>
      <c r="H33" s="53">
        <v>17400</v>
      </c>
      <c r="I33" s="53">
        <v>24602</v>
      </c>
      <c r="J33" s="53">
        <v>16539</v>
      </c>
      <c r="K33" s="53">
        <v>3865</v>
      </c>
      <c r="L33" s="53">
        <v>12763</v>
      </c>
      <c r="M33" s="53">
        <v>-12271</v>
      </c>
      <c r="N33" s="53">
        <v>1322509</v>
      </c>
    </row>
    <row r="34" spans="1:14">
      <c r="A34" s="42" t="s">
        <v>189</v>
      </c>
      <c r="B34" s="53">
        <v>1084666</v>
      </c>
      <c r="C34" s="53">
        <v>393992</v>
      </c>
      <c r="D34" s="53">
        <v>74754</v>
      </c>
      <c r="E34" s="53">
        <v>43176</v>
      </c>
      <c r="F34" s="53">
        <v>68812</v>
      </c>
      <c r="G34" s="53">
        <v>3295</v>
      </c>
      <c r="H34" s="53">
        <v>37430</v>
      </c>
      <c r="I34" s="53">
        <v>32661</v>
      </c>
      <c r="J34" s="53">
        <v>21956</v>
      </c>
      <c r="K34" s="53">
        <v>5131</v>
      </c>
      <c r="L34" s="53">
        <v>16944</v>
      </c>
      <c r="M34" s="53">
        <v>-16822</v>
      </c>
      <c r="N34" s="53">
        <v>1765995</v>
      </c>
    </row>
    <row r="35" spans="1:14">
      <c r="A35" s="42" t="s">
        <v>47</v>
      </c>
      <c r="B35" s="53">
        <v>736213</v>
      </c>
      <c r="C35" s="53">
        <v>267420</v>
      </c>
      <c r="D35" s="53">
        <v>43701</v>
      </c>
      <c r="E35" s="53">
        <v>29305</v>
      </c>
      <c r="F35" s="53">
        <v>46706</v>
      </c>
      <c r="G35" s="53">
        <v>2237</v>
      </c>
      <c r="H35" s="53">
        <v>14211</v>
      </c>
      <c r="I35" s="53">
        <v>22168</v>
      </c>
      <c r="J35" s="53">
        <v>14903</v>
      </c>
      <c r="K35" s="53">
        <v>3483</v>
      </c>
      <c r="L35" s="53">
        <v>11501</v>
      </c>
      <c r="M35" s="53">
        <v>-11081</v>
      </c>
      <c r="N35" s="53">
        <v>1180767</v>
      </c>
    </row>
    <row r="36" spans="1:14">
      <c r="A36" s="42" t="s">
        <v>190</v>
      </c>
      <c r="B36" s="53">
        <v>941914</v>
      </c>
      <c r="C36" s="53">
        <v>342139</v>
      </c>
      <c r="D36" s="53">
        <v>59917</v>
      </c>
      <c r="E36" s="53">
        <v>37493</v>
      </c>
      <c r="F36" s="53">
        <v>59756</v>
      </c>
      <c r="G36" s="53">
        <v>2862</v>
      </c>
      <c r="H36" s="53">
        <v>29519</v>
      </c>
      <c r="I36" s="53">
        <v>28362</v>
      </c>
      <c r="J36" s="53">
        <v>19066</v>
      </c>
      <c r="K36" s="53">
        <v>4456</v>
      </c>
      <c r="L36" s="53">
        <v>14714</v>
      </c>
      <c r="M36" s="53">
        <v>-14551</v>
      </c>
      <c r="N36" s="53">
        <v>1525647</v>
      </c>
    </row>
    <row r="37" spans="1:14">
      <c r="A37" s="42" t="s">
        <v>191</v>
      </c>
      <c r="B37" s="53">
        <v>811418</v>
      </c>
      <c r="C37" s="53">
        <v>294737</v>
      </c>
      <c r="D37" s="53">
        <v>49452</v>
      </c>
      <c r="E37" s="53">
        <v>32299</v>
      </c>
      <c r="F37" s="53">
        <v>51477</v>
      </c>
      <c r="G37" s="53">
        <v>2465</v>
      </c>
      <c r="H37" s="53">
        <v>23882</v>
      </c>
      <c r="I37" s="53">
        <v>24433</v>
      </c>
      <c r="J37" s="53">
        <v>16425</v>
      </c>
      <c r="K37" s="53">
        <v>3839</v>
      </c>
      <c r="L37" s="53">
        <v>12676</v>
      </c>
      <c r="M37" s="53">
        <v>-12244</v>
      </c>
      <c r="N37" s="53">
        <v>1310859</v>
      </c>
    </row>
    <row r="38" spans="1:14">
      <c r="A38" s="42" t="s">
        <v>50</v>
      </c>
      <c r="B38" s="53">
        <v>732156</v>
      </c>
      <c r="C38" s="53">
        <v>265947</v>
      </c>
      <c r="D38" s="53">
        <v>43273</v>
      </c>
      <c r="E38" s="53">
        <v>29144</v>
      </c>
      <c r="F38" s="53">
        <v>46449</v>
      </c>
      <c r="G38" s="53">
        <v>2224</v>
      </c>
      <c r="H38" s="53">
        <v>15655</v>
      </c>
      <c r="I38" s="53">
        <v>22046</v>
      </c>
      <c r="J38" s="53">
        <v>14820</v>
      </c>
      <c r="K38" s="53">
        <v>3464</v>
      </c>
      <c r="L38" s="53">
        <v>11437</v>
      </c>
      <c r="M38" s="53">
        <v>-10992</v>
      </c>
      <c r="N38" s="53">
        <v>1175623</v>
      </c>
    </row>
    <row r="39" spans="1:14">
      <c r="A39" s="42" t="s">
        <v>51</v>
      </c>
      <c r="B39" s="53">
        <v>1622571</v>
      </c>
      <c r="C39" s="53">
        <v>589379</v>
      </c>
      <c r="D39" s="53">
        <v>114228</v>
      </c>
      <c r="E39" s="53">
        <v>64587</v>
      </c>
      <c r="F39" s="53">
        <v>102937</v>
      </c>
      <c r="G39" s="53">
        <v>4930</v>
      </c>
      <c r="H39" s="53">
        <v>89953</v>
      </c>
      <c r="I39" s="53">
        <v>48858</v>
      </c>
      <c r="J39" s="53">
        <v>32844</v>
      </c>
      <c r="K39" s="53">
        <v>7676</v>
      </c>
      <c r="L39" s="53">
        <v>25347</v>
      </c>
      <c r="M39" s="53">
        <v>-25202</v>
      </c>
      <c r="N39" s="53">
        <v>2678108</v>
      </c>
    </row>
    <row r="40" spans="1:14">
      <c r="A40" s="42" t="s">
        <v>192</v>
      </c>
      <c r="B40" s="53">
        <v>1907302</v>
      </c>
      <c r="C40" s="53">
        <v>692803</v>
      </c>
      <c r="D40" s="53">
        <v>136398</v>
      </c>
      <c r="E40" s="53">
        <v>75921</v>
      </c>
      <c r="F40" s="53">
        <v>121001</v>
      </c>
      <c r="G40" s="53">
        <v>5795</v>
      </c>
      <c r="H40" s="53">
        <v>114541</v>
      </c>
      <c r="I40" s="53">
        <v>57431</v>
      </c>
      <c r="J40" s="53">
        <v>38608</v>
      </c>
      <c r="K40" s="53">
        <v>9023</v>
      </c>
      <c r="L40" s="53">
        <v>29795</v>
      </c>
      <c r="M40" s="53">
        <v>-29329</v>
      </c>
      <c r="N40" s="53">
        <v>3159289</v>
      </c>
    </row>
    <row r="41" spans="1:14">
      <c r="A41" s="42" t="s">
        <v>193</v>
      </c>
      <c r="B41" s="53">
        <v>969398</v>
      </c>
      <c r="C41" s="53">
        <v>352122</v>
      </c>
      <c r="D41" s="53">
        <v>61984</v>
      </c>
      <c r="E41" s="53">
        <v>38587</v>
      </c>
      <c r="F41" s="53">
        <v>61500</v>
      </c>
      <c r="G41" s="53">
        <v>2945</v>
      </c>
      <c r="H41" s="53">
        <v>36566</v>
      </c>
      <c r="I41" s="53">
        <v>29190</v>
      </c>
      <c r="J41" s="53">
        <v>19623</v>
      </c>
      <c r="K41" s="53">
        <v>4586</v>
      </c>
      <c r="L41" s="53">
        <v>15143</v>
      </c>
      <c r="M41" s="53">
        <v>-14652</v>
      </c>
      <c r="N41" s="53">
        <v>1576992</v>
      </c>
    </row>
    <row r="42" spans="1:14">
      <c r="A42" s="42" t="s">
        <v>194</v>
      </c>
      <c r="B42" s="53">
        <v>957085</v>
      </c>
      <c r="C42" s="53">
        <v>347649</v>
      </c>
      <c r="D42" s="53">
        <v>0</v>
      </c>
      <c r="E42" s="53">
        <v>38097</v>
      </c>
      <c r="F42" s="53">
        <v>60718</v>
      </c>
      <c r="G42" s="53">
        <v>2908</v>
      </c>
      <c r="H42" s="53">
        <v>33713</v>
      </c>
      <c r="I42" s="53">
        <v>28819</v>
      </c>
      <c r="J42" s="53">
        <v>19374</v>
      </c>
      <c r="K42" s="53">
        <v>4528</v>
      </c>
      <c r="L42" s="53">
        <v>14951</v>
      </c>
      <c r="M42" s="53">
        <v>-14518</v>
      </c>
      <c r="N42" s="53">
        <v>1493324</v>
      </c>
    </row>
    <row r="43" spans="1:14">
      <c r="A43" s="42" t="s">
        <v>195</v>
      </c>
      <c r="B43" s="53">
        <v>1064502</v>
      </c>
      <c r="C43" s="53">
        <v>386667</v>
      </c>
      <c r="D43" s="53">
        <v>69539</v>
      </c>
      <c r="E43" s="53">
        <v>42373</v>
      </c>
      <c r="F43" s="53">
        <v>67533</v>
      </c>
      <c r="G43" s="53">
        <v>3234</v>
      </c>
      <c r="H43" s="53">
        <v>42134</v>
      </c>
      <c r="I43" s="53">
        <v>32053</v>
      </c>
      <c r="J43" s="53">
        <v>21548</v>
      </c>
      <c r="K43" s="53">
        <v>5036</v>
      </c>
      <c r="L43" s="53">
        <v>16629</v>
      </c>
      <c r="M43" s="53">
        <v>-16221</v>
      </c>
      <c r="N43" s="53">
        <v>1735027</v>
      </c>
    </row>
    <row r="44" spans="1:14">
      <c r="A44" s="42" t="s">
        <v>196</v>
      </c>
      <c r="B44" s="53">
        <v>882782</v>
      </c>
      <c r="C44" s="53">
        <v>320659</v>
      </c>
      <c r="D44" s="53">
        <v>0</v>
      </c>
      <c r="E44" s="53">
        <v>35140</v>
      </c>
      <c r="F44" s="53">
        <v>56005</v>
      </c>
      <c r="G44" s="53">
        <v>2682</v>
      </c>
      <c r="H44" s="53">
        <v>26252</v>
      </c>
      <c r="I44" s="53">
        <v>26582</v>
      </c>
      <c r="J44" s="53">
        <v>17869</v>
      </c>
      <c r="K44" s="53">
        <v>4176</v>
      </c>
      <c r="L44" s="53">
        <v>13790</v>
      </c>
      <c r="M44" s="53">
        <v>-13698</v>
      </c>
      <c r="N44" s="53">
        <v>1372239</v>
      </c>
    </row>
    <row r="45" spans="1:14">
      <c r="A45" s="42" t="s">
        <v>197</v>
      </c>
      <c r="B45" s="53">
        <v>2783146</v>
      </c>
      <c r="C45" s="53">
        <v>1010943</v>
      </c>
      <c r="D45" s="53">
        <v>210809</v>
      </c>
      <c r="E45" s="53">
        <v>110785</v>
      </c>
      <c r="F45" s="53">
        <v>176566</v>
      </c>
      <c r="G45" s="53">
        <v>8456</v>
      </c>
      <c r="H45" s="53">
        <v>172904</v>
      </c>
      <c r="I45" s="53">
        <v>83804</v>
      </c>
      <c r="J45" s="53">
        <v>56337</v>
      </c>
      <c r="K45" s="53">
        <v>13167</v>
      </c>
      <c r="L45" s="53">
        <v>43477</v>
      </c>
      <c r="M45" s="53">
        <v>-42131</v>
      </c>
      <c r="N45" s="53">
        <v>4628263</v>
      </c>
    </row>
    <row r="46" spans="1:14">
      <c r="A46" s="42" t="s">
        <v>58</v>
      </c>
      <c r="B46" s="53">
        <v>814765</v>
      </c>
      <c r="C46" s="53">
        <v>295953</v>
      </c>
      <c r="D46" s="53">
        <v>50029</v>
      </c>
      <c r="E46" s="53">
        <v>32432</v>
      </c>
      <c r="F46" s="53">
        <v>51690</v>
      </c>
      <c r="G46" s="53">
        <v>2475</v>
      </c>
      <c r="H46" s="53">
        <v>20095</v>
      </c>
      <c r="I46" s="53">
        <v>24534</v>
      </c>
      <c r="J46" s="53">
        <v>16493</v>
      </c>
      <c r="K46" s="53">
        <v>3855</v>
      </c>
      <c r="L46" s="53">
        <v>12728</v>
      </c>
      <c r="M46" s="53">
        <v>-12473</v>
      </c>
      <c r="N46" s="53">
        <v>1312576</v>
      </c>
    </row>
    <row r="47" spans="1:14">
      <c r="A47" s="42" t="s">
        <v>59</v>
      </c>
      <c r="B47" s="53">
        <v>2351366</v>
      </c>
      <c r="C47" s="53">
        <v>854104</v>
      </c>
      <c r="D47" s="53">
        <v>173775</v>
      </c>
      <c r="E47" s="53">
        <v>93597</v>
      </c>
      <c r="F47" s="53">
        <v>149173</v>
      </c>
      <c r="G47" s="53">
        <v>7144</v>
      </c>
      <c r="H47" s="53">
        <v>137546</v>
      </c>
      <c r="I47" s="53">
        <v>70803</v>
      </c>
      <c r="J47" s="53">
        <v>47597</v>
      </c>
      <c r="K47" s="53">
        <v>11124</v>
      </c>
      <c r="L47" s="53">
        <v>36732</v>
      </c>
      <c r="M47" s="53">
        <v>-36174</v>
      </c>
      <c r="N47" s="53">
        <v>3896787</v>
      </c>
    </row>
    <row r="48" spans="1:14">
      <c r="A48" s="42" t="s">
        <v>198</v>
      </c>
      <c r="B48" s="53">
        <v>9403792</v>
      </c>
      <c r="C48" s="53">
        <v>3415810</v>
      </c>
      <c r="D48" s="53">
        <v>757076</v>
      </c>
      <c r="E48" s="53">
        <v>374323</v>
      </c>
      <c r="F48" s="53">
        <v>596586</v>
      </c>
      <c r="G48" s="53">
        <v>28570</v>
      </c>
      <c r="H48" s="53">
        <v>597311</v>
      </c>
      <c r="I48" s="53">
        <v>283160</v>
      </c>
      <c r="J48" s="53">
        <v>190354</v>
      </c>
      <c r="K48" s="53">
        <v>44488</v>
      </c>
      <c r="L48" s="53">
        <v>146901</v>
      </c>
      <c r="M48" s="53">
        <v>-108693</v>
      </c>
      <c r="N48" s="53">
        <v>15729678</v>
      </c>
    </row>
    <row r="49" spans="1:14">
      <c r="A49" s="42" t="s">
        <v>61</v>
      </c>
      <c r="B49" s="53">
        <v>904675</v>
      </c>
      <c r="C49" s="53">
        <v>328612</v>
      </c>
      <c r="D49" s="53">
        <v>56902</v>
      </c>
      <c r="E49" s="53">
        <v>36011</v>
      </c>
      <c r="F49" s="53">
        <v>57393</v>
      </c>
      <c r="G49" s="53">
        <v>2749</v>
      </c>
      <c r="H49" s="53">
        <v>29459</v>
      </c>
      <c r="I49" s="53">
        <v>27241</v>
      </c>
      <c r="J49" s="53">
        <v>18313</v>
      </c>
      <c r="K49" s="53">
        <v>4280</v>
      </c>
      <c r="L49" s="53">
        <v>14132</v>
      </c>
      <c r="M49" s="53">
        <v>-13944</v>
      </c>
      <c r="N49" s="53">
        <v>1465823</v>
      </c>
    </row>
    <row r="50" spans="1:14">
      <c r="A50" s="42" t="s">
        <v>62</v>
      </c>
      <c r="B50" s="53">
        <v>768887</v>
      </c>
      <c r="C50" s="53">
        <v>279289</v>
      </c>
      <c r="D50" s="53">
        <v>0</v>
      </c>
      <c r="E50" s="53">
        <v>30606</v>
      </c>
      <c r="F50" s="53">
        <v>48779</v>
      </c>
      <c r="G50" s="53">
        <v>2336</v>
      </c>
      <c r="H50" s="53">
        <v>18462</v>
      </c>
      <c r="I50" s="53">
        <v>23152</v>
      </c>
      <c r="J50" s="53">
        <v>15564</v>
      </c>
      <c r="K50" s="53">
        <v>3638</v>
      </c>
      <c r="L50" s="53">
        <v>12011</v>
      </c>
      <c r="M50" s="53">
        <v>-11522</v>
      </c>
      <c r="N50" s="53">
        <v>1191202</v>
      </c>
    </row>
    <row r="51" spans="1:14">
      <c r="A51" s="42" t="s">
        <v>63</v>
      </c>
      <c r="B51" s="53">
        <v>1028002</v>
      </c>
      <c r="C51" s="53">
        <v>373409</v>
      </c>
      <c r="D51" s="53">
        <v>66943</v>
      </c>
      <c r="E51" s="53">
        <v>40920</v>
      </c>
      <c r="F51" s="53">
        <v>65217</v>
      </c>
      <c r="G51" s="53">
        <v>3123</v>
      </c>
      <c r="H51" s="53">
        <v>38017</v>
      </c>
      <c r="I51" s="53">
        <v>30954</v>
      </c>
      <c r="J51" s="53">
        <v>20809</v>
      </c>
      <c r="K51" s="53">
        <v>4863</v>
      </c>
      <c r="L51" s="53">
        <v>16059</v>
      </c>
      <c r="M51" s="53">
        <v>-15745</v>
      </c>
      <c r="N51" s="53">
        <v>1672571</v>
      </c>
    </row>
    <row r="52" spans="1:14">
      <c r="A52" s="42" t="s">
        <v>199</v>
      </c>
      <c r="B52" s="53">
        <v>720125</v>
      </c>
      <c r="C52" s="53">
        <v>261576</v>
      </c>
      <c r="D52" s="53">
        <v>42409</v>
      </c>
      <c r="E52" s="53">
        <v>28665</v>
      </c>
      <c r="F52" s="53">
        <v>45685</v>
      </c>
      <c r="G52" s="53">
        <v>2188</v>
      </c>
      <c r="H52" s="53">
        <v>13078</v>
      </c>
      <c r="I52" s="53">
        <v>21684</v>
      </c>
      <c r="J52" s="53">
        <v>14577</v>
      </c>
      <c r="K52" s="53">
        <v>3407</v>
      </c>
      <c r="L52" s="53">
        <v>11249</v>
      </c>
      <c r="M52" s="53">
        <v>-10856</v>
      </c>
      <c r="N52" s="53">
        <v>1153787</v>
      </c>
    </row>
    <row r="53" spans="1:14">
      <c r="A53" s="42" t="s">
        <v>65</v>
      </c>
      <c r="B53" s="53">
        <v>761973</v>
      </c>
      <c r="C53" s="53">
        <v>276777</v>
      </c>
      <c r="D53" s="53">
        <v>0</v>
      </c>
      <c r="E53" s="53">
        <v>30331</v>
      </c>
      <c r="F53" s="53">
        <v>48340</v>
      </c>
      <c r="G53" s="53">
        <v>2315</v>
      </c>
      <c r="H53" s="53">
        <v>17921</v>
      </c>
      <c r="I53" s="53">
        <v>22944</v>
      </c>
      <c r="J53" s="53">
        <v>15424</v>
      </c>
      <c r="K53" s="53">
        <v>3605</v>
      </c>
      <c r="L53" s="53">
        <v>11903</v>
      </c>
      <c r="M53" s="53">
        <v>-11610</v>
      </c>
      <c r="N53" s="53">
        <v>1179923</v>
      </c>
    </row>
    <row r="54" spans="1:14">
      <c r="A54" s="42" t="s">
        <v>200</v>
      </c>
      <c r="B54" s="53">
        <v>932582</v>
      </c>
      <c r="C54" s="53">
        <v>338749</v>
      </c>
      <c r="D54" s="53">
        <v>59186</v>
      </c>
      <c r="E54" s="53">
        <v>37122</v>
      </c>
      <c r="F54" s="53">
        <v>59164</v>
      </c>
      <c r="G54" s="53">
        <v>2833</v>
      </c>
      <c r="H54" s="53">
        <v>32292</v>
      </c>
      <c r="I54" s="53">
        <v>28081</v>
      </c>
      <c r="J54" s="53">
        <v>18878</v>
      </c>
      <c r="K54" s="53">
        <v>4412</v>
      </c>
      <c r="L54" s="53">
        <v>14568</v>
      </c>
      <c r="M54" s="53">
        <v>-14157</v>
      </c>
      <c r="N54" s="53">
        <v>1513710</v>
      </c>
    </row>
    <row r="55" spans="1:14">
      <c r="A55" s="42" t="s">
        <v>201</v>
      </c>
      <c r="B55" s="53">
        <v>2069131</v>
      </c>
      <c r="C55" s="53">
        <v>751586</v>
      </c>
      <c r="D55" s="53">
        <v>149731</v>
      </c>
      <c r="E55" s="53">
        <v>82363</v>
      </c>
      <c r="F55" s="53">
        <v>131268</v>
      </c>
      <c r="G55" s="53">
        <v>6286</v>
      </c>
      <c r="H55" s="53">
        <v>121438</v>
      </c>
      <c r="I55" s="53">
        <v>62304</v>
      </c>
      <c r="J55" s="53">
        <v>41884</v>
      </c>
      <c r="K55" s="53">
        <v>9789</v>
      </c>
      <c r="L55" s="53">
        <v>32323</v>
      </c>
      <c r="M55" s="53">
        <v>-31970</v>
      </c>
      <c r="N55" s="53">
        <v>3426133</v>
      </c>
    </row>
    <row r="56" spans="1:14">
      <c r="A56" s="42" t="s">
        <v>202</v>
      </c>
      <c r="B56" s="53">
        <v>811812</v>
      </c>
      <c r="C56" s="53">
        <v>294881</v>
      </c>
      <c r="D56" s="53">
        <v>49388</v>
      </c>
      <c r="E56" s="53">
        <v>32315</v>
      </c>
      <c r="F56" s="53">
        <v>51502</v>
      </c>
      <c r="G56" s="53">
        <v>2466</v>
      </c>
      <c r="H56" s="53">
        <v>25731</v>
      </c>
      <c r="I56" s="53">
        <v>24445</v>
      </c>
      <c r="J56" s="53">
        <v>16433</v>
      </c>
      <c r="K56" s="53">
        <v>3841</v>
      </c>
      <c r="L56" s="53">
        <v>12682</v>
      </c>
      <c r="M56" s="53">
        <v>-12234</v>
      </c>
      <c r="N56" s="53">
        <v>1313262</v>
      </c>
    </row>
    <row r="57" spans="1:14">
      <c r="A57" s="42" t="s">
        <v>203</v>
      </c>
      <c r="B57" s="53">
        <v>73447809</v>
      </c>
      <c r="C57" s="53">
        <v>26678999</v>
      </c>
      <c r="D57" s="53">
        <v>0</v>
      </c>
      <c r="E57" s="53">
        <v>2923631</v>
      </c>
      <c r="F57" s="53">
        <v>4659601</v>
      </c>
      <c r="G57" s="53">
        <v>223145</v>
      </c>
      <c r="H57" s="53">
        <v>3837596</v>
      </c>
      <c r="I57" s="53">
        <v>2211604</v>
      </c>
      <c r="J57" s="53">
        <v>1486746</v>
      </c>
      <c r="K57" s="53">
        <v>347472</v>
      </c>
      <c r="L57" s="53">
        <v>1147361</v>
      </c>
      <c r="M57" s="53">
        <v>-1090201</v>
      </c>
      <c r="N57" s="53">
        <v>115873763</v>
      </c>
    </row>
    <row r="58" spans="1:14">
      <c r="A58" s="42" t="s">
        <v>204</v>
      </c>
      <c r="B58" s="53">
        <v>767490</v>
      </c>
      <c r="C58" s="53">
        <v>278781</v>
      </c>
      <c r="D58" s="53">
        <v>0</v>
      </c>
      <c r="E58" s="53">
        <v>30550</v>
      </c>
      <c r="F58" s="53">
        <v>48690</v>
      </c>
      <c r="G58" s="53">
        <v>2332</v>
      </c>
      <c r="H58" s="53">
        <v>16208</v>
      </c>
      <c r="I58" s="53">
        <v>23110</v>
      </c>
      <c r="J58" s="53">
        <v>15536</v>
      </c>
      <c r="K58" s="53">
        <v>3631</v>
      </c>
      <c r="L58" s="53">
        <v>11989</v>
      </c>
      <c r="M58" s="53">
        <v>-11589</v>
      </c>
      <c r="N58" s="53">
        <v>1186728</v>
      </c>
    </row>
    <row r="59" spans="1:14">
      <c r="A59" s="42" t="s">
        <v>71</v>
      </c>
      <c r="B59" s="53">
        <v>2973341</v>
      </c>
      <c r="C59" s="53">
        <v>1080029</v>
      </c>
      <c r="D59" s="53">
        <v>234165</v>
      </c>
      <c r="E59" s="53">
        <v>118356</v>
      </c>
      <c r="F59" s="53">
        <v>188632</v>
      </c>
      <c r="G59" s="53">
        <v>9033</v>
      </c>
      <c r="H59" s="53">
        <v>179416</v>
      </c>
      <c r="I59" s="53">
        <v>89531</v>
      </c>
      <c r="J59" s="53">
        <v>60187</v>
      </c>
      <c r="K59" s="53">
        <v>14067</v>
      </c>
      <c r="L59" s="53">
        <v>46448</v>
      </c>
      <c r="M59" s="53">
        <v>-46097</v>
      </c>
      <c r="N59" s="53">
        <v>4947108</v>
      </c>
    </row>
    <row r="60" spans="1:14">
      <c r="A60" s="42" t="s">
        <v>72</v>
      </c>
      <c r="B60" s="53">
        <v>1399253</v>
      </c>
      <c r="C60" s="53">
        <v>508261</v>
      </c>
      <c r="D60" s="53">
        <v>96814</v>
      </c>
      <c r="E60" s="53">
        <v>55698</v>
      </c>
      <c r="F60" s="53">
        <v>88770</v>
      </c>
      <c r="G60" s="53">
        <v>4251</v>
      </c>
      <c r="H60" s="53">
        <v>64291</v>
      </c>
      <c r="I60" s="53">
        <v>42133</v>
      </c>
      <c r="J60" s="53">
        <v>28324</v>
      </c>
      <c r="K60" s="53">
        <v>6620</v>
      </c>
      <c r="L60" s="53">
        <v>21858</v>
      </c>
      <c r="M60" s="53">
        <v>-21444</v>
      </c>
      <c r="N60" s="53">
        <v>2294829</v>
      </c>
    </row>
    <row r="61" spans="1:14">
      <c r="A61" s="42" t="s">
        <v>73</v>
      </c>
      <c r="B61" s="53">
        <v>740805</v>
      </c>
      <c r="C61" s="53">
        <v>269088</v>
      </c>
      <c r="D61" s="53">
        <v>44093</v>
      </c>
      <c r="E61" s="53">
        <v>29488</v>
      </c>
      <c r="F61" s="53">
        <v>46997</v>
      </c>
      <c r="G61" s="53">
        <v>2251</v>
      </c>
      <c r="H61" s="53">
        <v>15047</v>
      </c>
      <c r="I61" s="53">
        <v>22307</v>
      </c>
      <c r="J61" s="53">
        <v>14996</v>
      </c>
      <c r="K61" s="53">
        <v>3505</v>
      </c>
      <c r="L61" s="53">
        <v>11572</v>
      </c>
      <c r="M61" s="53">
        <v>-11194</v>
      </c>
      <c r="N61" s="53">
        <v>1188955</v>
      </c>
    </row>
    <row r="62" spans="1:14">
      <c r="A62" s="42" t="s">
        <v>205</v>
      </c>
      <c r="B62" s="53">
        <v>999600</v>
      </c>
      <c r="C62" s="53">
        <v>363092</v>
      </c>
      <c r="D62" s="53">
        <v>0</v>
      </c>
      <c r="E62" s="53">
        <v>39790</v>
      </c>
      <c r="F62" s="53">
        <v>63416</v>
      </c>
      <c r="G62" s="53">
        <v>3037</v>
      </c>
      <c r="H62" s="53">
        <v>35876</v>
      </c>
      <c r="I62" s="53">
        <v>30099</v>
      </c>
      <c r="J62" s="53">
        <v>20234</v>
      </c>
      <c r="K62" s="53">
        <v>4729</v>
      </c>
      <c r="L62" s="53">
        <v>15615</v>
      </c>
      <c r="M62" s="53">
        <v>-15333</v>
      </c>
      <c r="N62" s="53">
        <v>1560155</v>
      </c>
    </row>
    <row r="63" spans="1:14">
      <c r="A63" s="42" t="s">
        <v>75</v>
      </c>
      <c r="B63" s="53">
        <v>2714674</v>
      </c>
      <c r="C63" s="53">
        <v>986071</v>
      </c>
      <c r="D63" s="53">
        <v>0</v>
      </c>
      <c r="E63" s="53">
        <v>108059</v>
      </c>
      <c r="F63" s="53">
        <v>172222</v>
      </c>
      <c r="G63" s="53">
        <v>8248</v>
      </c>
      <c r="H63" s="53">
        <v>173203</v>
      </c>
      <c r="I63" s="53">
        <v>81742</v>
      </c>
      <c r="J63" s="53">
        <v>54951</v>
      </c>
      <c r="K63" s="53">
        <v>12843</v>
      </c>
      <c r="L63" s="53">
        <v>42407</v>
      </c>
      <c r="M63" s="53">
        <v>-41225</v>
      </c>
      <c r="N63" s="53">
        <v>4313195</v>
      </c>
    </row>
    <row r="64" spans="1:14">
      <c r="A64" s="42" t="s">
        <v>206</v>
      </c>
      <c r="B64" s="53">
        <v>1045810</v>
      </c>
      <c r="C64" s="53">
        <v>379878</v>
      </c>
      <c r="D64" s="53">
        <v>69534</v>
      </c>
      <c r="E64" s="53">
        <v>41629</v>
      </c>
      <c r="F64" s="53">
        <v>66347</v>
      </c>
      <c r="G64" s="53">
        <v>3177</v>
      </c>
      <c r="H64" s="53">
        <v>38124</v>
      </c>
      <c r="I64" s="53">
        <v>31491</v>
      </c>
      <c r="J64" s="53">
        <v>21170</v>
      </c>
      <c r="K64" s="53">
        <v>4948</v>
      </c>
      <c r="L64" s="53">
        <v>16337</v>
      </c>
      <c r="M64" s="53">
        <v>-16414</v>
      </c>
      <c r="N64" s="53">
        <v>1702031</v>
      </c>
    </row>
    <row r="65" spans="1:14">
      <c r="A65" s="42" t="s">
        <v>77</v>
      </c>
      <c r="B65" s="53">
        <v>2207912</v>
      </c>
      <c r="C65" s="53">
        <v>801996</v>
      </c>
      <c r="D65" s="53">
        <v>163402</v>
      </c>
      <c r="E65" s="53">
        <v>87887</v>
      </c>
      <c r="F65" s="53">
        <v>140072</v>
      </c>
      <c r="G65" s="53">
        <v>6708</v>
      </c>
      <c r="H65" s="53">
        <v>133124</v>
      </c>
      <c r="I65" s="53">
        <v>66483</v>
      </c>
      <c r="J65" s="53">
        <v>44693</v>
      </c>
      <c r="K65" s="53">
        <v>10445</v>
      </c>
      <c r="L65" s="53">
        <v>34491</v>
      </c>
      <c r="M65" s="53">
        <v>-34743</v>
      </c>
      <c r="N65" s="53">
        <v>3662470</v>
      </c>
    </row>
    <row r="66" spans="1:14">
      <c r="A66" s="42" t="s">
        <v>78</v>
      </c>
      <c r="B66" s="53">
        <v>5300378</v>
      </c>
      <c r="C66" s="53">
        <v>1925296</v>
      </c>
      <c r="D66" s="53">
        <v>564534</v>
      </c>
      <c r="E66" s="53">
        <v>210985</v>
      </c>
      <c r="F66" s="53">
        <v>336261</v>
      </c>
      <c r="G66" s="53">
        <v>16103</v>
      </c>
      <c r="H66" s="53">
        <v>284061</v>
      </c>
      <c r="I66" s="53">
        <v>159601</v>
      </c>
      <c r="J66" s="53">
        <v>107291</v>
      </c>
      <c r="K66" s="53">
        <v>25075</v>
      </c>
      <c r="L66" s="53">
        <v>82800</v>
      </c>
      <c r="M66" s="53">
        <v>-79049</v>
      </c>
      <c r="N66" s="53">
        <v>8933336</v>
      </c>
    </row>
    <row r="67" spans="1:14">
      <c r="A67" s="42" t="s">
        <v>79</v>
      </c>
      <c r="B67" s="53">
        <v>613618</v>
      </c>
      <c r="C67" s="53">
        <v>222889</v>
      </c>
      <c r="D67" s="53">
        <v>33948</v>
      </c>
      <c r="E67" s="53">
        <v>24425</v>
      </c>
      <c r="F67" s="53">
        <v>38929</v>
      </c>
      <c r="G67" s="53">
        <v>1864</v>
      </c>
      <c r="H67" s="53">
        <v>5020</v>
      </c>
      <c r="I67" s="53">
        <v>18477</v>
      </c>
      <c r="J67" s="53">
        <v>12421</v>
      </c>
      <c r="K67" s="53">
        <v>2903</v>
      </c>
      <c r="L67" s="53">
        <v>9586</v>
      </c>
      <c r="M67" s="53">
        <v>-9242</v>
      </c>
      <c r="N67" s="53">
        <v>974838</v>
      </c>
    </row>
    <row r="68" spans="1:14">
      <c r="A68" s="42" t="s">
        <v>207</v>
      </c>
      <c r="B68" s="53">
        <v>805193</v>
      </c>
      <c r="C68" s="53">
        <v>292476</v>
      </c>
      <c r="D68" s="53">
        <v>0</v>
      </c>
      <c r="E68" s="53">
        <v>32051</v>
      </c>
      <c r="F68" s="53">
        <v>51082</v>
      </c>
      <c r="G68" s="53">
        <v>2446</v>
      </c>
      <c r="H68" s="53">
        <v>19795</v>
      </c>
      <c r="I68" s="53">
        <v>24245</v>
      </c>
      <c r="J68" s="53">
        <v>16299</v>
      </c>
      <c r="K68" s="53">
        <v>3809</v>
      </c>
      <c r="L68" s="53">
        <v>12578</v>
      </c>
      <c r="M68" s="53">
        <v>-11896</v>
      </c>
      <c r="N68" s="53">
        <v>1248078</v>
      </c>
    </row>
    <row r="69" spans="1:14">
      <c r="A69" s="42" t="s">
        <v>81</v>
      </c>
      <c r="B69" s="53">
        <v>865630</v>
      </c>
      <c r="C69" s="53">
        <v>314429</v>
      </c>
      <c r="D69" s="53">
        <v>54039</v>
      </c>
      <c r="E69" s="53">
        <v>34457</v>
      </c>
      <c r="F69" s="53">
        <v>54916</v>
      </c>
      <c r="G69" s="53">
        <v>2630</v>
      </c>
      <c r="H69" s="53">
        <v>25033</v>
      </c>
      <c r="I69" s="53">
        <v>26065</v>
      </c>
      <c r="J69" s="53">
        <v>17522</v>
      </c>
      <c r="K69" s="53">
        <v>4095</v>
      </c>
      <c r="L69" s="53">
        <v>13522</v>
      </c>
      <c r="M69" s="53">
        <v>-13266</v>
      </c>
      <c r="N69" s="53">
        <v>1399072</v>
      </c>
    </row>
    <row r="70" spans="1:14">
      <c r="A70" s="42" t="s">
        <v>82</v>
      </c>
      <c r="B70" s="53">
        <v>907919</v>
      </c>
      <c r="C70" s="53">
        <v>329790</v>
      </c>
      <c r="D70" s="53">
        <v>57358</v>
      </c>
      <c r="E70" s="53">
        <v>36140</v>
      </c>
      <c r="F70" s="53">
        <v>57599</v>
      </c>
      <c r="G70" s="53">
        <v>2758</v>
      </c>
      <c r="H70" s="53">
        <v>28514</v>
      </c>
      <c r="I70" s="53">
        <v>27339</v>
      </c>
      <c r="J70" s="53">
        <v>18378</v>
      </c>
      <c r="K70" s="53">
        <v>4295</v>
      </c>
      <c r="L70" s="53">
        <v>14183</v>
      </c>
      <c r="M70" s="53">
        <v>-13572</v>
      </c>
      <c r="N70" s="53">
        <v>1470701</v>
      </c>
    </row>
    <row r="71" spans="1:14">
      <c r="A71" s="42" t="s">
        <v>83</v>
      </c>
      <c r="B71" s="53">
        <v>659085</v>
      </c>
      <c r="C71" s="53">
        <v>239404</v>
      </c>
      <c r="D71" s="53">
        <v>37517</v>
      </c>
      <c r="E71" s="53">
        <v>26235</v>
      </c>
      <c r="F71" s="53">
        <v>41813</v>
      </c>
      <c r="G71" s="53">
        <v>2002</v>
      </c>
      <c r="H71" s="53">
        <v>8588</v>
      </c>
      <c r="I71" s="53">
        <v>19846</v>
      </c>
      <c r="J71" s="53">
        <v>13341</v>
      </c>
      <c r="K71" s="53">
        <v>3118</v>
      </c>
      <c r="L71" s="53">
        <v>10296</v>
      </c>
      <c r="M71" s="53">
        <v>-9982</v>
      </c>
      <c r="N71" s="53">
        <v>1051263</v>
      </c>
    </row>
    <row r="72" spans="1:14">
      <c r="A72" s="42" t="s">
        <v>84</v>
      </c>
      <c r="B72" s="53">
        <v>684631</v>
      </c>
      <c r="C72" s="53">
        <v>248684</v>
      </c>
      <c r="D72" s="53">
        <v>0</v>
      </c>
      <c r="E72" s="53">
        <v>27252</v>
      </c>
      <c r="F72" s="53">
        <v>43434</v>
      </c>
      <c r="G72" s="53">
        <v>2080</v>
      </c>
      <c r="H72" s="53">
        <v>9838</v>
      </c>
      <c r="I72" s="53">
        <v>20615</v>
      </c>
      <c r="J72" s="53">
        <v>13858</v>
      </c>
      <c r="K72" s="53">
        <v>3239</v>
      </c>
      <c r="L72" s="53">
        <v>10695</v>
      </c>
      <c r="M72" s="53">
        <v>-10258</v>
      </c>
      <c r="N72" s="53">
        <v>1054068</v>
      </c>
    </row>
    <row r="73" spans="1:14">
      <c r="A73" s="42" t="s">
        <v>85</v>
      </c>
      <c r="B73" s="53">
        <v>824372</v>
      </c>
      <c r="C73" s="53">
        <v>299443</v>
      </c>
      <c r="D73" s="53">
        <v>51363</v>
      </c>
      <c r="E73" s="53">
        <v>32815</v>
      </c>
      <c r="F73" s="53">
        <v>52299</v>
      </c>
      <c r="G73" s="53">
        <v>2505</v>
      </c>
      <c r="H73" s="53">
        <v>22923</v>
      </c>
      <c r="I73" s="53">
        <v>24823</v>
      </c>
      <c r="J73" s="53">
        <v>16687</v>
      </c>
      <c r="K73" s="53">
        <v>3900</v>
      </c>
      <c r="L73" s="53">
        <v>12878</v>
      </c>
      <c r="M73" s="53">
        <v>-12509</v>
      </c>
      <c r="N73" s="53">
        <v>1331499</v>
      </c>
    </row>
    <row r="74" spans="1:14">
      <c r="A74" s="42" t="s">
        <v>208</v>
      </c>
      <c r="B74" s="53">
        <v>1183010</v>
      </c>
      <c r="C74" s="53">
        <v>429714</v>
      </c>
      <c r="D74" s="53">
        <v>0</v>
      </c>
      <c r="E74" s="53">
        <v>47090</v>
      </c>
      <c r="F74" s="53">
        <v>75051</v>
      </c>
      <c r="G74" s="53">
        <v>3594</v>
      </c>
      <c r="H74" s="53">
        <v>47590</v>
      </c>
      <c r="I74" s="53">
        <v>35622</v>
      </c>
      <c r="J74" s="53">
        <v>23947</v>
      </c>
      <c r="K74" s="53">
        <v>5597</v>
      </c>
      <c r="L74" s="53">
        <v>18480</v>
      </c>
      <c r="M74" s="53">
        <v>-18301</v>
      </c>
      <c r="N74" s="53">
        <v>1851394</v>
      </c>
    </row>
    <row r="75" spans="1:14">
      <c r="A75" s="42" t="s">
        <v>209</v>
      </c>
      <c r="B75" s="53">
        <v>775980</v>
      </c>
      <c r="C75" s="53">
        <v>281865</v>
      </c>
      <c r="D75" s="53">
        <v>0</v>
      </c>
      <c r="E75" s="53">
        <v>30888</v>
      </c>
      <c r="F75" s="53">
        <v>49229</v>
      </c>
      <c r="G75" s="53">
        <v>2358</v>
      </c>
      <c r="H75" s="53">
        <v>15886</v>
      </c>
      <c r="I75" s="53">
        <v>23366</v>
      </c>
      <c r="J75" s="53">
        <v>15708</v>
      </c>
      <c r="K75" s="53">
        <v>3671</v>
      </c>
      <c r="L75" s="53">
        <v>12122</v>
      </c>
      <c r="M75" s="53">
        <v>-11543</v>
      </c>
      <c r="N75" s="53">
        <v>1199530</v>
      </c>
    </row>
    <row r="76" spans="1:14">
      <c r="A76" s="42" t="s">
        <v>88</v>
      </c>
      <c r="B76" s="53">
        <v>1122867</v>
      </c>
      <c r="C76" s="53">
        <v>407867</v>
      </c>
      <c r="D76" s="53">
        <v>74130</v>
      </c>
      <c r="E76" s="53">
        <v>44696</v>
      </c>
      <c r="F76" s="53">
        <v>71236</v>
      </c>
      <c r="G76" s="53">
        <v>3411</v>
      </c>
      <c r="H76" s="53">
        <v>48224</v>
      </c>
      <c r="I76" s="53">
        <v>33811</v>
      </c>
      <c r="J76" s="53">
        <v>22729</v>
      </c>
      <c r="K76" s="53">
        <v>5312</v>
      </c>
      <c r="L76" s="53">
        <v>17541</v>
      </c>
      <c r="M76" s="53">
        <v>-17576</v>
      </c>
      <c r="N76" s="53">
        <v>1834248</v>
      </c>
    </row>
    <row r="77" spans="1:14">
      <c r="A77" s="42" t="s">
        <v>210</v>
      </c>
      <c r="B77" s="53">
        <v>807331</v>
      </c>
      <c r="C77" s="53">
        <v>293253</v>
      </c>
      <c r="D77" s="53">
        <v>50680</v>
      </c>
      <c r="E77" s="53">
        <v>32136</v>
      </c>
      <c r="F77" s="53">
        <v>51218</v>
      </c>
      <c r="G77" s="53">
        <v>2453</v>
      </c>
      <c r="H77" s="53">
        <v>19490</v>
      </c>
      <c r="I77" s="53">
        <v>24310</v>
      </c>
      <c r="J77" s="53">
        <v>16342</v>
      </c>
      <c r="K77" s="53">
        <v>3819</v>
      </c>
      <c r="L77" s="53">
        <v>12612</v>
      </c>
      <c r="M77" s="53">
        <v>-12392</v>
      </c>
      <c r="N77" s="53">
        <v>1301252</v>
      </c>
    </row>
    <row r="78" spans="1:14">
      <c r="A78" s="42" t="s">
        <v>90</v>
      </c>
      <c r="B78" s="53">
        <v>676034</v>
      </c>
      <c r="C78" s="53">
        <v>245561</v>
      </c>
      <c r="D78" s="53">
        <v>38875</v>
      </c>
      <c r="E78" s="53">
        <v>26910</v>
      </c>
      <c r="F78" s="53">
        <v>42888</v>
      </c>
      <c r="G78" s="53">
        <v>2054</v>
      </c>
      <c r="H78" s="53">
        <v>10495</v>
      </c>
      <c r="I78" s="53">
        <v>20356</v>
      </c>
      <c r="J78" s="53">
        <v>13684</v>
      </c>
      <c r="K78" s="53">
        <v>3198</v>
      </c>
      <c r="L78" s="53">
        <v>10561</v>
      </c>
      <c r="M78" s="53">
        <v>-10026</v>
      </c>
      <c r="N78" s="53">
        <v>1080590</v>
      </c>
    </row>
    <row r="79" spans="1:14">
      <c r="A79" s="42" t="s">
        <v>91</v>
      </c>
      <c r="B79" s="53">
        <v>668660</v>
      </c>
      <c r="C79" s="53">
        <v>242882</v>
      </c>
      <c r="D79" s="53">
        <v>38460</v>
      </c>
      <c r="E79" s="53">
        <v>26616</v>
      </c>
      <c r="F79" s="53">
        <v>42420</v>
      </c>
      <c r="G79" s="53">
        <v>2031</v>
      </c>
      <c r="H79" s="53">
        <v>8818</v>
      </c>
      <c r="I79" s="53">
        <v>20134</v>
      </c>
      <c r="J79" s="53">
        <v>13535</v>
      </c>
      <c r="K79" s="53">
        <v>3163</v>
      </c>
      <c r="L79" s="53">
        <v>10445</v>
      </c>
      <c r="M79" s="53">
        <v>-10065</v>
      </c>
      <c r="N79" s="53">
        <v>1067099</v>
      </c>
    </row>
    <row r="80" spans="1:14">
      <c r="A80" s="42" t="s">
        <v>211</v>
      </c>
      <c r="B80" s="53">
        <v>929810</v>
      </c>
      <c r="C80" s="53">
        <v>337742</v>
      </c>
      <c r="D80" s="53">
        <v>58728</v>
      </c>
      <c r="E80" s="53">
        <v>37012</v>
      </c>
      <c r="F80" s="53">
        <v>58988</v>
      </c>
      <c r="G80" s="53">
        <v>2825</v>
      </c>
      <c r="H80" s="53">
        <v>34610</v>
      </c>
      <c r="I80" s="53">
        <v>27998</v>
      </c>
      <c r="J80" s="53">
        <v>18821</v>
      </c>
      <c r="K80" s="53">
        <v>4399</v>
      </c>
      <c r="L80" s="53">
        <v>14525</v>
      </c>
      <c r="M80" s="53">
        <v>-13668</v>
      </c>
      <c r="N80" s="53">
        <v>1511790</v>
      </c>
    </row>
    <row r="81" spans="1:14">
      <c r="A81" s="42" t="s">
        <v>93</v>
      </c>
      <c r="B81" s="53">
        <v>791308</v>
      </c>
      <c r="C81" s="53">
        <v>287433</v>
      </c>
      <c r="D81" s="53">
        <v>0</v>
      </c>
      <c r="E81" s="53">
        <v>31498</v>
      </c>
      <c r="F81" s="53">
        <v>50201</v>
      </c>
      <c r="G81" s="53">
        <v>2404</v>
      </c>
      <c r="H81" s="53">
        <v>19374</v>
      </c>
      <c r="I81" s="53">
        <v>23827</v>
      </c>
      <c r="J81" s="53">
        <v>16018</v>
      </c>
      <c r="K81" s="53">
        <v>3744</v>
      </c>
      <c r="L81" s="53">
        <v>12361</v>
      </c>
      <c r="M81" s="53">
        <v>-12043</v>
      </c>
      <c r="N81" s="53">
        <v>1226125</v>
      </c>
    </row>
    <row r="82" spans="1:14">
      <c r="A82" s="42" t="s">
        <v>94</v>
      </c>
      <c r="B82" s="53">
        <v>996126</v>
      </c>
      <c r="C82" s="53">
        <v>361830</v>
      </c>
      <c r="D82" s="53">
        <v>64056</v>
      </c>
      <c r="E82" s="53">
        <v>39651</v>
      </c>
      <c r="F82" s="53">
        <v>63195</v>
      </c>
      <c r="G82" s="53">
        <v>3026</v>
      </c>
      <c r="H82" s="53">
        <v>39271</v>
      </c>
      <c r="I82" s="53">
        <v>29995</v>
      </c>
      <c r="J82" s="53">
        <v>20164</v>
      </c>
      <c r="K82" s="53">
        <v>4713</v>
      </c>
      <c r="L82" s="53">
        <v>15561</v>
      </c>
      <c r="M82" s="53">
        <v>-15127</v>
      </c>
      <c r="N82" s="53">
        <v>1622461</v>
      </c>
    </row>
    <row r="83" spans="1:14">
      <c r="A83" s="42" t="s">
        <v>95</v>
      </c>
      <c r="B83" s="53">
        <v>1690816</v>
      </c>
      <c r="C83" s="53">
        <v>614168</v>
      </c>
      <c r="D83" s="53">
        <v>119450</v>
      </c>
      <c r="E83" s="53">
        <v>67304</v>
      </c>
      <c r="F83" s="53">
        <v>107267</v>
      </c>
      <c r="G83" s="53">
        <v>5137</v>
      </c>
      <c r="H83" s="53">
        <v>93573</v>
      </c>
      <c r="I83" s="53">
        <v>50913</v>
      </c>
      <c r="J83" s="53">
        <v>34226</v>
      </c>
      <c r="K83" s="53">
        <v>7999</v>
      </c>
      <c r="L83" s="53">
        <v>26413</v>
      </c>
      <c r="M83" s="53">
        <v>-26634</v>
      </c>
      <c r="N83" s="53">
        <v>2790632</v>
      </c>
    </row>
    <row r="84" spans="1:14">
      <c r="A84" s="42" t="s">
        <v>96</v>
      </c>
      <c r="B84" s="53">
        <v>724087</v>
      </c>
      <c r="C84" s="53">
        <v>263015</v>
      </c>
      <c r="D84" s="53">
        <v>0</v>
      </c>
      <c r="E84" s="53">
        <v>28823</v>
      </c>
      <c r="F84" s="53">
        <v>45937</v>
      </c>
      <c r="G84" s="53">
        <v>2200</v>
      </c>
      <c r="H84" s="53">
        <v>15218</v>
      </c>
      <c r="I84" s="53">
        <v>21803</v>
      </c>
      <c r="J84" s="53">
        <v>14657</v>
      </c>
      <c r="K84" s="53">
        <v>3426</v>
      </c>
      <c r="L84" s="53">
        <v>11311</v>
      </c>
      <c r="M84" s="53">
        <v>-10984</v>
      </c>
      <c r="N84" s="53">
        <v>1119493</v>
      </c>
    </row>
    <row r="85" spans="1:14">
      <c r="A85" s="42" t="s">
        <v>212</v>
      </c>
      <c r="B85" s="53">
        <v>790760</v>
      </c>
      <c r="C85" s="53">
        <v>287234</v>
      </c>
      <c r="D85" s="53">
        <v>48165</v>
      </c>
      <c r="E85" s="53">
        <v>31477</v>
      </c>
      <c r="F85" s="53">
        <v>50167</v>
      </c>
      <c r="G85" s="53">
        <v>2402</v>
      </c>
      <c r="H85" s="53">
        <v>19758</v>
      </c>
      <c r="I85" s="53">
        <v>23811</v>
      </c>
      <c r="J85" s="53">
        <v>16007</v>
      </c>
      <c r="K85" s="53">
        <v>3741</v>
      </c>
      <c r="L85" s="53">
        <v>12353</v>
      </c>
      <c r="M85" s="53">
        <v>-12197</v>
      </c>
      <c r="N85" s="53">
        <v>1273678</v>
      </c>
    </row>
    <row r="86" spans="1:14">
      <c r="A86" s="42" t="s">
        <v>98</v>
      </c>
      <c r="B86" s="53">
        <v>3410474</v>
      </c>
      <c r="C86" s="53">
        <v>1238812</v>
      </c>
      <c r="D86" s="53">
        <v>258535</v>
      </c>
      <c r="E86" s="53">
        <v>135756</v>
      </c>
      <c r="F86" s="53">
        <v>216364</v>
      </c>
      <c r="G86" s="53">
        <v>10361</v>
      </c>
      <c r="H86" s="53">
        <v>227902</v>
      </c>
      <c r="I86" s="53">
        <v>102694</v>
      </c>
      <c r="J86" s="53">
        <v>69036</v>
      </c>
      <c r="K86" s="53">
        <v>16135</v>
      </c>
      <c r="L86" s="53">
        <v>53277</v>
      </c>
      <c r="M86" s="53">
        <v>-52433</v>
      </c>
      <c r="N86" s="53">
        <v>5686913</v>
      </c>
    </row>
    <row r="87" spans="1:14">
      <c r="A87" s="42" t="s">
        <v>99</v>
      </c>
      <c r="B87" s="53">
        <v>1246800</v>
      </c>
      <c r="C87" s="53">
        <v>452884</v>
      </c>
      <c r="D87" s="53">
        <v>84216</v>
      </c>
      <c r="E87" s="53">
        <v>49630</v>
      </c>
      <c r="F87" s="53">
        <v>79098</v>
      </c>
      <c r="G87" s="53">
        <v>3788</v>
      </c>
      <c r="H87" s="53">
        <v>54975</v>
      </c>
      <c r="I87" s="53">
        <v>37543</v>
      </c>
      <c r="J87" s="53">
        <v>25238</v>
      </c>
      <c r="K87" s="53">
        <v>5898</v>
      </c>
      <c r="L87" s="53">
        <v>19477</v>
      </c>
      <c r="M87" s="53">
        <v>-18915</v>
      </c>
      <c r="N87" s="53">
        <v>2040632</v>
      </c>
    </row>
    <row r="88" spans="1:14">
      <c r="A88" s="42" t="s">
        <v>100</v>
      </c>
      <c r="B88" s="53">
        <v>766862</v>
      </c>
      <c r="C88" s="53">
        <v>278553</v>
      </c>
      <c r="D88" s="53">
        <v>45993</v>
      </c>
      <c r="E88" s="53">
        <v>30525</v>
      </c>
      <c r="F88" s="53">
        <v>48650</v>
      </c>
      <c r="G88" s="53">
        <v>2330</v>
      </c>
      <c r="H88" s="53">
        <v>18857</v>
      </c>
      <c r="I88" s="53">
        <v>23091</v>
      </c>
      <c r="J88" s="53">
        <v>15523</v>
      </c>
      <c r="K88" s="53">
        <v>3628</v>
      </c>
      <c r="L88" s="53">
        <v>11979</v>
      </c>
      <c r="M88" s="53">
        <v>-11631</v>
      </c>
      <c r="N88" s="53">
        <v>1234360</v>
      </c>
    </row>
    <row r="89" spans="1:14">
      <c r="A89" s="42" t="s">
        <v>101</v>
      </c>
      <c r="B89" s="53">
        <v>771689</v>
      </c>
      <c r="C89" s="53">
        <v>280306</v>
      </c>
      <c r="D89" s="53">
        <v>46495</v>
      </c>
      <c r="E89" s="53">
        <v>30718</v>
      </c>
      <c r="F89" s="53">
        <v>48957</v>
      </c>
      <c r="G89" s="53">
        <v>2344</v>
      </c>
      <c r="H89" s="53">
        <v>16677</v>
      </c>
      <c r="I89" s="53">
        <v>23237</v>
      </c>
      <c r="J89" s="53">
        <v>15621</v>
      </c>
      <c r="K89" s="53">
        <v>3651</v>
      </c>
      <c r="L89" s="53">
        <v>12055</v>
      </c>
      <c r="M89" s="53">
        <v>-12059</v>
      </c>
      <c r="N89" s="53">
        <v>1239691</v>
      </c>
    </row>
    <row r="90" spans="1:14">
      <c r="A90" s="42" t="s">
        <v>102</v>
      </c>
      <c r="B90" s="53">
        <v>705693</v>
      </c>
      <c r="C90" s="53">
        <v>256334</v>
      </c>
      <c r="D90" s="53">
        <v>0</v>
      </c>
      <c r="E90" s="53">
        <v>28091</v>
      </c>
      <c r="F90" s="53">
        <v>44770</v>
      </c>
      <c r="G90" s="53">
        <v>2144</v>
      </c>
      <c r="H90" s="53">
        <v>9132</v>
      </c>
      <c r="I90" s="53">
        <v>21249</v>
      </c>
      <c r="J90" s="53">
        <v>14285</v>
      </c>
      <c r="K90" s="53">
        <v>3339</v>
      </c>
      <c r="L90" s="53">
        <v>11024</v>
      </c>
      <c r="M90" s="53">
        <v>-10532</v>
      </c>
      <c r="N90" s="53">
        <v>1085529</v>
      </c>
    </row>
    <row r="91" spans="1:14">
      <c r="A91" s="42" t="s">
        <v>103</v>
      </c>
      <c r="B91" s="53">
        <v>997135</v>
      </c>
      <c r="C91" s="53">
        <v>362197</v>
      </c>
      <c r="D91" s="53">
        <v>64230</v>
      </c>
      <c r="E91" s="53">
        <v>39692</v>
      </c>
      <c r="F91" s="53">
        <v>63259</v>
      </c>
      <c r="G91" s="53">
        <v>3029</v>
      </c>
      <c r="H91" s="53">
        <v>36281</v>
      </c>
      <c r="I91" s="53">
        <v>30025</v>
      </c>
      <c r="J91" s="53">
        <v>20184</v>
      </c>
      <c r="K91" s="53">
        <v>4717</v>
      </c>
      <c r="L91" s="53">
        <v>15577</v>
      </c>
      <c r="M91" s="53">
        <v>-15750</v>
      </c>
      <c r="N91" s="53">
        <v>1620576</v>
      </c>
    </row>
    <row r="92" spans="1:14">
      <c r="A92" s="42" t="s">
        <v>213</v>
      </c>
      <c r="B92" s="53">
        <v>1617386</v>
      </c>
      <c r="C92" s="53">
        <v>587495</v>
      </c>
      <c r="D92" s="53">
        <v>113343</v>
      </c>
      <c r="E92" s="53">
        <v>64381</v>
      </c>
      <c r="F92" s="53">
        <v>102609</v>
      </c>
      <c r="G92" s="53">
        <v>4914</v>
      </c>
      <c r="H92" s="53">
        <v>91074</v>
      </c>
      <c r="I92" s="53">
        <v>48701</v>
      </c>
      <c r="J92" s="53">
        <v>32739</v>
      </c>
      <c r="K92" s="53">
        <v>7652</v>
      </c>
      <c r="L92" s="53">
        <v>25266</v>
      </c>
      <c r="M92" s="53">
        <v>-24627</v>
      </c>
      <c r="N92" s="53">
        <v>2670933</v>
      </c>
    </row>
    <row r="93" spans="1:14">
      <c r="A93" s="42" t="s">
        <v>214</v>
      </c>
      <c r="B93" s="53">
        <v>688819</v>
      </c>
      <c r="C93" s="53">
        <v>250205</v>
      </c>
      <c r="D93" s="53">
        <v>39854</v>
      </c>
      <c r="E93" s="53">
        <v>27419</v>
      </c>
      <c r="F93" s="53">
        <v>43699</v>
      </c>
      <c r="G93" s="53">
        <v>2093</v>
      </c>
      <c r="H93" s="53">
        <v>12120</v>
      </c>
      <c r="I93" s="53">
        <v>20741</v>
      </c>
      <c r="J93" s="53">
        <v>13943</v>
      </c>
      <c r="K93" s="53">
        <v>3259</v>
      </c>
      <c r="L93" s="53">
        <v>10760</v>
      </c>
      <c r="M93" s="53">
        <v>-10482</v>
      </c>
      <c r="N93" s="53">
        <v>1102430</v>
      </c>
    </row>
    <row r="94" spans="1:14">
      <c r="A94" s="42" t="s">
        <v>215</v>
      </c>
      <c r="B94" s="53">
        <v>901631</v>
      </c>
      <c r="C94" s="53">
        <v>327506</v>
      </c>
      <c r="D94" s="53">
        <v>56612</v>
      </c>
      <c r="E94" s="53">
        <v>35890</v>
      </c>
      <c r="F94" s="53">
        <v>57200</v>
      </c>
      <c r="G94" s="53">
        <v>2739</v>
      </c>
      <c r="H94" s="53">
        <v>30486</v>
      </c>
      <c r="I94" s="53">
        <v>27149</v>
      </c>
      <c r="J94" s="53">
        <v>18251</v>
      </c>
      <c r="K94" s="53">
        <v>4266</v>
      </c>
      <c r="L94" s="53">
        <v>14085</v>
      </c>
      <c r="M94" s="53">
        <v>-13655</v>
      </c>
      <c r="N94" s="53">
        <v>1462160</v>
      </c>
    </row>
    <row r="95" spans="1:14">
      <c r="A95" s="42" t="s">
        <v>107</v>
      </c>
      <c r="B95" s="53">
        <v>673726</v>
      </c>
      <c r="C95" s="53">
        <v>244723</v>
      </c>
      <c r="D95" s="53">
        <v>38696</v>
      </c>
      <c r="E95" s="53">
        <v>26818</v>
      </c>
      <c r="F95" s="53">
        <v>42742</v>
      </c>
      <c r="G95" s="53">
        <v>2047</v>
      </c>
      <c r="H95" s="53">
        <v>10168</v>
      </c>
      <c r="I95" s="53">
        <v>20287</v>
      </c>
      <c r="J95" s="53">
        <v>13638</v>
      </c>
      <c r="K95" s="53">
        <v>3187</v>
      </c>
      <c r="L95" s="53">
        <v>10525</v>
      </c>
      <c r="M95" s="53">
        <v>-10234</v>
      </c>
      <c r="N95" s="53">
        <v>1076323</v>
      </c>
    </row>
    <row r="96" spans="1:14">
      <c r="A96" s="42" t="s">
        <v>108</v>
      </c>
      <c r="B96" s="53">
        <v>3108778</v>
      </c>
      <c r="C96" s="53">
        <v>1129225</v>
      </c>
      <c r="D96" s="53">
        <v>239375</v>
      </c>
      <c r="E96" s="53">
        <v>123747</v>
      </c>
      <c r="F96" s="53">
        <v>197224</v>
      </c>
      <c r="G96" s="53">
        <v>9445</v>
      </c>
      <c r="H96" s="53">
        <v>187079</v>
      </c>
      <c r="I96" s="53">
        <v>93609</v>
      </c>
      <c r="J96" s="53">
        <v>62929</v>
      </c>
      <c r="K96" s="53">
        <v>14707</v>
      </c>
      <c r="L96" s="53">
        <v>48564</v>
      </c>
      <c r="M96" s="53">
        <v>-49930</v>
      </c>
      <c r="N96" s="53">
        <v>5164752</v>
      </c>
    </row>
    <row r="97" spans="1:14">
      <c r="A97" s="42" t="s">
        <v>109</v>
      </c>
      <c r="B97" s="53">
        <v>1030351</v>
      </c>
      <c r="C97" s="53">
        <v>374262</v>
      </c>
      <c r="D97" s="53">
        <v>66813</v>
      </c>
      <c r="E97" s="53">
        <v>41014</v>
      </c>
      <c r="F97" s="53">
        <v>65366</v>
      </c>
      <c r="G97" s="53">
        <v>3130</v>
      </c>
      <c r="H97" s="53">
        <v>40766</v>
      </c>
      <c r="I97" s="53">
        <v>31025</v>
      </c>
      <c r="J97" s="53">
        <v>20857</v>
      </c>
      <c r="K97" s="53">
        <v>4874</v>
      </c>
      <c r="L97" s="53">
        <v>16096</v>
      </c>
      <c r="M97" s="53">
        <v>-15985</v>
      </c>
      <c r="N97" s="53">
        <v>1678569</v>
      </c>
    </row>
    <row r="98" spans="1:14">
      <c r="A98" s="42" t="s">
        <v>110</v>
      </c>
      <c r="B98" s="53">
        <v>1355913</v>
      </c>
      <c r="C98" s="53">
        <v>492518</v>
      </c>
      <c r="D98" s="53">
        <v>0</v>
      </c>
      <c r="E98" s="53">
        <v>53973</v>
      </c>
      <c r="F98" s="53">
        <v>86020</v>
      </c>
      <c r="G98" s="53">
        <v>4119</v>
      </c>
      <c r="H98" s="53">
        <v>65090</v>
      </c>
      <c r="I98" s="53">
        <v>40828</v>
      </c>
      <c r="J98" s="53">
        <v>27447</v>
      </c>
      <c r="K98" s="53">
        <v>6415</v>
      </c>
      <c r="L98" s="53">
        <v>21181</v>
      </c>
      <c r="M98" s="53">
        <v>-20802</v>
      </c>
      <c r="N98" s="53">
        <v>2132702</v>
      </c>
    </row>
    <row r="99" spans="1:14">
      <c r="A99" s="42" t="s">
        <v>111</v>
      </c>
      <c r="B99" s="53">
        <v>1062629</v>
      </c>
      <c r="C99" s="53">
        <v>385987</v>
      </c>
      <c r="D99" s="53">
        <v>69164</v>
      </c>
      <c r="E99" s="53">
        <v>42299</v>
      </c>
      <c r="F99" s="53">
        <v>67414</v>
      </c>
      <c r="G99" s="53">
        <v>3228</v>
      </c>
      <c r="H99" s="53">
        <v>47409</v>
      </c>
      <c r="I99" s="53">
        <v>31997</v>
      </c>
      <c r="J99" s="53">
        <v>21510</v>
      </c>
      <c r="K99" s="53">
        <v>5027</v>
      </c>
      <c r="L99" s="53">
        <v>16600</v>
      </c>
      <c r="M99" s="53">
        <v>-15898</v>
      </c>
      <c r="N99" s="53">
        <v>1737366</v>
      </c>
    </row>
    <row r="100" spans="1:14">
      <c r="A100" s="42" t="s">
        <v>112</v>
      </c>
      <c r="B100" s="53">
        <v>1696470</v>
      </c>
      <c r="C100" s="53">
        <v>616222</v>
      </c>
      <c r="D100" s="53">
        <v>0</v>
      </c>
      <c r="E100" s="53">
        <v>67529</v>
      </c>
      <c r="F100" s="53">
        <v>107626</v>
      </c>
      <c r="G100" s="53">
        <v>5154</v>
      </c>
      <c r="H100" s="53">
        <v>82214</v>
      </c>
      <c r="I100" s="53">
        <v>51083</v>
      </c>
      <c r="J100" s="53">
        <v>34340</v>
      </c>
      <c r="K100" s="53">
        <v>8026</v>
      </c>
      <c r="L100" s="53">
        <v>26501</v>
      </c>
      <c r="M100" s="53">
        <v>-26455</v>
      </c>
      <c r="N100" s="53">
        <v>2668710</v>
      </c>
    </row>
    <row r="101" spans="1:14">
      <c r="A101" s="42" t="s">
        <v>216</v>
      </c>
      <c r="B101" s="53">
        <v>901749</v>
      </c>
      <c r="C101" s="53">
        <v>327549</v>
      </c>
      <c r="D101" s="53">
        <v>0</v>
      </c>
      <c r="E101" s="53">
        <v>35895</v>
      </c>
      <c r="F101" s="53">
        <v>57208</v>
      </c>
      <c r="G101" s="53">
        <v>2740</v>
      </c>
      <c r="H101" s="53">
        <v>31049</v>
      </c>
      <c r="I101" s="53">
        <v>27153</v>
      </c>
      <c r="J101" s="53">
        <v>18253</v>
      </c>
      <c r="K101" s="53">
        <v>4266</v>
      </c>
      <c r="L101" s="53">
        <v>14087</v>
      </c>
      <c r="M101" s="53">
        <v>-13345</v>
      </c>
      <c r="N101" s="53">
        <v>1406604</v>
      </c>
    </row>
    <row r="102" spans="1:14">
      <c r="A102" s="42" t="s">
        <v>217</v>
      </c>
      <c r="B102" s="53">
        <v>911210</v>
      </c>
      <c r="C102" s="53">
        <v>330986</v>
      </c>
      <c r="D102" s="53">
        <v>58137</v>
      </c>
      <c r="E102" s="53">
        <v>36271</v>
      </c>
      <c r="F102" s="53">
        <v>57808</v>
      </c>
      <c r="G102" s="53">
        <v>2768</v>
      </c>
      <c r="H102" s="53">
        <v>27433</v>
      </c>
      <c r="I102" s="53">
        <v>27438</v>
      </c>
      <c r="J102" s="53">
        <v>18445</v>
      </c>
      <c r="K102" s="53">
        <v>4311</v>
      </c>
      <c r="L102" s="53">
        <v>14234</v>
      </c>
      <c r="M102" s="53">
        <v>-13884</v>
      </c>
      <c r="N102" s="53">
        <v>1475157</v>
      </c>
    </row>
    <row r="103" spans="1:14">
      <c r="A103" s="42" t="s">
        <v>218</v>
      </c>
      <c r="B103" s="53">
        <v>5776418</v>
      </c>
      <c r="C103" s="53">
        <v>2098212</v>
      </c>
      <c r="D103" s="53">
        <v>471004</v>
      </c>
      <c r="E103" s="53">
        <v>229934</v>
      </c>
      <c r="F103" s="53">
        <v>366462</v>
      </c>
      <c r="G103" s="53">
        <v>17550</v>
      </c>
      <c r="H103" s="53">
        <v>414038</v>
      </c>
      <c r="I103" s="53">
        <v>173935</v>
      </c>
      <c r="J103" s="53">
        <v>116928</v>
      </c>
      <c r="K103" s="53">
        <v>27328</v>
      </c>
      <c r="L103" s="53">
        <v>90236</v>
      </c>
      <c r="M103" s="53">
        <v>-90990</v>
      </c>
      <c r="N103" s="53">
        <v>9691055</v>
      </c>
    </row>
    <row r="104" spans="1:14">
      <c r="A104" s="42" t="s">
        <v>219</v>
      </c>
      <c r="B104" s="53">
        <v>787655</v>
      </c>
      <c r="C104" s="53">
        <v>286106</v>
      </c>
      <c r="D104" s="53">
        <v>47758</v>
      </c>
      <c r="E104" s="53">
        <v>31353</v>
      </c>
      <c r="F104" s="53">
        <v>49970</v>
      </c>
      <c r="G104" s="53">
        <v>2393</v>
      </c>
      <c r="H104" s="53">
        <v>20265</v>
      </c>
      <c r="I104" s="53">
        <v>23717</v>
      </c>
      <c r="J104" s="53">
        <v>15944</v>
      </c>
      <c r="K104" s="53">
        <v>3726</v>
      </c>
      <c r="L104" s="53">
        <v>12304</v>
      </c>
      <c r="M104" s="53">
        <v>-11950</v>
      </c>
      <c r="N104" s="53">
        <v>1269241</v>
      </c>
    </row>
    <row r="105" spans="1:14">
      <c r="A105" s="42" t="s">
        <v>116</v>
      </c>
      <c r="B105" s="53">
        <v>1522714</v>
      </c>
      <c r="C105" s="53">
        <v>553107</v>
      </c>
      <c r="D105" s="53">
        <v>105843</v>
      </c>
      <c r="E105" s="53">
        <v>60612</v>
      </c>
      <c r="F105" s="53">
        <v>96602</v>
      </c>
      <c r="G105" s="53">
        <v>4626</v>
      </c>
      <c r="H105" s="53">
        <v>78796</v>
      </c>
      <c r="I105" s="53">
        <v>45851</v>
      </c>
      <c r="J105" s="53">
        <v>30823</v>
      </c>
      <c r="K105" s="53">
        <v>7204</v>
      </c>
      <c r="L105" s="53">
        <v>23787</v>
      </c>
      <c r="M105" s="53">
        <v>-23680</v>
      </c>
      <c r="N105" s="53">
        <v>2506285</v>
      </c>
    </row>
    <row r="106" spans="1:14">
      <c r="A106" s="42" t="s">
        <v>117</v>
      </c>
      <c r="B106" s="53">
        <v>822121</v>
      </c>
      <c r="C106" s="53">
        <v>298625</v>
      </c>
      <c r="D106" s="53">
        <v>50288</v>
      </c>
      <c r="E106" s="53">
        <v>32725</v>
      </c>
      <c r="F106" s="53">
        <v>52156</v>
      </c>
      <c r="G106" s="53">
        <v>2498</v>
      </c>
      <c r="H106" s="53">
        <v>24580</v>
      </c>
      <c r="I106" s="53">
        <v>24755</v>
      </c>
      <c r="J106" s="53">
        <v>16642</v>
      </c>
      <c r="K106" s="53">
        <v>3889</v>
      </c>
      <c r="L106" s="53">
        <v>12843</v>
      </c>
      <c r="M106" s="53">
        <v>-12531</v>
      </c>
      <c r="N106" s="53">
        <v>1328591</v>
      </c>
    </row>
    <row r="107" spans="1:14">
      <c r="A107" s="42" t="s">
        <v>220</v>
      </c>
      <c r="B107" s="53">
        <v>810591</v>
      </c>
      <c r="C107" s="53">
        <v>294437</v>
      </c>
      <c r="D107" s="53">
        <v>0</v>
      </c>
      <c r="E107" s="53">
        <v>32266</v>
      </c>
      <c r="F107" s="53">
        <v>51425</v>
      </c>
      <c r="G107" s="53">
        <v>2463</v>
      </c>
      <c r="H107" s="53">
        <v>20015</v>
      </c>
      <c r="I107" s="53">
        <v>24408</v>
      </c>
      <c r="J107" s="53">
        <v>16408</v>
      </c>
      <c r="K107" s="53">
        <v>3835</v>
      </c>
      <c r="L107" s="53">
        <v>12663</v>
      </c>
      <c r="M107" s="53">
        <v>-12166</v>
      </c>
      <c r="N107" s="53">
        <v>1256345</v>
      </c>
    </row>
    <row r="108" spans="1:14">
      <c r="A108" s="42" t="s">
        <v>221</v>
      </c>
      <c r="B108" s="53">
        <v>5070593</v>
      </c>
      <c r="C108" s="53">
        <v>1841830</v>
      </c>
      <c r="D108" s="53">
        <v>443151</v>
      </c>
      <c r="E108" s="53">
        <v>201838</v>
      </c>
      <c r="F108" s="53">
        <v>321683</v>
      </c>
      <c r="G108" s="53">
        <v>15405</v>
      </c>
      <c r="H108" s="53">
        <v>304320</v>
      </c>
      <c r="I108" s="53">
        <v>152682</v>
      </c>
      <c r="J108" s="53">
        <v>102640</v>
      </c>
      <c r="K108" s="53">
        <v>23988</v>
      </c>
      <c r="L108" s="53">
        <v>79210</v>
      </c>
      <c r="M108" s="53">
        <v>-68563</v>
      </c>
      <c r="N108" s="53">
        <v>8488777</v>
      </c>
    </row>
    <row r="109" spans="1:14">
      <c r="A109" s="42" t="s">
        <v>120</v>
      </c>
      <c r="B109" s="53">
        <v>6182205</v>
      </c>
      <c r="C109" s="53">
        <v>2245609</v>
      </c>
      <c r="D109" s="53">
        <v>535538</v>
      </c>
      <c r="E109" s="53">
        <v>246086</v>
      </c>
      <c r="F109" s="53">
        <v>392205</v>
      </c>
      <c r="G109" s="53">
        <v>18782</v>
      </c>
      <c r="H109" s="53">
        <v>420136</v>
      </c>
      <c r="I109" s="53">
        <v>186154</v>
      </c>
      <c r="J109" s="53">
        <v>125142</v>
      </c>
      <c r="K109" s="53">
        <v>29247</v>
      </c>
      <c r="L109" s="53">
        <v>96575</v>
      </c>
      <c r="M109" s="53">
        <v>-95906</v>
      </c>
      <c r="N109" s="53">
        <v>10381773</v>
      </c>
    </row>
    <row r="110" spans="1:14">
      <c r="A110" s="42" t="s">
        <v>121</v>
      </c>
      <c r="B110" s="53">
        <v>772600</v>
      </c>
      <c r="C110" s="53">
        <v>280637</v>
      </c>
      <c r="D110" s="53">
        <v>46506</v>
      </c>
      <c r="E110" s="53">
        <v>30754</v>
      </c>
      <c r="F110" s="53">
        <v>49015</v>
      </c>
      <c r="G110" s="53">
        <v>2347</v>
      </c>
      <c r="H110" s="53">
        <v>19036</v>
      </c>
      <c r="I110" s="53">
        <v>23264</v>
      </c>
      <c r="J110" s="53">
        <v>15639</v>
      </c>
      <c r="K110" s="53">
        <v>3655</v>
      </c>
      <c r="L110" s="53">
        <v>12069</v>
      </c>
      <c r="M110" s="53">
        <v>-11882</v>
      </c>
      <c r="N110" s="53">
        <v>1243640</v>
      </c>
    </row>
    <row r="111" spans="1:14">
      <c r="A111" s="42" t="s">
        <v>222</v>
      </c>
      <c r="B111" s="53">
        <v>1608901</v>
      </c>
      <c r="C111" s="53">
        <v>584413</v>
      </c>
      <c r="D111" s="53">
        <v>112198</v>
      </c>
      <c r="E111" s="53">
        <v>64043</v>
      </c>
      <c r="F111" s="53">
        <v>102070</v>
      </c>
      <c r="G111" s="53">
        <v>4888</v>
      </c>
      <c r="H111" s="53">
        <v>97040</v>
      </c>
      <c r="I111" s="53">
        <v>48446</v>
      </c>
      <c r="J111" s="53">
        <v>32568</v>
      </c>
      <c r="K111" s="53">
        <v>7612</v>
      </c>
      <c r="L111" s="53">
        <v>25133</v>
      </c>
      <c r="M111" s="53">
        <v>-24387</v>
      </c>
      <c r="N111" s="53">
        <v>2662925</v>
      </c>
    </row>
    <row r="112" spans="1:14">
      <c r="A112" s="42" t="s">
        <v>123</v>
      </c>
      <c r="B112" s="53">
        <v>759928</v>
      </c>
      <c r="C112" s="53">
        <v>276034</v>
      </c>
      <c r="D112" s="53">
        <v>0</v>
      </c>
      <c r="E112" s="53">
        <v>30249</v>
      </c>
      <c r="F112" s="53">
        <v>48211</v>
      </c>
      <c r="G112" s="53">
        <v>2309</v>
      </c>
      <c r="H112" s="53">
        <v>15351</v>
      </c>
      <c r="I112" s="53">
        <v>22882</v>
      </c>
      <c r="J112" s="53">
        <v>15383</v>
      </c>
      <c r="K112" s="53">
        <v>3595</v>
      </c>
      <c r="L112" s="53">
        <v>11871</v>
      </c>
      <c r="M112" s="53">
        <v>-11502</v>
      </c>
      <c r="N112" s="53">
        <v>1174311</v>
      </c>
    </row>
    <row r="113" spans="1:14">
      <c r="A113" s="42" t="s">
        <v>223</v>
      </c>
      <c r="B113" s="53">
        <v>694577</v>
      </c>
      <c r="C113" s="53">
        <v>252297</v>
      </c>
      <c r="D113" s="53">
        <v>41175</v>
      </c>
      <c r="E113" s="53">
        <v>27649</v>
      </c>
      <c r="F113" s="53">
        <v>44065</v>
      </c>
      <c r="G113" s="53">
        <v>2111</v>
      </c>
      <c r="H113" s="53">
        <v>10959</v>
      </c>
      <c r="I113" s="53">
        <v>20915</v>
      </c>
      <c r="J113" s="53">
        <v>14060</v>
      </c>
      <c r="K113" s="53">
        <v>3287</v>
      </c>
      <c r="L113" s="53">
        <v>10851</v>
      </c>
      <c r="M113" s="53">
        <v>-10648</v>
      </c>
      <c r="N113" s="53">
        <v>1111298</v>
      </c>
    </row>
    <row r="114" spans="1:14">
      <c r="A114" s="55" t="s">
        <v>224</v>
      </c>
      <c r="B114" s="54">
        <v>216632425</v>
      </c>
      <c r="C114" s="54">
        <v>78689020</v>
      </c>
      <c r="D114" s="54">
        <v>8606047</v>
      </c>
      <c r="E114" s="54">
        <v>8623174</v>
      </c>
      <c r="F114" s="54">
        <v>13743373</v>
      </c>
      <c r="G114" s="54">
        <v>658156</v>
      </c>
      <c r="H114" s="54">
        <v>10382049</v>
      </c>
      <c r="I114" s="54">
        <v>6523076</v>
      </c>
      <c r="J114" s="54">
        <v>4385122</v>
      </c>
      <c r="K114" s="54">
        <v>1024864</v>
      </c>
      <c r="L114" s="54">
        <v>3384115</v>
      </c>
      <c r="M114" s="54">
        <v>-3234478</v>
      </c>
      <c r="N114" s="54">
        <v>349416943</v>
      </c>
    </row>
    <row r="115" spans="1:14">
      <c r="A115"/>
      <c r="B115"/>
      <c r="C115"/>
      <c r="D115"/>
      <c r="E115"/>
      <c r="F115"/>
      <c r="G115"/>
      <c r="H115"/>
      <c r="I115"/>
      <c r="J115"/>
      <c r="K115"/>
      <c r="L115"/>
      <c r="M115"/>
      <c r="N115"/>
    </row>
    <row r="116" spans="1:14" ht="16" thickBot="1">
      <c r="A116"/>
      <c r="B116"/>
      <c r="C116"/>
      <c r="D116"/>
      <c r="E116"/>
      <c r="F116"/>
      <c r="G116"/>
      <c r="H116"/>
      <c r="I116"/>
      <c r="J116"/>
      <c r="K116"/>
      <c r="L116"/>
      <c r="M116"/>
      <c r="N116"/>
    </row>
    <row r="117" spans="1:14" ht="16" thickTop="1">
      <c r="A117" s="66" t="s">
        <v>225</v>
      </c>
      <c r="B117" s="66"/>
      <c r="C117" s="66"/>
      <c r="D117" s="66"/>
      <c r="E117" s="66"/>
      <c r="F117" s="66"/>
      <c r="G117" s="66"/>
      <c r="H117" s="66"/>
      <c r="I117" s="66"/>
      <c r="J117" s="66"/>
      <c r="K117" s="66"/>
      <c r="L117" s="66"/>
      <c r="M117" s="66"/>
      <c r="N117" s="66"/>
    </row>
    <row r="118" spans="1:14">
      <c r="A118" s="67"/>
      <c r="B118" s="67"/>
      <c r="C118" s="67"/>
      <c r="D118" s="67"/>
      <c r="E118" s="67"/>
      <c r="F118" s="67"/>
      <c r="G118" s="67"/>
      <c r="H118" s="67"/>
      <c r="I118" s="67"/>
      <c r="J118" s="67"/>
      <c r="K118" s="67"/>
      <c r="L118" s="67"/>
      <c r="M118" s="67"/>
      <c r="N118" s="67"/>
    </row>
  </sheetData>
  <mergeCells count="7">
    <mergeCell ref="A6:N6"/>
    <mergeCell ref="A117:N118"/>
    <mergeCell ref="A1:N1"/>
    <mergeCell ref="A2:N2"/>
    <mergeCell ref="A3:N3"/>
    <mergeCell ref="A4:N4"/>
    <mergeCell ref="A5:N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18"/>
  <sheetViews>
    <sheetView showGridLines="0" workbookViewId="0">
      <selection sqref="A1:O6"/>
    </sheetView>
  </sheetViews>
  <sheetFormatPr baseColWidth="10" defaultColWidth="11.453125" defaultRowHeight="14.5"/>
  <cols>
    <col min="1" max="1" width="20.1796875" bestFit="1" customWidth="1"/>
    <col min="2" max="3" width="16.81640625" customWidth="1"/>
    <col min="4" max="4" width="15.453125" customWidth="1"/>
    <col min="5" max="5" width="15" customWidth="1"/>
    <col min="6" max="6" width="16.54296875" customWidth="1"/>
    <col min="7" max="7" width="17.453125" customWidth="1"/>
    <col min="8" max="8" width="15.453125" customWidth="1"/>
    <col min="9" max="9" width="18" customWidth="1"/>
    <col min="10" max="10" width="15.54296875" customWidth="1"/>
    <col min="11" max="11" width="13.1796875" customWidth="1"/>
    <col min="12" max="12" width="16.54296875" customWidth="1"/>
    <col min="13" max="13" width="16" customWidth="1"/>
    <col min="14" max="14" width="15.453125" customWidth="1"/>
    <col min="15" max="15" width="17.453125" customWidth="1"/>
  </cols>
  <sheetData>
    <row r="1" spans="1:15" ht="18.5">
      <c r="A1" s="65" t="s">
        <v>0</v>
      </c>
      <c r="B1" s="65"/>
      <c r="C1" s="65"/>
      <c r="D1" s="65"/>
      <c r="E1" s="65"/>
      <c r="F1" s="65"/>
      <c r="G1" s="65"/>
      <c r="H1" s="65"/>
      <c r="I1" s="65"/>
      <c r="J1" s="65"/>
      <c r="K1" s="65"/>
      <c r="L1" s="65"/>
      <c r="M1" s="65"/>
      <c r="N1" s="65"/>
      <c r="O1" s="65"/>
    </row>
    <row r="2" spans="1:15" ht="18.5">
      <c r="A2" s="65" t="s">
        <v>164</v>
      </c>
      <c r="B2" s="65"/>
      <c r="C2" s="65"/>
      <c r="D2" s="65"/>
      <c r="E2" s="65"/>
      <c r="F2" s="65"/>
      <c r="G2" s="65"/>
      <c r="H2" s="65"/>
      <c r="I2" s="65"/>
      <c r="J2" s="65"/>
      <c r="K2" s="65"/>
      <c r="L2" s="65"/>
      <c r="M2" s="65"/>
      <c r="N2" s="65"/>
      <c r="O2" s="65"/>
    </row>
    <row r="3" spans="1:15" ht="18.5">
      <c r="A3" s="65" t="s">
        <v>165</v>
      </c>
      <c r="B3" s="65"/>
      <c r="C3" s="65"/>
      <c r="D3" s="65"/>
      <c r="E3" s="65"/>
      <c r="F3" s="65"/>
      <c r="G3" s="65"/>
      <c r="H3" s="65"/>
      <c r="I3" s="65"/>
      <c r="J3" s="65"/>
      <c r="K3" s="65"/>
      <c r="L3" s="65"/>
      <c r="M3" s="65"/>
      <c r="N3" s="65"/>
      <c r="O3" s="65"/>
    </row>
    <row r="4" spans="1:15" ht="18.5">
      <c r="A4" s="65" t="s">
        <v>166</v>
      </c>
      <c r="B4" s="65"/>
      <c r="C4" s="65"/>
      <c r="D4" s="65"/>
      <c r="E4" s="65"/>
      <c r="F4" s="65"/>
      <c r="G4" s="65"/>
      <c r="H4" s="65"/>
      <c r="I4" s="65"/>
      <c r="J4" s="65"/>
      <c r="K4" s="65"/>
      <c r="L4" s="65"/>
      <c r="M4" s="65"/>
      <c r="N4" s="65"/>
      <c r="O4" s="65"/>
    </row>
    <row r="5" spans="1:15" ht="18.5">
      <c r="A5" s="65" t="s">
        <v>167</v>
      </c>
      <c r="B5" s="65"/>
      <c r="C5" s="65"/>
      <c r="D5" s="65"/>
      <c r="E5" s="65"/>
      <c r="F5" s="65"/>
      <c r="G5" s="65"/>
      <c r="H5" s="65"/>
      <c r="I5" s="65"/>
      <c r="J5" s="65"/>
      <c r="K5" s="65"/>
      <c r="L5" s="65"/>
      <c r="M5" s="65"/>
      <c r="N5" s="65"/>
      <c r="O5" s="65"/>
    </row>
    <row r="6" spans="1:15" ht="18.5">
      <c r="A6" s="65" t="s">
        <v>226</v>
      </c>
      <c r="B6" s="65"/>
      <c r="C6" s="65"/>
      <c r="D6" s="65"/>
      <c r="E6" s="65"/>
      <c r="F6" s="65"/>
      <c r="G6" s="65"/>
      <c r="H6" s="65"/>
      <c r="I6" s="65"/>
      <c r="J6" s="65"/>
      <c r="K6" s="65"/>
      <c r="L6" s="65"/>
      <c r="M6" s="65"/>
      <c r="N6" s="65"/>
      <c r="O6" s="65"/>
    </row>
    <row r="7" spans="1:15" ht="75">
      <c r="A7" s="40" t="s">
        <v>3</v>
      </c>
      <c r="B7" s="40" t="s">
        <v>169</v>
      </c>
      <c r="C7" s="40" t="s">
        <v>6</v>
      </c>
      <c r="D7" s="40" t="s">
        <v>227</v>
      </c>
      <c r="E7" s="40" t="s">
        <v>9</v>
      </c>
      <c r="F7" s="40" t="s">
        <v>10</v>
      </c>
      <c r="G7" s="40" t="s">
        <v>228</v>
      </c>
      <c r="H7" s="40" t="s">
        <v>229</v>
      </c>
      <c r="I7" s="40" t="s">
        <v>174</v>
      </c>
      <c r="J7" s="40" t="s">
        <v>175</v>
      </c>
      <c r="K7" s="40" t="s">
        <v>13</v>
      </c>
      <c r="L7" s="40" t="s">
        <v>230</v>
      </c>
      <c r="M7" s="40" t="s">
        <v>178</v>
      </c>
      <c r="N7" s="40" t="s">
        <v>179</v>
      </c>
      <c r="O7" s="40" t="s">
        <v>180</v>
      </c>
    </row>
    <row r="8" spans="1:15" ht="15">
      <c r="A8" s="42" t="s">
        <v>181</v>
      </c>
      <c r="B8" s="53">
        <v>1009096</v>
      </c>
      <c r="C8" s="53">
        <v>359898</v>
      </c>
      <c r="D8" s="53">
        <v>0</v>
      </c>
      <c r="E8" s="53">
        <v>33957</v>
      </c>
      <c r="F8" s="53">
        <v>157158</v>
      </c>
      <c r="G8" s="53">
        <v>3180</v>
      </c>
      <c r="H8" s="53">
        <v>0</v>
      </c>
      <c r="I8" s="53">
        <v>41435</v>
      </c>
      <c r="J8" s="53">
        <v>26029</v>
      </c>
      <c r="K8" s="53">
        <v>27964</v>
      </c>
      <c r="L8" s="53">
        <v>7735</v>
      </c>
      <c r="M8" s="53">
        <v>13579</v>
      </c>
      <c r="N8" s="53">
        <v>-6552</v>
      </c>
      <c r="O8" s="53">
        <v>1673479</v>
      </c>
    </row>
    <row r="9" spans="1:15" ht="15">
      <c r="A9" s="42" t="s">
        <v>21</v>
      </c>
      <c r="B9" s="53">
        <v>1669815</v>
      </c>
      <c r="C9" s="53">
        <v>595545</v>
      </c>
      <c r="D9" s="53">
        <v>0</v>
      </c>
      <c r="E9" s="53">
        <v>56191</v>
      </c>
      <c r="F9" s="53">
        <v>260060</v>
      </c>
      <c r="G9" s="53">
        <v>5261</v>
      </c>
      <c r="H9" s="53">
        <v>0</v>
      </c>
      <c r="I9" s="53">
        <v>94447</v>
      </c>
      <c r="J9" s="53">
        <v>43071</v>
      </c>
      <c r="K9" s="53">
        <v>46273</v>
      </c>
      <c r="L9" s="53">
        <v>12799</v>
      </c>
      <c r="M9" s="53">
        <v>22470</v>
      </c>
      <c r="N9" s="53">
        <v>-10824</v>
      </c>
      <c r="O9" s="53">
        <v>2795108</v>
      </c>
    </row>
    <row r="10" spans="1:15" ht="15">
      <c r="A10" s="42" t="s">
        <v>22</v>
      </c>
      <c r="B10" s="53">
        <v>1384826</v>
      </c>
      <c r="C10" s="53">
        <v>493903</v>
      </c>
      <c r="D10" s="53">
        <v>99518</v>
      </c>
      <c r="E10" s="53">
        <v>46601</v>
      </c>
      <c r="F10" s="53">
        <v>215675</v>
      </c>
      <c r="G10" s="53">
        <v>4363</v>
      </c>
      <c r="H10" s="53">
        <v>8278</v>
      </c>
      <c r="I10" s="53">
        <v>72743</v>
      </c>
      <c r="J10" s="53">
        <v>35720</v>
      </c>
      <c r="K10" s="53">
        <v>38376</v>
      </c>
      <c r="L10" s="53">
        <v>10615</v>
      </c>
      <c r="M10" s="53">
        <v>18635</v>
      </c>
      <c r="N10" s="53">
        <v>-8741</v>
      </c>
      <c r="O10" s="53">
        <v>2420512</v>
      </c>
    </row>
    <row r="11" spans="1:15" ht="15">
      <c r="A11" s="42" t="s">
        <v>23</v>
      </c>
      <c r="B11" s="53">
        <v>982597</v>
      </c>
      <c r="C11" s="53">
        <v>350447</v>
      </c>
      <c r="D11" s="53">
        <v>0</v>
      </c>
      <c r="E11" s="53">
        <v>33066</v>
      </c>
      <c r="F11" s="53">
        <v>153032</v>
      </c>
      <c r="G11" s="53">
        <v>3096</v>
      </c>
      <c r="H11" s="53">
        <v>0</v>
      </c>
      <c r="I11" s="53">
        <v>34966</v>
      </c>
      <c r="J11" s="53">
        <v>25345</v>
      </c>
      <c r="K11" s="53">
        <v>27229</v>
      </c>
      <c r="L11" s="53">
        <v>7532</v>
      </c>
      <c r="M11" s="53">
        <v>13222</v>
      </c>
      <c r="N11" s="53">
        <v>-6247</v>
      </c>
      <c r="O11" s="53">
        <v>1624285</v>
      </c>
    </row>
    <row r="12" spans="1:15" ht="15">
      <c r="A12" s="42" t="s">
        <v>182</v>
      </c>
      <c r="B12" s="53">
        <v>716454</v>
      </c>
      <c r="C12" s="53">
        <v>255526</v>
      </c>
      <c r="D12" s="53">
        <v>43417</v>
      </c>
      <c r="E12" s="53">
        <v>24110</v>
      </c>
      <c r="F12" s="53">
        <v>111582</v>
      </c>
      <c r="G12" s="53">
        <v>2257</v>
      </c>
      <c r="H12" s="53">
        <v>0</v>
      </c>
      <c r="I12" s="53">
        <v>12552</v>
      </c>
      <c r="J12" s="53">
        <v>18480</v>
      </c>
      <c r="K12" s="53">
        <v>19854</v>
      </c>
      <c r="L12" s="53">
        <v>5492</v>
      </c>
      <c r="M12" s="53">
        <v>9641</v>
      </c>
      <c r="N12" s="53">
        <v>-4570</v>
      </c>
      <c r="O12" s="53">
        <v>1214795</v>
      </c>
    </row>
    <row r="13" spans="1:15" ht="15">
      <c r="A13" s="42" t="s">
        <v>25</v>
      </c>
      <c r="B13" s="53">
        <v>1178232</v>
      </c>
      <c r="C13" s="53">
        <v>420221</v>
      </c>
      <c r="D13" s="53">
        <v>82404</v>
      </c>
      <c r="E13" s="53">
        <v>39649</v>
      </c>
      <c r="F13" s="53">
        <v>183500</v>
      </c>
      <c r="G13" s="53">
        <v>3713</v>
      </c>
      <c r="H13" s="53">
        <v>0</v>
      </c>
      <c r="I13" s="53">
        <v>53552</v>
      </c>
      <c r="J13" s="53">
        <v>30391</v>
      </c>
      <c r="K13" s="53">
        <v>32651</v>
      </c>
      <c r="L13" s="53">
        <v>9031</v>
      </c>
      <c r="M13" s="53">
        <v>15855</v>
      </c>
      <c r="N13" s="53">
        <v>-7606</v>
      </c>
      <c r="O13" s="53">
        <v>2041593</v>
      </c>
    </row>
    <row r="14" spans="1:15" ht="15">
      <c r="A14" s="42" t="s">
        <v>183</v>
      </c>
      <c r="B14" s="53">
        <v>1060981</v>
      </c>
      <c r="C14" s="53">
        <v>378403</v>
      </c>
      <c r="D14" s="53">
        <v>72268</v>
      </c>
      <c r="E14" s="53">
        <v>35703</v>
      </c>
      <c r="F14" s="53">
        <v>165239</v>
      </c>
      <c r="G14" s="53">
        <v>3343</v>
      </c>
      <c r="H14" s="53">
        <v>0</v>
      </c>
      <c r="I14" s="53">
        <v>40155</v>
      </c>
      <c r="J14" s="53">
        <v>27367</v>
      </c>
      <c r="K14" s="53">
        <v>29402</v>
      </c>
      <c r="L14" s="53">
        <v>8132</v>
      </c>
      <c r="M14" s="53">
        <v>14277</v>
      </c>
      <c r="N14" s="53">
        <v>-6820</v>
      </c>
      <c r="O14" s="53">
        <v>1828450</v>
      </c>
    </row>
    <row r="15" spans="1:15" ht="15">
      <c r="A15" s="42" t="s">
        <v>27</v>
      </c>
      <c r="B15" s="53">
        <v>837106</v>
      </c>
      <c r="C15" s="53">
        <v>298557</v>
      </c>
      <c r="D15" s="53">
        <v>53534</v>
      </c>
      <c r="E15" s="53">
        <v>28170</v>
      </c>
      <c r="F15" s="53">
        <v>130372</v>
      </c>
      <c r="G15" s="53">
        <v>2638</v>
      </c>
      <c r="H15" s="53">
        <v>0</v>
      </c>
      <c r="I15" s="53">
        <v>24932</v>
      </c>
      <c r="J15" s="53">
        <v>21592</v>
      </c>
      <c r="K15" s="53">
        <v>23198</v>
      </c>
      <c r="L15" s="53">
        <v>6416</v>
      </c>
      <c r="M15" s="53">
        <v>11264</v>
      </c>
      <c r="N15" s="53">
        <v>-5407</v>
      </c>
      <c r="O15" s="53">
        <v>1432372</v>
      </c>
    </row>
    <row r="16" spans="1:15" ht="15">
      <c r="A16" s="42" t="s">
        <v>28</v>
      </c>
      <c r="B16" s="53">
        <v>869638</v>
      </c>
      <c r="C16" s="53">
        <v>310159</v>
      </c>
      <c r="D16" s="53">
        <v>56472</v>
      </c>
      <c r="E16" s="53">
        <v>29264</v>
      </c>
      <c r="F16" s="53">
        <v>135439</v>
      </c>
      <c r="G16" s="53">
        <v>2740</v>
      </c>
      <c r="H16" s="53">
        <v>0</v>
      </c>
      <c r="I16" s="53">
        <v>26542</v>
      </c>
      <c r="J16" s="53">
        <v>22432</v>
      </c>
      <c r="K16" s="53">
        <v>24099</v>
      </c>
      <c r="L16" s="53">
        <v>6666</v>
      </c>
      <c r="M16" s="53">
        <v>11702</v>
      </c>
      <c r="N16" s="53">
        <v>-5665</v>
      </c>
      <c r="O16" s="53">
        <v>1489488</v>
      </c>
    </row>
    <row r="17" spans="1:15" ht="15">
      <c r="A17" s="42" t="s">
        <v>29</v>
      </c>
      <c r="B17" s="53">
        <v>760169</v>
      </c>
      <c r="C17" s="53">
        <v>271117</v>
      </c>
      <c r="D17" s="53">
        <v>46930</v>
      </c>
      <c r="E17" s="53">
        <v>25581</v>
      </c>
      <c r="F17" s="53">
        <v>118390</v>
      </c>
      <c r="G17" s="53">
        <v>2395</v>
      </c>
      <c r="H17" s="53">
        <v>0</v>
      </c>
      <c r="I17" s="53">
        <v>19332</v>
      </c>
      <c r="J17" s="53">
        <v>19608</v>
      </c>
      <c r="K17" s="53">
        <v>21066</v>
      </c>
      <c r="L17" s="53">
        <v>5827</v>
      </c>
      <c r="M17" s="53">
        <v>10229</v>
      </c>
      <c r="N17" s="53">
        <v>-4752</v>
      </c>
      <c r="O17" s="53">
        <v>1295892</v>
      </c>
    </row>
    <row r="18" spans="1:15" ht="15">
      <c r="A18" s="42" t="s">
        <v>184</v>
      </c>
      <c r="B18" s="53">
        <v>1126464</v>
      </c>
      <c r="C18" s="53">
        <v>401757</v>
      </c>
      <c r="D18" s="53">
        <v>78657</v>
      </c>
      <c r="E18" s="53">
        <v>37907</v>
      </c>
      <c r="F18" s="53">
        <v>175438</v>
      </c>
      <c r="G18" s="53">
        <v>3549</v>
      </c>
      <c r="H18" s="53">
        <v>0</v>
      </c>
      <c r="I18" s="53">
        <v>47013</v>
      </c>
      <c r="J18" s="53">
        <v>29056</v>
      </c>
      <c r="K18" s="53">
        <v>31216</v>
      </c>
      <c r="L18" s="53">
        <v>8634</v>
      </c>
      <c r="M18" s="53">
        <v>15158</v>
      </c>
      <c r="N18" s="53">
        <v>-7135</v>
      </c>
      <c r="O18" s="53">
        <v>1947714</v>
      </c>
    </row>
    <row r="19" spans="1:15" ht="15">
      <c r="A19" s="42" t="s">
        <v>31</v>
      </c>
      <c r="B19" s="53">
        <v>827155</v>
      </c>
      <c r="C19" s="53">
        <v>295008</v>
      </c>
      <c r="D19" s="53">
        <v>0</v>
      </c>
      <c r="E19" s="53">
        <v>27835</v>
      </c>
      <c r="F19" s="53">
        <v>128823</v>
      </c>
      <c r="G19" s="53">
        <v>2606</v>
      </c>
      <c r="H19" s="53">
        <v>0</v>
      </c>
      <c r="I19" s="53">
        <v>22198</v>
      </c>
      <c r="J19" s="53">
        <v>21336</v>
      </c>
      <c r="K19" s="53">
        <v>22922</v>
      </c>
      <c r="L19" s="53">
        <v>6340</v>
      </c>
      <c r="M19" s="53">
        <v>11131</v>
      </c>
      <c r="N19" s="53">
        <v>-5374</v>
      </c>
      <c r="O19" s="53">
        <v>1359980</v>
      </c>
    </row>
    <row r="20" spans="1:15" ht="15">
      <c r="A20" s="42" t="s">
        <v>32</v>
      </c>
      <c r="B20" s="53">
        <v>1732991</v>
      </c>
      <c r="C20" s="53">
        <v>618077</v>
      </c>
      <c r="D20" s="53">
        <v>151045</v>
      </c>
      <c r="E20" s="53">
        <v>58317</v>
      </c>
      <c r="F20" s="53">
        <v>269899</v>
      </c>
      <c r="G20" s="53">
        <v>5461</v>
      </c>
      <c r="H20" s="53">
        <v>0</v>
      </c>
      <c r="I20" s="53">
        <v>79299</v>
      </c>
      <c r="J20" s="53">
        <v>44701</v>
      </c>
      <c r="K20" s="53">
        <v>48024</v>
      </c>
      <c r="L20" s="53">
        <v>13283</v>
      </c>
      <c r="M20" s="53">
        <v>23320</v>
      </c>
      <c r="N20" s="53">
        <v>-8760</v>
      </c>
      <c r="O20" s="53">
        <v>3035657</v>
      </c>
    </row>
    <row r="21" spans="1:15" ht="15">
      <c r="A21" s="42" t="s">
        <v>33</v>
      </c>
      <c r="B21" s="53">
        <v>688278</v>
      </c>
      <c r="C21" s="53">
        <v>245477</v>
      </c>
      <c r="D21" s="53">
        <v>0</v>
      </c>
      <c r="E21" s="53">
        <v>23161</v>
      </c>
      <c r="F21" s="53">
        <v>107194</v>
      </c>
      <c r="G21" s="53">
        <v>2169</v>
      </c>
      <c r="H21" s="53">
        <v>0</v>
      </c>
      <c r="I21" s="53">
        <v>10630</v>
      </c>
      <c r="J21" s="53">
        <v>17754</v>
      </c>
      <c r="K21" s="53">
        <v>19073</v>
      </c>
      <c r="L21" s="53">
        <v>5276</v>
      </c>
      <c r="M21" s="53">
        <v>9262</v>
      </c>
      <c r="N21" s="53">
        <v>-4302</v>
      </c>
      <c r="O21" s="53">
        <v>1123972</v>
      </c>
    </row>
    <row r="22" spans="1:15" ht="15">
      <c r="A22" s="42" t="s">
        <v>185</v>
      </c>
      <c r="B22" s="53">
        <v>944175</v>
      </c>
      <c r="C22" s="53">
        <v>336743</v>
      </c>
      <c r="D22" s="53">
        <v>62222</v>
      </c>
      <c r="E22" s="53">
        <v>31773</v>
      </c>
      <c r="F22" s="53">
        <v>147048</v>
      </c>
      <c r="G22" s="53">
        <v>2975</v>
      </c>
      <c r="H22" s="53">
        <v>0</v>
      </c>
      <c r="I22" s="53">
        <v>35625</v>
      </c>
      <c r="J22" s="53">
        <v>24354</v>
      </c>
      <c r="K22" s="53">
        <v>26165</v>
      </c>
      <c r="L22" s="53">
        <v>7237</v>
      </c>
      <c r="M22" s="53">
        <v>12705</v>
      </c>
      <c r="N22" s="53">
        <v>-5942</v>
      </c>
      <c r="O22" s="53">
        <v>1625080</v>
      </c>
    </row>
    <row r="23" spans="1:15" ht="15">
      <c r="A23" s="42" t="s">
        <v>186</v>
      </c>
      <c r="B23" s="53">
        <v>780177</v>
      </c>
      <c r="C23" s="53">
        <v>278253</v>
      </c>
      <c r="D23" s="53">
        <v>48663</v>
      </c>
      <c r="E23" s="53">
        <v>26254</v>
      </c>
      <c r="F23" s="53">
        <v>121506</v>
      </c>
      <c r="G23" s="53">
        <v>2458</v>
      </c>
      <c r="H23" s="53">
        <v>0</v>
      </c>
      <c r="I23" s="53">
        <v>19465</v>
      </c>
      <c r="J23" s="53">
        <v>20124</v>
      </c>
      <c r="K23" s="53">
        <v>21620</v>
      </c>
      <c r="L23" s="53">
        <v>5980</v>
      </c>
      <c r="M23" s="53">
        <v>10498</v>
      </c>
      <c r="N23" s="53">
        <v>-4964</v>
      </c>
      <c r="O23" s="53">
        <v>1330034</v>
      </c>
    </row>
    <row r="24" spans="1:15" ht="15">
      <c r="A24" s="42" t="s">
        <v>36</v>
      </c>
      <c r="B24" s="53">
        <v>888917</v>
      </c>
      <c r="C24" s="53">
        <v>317035</v>
      </c>
      <c r="D24" s="53">
        <v>57547</v>
      </c>
      <c r="E24" s="53">
        <v>29913</v>
      </c>
      <c r="F24" s="53">
        <v>138442</v>
      </c>
      <c r="G24" s="53">
        <v>2801</v>
      </c>
      <c r="H24" s="53">
        <v>0</v>
      </c>
      <c r="I24" s="53">
        <v>31990</v>
      </c>
      <c r="J24" s="53">
        <v>22929</v>
      </c>
      <c r="K24" s="53">
        <v>24633</v>
      </c>
      <c r="L24" s="53">
        <v>6813</v>
      </c>
      <c r="M24" s="53">
        <v>11962</v>
      </c>
      <c r="N24" s="53">
        <v>-5696</v>
      </c>
      <c r="O24" s="53">
        <v>1527286</v>
      </c>
    </row>
    <row r="25" spans="1:15" ht="15">
      <c r="A25" s="42" t="s">
        <v>37</v>
      </c>
      <c r="B25" s="53">
        <v>798399</v>
      </c>
      <c r="C25" s="53">
        <v>284752</v>
      </c>
      <c r="D25" s="53">
        <v>50159</v>
      </c>
      <c r="E25" s="53">
        <v>26867</v>
      </c>
      <c r="F25" s="53">
        <v>124344</v>
      </c>
      <c r="G25" s="53">
        <v>2516</v>
      </c>
      <c r="H25" s="53">
        <v>0</v>
      </c>
      <c r="I25" s="53">
        <v>21015</v>
      </c>
      <c r="J25" s="53">
        <v>20594</v>
      </c>
      <c r="K25" s="53">
        <v>22125</v>
      </c>
      <c r="L25" s="53">
        <v>6120</v>
      </c>
      <c r="M25" s="53">
        <v>10744</v>
      </c>
      <c r="N25" s="53">
        <v>-5027</v>
      </c>
      <c r="O25" s="53">
        <v>1362608</v>
      </c>
    </row>
    <row r="26" spans="1:15" ht="15">
      <c r="A26" s="42" t="s">
        <v>38</v>
      </c>
      <c r="B26" s="53">
        <v>3202168</v>
      </c>
      <c r="C26" s="53">
        <v>1142065</v>
      </c>
      <c r="D26" s="53">
        <v>247732</v>
      </c>
      <c r="E26" s="53">
        <v>107757</v>
      </c>
      <c r="F26" s="53">
        <v>498712</v>
      </c>
      <c r="G26" s="53">
        <v>10090</v>
      </c>
      <c r="H26" s="53">
        <v>0</v>
      </c>
      <c r="I26" s="53">
        <v>275734</v>
      </c>
      <c r="J26" s="53">
        <v>82597</v>
      </c>
      <c r="K26" s="53">
        <v>88738</v>
      </c>
      <c r="L26" s="53">
        <v>24544</v>
      </c>
      <c r="M26" s="53">
        <v>43090</v>
      </c>
      <c r="N26" s="53">
        <v>-20739</v>
      </c>
      <c r="O26" s="53">
        <v>5702488</v>
      </c>
    </row>
    <row r="27" spans="1:15" ht="15">
      <c r="A27" s="42" t="s">
        <v>39</v>
      </c>
      <c r="B27" s="53">
        <v>875395</v>
      </c>
      <c r="C27" s="53">
        <v>312213</v>
      </c>
      <c r="D27" s="53">
        <v>58708</v>
      </c>
      <c r="E27" s="53">
        <v>29458</v>
      </c>
      <c r="F27" s="53">
        <v>136336</v>
      </c>
      <c r="G27" s="53">
        <v>2758</v>
      </c>
      <c r="H27" s="53">
        <v>0</v>
      </c>
      <c r="I27" s="53">
        <v>24697</v>
      </c>
      <c r="J27" s="53">
        <v>22580</v>
      </c>
      <c r="K27" s="53">
        <v>24259</v>
      </c>
      <c r="L27" s="53">
        <v>6710</v>
      </c>
      <c r="M27" s="53">
        <v>11780</v>
      </c>
      <c r="N27" s="53">
        <v>-5629</v>
      </c>
      <c r="O27" s="53">
        <v>1499265</v>
      </c>
    </row>
    <row r="28" spans="1:15" ht="15">
      <c r="A28" s="42" t="s">
        <v>187</v>
      </c>
      <c r="B28" s="53">
        <v>1204906</v>
      </c>
      <c r="C28" s="53">
        <v>429734</v>
      </c>
      <c r="D28" s="53">
        <v>83645</v>
      </c>
      <c r="E28" s="53">
        <v>40547</v>
      </c>
      <c r="F28" s="53">
        <v>187654</v>
      </c>
      <c r="G28" s="53">
        <v>3797</v>
      </c>
      <c r="H28" s="53">
        <v>0</v>
      </c>
      <c r="I28" s="53">
        <v>63601</v>
      </c>
      <c r="J28" s="53">
        <v>31080</v>
      </c>
      <c r="K28" s="53">
        <v>33390</v>
      </c>
      <c r="L28" s="53">
        <v>9236</v>
      </c>
      <c r="M28" s="53">
        <v>16214</v>
      </c>
      <c r="N28" s="53">
        <v>-7441</v>
      </c>
      <c r="O28" s="53">
        <v>2096363</v>
      </c>
    </row>
    <row r="29" spans="1:15" ht="15">
      <c r="A29" s="42" t="s">
        <v>41</v>
      </c>
      <c r="B29" s="53">
        <v>868469</v>
      </c>
      <c r="C29" s="53">
        <v>309742</v>
      </c>
      <c r="D29" s="53">
        <v>0</v>
      </c>
      <c r="E29" s="53">
        <v>29225</v>
      </c>
      <c r="F29" s="53">
        <v>135257</v>
      </c>
      <c r="G29" s="53">
        <v>2736</v>
      </c>
      <c r="H29" s="53">
        <v>0</v>
      </c>
      <c r="I29" s="53">
        <v>30588</v>
      </c>
      <c r="J29" s="53">
        <v>22401</v>
      </c>
      <c r="K29" s="53">
        <v>24067</v>
      </c>
      <c r="L29" s="53">
        <v>6657</v>
      </c>
      <c r="M29" s="53">
        <v>11686</v>
      </c>
      <c r="N29" s="53">
        <v>-5521</v>
      </c>
      <c r="O29" s="53">
        <v>1435307</v>
      </c>
    </row>
    <row r="30" spans="1:15" ht="15">
      <c r="A30" s="42" t="s">
        <v>188</v>
      </c>
      <c r="B30" s="53">
        <v>893231</v>
      </c>
      <c r="C30" s="53">
        <v>318574</v>
      </c>
      <c r="D30" s="53">
        <v>58314</v>
      </c>
      <c r="E30" s="53">
        <v>30058</v>
      </c>
      <c r="F30" s="53">
        <v>139113</v>
      </c>
      <c r="G30" s="53">
        <v>2815</v>
      </c>
      <c r="H30" s="53">
        <v>0</v>
      </c>
      <c r="I30" s="53">
        <v>27671</v>
      </c>
      <c r="J30" s="53">
        <v>23040</v>
      </c>
      <c r="K30" s="53">
        <v>24753</v>
      </c>
      <c r="L30" s="53">
        <v>6847</v>
      </c>
      <c r="M30" s="53">
        <v>12020</v>
      </c>
      <c r="N30" s="53">
        <v>-5701</v>
      </c>
      <c r="O30" s="53">
        <v>1530735</v>
      </c>
    </row>
    <row r="31" spans="1:15" ht="15">
      <c r="A31" s="42" t="s">
        <v>43</v>
      </c>
      <c r="B31" s="53">
        <v>790665</v>
      </c>
      <c r="C31" s="53">
        <v>281993</v>
      </c>
      <c r="D31" s="53">
        <v>49497</v>
      </c>
      <c r="E31" s="53">
        <v>26607</v>
      </c>
      <c r="F31" s="53">
        <v>123140</v>
      </c>
      <c r="G31" s="53">
        <v>2491</v>
      </c>
      <c r="H31" s="53">
        <v>0</v>
      </c>
      <c r="I31" s="53">
        <v>21147</v>
      </c>
      <c r="J31" s="53">
        <v>20395</v>
      </c>
      <c r="K31" s="53">
        <v>21911</v>
      </c>
      <c r="L31" s="53">
        <v>6060</v>
      </c>
      <c r="M31" s="53">
        <v>10639</v>
      </c>
      <c r="N31" s="53">
        <v>-5104</v>
      </c>
      <c r="O31" s="53">
        <v>1349441</v>
      </c>
    </row>
    <row r="32" spans="1:15" ht="15">
      <c r="A32" s="42" t="s">
        <v>44</v>
      </c>
      <c r="B32" s="53">
        <v>966613</v>
      </c>
      <c r="C32" s="53">
        <v>344746</v>
      </c>
      <c r="D32" s="53">
        <v>64195</v>
      </c>
      <c r="E32" s="53">
        <v>32528</v>
      </c>
      <c r="F32" s="53">
        <v>150542</v>
      </c>
      <c r="G32" s="53">
        <v>3046</v>
      </c>
      <c r="H32" s="53">
        <v>0</v>
      </c>
      <c r="I32" s="53">
        <v>33977</v>
      </c>
      <c r="J32" s="53">
        <v>24933</v>
      </c>
      <c r="K32" s="53">
        <v>26787</v>
      </c>
      <c r="L32" s="53">
        <v>7409</v>
      </c>
      <c r="M32" s="53">
        <v>13007</v>
      </c>
      <c r="N32" s="53">
        <v>-6018</v>
      </c>
      <c r="O32" s="53">
        <v>1661765</v>
      </c>
    </row>
    <row r="33" spans="1:15" ht="15">
      <c r="A33" s="42" t="s">
        <v>45</v>
      </c>
      <c r="B33" s="53">
        <v>850739</v>
      </c>
      <c r="C33" s="53">
        <v>303419</v>
      </c>
      <c r="D33" s="53">
        <v>64286</v>
      </c>
      <c r="E33" s="53">
        <v>28628</v>
      </c>
      <c r="F33" s="53">
        <v>132496</v>
      </c>
      <c r="G33" s="53">
        <v>2681</v>
      </c>
      <c r="H33" s="53">
        <v>0</v>
      </c>
      <c r="I33" s="53">
        <v>20392</v>
      </c>
      <c r="J33" s="53">
        <v>21944</v>
      </c>
      <c r="K33" s="53">
        <v>23575</v>
      </c>
      <c r="L33" s="53">
        <v>6521</v>
      </c>
      <c r="M33" s="53">
        <v>11448</v>
      </c>
      <c r="N33" s="53">
        <v>-5338</v>
      </c>
      <c r="O33" s="53">
        <v>1460791</v>
      </c>
    </row>
    <row r="34" spans="1:15" ht="15">
      <c r="A34" s="42" t="s">
        <v>189</v>
      </c>
      <c r="B34" s="53">
        <v>1129402</v>
      </c>
      <c r="C34" s="53">
        <v>402805</v>
      </c>
      <c r="D34" s="53">
        <v>81519</v>
      </c>
      <c r="E34" s="53">
        <v>38006</v>
      </c>
      <c r="F34" s="53">
        <v>175895</v>
      </c>
      <c r="G34" s="53">
        <v>3559</v>
      </c>
      <c r="H34" s="53">
        <v>0</v>
      </c>
      <c r="I34" s="53">
        <v>43866</v>
      </c>
      <c r="J34" s="53">
        <v>29132</v>
      </c>
      <c r="K34" s="53">
        <v>31298</v>
      </c>
      <c r="L34" s="53">
        <v>8657</v>
      </c>
      <c r="M34" s="53">
        <v>15198</v>
      </c>
      <c r="N34" s="53">
        <v>-7318</v>
      </c>
      <c r="O34" s="53">
        <v>1952019</v>
      </c>
    </row>
    <row r="35" spans="1:15" ht="15">
      <c r="A35" s="42" t="s">
        <v>47</v>
      </c>
      <c r="B35" s="53">
        <v>766577</v>
      </c>
      <c r="C35" s="53">
        <v>273402</v>
      </c>
      <c r="D35" s="53">
        <v>47655</v>
      </c>
      <c r="E35" s="53">
        <v>25796</v>
      </c>
      <c r="F35" s="53">
        <v>119388</v>
      </c>
      <c r="G35" s="53">
        <v>2415</v>
      </c>
      <c r="H35" s="53">
        <v>0</v>
      </c>
      <c r="I35" s="53">
        <v>16654</v>
      </c>
      <c r="J35" s="53">
        <v>19773</v>
      </c>
      <c r="K35" s="53">
        <v>21243</v>
      </c>
      <c r="L35" s="53">
        <v>5876</v>
      </c>
      <c r="M35" s="53">
        <v>10315</v>
      </c>
      <c r="N35" s="53">
        <v>-4821</v>
      </c>
      <c r="O35" s="53">
        <v>1304273</v>
      </c>
    </row>
    <row r="36" spans="1:15" ht="15">
      <c r="A36" s="42" t="s">
        <v>190</v>
      </c>
      <c r="B36" s="53">
        <v>980762</v>
      </c>
      <c r="C36" s="53">
        <v>349792</v>
      </c>
      <c r="D36" s="53">
        <v>65338</v>
      </c>
      <c r="E36" s="53">
        <v>33004</v>
      </c>
      <c r="F36" s="53">
        <v>152746</v>
      </c>
      <c r="G36" s="53">
        <v>3090</v>
      </c>
      <c r="H36" s="53">
        <v>0</v>
      </c>
      <c r="I36" s="53">
        <v>34595</v>
      </c>
      <c r="J36" s="53">
        <v>25298</v>
      </c>
      <c r="K36" s="53">
        <v>27179</v>
      </c>
      <c r="L36" s="53">
        <v>7517</v>
      </c>
      <c r="M36" s="53">
        <v>13198</v>
      </c>
      <c r="N36" s="53">
        <v>-6330</v>
      </c>
      <c r="O36" s="53">
        <v>1686189</v>
      </c>
    </row>
    <row r="37" spans="1:15" ht="15">
      <c r="A37" s="42" t="s">
        <v>191</v>
      </c>
      <c r="B37" s="53">
        <v>844884</v>
      </c>
      <c r="C37" s="53">
        <v>301331</v>
      </c>
      <c r="D37" s="53">
        <v>53927</v>
      </c>
      <c r="E37" s="53">
        <v>28431</v>
      </c>
      <c r="F37" s="53">
        <v>131584</v>
      </c>
      <c r="G37" s="53">
        <v>2662</v>
      </c>
      <c r="H37" s="53">
        <v>0</v>
      </c>
      <c r="I37" s="53">
        <v>27989</v>
      </c>
      <c r="J37" s="53">
        <v>21793</v>
      </c>
      <c r="K37" s="53">
        <v>23413</v>
      </c>
      <c r="L37" s="53">
        <v>6476</v>
      </c>
      <c r="M37" s="53">
        <v>11369</v>
      </c>
      <c r="N37" s="53">
        <v>-5327</v>
      </c>
      <c r="O37" s="53">
        <v>1448532</v>
      </c>
    </row>
    <row r="38" spans="1:15" ht="15">
      <c r="A38" s="42" t="s">
        <v>50</v>
      </c>
      <c r="B38" s="53">
        <v>762353</v>
      </c>
      <c r="C38" s="53">
        <v>271896</v>
      </c>
      <c r="D38" s="53">
        <v>47188</v>
      </c>
      <c r="E38" s="53">
        <v>25654</v>
      </c>
      <c r="F38" s="53">
        <v>118730</v>
      </c>
      <c r="G38" s="53">
        <v>2402</v>
      </c>
      <c r="H38" s="53">
        <v>0</v>
      </c>
      <c r="I38" s="53">
        <v>18347</v>
      </c>
      <c r="J38" s="53">
        <v>19664</v>
      </c>
      <c r="K38" s="53">
        <v>21126</v>
      </c>
      <c r="L38" s="53">
        <v>5843</v>
      </c>
      <c r="M38" s="53">
        <v>10259</v>
      </c>
      <c r="N38" s="53">
        <v>-4782</v>
      </c>
      <c r="O38" s="53">
        <v>1298680</v>
      </c>
    </row>
    <row r="39" spans="1:15" ht="15">
      <c r="A39" s="42" t="s">
        <v>51</v>
      </c>
      <c r="B39" s="53">
        <v>1689492</v>
      </c>
      <c r="C39" s="53">
        <v>602563</v>
      </c>
      <c r="D39" s="53">
        <v>124565</v>
      </c>
      <c r="E39" s="53">
        <v>56853</v>
      </c>
      <c r="F39" s="53">
        <v>263125</v>
      </c>
      <c r="G39" s="53">
        <v>5323</v>
      </c>
      <c r="H39" s="53">
        <v>78301</v>
      </c>
      <c r="I39" s="53">
        <v>105421</v>
      </c>
      <c r="J39" s="53">
        <v>43579</v>
      </c>
      <c r="K39" s="53">
        <v>46819</v>
      </c>
      <c r="L39" s="53">
        <v>12950</v>
      </c>
      <c r="M39" s="53">
        <v>22734</v>
      </c>
      <c r="N39" s="53">
        <v>-10964</v>
      </c>
      <c r="O39" s="53">
        <v>3040761</v>
      </c>
    </row>
    <row r="40" spans="1:15" ht="15">
      <c r="A40" s="42" t="s">
        <v>192</v>
      </c>
      <c r="B40" s="53">
        <v>1985966</v>
      </c>
      <c r="C40" s="53">
        <v>708302</v>
      </c>
      <c r="D40" s="53">
        <v>148740</v>
      </c>
      <c r="E40" s="53">
        <v>66830</v>
      </c>
      <c r="F40" s="53">
        <v>309298</v>
      </c>
      <c r="G40" s="53">
        <v>6258</v>
      </c>
      <c r="H40" s="53">
        <v>0</v>
      </c>
      <c r="I40" s="53">
        <v>134237</v>
      </c>
      <c r="J40" s="53">
        <v>51226</v>
      </c>
      <c r="K40" s="53">
        <v>55035</v>
      </c>
      <c r="L40" s="53">
        <v>15222</v>
      </c>
      <c r="M40" s="53">
        <v>26724</v>
      </c>
      <c r="N40" s="53">
        <v>-12759</v>
      </c>
      <c r="O40" s="53">
        <v>3495079</v>
      </c>
    </row>
    <row r="41" spans="1:15" ht="15">
      <c r="A41" s="42" t="s">
        <v>193</v>
      </c>
      <c r="B41" s="53">
        <v>1009380</v>
      </c>
      <c r="C41" s="53">
        <v>359999</v>
      </c>
      <c r="D41" s="53">
        <v>67592</v>
      </c>
      <c r="E41" s="53">
        <v>33967</v>
      </c>
      <c r="F41" s="53">
        <v>157203</v>
      </c>
      <c r="G41" s="53">
        <v>3180</v>
      </c>
      <c r="H41" s="53">
        <v>0</v>
      </c>
      <c r="I41" s="53">
        <v>42853</v>
      </c>
      <c r="J41" s="53">
        <v>26036</v>
      </c>
      <c r="K41" s="53">
        <v>27972</v>
      </c>
      <c r="L41" s="53">
        <v>7737</v>
      </c>
      <c r="M41" s="53">
        <v>13583</v>
      </c>
      <c r="N41" s="53">
        <v>-6374</v>
      </c>
      <c r="O41" s="53">
        <v>1743128</v>
      </c>
    </row>
    <row r="42" spans="1:15" ht="15">
      <c r="A42" s="42" t="s">
        <v>194</v>
      </c>
      <c r="B42" s="53">
        <v>996559</v>
      </c>
      <c r="C42" s="53">
        <v>355426</v>
      </c>
      <c r="D42" s="53">
        <v>0</v>
      </c>
      <c r="E42" s="53">
        <v>33535</v>
      </c>
      <c r="F42" s="53">
        <v>155206</v>
      </c>
      <c r="G42" s="53">
        <v>3140</v>
      </c>
      <c r="H42" s="53">
        <v>0</v>
      </c>
      <c r="I42" s="53">
        <v>39510</v>
      </c>
      <c r="J42" s="53">
        <v>25705</v>
      </c>
      <c r="K42" s="53">
        <v>27616</v>
      </c>
      <c r="L42" s="53">
        <v>7639</v>
      </c>
      <c r="M42" s="53">
        <v>13410</v>
      </c>
      <c r="N42" s="53">
        <v>-6316</v>
      </c>
      <c r="O42" s="53">
        <v>1651430</v>
      </c>
    </row>
    <row r="43" spans="1:15" ht="15">
      <c r="A43" s="42" t="s">
        <v>195</v>
      </c>
      <c r="B43" s="53">
        <v>1108406</v>
      </c>
      <c r="C43" s="53">
        <v>395317</v>
      </c>
      <c r="D43" s="53">
        <v>75832</v>
      </c>
      <c r="E43" s="53">
        <v>37299</v>
      </c>
      <c r="F43" s="53">
        <v>172625</v>
      </c>
      <c r="G43" s="53">
        <v>3493</v>
      </c>
      <c r="H43" s="53">
        <v>0</v>
      </c>
      <c r="I43" s="53">
        <v>49379</v>
      </c>
      <c r="J43" s="53">
        <v>28590</v>
      </c>
      <c r="K43" s="53">
        <v>30716</v>
      </c>
      <c r="L43" s="53">
        <v>8496</v>
      </c>
      <c r="M43" s="53">
        <v>14915</v>
      </c>
      <c r="N43" s="53">
        <v>-7057</v>
      </c>
      <c r="O43" s="53">
        <v>1918011</v>
      </c>
    </row>
    <row r="44" spans="1:15" ht="15">
      <c r="A44" s="42" t="s">
        <v>196</v>
      </c>
      <c r="B44" s="53">
        <v>919191</v>
      </c>
      <c r="C44" s="53">
        <v>327833</v>
      </c>
      <c r="D44" s="53">
        <v>0</v>
      </c>
      <c r="E44" s="53">
        <v>30932</v>
      </c>
      <c r="F44" s="53">
        <v>143156</v>
      </c>
      <c r="G44" s="53">
        <v>2896</v>
      </c>
      <c r="H44" s="53">
        <v>0</v>
      </c>
      <c r="I44" s="53">
        <v>30766</v>
      </c>
      <c r="J44" s="53">
        <v>23710</v>
      </c>
      <c r="K44" s="53">
        <v>25472</v>
      </c>
      <c r="L44" s="53">
        <v>7046</v>
      </c>
      <c r="M44" s="53">
        <v>12369</v>
      </c>
      <c r="N44" s="53">
        <v>-5959</v>
      </c>
      <c r="O44" s="53">
        <v>1517412</v>
      </c>
    </row>
    <row r="45" spans="1:15" ht="15">
      <c r="A45" s="42" t="s">
        <v>197</v>
      </c>
      <c r="B45" s="53">
        <v>2897933</v>
      </c>
      <c r="C45" s="53">
        <v>1033558</v>
      </c>
      <c r="D45" s="53">
        <v>229885</v>
      </c>
      <c r="E45" s="53">
        <v>97519</v>
      </c>
      <c r="F45" s="53">
        <v>451329</v>
      </c>
      <c r="G45" s="53">
        <v>9131</v>
      </c>
      <c r="H45" s="53">
        <v>0</v>
      </c>
      <c r="I45" s="53">
        <v>202636</v>
      </c>
      <c r="J45" s="53">
        <v>74750</v>
      </c>
      <c r="K45" s="53">
        <v>80307</v>
      </c>
      <c r="L45" s="53">
        <v>22212</v>
      </c>
      <c r="M45" s="53">
        <v>38996</v>
      </c>
      <c r="N45" s="53">
        <v>-18329</v>
      </c>
      <c r="O45" s="53">
        <v>5119927</v>
      </c>
    </row>
    <row r="46" spans="1:15" ht="15">
      <c r="A46" s="42" t="s">
        <v>58</v>
      </c>
      <c r="B46" s="53">
        <v>848369</v>
      </c>
      <c r="C46" s="53">
        <v>302574</v>
      </c>
      <c r="D46" s="53">
        <v>54556</v>
      </c>
      <c r="E46" s="53">
        <v>28549</v>
      </c>
      <c r="F46" s="53">
        <v>132127</v>
      </c>
      <c r="G46" s="53">
        <v>2673</v>
      </c>
      <c r="H46" s="53">
        <v>0</v>
      </c>
      <c r="I46" s="53">
        <v>23551</v>
      </c>
      <c r="J46" s="53">
        <v>21883</v>
      </c>
      <c r="K46" s="53">
        <v>23510</v>
      </c>
      <c r="L46" s="53">
        <v>6503</v>
      </c>
      <c r="M46" s="53">
        <v>11416</v>
      </c>
      <c r="N46" s="53">
        <v>-5426</v>
      </c>
      <c r="O46" s="53">
        <v>1450285</v>
      </c>
    </row>
    <row r="47" spans="1:15" ht="15">
      <c r="A47" s="42" t="s">
        <v>59</v>
      </c>
      <c r="B47" s="53">
        <v>2448345</v>
      </c>
      <c r="C47" s="53">
        <v>873211</v>
      </c>
      <c r="D47" s="53">
        <v>189499</v>
      </c>
      <c r="E47" s="53">
        <v>82390</v>
      </c>
      <c r="F47" s="53">
        <v>381310</v>
      </c>
      <c r="G47" s="53">
        <v>7715</v>
      </c>
      <c r="H47" s="53">
        <v>0</v>
      </c>
      <c r="I47" s="53">
        <v>161198</v>
      </c>
      <c r="J47" s="53">
        <v>63153</v>
      </c>
      <c r="K47" s="53">
        <v>67848</v>
      </c>
      <c r="L47" s="53">
        <v>18766</v>
      </c>
      <c r="M47" s="53">
        <v>32946</v>
      </c>
      <c r="N47" s="53">
        <v>-15738</v>
      </c>
      <c r="O47" s="53">
        <v>4310643</v>
      </c>
    </row>
    <row r="48" spans="1:15" ht="15">
      <c r="A48" s="42" t="s">
        <v>198</v>
      </c>
      <c r="B48" s="53">
        <v>9791638</v>
      </c>
      <c r="C48" s="53">
        <v>3492222</v>
      </c>
      <c r="D48" s="53">
        <v>825583</v>
      </c>
      <c r="E48" s="53">
        <v>329501</v>
      </c>
      <c r="F48" s="53">
        <v>1524968</v>
      </c>
      <c r="G48" s="53">
        <v>30853</v>
      </c>
      <c r="H48" s="53">
        <v>230871</v>
      </c>
      <c r="I48" s="53">
        <v>700021</v>
      </c>
      <c r="J48" s="53">
        <v>252567</v>
      </c>
      <c r="K48" s="53">
        <v>271343</v>
      </c>
      <c r="L48" s="53">
        <v>75052</v>
      </c>
      <c r="M48" s="53">
        <v>131760</v>
      </c>
      <c r="N48" s="53">
        <v>-47287</v>
      </c>
      <c r="O48" s="53">
        <v>17609092</v>
      </c>
    </row>
    <row r="49" spans="1:15" ht="15">
      <c r="A49" s="42" t="s">
        <v>61</v>
      </c>
      <c r="B49" s="53">
        <v>941987</v>
      </c>
      <c r="C49" s="53">
        <v>335963</v>
      </c>
      <c r="D49" s="53">
        <v>62051</v>
      </c>
      <c r="E49" s="53">
        <v>31699</v>
      </c>
      <c r="F49" s="53">
        <v>146707</v>
      </c>
      <c r="G49" s="53">
        <v>2968</v>
      </c>
      <c r="H49" s="53">
        <v>0</v>
      </c>
      <c r="I49" s="53">
        <v>34524</v>
      </c>
      <c r="J49" s="53">
        <v>24298</v>
      </c>
      <c r="K49" s="53">
        <v>26104</v>
      </c>
      <c r="L49" s="53">
        <v>7220</v>
      </c>
      <c r="M49" s="53">
        <v>12676</v>
      </c>
      <c r="N49" s="53">
        <v>-6066</v>
      </c>
      <c r="O49" s="53">
        <v>1620131</v>
      </c>
    </row>
    <row r="50" spans="1:15" ht="15">
      <c r="A50" s="42" t="s">
        <v>62</v>
      </c>
      <c r="B50" s="53">
        <v>800599</v>
      </c>
      <c r="C50" s="53">
        <v>285537</v>
      </c>
      <c r="D50" s="53">
        <v>0</v>
      </c>
      <c r="E50" s="53">
        <v>26941</v>
      </c>
      <c r="F50" s="53">
        <v>124687</v>
      </c>
      <c r="G50" s="53">
        <v>2523</v>
      </c>
      <c r="H50" s="53">
        <v>0</v>
      </c>
      <c r="I50" s="53">
        <v>21637</v>
      </c>
      <c r="J50" s="53">
        <v>20651</v>
      </c>
      <c r="K50" s="53">
        <v>22186</v>
      </c>
      <c r="L50" s="53">
        <v>6137</v>
      </c>
      <c r="M50" s="53">
        <v>10773</v>
      </c>
      <c r="N50" s="53">
        <v>-5012</v>
      </c>
      <c r="O50" s="53">
        <v>1316659</v>
      </c>
    </row>
    <row r="51" spans="1:15" ht="15">
      <c r="A51" s="42" t="s">
        <v>63</v>
      </c>
      <c r="B51" s="53">
        <v>1070401</v>
      </c>
      <c r="C51" s="53">
        <v>381762</v>
      </c>
      <c r="D51" s="53">
        <v>73001</v>
      </c>
      <c r="E51" s="53">
        <v>36020</v>
      </c>
      <c r="F51" s="53">
        <v>166706</v>
      </c>
      <c r="G51" s="53">
        <v>3373</v>
      </c>
      <c r="H51" s="53">
        <v>0</v>
      </c>
      <c r="I51" s="53">
        <v>44555</v>
      </c>
      <c r="J51" s="53">
        <v>27610</v>
      </c>
      <c r="K51" s="53">
        <v>29663</v>
      </c>
      <c r="L51" s="53">
        <v>8205</v>
      </c>
      <c r="M51" s="53">
        <v>14404</v>
      </c>
      <c r="N51" s="53">
        <v>-6850</v>
      </c>
      <c r="O51" s="53">
        <v>1848850</v>
      </c>
    </row>
    <row r="52" spans="1:15" ht="15">
      <c r="A52" s="42" t="s">
        <v>199</v>
      </c>
      <c r="B52" s="53">
        <v>749825</v>
      </c>
      <c r="C52" s="53">
        <v>267428</v>
      </c>
      <c r="D52" s="53">
        <v>46247</v>
      </c>
      <c r="E52" s="53">
        <v>25233</v>
      </c>
      <c r="F52" s="53">
        <v>116779</v>
      </c>
      <c r="G52" s="53">
        <v>2363</v>
      </c>
      <c r="H52" s="53">
        <v>0</v>
      </c>
      <c r="I52" s="53">
        <v>15327</v>
      </c>
      <c r="J52" s="53">
        <v>19341</v>
      </c>
      <c r="K52" s="53">
        <v>20779</v>
      </c>
      <c r="L52" s="53">
        <v>5747</v>
      </c>
      <c r="M52" s="53">
        <v>10090</v>
      </c>
      <c r="N52" s="53">
        <v>-4723</v>
      </c>
      <c r="O52" s="53">
        <v>1274436</v>
      </c>
    </row>
    <row r="53" spans="1:15" ht="15">
      <c r="A53" s="42" t="s">
        <v>65</v>
      </c>
      <c r="B53" s="53">
        <v>793399</v>
      </c>
      <c r="C53" s="53">
        <v>282969</v>
      </c>
      <c r="D53" s="53">
        <v>0</v>
      </c>
      <c r="E53" s="53">
        <v>26699</v>
      </c>
      <c r="F53" s="53">
        <v>123565</v>
      </c>
      <c r="G53" s="53">
        <v>2500</v>
      </c>
      <c r="H53" s="53">
        <v>0</v>
      </c>
      <c r="I53" s="53">
        <v>21003</v>
      </c>
      <c r="J53" s="53">
        <v>20465</v>
      </c>
      <c r="K53" s="53">
        <v>21986</v>
      </c>
      <c r="L53" s="53">
        <v>6081</v>
      </c>
      <c r="M53" s="53">
        <v>10676</v>
      </c>
      <c r="N53" s="53">
        <v>-5051</v>
      </c>
      <c r="O53" s="53">
        <v>1304292</v>
      </c>
    </row>
    <row r="54" spans="1:15" ht="15">
      <c r="A54" s="42" t="s">
        <v>200</v>
      </c>
      <c r="B54" s="53">
        <v>971045</v>
      </c>
      <c r="C54" s="53">
        <v>346326</v>
      </c>
      <c r="D54" s="53">
        <v>64542</v>
      </c>
      <c r="E54" s="53">
        <v>32677</v>
      </c>
      <c r="F54" s="53">
        <v>151232</v>
      </c>
      <c r="G54" s="53">
        <v>3060</v>
      </c>
      <c r="H54" s="53">
        <v>0</v>
      </c>
      <c r="I54" s="53">
        <v>37845</v>
      </c>
      <c r="J54" s="53">
        <v>25047</v>
      </c>
      <c r="K54" s="53">
        <v>26909</v>
      </c>
      <c r="L54" s="53">
        <v>7443</v>
      </c>
      <c r="M54" s="53">
        <v>13067</v>
      </c>
      <c r="N54" s="53">
        <v>-6159</v>
      </c>
      <c r="O54" s="53">
        <v>1673034</v>
      </c>
    </row>
    <row r="55" spans="1:15" ht="15">
      <c r="A55" s="42" t="s">
        <v>201</v>
      </c>
      <c r="B55" s="53">
        <v>2154469</v>
      </c>
      <c r="C55" s="53">
        <v>768399</v>
      </c>
      <c r="D55" s="53">
        <v>163279</v>
      </c>
      <c r="E55" s="53">
        <v>72501</v>
      </c>
      <c r="F55" s="53">
        <v>335541</v>
      </c>
      <c r="G55" s="53">
        <v>6789</v>
      </c>
      <c r="H55" s="53">
        <v>0</v>
      </c>
      <c r="I55" s="53">
        <v>142320</v>
      </c>
      <c r="J55" s="53">
        <v>55573</v>
      </c>
      <c r="K55" s="53">
        <v>59704</v>
      </c>
      <c r="L55" s="53">
        <v>16514</v>
      </c>
      <c r="M55" s="53">
        <v>28991</v>
      </c>
      <c r="N55" s="53">
        <v>-13909</v>
      </c>
      <c r="O55" s="53">
        <v>3790171</v>
      </c>
    </row>
    <row r="56" spans="1:15" ht="15">
      <c r="A56" s="42" t="s">
        <v>202</v>
      </c>
      <c r="B56" s="53">
        <v>845294</v>
      </c>
      <c r="C56" s="53">
        <v>301477</v>
      </c>
      <c r="D56" s="53">
        <v>53857</v>
      </c>
      <c r="E56" s="53">
        <v>28445</v>
      </c>
      <c r="F56" s="53">
        <v>131648</v>
      </c>
      <c r="G56" s="53">
        <v>2663</v>
      </c>
      <c r="H56" s="53">
        <v>0</v>
      </c>
      <c r="I56" s="53">
        <v>30156</v>
      </c>
      <c r="J56" s="53">
        <v>21804</v>
      </c>
      <c r="K56" s="53">
        <v>23425</v>
      </c>
      <c r="L56" s="53">
        <v>6479</v>
      </c>
      <c r="M56" s="53">
        <v>11375</v>
      </c>
      <c r="N56" s="53">
        <v>-5322</v>
      </c>
      <c r="O56" s="53">
        <v>1451301</v>
      </c>
    </row>
    <row r="57" spans="1:15" ht="15">
      <c r="A57" s="42" t="s">
        <v>203</v>
      </c>
      <c r="B57" s="53">
        <v>76477060</v>
      </c>
      <c r="C57" s="53">
        <v>27275815</v>
      </c>
      <c r="D57" s="53">
        <v>0</v>
      </c>
      <c r="E57" s="53">
        <v>2573548</v>
      </c>
      <c r="F57" s="53">
        <v>11910680</v>
      </c>
      <c r="G57" s="53">
        <v>240974</v>
      </c>
      <c r="H57" s="53">
        <v>25876329</v>
      </c>
      <c r="I57" s="53">
        <v>4497485</v>
      </c>
      <c r="J57" s="53">
        <v>1972662</v>
      </c>
      <c r="K57" s="53">
        <v>2119313</v>
      </c>
      <c r="L57" s="53">
        <v>586191</v>
      </c>
      <c r="M57" s="53">
        <v>1029104</v>
      </c>
      <c r="N57" s="53">
        <v>-474292</v>
      </c>
      <c r="O57" s="53">
        <v>154084869</v>
      </c>
    </row>
    <row r="58" spans="1:15" ht="15">
      <c r="A58" s="42" t="s">
        <v>204</v>
      </c>
      <c r="B58" s="53">
        <v>799144</v>
      </c>
      <c r="C58" s="53">
        <v>285018</v>
      </c>
      <c r="D58" s="53">
        <v>0</v>
      </c>
      <c r="E58" s="53">
        <v>26892</v>
      </c>
      <c r="F58" s="53">
        <v>124460</v>
      </c>
      <c r="G58" s="53">
        <v>2518</v>
      </c>
      <c r="H58" s="53">
        <v>0</v>
      </c>
      <c r="I58" s="53">
        <v>18995</v>
      </c>
      <c r="J58" s="53">
        <v>20613</v>
      </c>
      <c r="K58" s="53">
        <v>22146</v>
      </c>
      <c r="L58" s="53">
        <v>6125</v>
      </c>
      <c r="M58" s="53">
        <v>10754</v>
      </c>
      <c r="N58" s="53">
        <v>-5042</v>
      </c>
      <c r="O58" s="53">
        <v>1311623</v>
      </c>
    </row>
    <row r="59" spans="1:15" ht="15">
      <c r="A59" s="42" t="s">
        <v>71</v>
      </c>
      <c r="B59" s="53">
        <v>3095972</v>
      </c>
      <c r="C59" s="53">
        <v>1104189</v>
      </c>
      <c r="D59" s="53">
        <v>255354</v>
      </c>
      <c r="E59" s="53">
        <v>104183</v>
      </c>
      <c r="F59" s="53">
        <v>482172</v>
      </c>
      <c r="G59" s="53">
        <v>9755</v>
      </c>
      <c r="H59" s="53">
        <v>0</v>
      </c>
      <c r="I59" s="53">
        <v>210267</v>
      </c>
      <c r="J59" s="53">
        <v>79858</v>
      </c>
      <c r="K59" s="53">
        <v>85795</v>
      </c>
      <c r="L59" s="53">
        <v>23730</v>
      </c>
      <c r="M59" s="53">
        <v>41661</v>
      </c>
      <c r="N59" s="53">
        <v>-20054</v>
      </c>
      <c r="O59" s="53">
        <v>5472882</v>
      </c>
    </row>
    <row r="60" spans="1:15" ht="15">
      <c r="A60" s="42" t="s">
        <v>72</v>
      </c>
      <c r="B60" s="53">
        <v>1456963</v>
      </c>
      <c r="C60" s="53">
        <v>519631</v>
      </c>
      <c r="D60" s="53">
        <v>105575</v>
      </c>
      <c r="E60" s="53">
        <v>49029</v>
      </c>
      <c r="F60" s="53">
        <v>226910</v>
      </c>
      <c r="G60" s="53">
        <v>4591</v>
      </c>
      <c r="H60" s="53">
        <v>0</v>
      </c>
      <c r="I60" s="53">
        <v>75346</v>
      </c>
      <c r="J60" s="53">
        <v>37581</v>
      </c>
      <c r="K60" s="53">
        <v>40375</v>
      </c>
      <c r="L60" s="53">
        <v>11168</v>
      </c>
      <c r="M60" s="53">
        <v>19605</v>
      </c>
      <c r="N60" s="53">
        <v>-9329</v>
      </c>
      <c r="O60" s="53">
        <v>2537445</v>
      </c>
    </row>
    <row r="61" spans="1:15" ht="15">
      <c r="A61" s="42" t="s">
        <v>73</v>
      </c>
      <c r="B61" s="53">
        <v>771359</v>
      </c>
      <c r="C61" s="53">
        <v>275108</v>
      </c>
      <c r="D61" s="53">
        <v>48083</v>
      </c>
      <c r="E61" s="53">
        <v>25957</v>
      </c>
      <c r="F61" s="53">
        <v>120133</v>
      </c>
      <c r="G61" s="53">
        <v>2430</v>
      </c>
      <c r="H61" s="53">
        <v>0</v>
      </c>
      <c r="I61" s="53">
        <v>17634</v>
      </c>
      <c r="J61" s="53">
        <v>19897</v>
      </c>
      <c r="K61" s="53">
        <v>21376</v>
      </c>
      <c r="L61" s="53">
        <v>5912</v>
      </c>
      <c r="M61" s="53">
        <v>10380</v>
      </c>
      <c r="N61" s="53">
        <v>-4870</v>
      </c>
      <c r="O61" s="53">
        <v>1313399</v>
      </c>
    </row>
    <row r="62" spans="1:15" ht="15">
      <c r="A62" s="42" t="s">
        <v>205</v>
      </c>
      <c r="B62" s="53">
        <v>1040827</v>
      </c>
      <c r="C62" s="53">
        <v>371215</v>
      </c>
      <c r="D62" s="53">
        <v>0</v>
      </c>
      <c r="E62" s="53">
        <v>35025</v>
      </c>
      <c r="F62" s="53">
        <v>162100</v>
      </c>
      <c r="G62" s="53">
        <v>3280</v>
      </c>
      <c r="H62" s="53">
        <v>0</v>
      </c>
      <c r="I62" s="53">
        <v>42045</v>
      </c>
      <c r="J62" s="53">
        <v>26847</v>
      </c>
      <c r="K62" s="53">
        <v>28843</v>
      </c>
      <c r="L62" s="53">
        <v>7978</v>
      </c>
      <c r="M62" s="53">
        <v>14006</v>
      </c>
      <c r="N62" s="53">
        <v>-6671</v>
      </c>
      <c r="O62" s="53">
        <v>1725495</v>
      </c>
    </row>
    <row r="63" spans="1:15" ht="15">
      <c r="A63" s="42" t="s">
        <v>75</v>
      </c>
      <c r="B63" s="53">
        <v>2826637</v>
      </c>
      <c r="C63" s="53">
        <v>1008130</v>
      </c>
      <c r="D63" s="53">
        <v>0</v>
      </c>
      <c r="E63" s="53">
        <v>95120</v>
      </c>
      <c r="F63" s="53">
        <v>440226</v>
      </c>
      <c r="G63" s="53">
        <v>8907</v>
      </c>
      <c r="H63" s="53">
        <v>0</v>
      </c>
      <c r="I63" s="53">
        <v>202986</v>
      </c>
      <c r="J63" s="53">
        <v>72911</v>
      </c>
      <c r="K63" s="53">
        <v>78331</v>
      </c>
      <c r="L63" s="53">
        <v>21666</v>
      </c>
      <c r="M63" s="53">
        <v>38036</v>
      </c>
      <c r="N63" s="53">
        <v>-17935</v>
      </c>
      <c r="O63" s="53">
        <v>4775015</v>
      </c>
    </row>
    <row r="64" spans="1:15" ht="15">
      <c r="A64" s="42" t="s">
        <v>206</v>
      </c>
      <c r="B64" s="53">
        <v>1088943</v>
      </c>
      <c r="C64" s="53">
        <v>388376</v>
      </c>
      <c r="D64" s="53">
        <v>75826</v>
      </c>
      <c r="E64" s="53">
        <v>36644</v>
      </c>
      <c r="F64" s="53">
        <v>169594</v>
      </c>
      <c r="G64" s="53">
        <v>3431</v>
      </c>
      <c r="H64" s="53">
        <v>0</v>
      </c>
      <c r="I64" s="53">
        <v>44680</v>
      </c>
      <c r="J64" s="53">
        <v>28088</v>
      </c>
      <c r="K64" s="53">
        <v>30177</v>
      </c>
      <c r="L64" s="53">
        <v>8347</v>
      </c>
      <c r="M64" s="53">
        <v>14653</v>
      </c>
      <c r="N64" s="53">
        <v>-7141</v>
      </c>
      <c r="O64" s="53">
        <v>1881618</v>
      </c>
    </row>
    <row r="65" spans="1:15" ht="15">
      <c r="A65" s="42" t="s">
        <v>77</v>
      </c>
      <c r="B65" s="53">
        <v>2298974</v>
      </c>
      <c r="C65" s="53">
        <v>819937</v>
      </c>
      <c r="D65" s="53">
        <v>178188</v>
      </c>
      <c r="E65" s="53">
        <v>77363</v>
      </c>
      <c r="F65" s="53">
        <v>358047</v>
      </c>
      <c r="G65" s="53">
        <v>7244</v>
      </c>
      <c r="H65" s="53">
        <v>0</v>
      </c>
      <c r="I65" s="53">
        <v>156015</v>
      </c>
      <c r="J65" s="53">
        <v>59300</v>
      </c>
      <c r="K65" s="53">
        <v>63709</v>
      </c>
      <c r="L65" s="53">
        <v>17621</v>
      </c>
      <c r="M65" s="53">
        <v>30936</v>
      </c>
      <c r="N65" s="53">
        <v>-15115</v>
      </c>
      <c r="O65" s="53">
        <v>4052219</v>
      </c>
    </row>
    <row r="66" spans="1:15" ht="15">
      <c r="A66" s="42" t="s">
        <v>78</v>
      </c>
      <c r="B66" s="53">
        <v>5518984</v>
      </c>
      <c r="C66" s="53">
        <v>1968365</v>
      </c>
      <c r="D66" s="53">
        <v>615617</v>
      </c>
      <c r="E66" s="53">
        <v>185721</v>
      </c>
      <c r="F66" s="53">
        <v>859537</v>
      </c>
      <c r="G66" s="53">
        <v>17390</v>
      </c>
      <c r="H66" s="53">
        <v>901884</v>
      </c>
      <c r="I66" s="53">
        <v>332906</v>
      </c>
      <c r="J66" s="53">
        <v>142358</v>
      </c>
      <c r="K66" s="53">
        <v>152941</v>
      </c>
      <c r="L66" s="53">
        <v>42303</v>
      </c>
      <c r="M66" s="53">
        <v>74266</v>
      </c>
      <c r="N66" s="53">
        <v>-34390</v>
      </c>
      <c r="O66" s="53">
        <v>10777882</v>
      </c>
    </row>
    <row r="67" spans="1:15" ht="15">
      <c r="A67" s="42" t="s">
        <v>79</v>
      </c>
      <c r="B67" s="53">
        <v>638926</v>
      </c>
      <c r="C67" s="53">
        <v>227875</v>
      </c>
      <c r="D67" s="53">
        <v>37020</v>
      </c>
      <c r="E67" s="53">
        <v>21501</v>
      </c>
      <c r="F67" s="53">
        <v>99508</v>
      </c>
      <c r="G67" s="53">
        <v>2013</v>
      </c>
      <c r="H67" s="53">
        <v>0</v>
      </c>
      <c r="I67" s="53">
        <v>5883</v>
      </c>
      <c r="J67" s="53">
        <v>16481</v>
      </c>
      <c r="K67" s="53">
        <v>17706</v>
      </c>
      <c r="L67" s="53">
        <v>4897</v>
      </c>
      <c r="M67" s="53">
        <v>8598</v>
      </c>
      <c r="N67" s="53">
        <v>-4021</v>
      </c>
      <c r="O67" s="53">
        <v>1076387</v>
      </c>
    </row>
    <row r="68" spans="1:15" ht="15">
      <c r="A68" s="42" t="s">
        <v>207</v>
      </c>
      <c r="B68" s="53">
        <v>838402</v>
      </c>
      <c r="C68" s="53">
        <v>299019</v>
      </c>
      <c r="D68" s="53">
        <v>0</v>
      </c>
      <c r="E68" s="53">
        <v>28213</v>
      </c>
      <c r="F68" s="53">
        <v>130574</v>
      </c>
      <c r="G68" s="53">
        <v>2642</v>
      </c>
      <c r="H68" s="53">
        <v>0</v>
      </c>
      <c r="I68" s="53">
        <v>23199</v>
      </c>
      <c r="J68" s="53">
        <v>21626</v>
      </c>
      <c r="K68" s="53">
        <v>23234</v>
      </c>
      <c r="L68" s="53">
        <v>6426</v>
      </c>
      <c r="M68" s="53">
        <v>11282</v>
      </c>
      <c r="N68" s="53">
        <v>-5175</v>
      </c>
      <c r="O68" s="53">
        <v>1379442</v>
      </c>
    </row>
    <row r="69" spans="1:15" ht="15">
      <c r="A69" s="42" t="s">
        <v>81</v>
      </c>
      <c r="B69" s="53">
        <v>901332</v>
      </c>
      <c r="C69" s="53">
        <v>321463</v>
      </c>
      <c r="D69" s="53">
        <v>58929</v>
      </c>
      <c r="E69" s="53">
        <v>30331</v>
      </c>
      <c r="F69" s="53">
        <v>140375</v>
      </c>
      <c r="G69" s="53">
        <v>2840</v>
      </c>
      <c r="H69" s="53">
        <v>0</v>
      </c>
      <c r="I69" s="53">
        <v>29338</v>
      </c>
      <c r="J69" s="53">
        <v>23249</v>
      </c>
      <c r="K69" s="53">
        <v>24977</v>
      </c>
      <c r="L69" s="53">
        <v>6909</v>
      </c>
      <c r="M69" s="53">
        <v>12129</v>
      </c>
      <c r="N69" s="53">
        <v>-5772</v>
      </c>
      <c r="O69" s="53">
        <v>1546100</v>
      </c>
    </row>
    <row r="70" spans="1:15" ht="15">
      <c r="A70" s="42" t="s">
        <v>82</v>
      </c>
      <c r="B70" s="53">
        <v>945365</v>
      </c>
      <c r="C70" s="53">
        <v>337168</v>
      </c>
      <c r="D70" s="53">
        <v>62548</v>
      </c>
      <c r="E70" s="53">
        <v>31813</v>
      </c>
      <c r="F70" s="53">
        <v>147233</v>
      </c>
      <c r="G70" s="53">
        <v>2979</v>
      </c>
      <c r="H70" s="53">
        <v>-1747</v>
      </c>
      <c r="I70" s="53">
        <v>33417</v>
      </c>
      <c r="J70" s="53">
        <v>24385</v>
      </c>
      <c r="K70" s="53">
        <v>26198</v>
      </c>
      <c r="L70" s="53">
        <v>7246</v>
      </c>
      <c r="M70" s="53">
        <v>12721</v>
      </c>
      <c r="N70" s="53">
        <v>-5904</v>
      </c>
      <c r="O70" s="53">
        <v>1623422</v>
      </c>
    </row>
    <row r="71" spans="1:15" ht="15">
      <c r="A71" s="42" t="s">
        <v>83</v>
      </c>
      <c r="B71" s="53">
        <v>686268</v>
      </c>
      <c r="C71" s="53">
        <v>244760</v>
      </c>
      <c r="D71" s="53">
        <v>40912</v>
      </c>
      <c r="E71" s="53">
        <v>23094</v>
      </c>
      <c r="F71" s="53">
        <v>106881</v>
      </c>
      <c r="G71" s="53">
        <v>2162</v>
      </c>
      <c r="H71" s="53">
        <v>0</v>
      </c>
      <c r="I71" s="53">
        <v>10065</v>
      </c>
      <c r="J71" s="53">
        <v>17702</v>
      </c>
      <c r="K71" s="53">
        <v>19018</v>
      </c>
      <c r="L71" s="53">
        <v>5260</v>
      </c>
      <c r="M71" s="53">
        <v>9235</v>
      </c>
      <c r="N71" s="53">
        <v>-4343</v>
      </c>
      <c r="O71" s="53">
        <v>1161014</v>
      </c>
    </row>
    <row r="72" spans="1:15" ht="15">
      <c r="A72" s="42" t="s">
        <v>84</v>
      </c>
      <c r="B72" s="53">
        <v>712868</v>
      </c>
      <c r="C72" s="53">
        <v>254247</v>
      </c>
      <c r="D72" s="53">
        <v>0</v>
      </c>
      <c r="E72" s="53">
        <v>23989</v>
      </c>
      <c r="F72" s="53">
        <v>111023</v>
      </c>
      <c r="G72" s="53">
        <v>2246</v>
      </c>
      <c r="H72" s="53">
        <v>0</v>
      </c>
      <c r="I72" s="53">
        <v>11530</v>
      </c>
      <c r="J72" s="53">
        <v>18388</v>
      </c>
      <c r="K72" s="53">
        <v>19755</v>
      </c>
      <c r="L72" s="53">
        <v>5464</v>
      </c>
      <c r="M72" s="53">
        <v>9593</v>
      </c>
      <c r="N72" s="53">
        <v>-4463</v>
      </c>
      <c r="O72" s="53">
        <v>1164640</v>
      </c>
    </row>
    <row r="73" spans="1:15" ht="15">
      <c r="A73" s="42" t="s">
        <v>85</v>
      </c>
      <c r="B73" s="53">
        <v>858372</v>
      </c>
      <c r="C73" s="53">
        <v>306141</v>
      </c>
      <c r="D73" s="53">
        <v>56011</v>
      </c>
      <c r="E73" s="53">
        <v>28885</v>
      </c>
      <c r="F73" s="53">
        <v>133684</v>
      </c>
      <c r="G73" s="53">
        <v>2705</v>
      </c>
      <c r="H73" s="53">
        <v>0</v>
      </c>
      <c r="I73" s="53">
        <v>26865</v>
      </c>
      <c r="J73" s="53">
        <v>22141</v>
      </c>
      <c r="K73" s="53">
        <v>23787</v>
      </c>
      <c r="L73" s="53">
        <v>6579</v>
      </c>
      <c r="M73" s="53">
        <v>11551</v>
      </c>
      <c r="N73" s="53">
        <v>-5442</v>
      </c>
      <c r="O73" s="53">
        <v>1471279</v>
      </c>
    </row>
    <row r="74" spans="1:15" ht="15">
      <c r="A74" s="42" t="s">
        <v>208</v>
      </c>
      <c r="B74" s="53">
        <v>1231801</v>
      </c>
      <c r="C74" s="53">
        <v>439326</v>
      </c>
      <c r="D74" s="53">
        <v>0</v>
      </c>
      <c r="E74" s="53">
        <v>41452</v>
      </c>
      <c r="F74" s="53">
        <v>191843</v>
      </c>
      <c r="G74" s="53">
        <v>3881</v>
      </c>
      <c r="H74" s="53">
        <v>0</v>
      </c>
      <c r="I74" s="53">
        <v>55773</v>
      </c>
      <c r="J74" s="53">
        <v>31773</v>
      </c>
      <c r="K74" s="53">
        <v>34135</v>
      </c>
      <c r="L74" s="53">
        <v>9442</v>
      </c>
      <c r="M74" s="53">
        <v>16576</v>
      </c>
      <c r="N74" s="53">
        <v>-7962</v>
      </c>
      <c r="O74" s="53">
        <v>2048040</v>
      </c>
    </row>
    <row r="75" spans="1:15" ht="15">
      <c r="A75" s="42" t="s">
        <v>209</v>
      </c>
      <c r="B75" s="53">
        <v>807984</v>
      </c>
      <c r="C75" s="53">
        <v>288170</v>
      </c>
      <c r="D75" s="53">
        <v>0</v>
      </c>
      <c r="E75" s="53">
        <v>27190</v>
      </c>
      <c r="F75" s="53">
        <v>125837</v>
      </c>
      <c r="G75" s="53">
        <v>2546</v>
      </c>
      <c r="H75" s="53">
        <v>0</v>
      </c>
      <c r="I75" s="53">
        <v>18618</v>
      </c>
      <c r="J75" s="53">
        <v>20841</v>
      </c>
      <c r="K75" s="53">
        <v>22391</v>
      </c>
      <c r="L75" s="53">
        <v>6193</v>
      </c>
      <c r="M75" s="53">
        <v>10873</v>
      </c>
      <c r="N75" s="53">
        <v>-5022</v>
      </c>
      <c r="O75" s="53">
        <v>1325621</v>
      </c>
    </row>
    <row r="76" spans="1:15" ht="15">
      <c r="A76" s="42" t="s">
        <v>88</v>
      </c>
      <c r="B76" s="53">
        <v>1169178</v>
      </c>
      <c r="C76" s="53">
        <v>416991</v>
      </c>
      <c r="D76" s="53">
        <v>80838</v>
      </c>
      <c r="E76" s="53">
        <v>39344</v>
      </c>
      <c r="F76" s="53">
        <v>182090</v>
      </c>
      <c r="G76" s="53">
        <v>3684</v>
      </c>
      <c r="H76" s="53">
        <v>0</v>
      </c>
      <c r="I76" s="53">
        <v>56516</v>
      </c>
      <c r="J76" s="53">
        <v>30158</v>
      </c>
      <c r="K76" s="53">
        <v>32400</v>
      </c>
      <c r="L76" s="53">
        <v>8962</v>
      </c>
      <c r="M76" s="53">
        <v>15733</v>
      </c>
      <c r="N76" s="53">
        <v>-7647</v>
      </c>
      <c r="O76" s="53">
        <v>2028247</v>
      </c>
    </row>
    <row r="77" spans="1:15" ht="15">
      <c r="A77" s="42" t="s">
        <v>210</v>
      </c>
      <c r="B77" s="53">
        <v>840628</v>
      </c>
      <c r="C77" s="53">
        <v>299813</v>
      </c>
      <c r="D77" s="53">
        <v>55266</v>
      </c>
      <c r="E77" s="53">
        <v>28288</v>
      </c>
      <c r="F77" s="53">
        <v>130921</v>
      </c>
      <c r="G77" s="53">
        <v>2649</v>
      </c>
      <c r="H77" s="53">
        <v>0</v>
      </c>
      <c r="I77" s="53">
        <v>22842</v>
      </c>
      <c r="J77" s="53">
        <v>21683</v>
      </c>
      <c r="K77" s="53">
        <v>23295</v>
      </c>
      <c r="L77" s="53">
        <v>6443</v>
      </c>
      <c r="M77" s="53">
        <v>11312</v>
      </c>
      <c r="N77" s="53">
        <v>-5391</v>
      </c>
      <c r="O77" s="53">
        <v>1437749</v>
      </c>
    </row>
    <row r="78" spans="1:15" ht="15">
      <c r="A78" s="42" t="s">
        <v>90</v>
      </c>
      <c r="B78" s="53">
        <v>703916</v>
      </c>
      <c r="C78" s="53">
        <v>251054</v>
      </c>
      <c r="D78" s="53">
        <v>42392</v>
      </c>
      <c r="E78" s="53">
        <v>23688</v>
      </c>
      <c r="F78" s="53">
        <v>109629</v>
      </c>
      <c r="G78" s="53">
        <v>2218</v>
      </c>
      <c r="H78" s="53">
        <v>0</v>
      </c>
      <c r="I78" s="53">
        <v>12300</v>
      </c>
      <c r="J78" s="53">
        <v>18157</v>
      </c>
      <c r="K78" s="53">
        <v>19507</v>
      </c>
      <c r="L78" s="53">
        <v>5395</v>
      </c>
      <c r="M78" s="53">
        <v>9472</v>
      </c>
      <c r="N78" s="53">
        <v>-4362</v>
      </c>
      <c r="O78" s="53">
        <v>1193366</v>
      </c>
    </row>
    <row r="79" spans="1:15" ht="15">
      <c r="A79" s="42" t="s">
        <v>91</v>
      </c>
      <c r="B79" s="53">
        <v>696238</v>
      </c>
      <c r="C79" s="53">
        <v>248316</v>
      </c>
      <c r="D79" s="53">
        <v>41940</v>
      </c>
      <c r="E79" s="53">
        <v>23429</v>
      </c>
      <c r="F79" s="53">
        <v>108433</v>
      </c>
      <c r="G79" s="53">
        <v>2194</v>
      </c>
      <c r="H79" s="53">
        <v>0</v>
      </c>
      <c r="I79" s="53">
        <v>10334</v>
      </c>
      <c r="J79" s="53">
        <v>17959</v>
      </c>
      <c r="K79" s="53">
        <v>19294</v>
      </c>
      <c r="L79" s="53">
        <v>5337</v>
      </c>
      <c r="M79" s="53">
        <v>9369</v>
      </c>
      <c r="N79" s="53">
        <v>-4379</v>
      </c>
      <c r="O79" s="53">
        <v>1178464</v>
      </c>
    </row>
    <row r="80" spans="1:15" ht="15">
      <c r="A80" s="42" t="s">
        <v>211</v>
      </c>
      <c r="B80" s="53">
        <v>968159</v>
      </c>
      <c r="C80" s="53">
        <v>345297</v>
      </c>
      <c r="D80" s="53">
        <v>64042</v>
      </c>
      <c r="E80" s="53">
        <v>32580</v>
      </c>
      <c r="F80" s="53">
        <v>150783</v>
      </c>
      <c r="G80" s="53">
        <v>3051</v>
      </c>
      <c r="H80" s="53">
        <v>45104</v>
      </c>
      <c r="I80" s="53">
        <v>40561</v>
      </c>
      <c r="J80" s="53">
        <v>24973</v>
      </c>
      <c r="K80" s="53">
        <v>26829</v>
      </c>
      <c r="L80" s="53">
        <v>7421</v>
      </c>
      <c r="M80" s="53">
        <v>13028</v>
      </c>
      <c r="N80" s="53">
        <v>-5946</v>
      </c>
      <c r="O80" s="53">
        <v>1715882</v>
      </c>
    </row>
    <row r="81" spans="1:15" ht="15">
      <c r="A81" s="42" t="s">
        <v>93</v>
      </c>
      <c r="B81" s="53">
        <v>823944</v>
      </c>
      <c r="C81" s="53">
        <v>293863</v>
      </c>
      <c r="D81" s="53">
        <v>0</v>
      </c>
      <c r="E81" s="53">
        <v>27727</v>
      </c>
      <c r="F81" s="53">
        <v>128323</v>
      </c>
      <c r="G81" s="53">
        <v>2596</v>
      </c>
      <c r="H81" s="53">
        <v>0</v>
      </c>
      <c r="I81" s="53">
        <v>22705</v>
      </c>
      <c r="J81" s="53">
        <v>21253</v>
      </c>
      <c r="K81" s="53">
        <v>22833</v>
      </c>
      <c r="L81" s="53">
        <v>6315</v>
      </c>
      <c r="M81" s="53">
        <v>11087</v>
      </c>
      <c r="N81" s="53">
        <v>-5239</v>
      </c>
      <c r="O81" s="53">
        <v>1355407</v>
      </c>
    </row>
    <row r="82" spans="1:15" ht="15">
      <c r="A82" s="42" t="s">
        <v>94</v>
      </c>
      <c r="B82" s="53">
        <v>1037210</v>
      </c>
      <c r="C82" s="53">
        <v>369925</v>
      </c>
      <c r="D82" s="53">
        <v>69852</v>
      </c>
      <c r="E82" s="53">
        <v>34903</v>
      </c>
      <c r="F82" s="53">
        <v>161537</v>
      </c>
      <c r="G82" s="53">
        <v>3268</v>
      </c>
      <c r="H82" s="53">
        <v>0</v>
      </c>
      <c r="I82" s="53">
        <v>46024</v>
      </c>
      <c r="J82" s="53">
        <v>26754</v>
      </c>
      <c r="K82" s="53">
        <v>28743</v>
      </c>
      <c r="L82" s="53">
        <v>7950</v>
      </c>
      <c r="M82" s="53">
        <v>13957</v>
      </c>
      <c r="N82" s="53">
        <v>-6581</v>
      </c>
      <c r="O82" s="53">
        <v>1793542</v>
      </c>
    </row>
    <row r="83" spans="1:15" ht="15">
      <c r="A83" s="42" t="s">
        <v>95</v>
      </c>
      <c r="B83" s="53">
        <v>1760551</v>
      </c>
      <c r="C83" s="53">
        <v>627907</v>
      </c>
      <c r="D83" s="53">
        <v>130259</v>
      </c>
      <c r="E83" s="53">
        <v>59245</v>
      </c>
      <c r="F83" s="53">
        <v>274191</v>
      </c>
      <c r="G83" s="53">
        <v>5547</v>
      </c>
      <c r="H83" s="53">
        <v>0</v>
      </c>
      <c r="I83" s="53">
        <v>109663</v>
      </c>
      <c r="J83" s="53">
        <v>45412</v>
      </c>
      <c r="K83" s="53">
        <v>48788</v>
      </c>
      <c r="L83" s="53">
        <v>13494</v>
      </c>
      <c r="M83" s="53">
        <v>23691</v>
      </c>
      <c r="N83" s="53">
        <v>-11587</v>
      </c>
      <c r="O83" s="53">
        <v>3087161</v>
      </c>
    </row>
    <row r="84" spans="1:15" ht="15">
      <c r="A84" s="42" t="s">
        <v>96</v>
      </c>
      <c r="B84" s="53">
        <v>753951</v>
      </c>
      <c r="C84" s="53">
        <v>268899</v>
      </c>
      <c r="D84" s="53">
        <v>0</v>
      </c>
      <c r="E84" s="53">
        <v>25371</v>
      </c>
      <c r="F84" s="53">
        <v>117422</v>
      </c>
      <c r="G84" s="53">
        <v>2376</v>
      </c>
      <c r="H84" s="53">
        <v>0</v>
      </c>
      <c r="I84" s="53">
        <v>17835</v>
      </c>
      <c r="J84" s="53">
        <v>19448</v>
      </c>
      <c r="K84" s="53">
        <v>20893</v>
      </c>
      <c r="L84" s="53">
        <v>5779</v>
      </c>
      <c r="M84" s="53">
        <v>10145</v>
      </c>
      <c r="N84" s="53">
        <v>-4779</v>
      </c>
      <c r="O84" s="53">
        <v>1237340</v>
      </c>
    </row>
    <row r="85" spans="1:15" ht="15">
      <c r="A85" s="42" t="s">
        <v>212</v>
      </c>
      <c r="B85" s="53">
        <v>823373</v>
      </c>
      <c r="C85" s="53">
        <v>293659</v>
      </c>
      <c r="D85" s="53">
        <v>52523</v>
      </c>
      <c r="E85" s="53">
        <v>27708</v>
      </c>
      <c r="F85" s="53">
        <v>128234</v>
      </c>
      <c r="G85" s="53">
        <v>2594</v>
      </c>
      <c r="H85" s="53">
        <v>0</v>
      </c>
      <c r="I85" s="53">
        <v>23156</v>
      </c>
      <c r="J85" s="53">
        <v>21238</v>
      </c>
      <c r="K85" s="53">
        <v>22817</v>
      </c>
      <c r="L85" s="53">
        <v>6311</v>
      </c>
      <c r="M85" s="53">
        <v>11080</v>
      </c>
      <c r="N85" s="53">
        <v>-5306</v>
      </c>
      <c r="O85" s="53">
        <v>1407387</v>
      </c>
    </row>
    <row r="86" spans="1:15" ht="15">
      <c r="A86" s="42" t="s">
        <v>98</v>
      </c>
      <c r="B86" s="53">
        <v>3551134</v>
      </c>
      <c r="C86" s="53">
        <v>1266525</v>
      </c>
      <c r="D86" s="53">
        <v>281929</v>
      </c>
      <c r="E86" s="53">
        <v>119500</v>
      </c>
      <c r="F86" s="53">
        <v>553060</v>
      </c>
      <c r="G86" s="53">
        <v>11189</v>
      </c>
      <c r="H86" s="53">
        <v>0</v>
      </c>
      <c r="I86" s="53">
        <v>267091</v>
      </c>
      <c r="J86" s="53">
        <v>91599</v>
      </c>
      <c r="K86" s="53">
        <v>98408</v>
      </c>
      <c r="L86" s="53">
        <v>27219</v>
      </c>
      <c r="M86" s="53">
        <v>47785</v>
      </c>
      <c r="N86" s="53">
        <v>-22811</v>
      </c>
      <c r="O86" s="53">
        <v>6292628</v>
      </c>
    </row>
    <row r="87" spans="1:15" ht="15">
      <c r="A87" s="42" t="s">
        <v>99</v>
      </c>
      <c r="B87" s="53">
        <v>1298222</v>
      </c>
      <c r="C87" s="53">
        <v>463016</v>
      </c>
      <c r="D87" s="53">
        <v>91837</v>
      </c>
      <c r="E87" s="53">
        <v>43687</v>
      </c>
      <c r="F87" s="53">
        <v>202188</v>
      </c>
      <c r="G87" s="53">
        <v>4091</v>
      </c>
      <c r="H87" s="53">
        <v>0</v>
      </c>
      <c r="I87" s="53">
        <v>64429</v>
      </c>
      <c r="J87" s="53">
        <v>33487</v>
      </c>
      <c r="K87" s="53">
        <v>35976</v>
      </c>
      <c r="L87" s="53">
        <v>9951</v>
      </c>
      <c r="M87" s="53">
        <v>17469</v>
      </c>
      <c r="N87" s="53">
        <v>-8229</v>
      </c>
      <c r="O87" s="53">
        <v>2256124</v>
      </c>
    </row>
    <row r="88" spans="1:15" ht="15">
      <c r="A88" s="42" t="s">
        <v>100</v>
      </c>
      <c r="B88" s="53">
        <v>798490</v>
      </c>
      <c r="C88" s="53">
        <v>284784</v>
      </c>
      <c r="D88" s="53">
        <v>50155</v>
      </c>
      <c r="E88" s="53">
        <v>26870</v>
      </c>
      <c r="F88" s="53">
        <v>124358</v>
      </c>
      <c r="G88" s="53">
        <v>2516</v>
      </c>
      <c r="H88" s="53">
        <v>0</v>
      </c>
      <c r="I88" s="53">
        <v>22100</v>
      </c>
      <c r="J88" s="53">
        <v>20596</v>
      </c>
      <c r="K88" s="53">
        <v>22128</v>
      </c>
      <c r="L88" s="53">
        <v>6120</v>
      </c>
      <c r="M88" s="53">
        <v>10745</v>
      </c>
      <c r="N88" s="53">
        <v>-5060</v>
      </c>
      <c r="O88" s="53">
        <v>1363802</v>
      </c>
    </row>
    <row r="89" spans="1:15" ht="15">
      <c r="A89" s="42" t="s">
        <v>101</v>
      </c>
      <c r="B89" s="53">
        <v>803516</v>
      </c>
      <c r="C89" s="53">
        <v>286577</v>
      </c>
      <c r="D89" s="53">
        <v>50702</v>
      </c>
      <c r="E89" s="53">
        <v>27039</v>
      </c>
      <c r="F89" s="53">
        <v>125141</v>
      </c>
      <c r="G89" s="53">
        <v>2532</v>
      </c>
      <c r="H89" s="53">
        <v>0</v>
      </c>
      <c r="I89" s="53">
        <v>19545</v>
      </c>
      <c r="J89" s="53">
        <v>20726</v>
      </c>
      <c r="K89" s="53">
        <v>22267</v>
      </c>
      <c r="L89" s="53">
        <v>6159</v>
      </c>
      <c r="M89" s="53">
        <v>10812</v>
      </c>
      <c r="N89" s="53">
        <v>-5246</v>
      </c>
      <c r="O89" s="53">
        <v>1369770</v>
      </c>
    </row>
    <row r="90" spans="1:15" ht="15">
      <c r="A90" s="42" t="s">
        <v>102</v>
      </c>
      <c r="B90" s="53">
        <v>734798</v>
      </c>
      <c r="C90" s="53">
        <v>262068</v>
      </c>
      <c r="D90" s="53">
        <v>0</v>
      </c>
      <c r="E90" s="53">
        <v>24727</v>
      </c>
      <c r="F90" s="53">
        <v>114439</v>
      </c>
      <c r="G90" s="53">
        <v>2315</v>
      </c>
      <c r="H90" s="53">
        <v>0</v>
      </c>
      <c r="I90" s="53">
        <v>10702</v>
      </c>
      <c r="J90" s="53">
        <v>18954</v>
      </c>
      <c r="K90" s="53">
        <v>20363</v>
      </c>
      <c r="L90" s="53">
        <v>5632</v>
      </c>
      <c r="M90" s="53">
        <v>9888</v>
      </c>
      <c r="N90" s="53">
        <v>-4582</v>
      </c>
      <c r="O90" s="53">
        <v>1199304</v>
      </c>
    </row>
    <row r="91" spans="1:15" ht="15">
      <c r="A91" s="42" t="s">
        <v>103</v>
      </c>
      <c r="B91" s="53">
        <v>1038260</v>
      </c>
      <c r="C91" s="53">
        <v>370299</v>
      </c>
      <c r="D91" s="53">
        <v>70042</v>
      </c>
      <c r="E91" s="53">
        <v>34939</v>
      </c>
      <c r="F91" s="53">
        <v>161701</v>
      </c>
      <c r="G91" s="53">
        <v>3271</v>
      </c>
      <c r="H91" s="53">
        <v>0</v>
      </c>
      <c r="I91" s="53">
        <v>42520</v>
      </c>
      <c r="J91" s="53">
        <v>26781</v>
      </c>
      <c r="K91" s="53">
        <v>28772</v>
      </c>
      <c r="L91" s="53">
        <v>7958</v>
      </c>
      <c r="M91" s="53">
        <v>13971</v>
      </c>
      <c r="N91" s="53">
        <v>-6852</v>
      </c>
      <c r="O91" s="53">
        <v>1791662</v>
      </c>
    </row>
    <row r="92" spans="1:15" ht="15">
      <c r="A92" s="42" t="s">
        <v>213</v>
      </c>
      <c r="B92" s="53">
        <v>1684093</v>
      </c>
      <c r="C92" s="53">
        <v>600638</v>
      </c>
      <c r="D92" s="53">
        <v>123599</v>
      </c>
      <c r="E92" s="53">
        <v>56672</v>
      </c>
      <c r="F92" s="53">
        <v>262284</v>
      </c>
      <c r="G92" s="53">
        <v>5306</v>
      </c>
      <c r="H92" s="53">
        <v>0</v>
      </c>
      <c r="I92" s="53">
        <v>106734</v>
      </c>
      <c r="J92" s="53">
        <v>43440</v>
      </c>
      <c r="K92" s="53">
        <v>46669</v>
      </c>
      <c r="L92" s="53">
        <v>12908</v>
      </c>
      <c r="M92" s="53">
        <v>22662</v>
      </c>
      <c r="N92" s="53">
        <v>-10714</v>
      </c>
      <c r="O92" s="53">
        <v>2954291</v>
      </c>
    </row>
    <row r="93" spans="1:15" ht="15">
      <c r="A93" s="42" t="s">
        <v>214</v>
      </c>
      <c r="B93" s="53">
        <v>717228</v>
      </c>
      <c r="C93" s="53">
        <v>255802</v>
      </c>
      <c r="D93" s="53">
        <v>43460</v>
      </c>
      <c r="E93" s="53">
        <v>24136</v>
      </c>
      <c r="F93" s="53">
        <v>111702</v>
      </c>
      <c r="G93" s="53">
        <v>2260</v>
      </c>
      <c r="H93" s="53">
        <v>0</v>
      </c>
      <c r="I93" s="53">
        <v>14204</v>
      </c>
      <c r="J93" s="53">
        <v>18500</v>
      </c>
      <c r="K93" s="53">
        <v>19876</v>
      </c>
      <c r="L93" s="53">
        <v>5497</v>
      </c>
      <c r="M93" s="53">
        <v>9651</v>
      </c>
      <c r="N93" s="53">
        <v>-4560</v>
      </c>
      <c r="O93" s="53">
        <v>1217756</v>
      </c>
    </row>
    <row r="94" spans="1:15" ht="15">
      <c r="A94" s="42" t="s">
        <v>215</v>
      </c>
      <c r="B94" s="53">
        <v>938817</v>
      </c>
      <c r="C94" s="53">
        <v>334832</v>
      </c>
      <c r="D94" s="53">
        <v>61735</v>
      </c>
      <c r="E94" s="53">
        <v>31592</v>
      </c>
      <c r="F94" s="53">
        <v>146213</v>
      </c>
      <c r="G94" s="53">
        <v>2958</v>
      </c>
      <c r="H94" s="53">
        <v>0</v>
      </c>
      <c r="I94" s="53">
        <v>35728</v>
      </c>
      <c r="J94" s="53">
        <v>24216</v>
      </c>
      <c r="K94" s="53">
        <v>26016</v>
      </c>
      <c r="L94" s="53">
        <v>7196</v>
      </c>
      <c r="M94" s="53">
        <v>12633</v>
      </c>
      <c r="N94" s="53">
        <v>-5941</v>
      </c>
      <c r="O94" s="53">
        <v>1615995</v>
      </c>
    </row>
    <row r="95" spans="1:15" ht="15">
      <c r="A95" s="42" t="s">
        <v>107</v>
      </c>
      <c r="B95" s="53">
        <v>701513</v>
      </c>
      <c r="C95" s="53">
        <v>250197</v>
      </c>
      <c r="D95" s="53">
        <v>42197</v>
      </c>
      <c r="E95" s="53">
        <v>23607</v>
      </c>
      <c r="F95" s="53">
        <v>109255</v>
      </c>
      <c r="G95" s="53">
        <v>2210</v>
      </c>
      <c r="H95" s="53">
        <v>0</v>
      </c>
      <c r="I95" s="53">
        <v>11917</v>
      </c>
      <c r="J95" s="53">
        <v>18095</v>
      </c>
      <c r="K95" s="53">
        <v>19440</v>
      </c>
      <c r="L95" s="53">
        <v>5377</v>
      </c>
      <c r="M95" s="53">
        <v>9440</v>
      </c>
      <c r="N95" s="53">
        <v>-4452</v>
      </c>
      <c r="O95" s="53">
        <v>1188796</v>
      </c>
    </row>
    <row r="96" spans="1:15" ht="15">
      <c r="A96" s="42" t="s">
        <v>108</v>
      </c>
      <c r="B96" s="53">
        <v>3236996</v>
      </c>
      <c r="C96" s="53">
        <v>1154486</v>
      </c>
      <c r="D96" s="53">
        <v>261035</v>
      </c>
      <c r="E96" s="53">
        <v>108929</v>
      </c>
      <c r="F96" s="53">
        <v>504136</v>
      </c>
      <c r="G96" s="53">
        <v>10200</v>
      </c>
      <c r="H96" s="53">
        <v>920</v>
      </c>
      <c r="I96" s="53">
        <v>219248</v>
      </c>
      <c r="J96" s="53">
        <v>83496</v>
      </c>
      <c r="K96" s="53">
        <v>89703</v>
      </c>
      <c r="L96" s="53">
        <v>24811</v>
      </c>
      <c r="M96" s="53">
        <v>43558</v>
      </c>
      <c r="N96" s="53">
        <v>-21722</v>
      </c>
      <c r="O96" s="53">
        <v>5715796</v>
      </c>
    </row>
    <row r="97" spans="1:15" ht="15">
      <c r="A97" s="42" t="s">
        <v>109</v>
      </c>
      <c r="B97" s="53">
        <v>1072846</v>
      </c>
      <c r="C97" s="53">
        <v>382634</v>
      </c>
      <c r="D97" s="53">
        <v>72858</v>
      </c>
      <c r="E97" s="53">
        <v>36103</v>
      </c>
      <c r="F97" s="53">
        <v>167087</v>
      </c>
      <c r="G97" s="53">
        <v>3380</v>
      </c>
      <c r="H97" s="53">
        <v>0</v>
      </c>
      <c r="I97" s="53">
        <v>47776</v>
      </c>
      <c r="J97" s="53">
        <v>27673</v>
      </c>
      <c r="K97" s="53">
        <v>29730</v>
      </c>
      <c r="L97" s="53">
        <v>8223</v>
      </c>
      <c r="M97" s="53">
        <v>14437</v>
      </c>
      <c r="N97" s="53">
        <v>-6954</v>
      </c>
      <c r="O97" s="53">
        <v>1855793</v>
      </c>
    </row>
    <row r="98" spans="1:15" ht="15">
      <c r="A98" s="42" t="s">
        <v>110</v>
      </c>
      <c r="B98" s="53">
        <v>1411836</v>
      </c>
      <c r="C98" s="53">
        <v>503536</v>
      </c>
      <c r="D98" s="53">
        <v>0</v>
      </c>
      <c r="E98" s="53">
        <v>47510</v>
      </c>
      <c r="F98" s="53">
        <v>219882</v>
      </c>
      <c r="G98" s="53">
        <v>4449</v>
      </c>
      <c r="H98" s="53">
        <v>0</v>
      </c>
      <c r="I98" s="53">
        <v>76282</v>
      </c>
      <c r="J98" s="53">
        <v>36417</v>
      </c>
      <c r="K98" s="53">
        <v>39124</v>
      </c>
      <c r="L98" s="53">
        <v>10822</v>
      </c>
      <c r="M98" s="53">
        <v>18998</v>
      </c>
      <c r="N98" s="53">
        <v>-9050</v>
      </c>
      <c r="O98" s="53">
        <v>2359806</v>
      </c>
    </row>
    <row r="99" spans="1:15" ht="15">
      <c r="A99" s="42" t="s">
        <v>111</v>
      </c>
      <c r="B99" s="53">
        <v>1106456</v>
      </c>
      <c r="C99" s="53">
        <v>394621</v>
      </c>
      <c r="D99" s="53">
        <v>75422</v>
      </c>
      <c r="E99" s="53">
        <v>37234</v>
      </c>
      <c r="F99" s="53">
        <v>172322</v>
      </c>
      <c r="G99" s="53">
        <v>3486</v>
      </c>
      <c r="H99" s="53">
        <v>63084</v>
      </c>
      <c r="I99" s="53">
        <v>55561</v>
      </c>
      <c r="J99" s="53">
        <v>28540</v>
      </c>
      <c r="K99" s="53">
        <v>30662</v>
      </c>
      <c r="L99" s="53">
        <v>8481</v>
      </c>
      <c r="M99" s="53">
        <v>14889</v>
      </c>
      <c r="N99" s="53">
        <v>-6916</v>
      </c>
      <c r="O99" s="53">
        <v>1983842</v>
      </c>
    </row>
    <row r="100" spans="1:15" ht="15">
      <c r="A100" s="42" t="s">
        <v>112</v>
      </c>
      <c r="B100" s="53">
        <v>1766439</v>
      </c>
      <c r="C100" s="53">
        <v>630007</v>
      </c>
      <c r="D100" s="53">
        <v>0</v>
      </c>
      <c r="E100" s="53">
        <v>59443</v>
      </c>
      <c r="F100" s="53">
        <v>275108</v>
      </c>
      <c r="G100" s="53">
        <v>5566</v>
      </c>
      <c r="H100" s="53">
        <v>0</v>
      </c>
      <c r="I100" s="53">
        <v>96351</v>
      </c>
      <c r="J100" s="53">
        <v>45564</v>
      </c>
      <c r="K100" s="53">
        <v>48951</v>
      </c>
      <c r="L100" s="53">
        <v>13540</v>
      </c>
      <c r="M100" s="53">
        <v>23770</v>
      </c>
      <c r="N100" s="53">
        <v>-11509</v>
      </c>
      <c r="O100" s="53">
        <v>2953230</v>
      </c>
    </row>
    <row r="101" spans="1:15" ht="15">
      <c r="A101" s="42" t="s">
        <v>216</v>
      </c>
      <c r="B101" s="53">
        <v>938940</v>
      </c>
      <c r="C101" s="53">
        <v>334876</v>
      </c>
      <c r="D101" s="53">
        <v>0</v>
      </c>
      <c r="E101" s="53">
        <v>31596</v>
      </c>
      <c r="F101" s="53">
        <v>146232</v>
      </c>
      <c r="G101" s="53">
        <v>2959</v>
      </c>
      <c r="H101" s="53">
        <v>0</v>
      </c>
      <c r="I101" s="53">
        <v>36388</v>
      </c>
      <c r="J101" s="53">
        <v>24219</v>
      </c>
      <c r="K101" s="53">
        <v>26020</v>
      </c>
      <c r="L101" s="53">
        <v>7197</v>
      </c>
      <c r="M101" s="53">
        <v>12635</v>
      </c>
      <c r="N101" s="53">
        <v>-5806</v>
      </c>
      <c r="O101" s="53">
        <v>1555256</v>
      </c>
    </row>
    <row r="102" spans="1:15" ht="15">
      <c r="A102" s="42" t="s">
        <v>217</v>
      </c>
      <c r="B102" s="53">
        <v>948791</v>
      </c>
      <c r="C102" s="53">
        <v>338390</v>
      </c>
      <c r="D102" s="53">
        <v>63397</v>
      </c>
      <c r="E102" s="53">
        <v>31928</v>
      </c>
      <c r="F102" s="53">
        <v>147767</v>
      </c>
      <c r="G102" s="53">
        <v>2990</v>
      </c>
      <c r="H102" s="53">
        <v>0</v>
      </c>
      <c r="I102" s="53">
        <v>32150</v>
      </c>
      <c r="J102" s="53">
        <v>24473</v>
      </c>
      <c r="K102" s="53">
        <v>26293</v>
      </c>
      <c r="L102" s="53">
        <v>7272</v>
      </c>
      <c r="M102" s="53">
        <v>12767</v>
      </c>
      <c r="N102" s="53">
        <v>-6040</v>
      </c>
      <c r="O102" s="53">
        <v>1630178</v>
      </c>
    </row>
    <row r="103" spans="1:15" ht="15">
      <c r="A103" s="42" t="s">
        <v>218</v>
      </c>
      <c r="B103" s="53">
        <v>6014658</v>
      </c>
      <c r="C103" s="53">
        <v>2145149</v>
      </c>
      <c r="D103" s="53">
        <v>513624</v>
      </c>
      <c r="E103" s="53">
        <v>202401</v>
      </c>
      <c r="F103" s="53">
        <v>936734</v>
      </c>
      <c r="G103" s="53">
        <v>18952</v>
      </c>
      <c r="H103" s="53">
        <v>264382</v>
      </c>
      <c r="I103" s="53">
        <v>485234</v>
      </c>
      <c r="J103" s="53">
        <v>155143</v>
      </c>
      <c r="K103" s="53">
        <v>166677</v>
      </c>
      <c r="L103" s="53">
        <v>46102</v>
      </c>
      <c r="M103" s="53">
        <v>80936</v>
      </c>
      <c r="N103" s="53">
        <v>-39585</v>
      </c>
      <c r="O103" s="53">
        <v>10990407</v>
      </c>
    </row>
    <row r="104" spans="1:15" ht="15">
      <c r="A104" s="42" t="s">
        <v>219</v>
      </c>
      <c r="B104" s="53">
        <v>820141</v>
      </c>
      <c r="C104" s="53">
        <v>292506</v>
      </c>
      <c r="D104" s="53">
        <v>52080</v>
      </c>
      <c r="E104" s="53">
        <v>27599</v>
      </c>
      <c r="F104" s="53">
        <v>127730</v>
      </c>
      <c r="G104" s="53">
        <v>2584</v>
      </c>
      <c r="H104" s="53">
        <v>0</v>
      </c>
      <c r="I104" s="53">
        <v>23750</v>
      </c>
      <c r="J104" s="53">
        <v>21155</v>
      </c>
      <c r="K104" s="53">
        <v>22728</v>
      </c>
      <c r="L104" s="53">
        <v>6286</v>
      </c>
      <c r="M104" s="53">
        <v>11036</v>
      </c>
      <c r="N104" s="53">
        <v>-5199</v>
      </c>
      <c r="O104" s="53">
        <v>1402396</v>
      </c>
    </row>
    <row r="105" spans="1:15" ht="15">
      <c r="A105" s="42" t="s">
        <v>116</v>
      </c>
      <c r="B105" s="53">
        <v>1585516</v>
      </c>
      <c r="C105" s="53">
        <v>565480</v>
      </c>
      <c r="D105" s="53">
        <v>115421</v>
      </c>
      <c r="E105" s="53">
        <v>53355</v>
      </c>
      <c r="F105" s="53">
        <v>246931</v>
      </c>
      <c r="G105" s="53">
        <v>4996</v>
      </c>
      <c r="H105" s="53">
        <v>0</v>
      </c>
      <c r="I105" s="53">
        <v>92346</v>
      </c>
      <c r="J105" s="53">
        <v>40897</v>
      </c>
      <c r="K105" s="53">
        <v>43937</v>
      </c>
      <c r="L105" s="53">
        <v>12153</v>
      </c>
      <c r="M105" s="53">
        <v>21335</v>
      </c>
      <c r="N105" s="53">
        <v>-10302</v>
      </c>
      <c r="O105" s="53">
        <v>2772065</v>
      </c>
    </row>
    <row r="106" spans="1:15" ht="15">
      <c r="A106" s="42" t="s">
        <v>117</v>
      </c>
      <c r="B106" s="53">
        <v>856028</v>
      </c>
      <c r="C106" s="53">
        <v>305306</v>
      </c>
      <c r="D106" s="53">
        <v>54838</v>
      </c>
      <c r="E106" s="53">
        <v>28806</v>
      </c>
      <c r="F106" s="53">
        <v>133319</v>
      </c>
      <c r="G106" s="53">
        <v>2697</v>
      </c>
      <c r="H106" s="53">
        <v>0</v>
      </c>
      <c r="I106" s="53">
        <v>28807</v>
      </c>
      <c r="J106" s="53">
        <v>22081</v>
      </c>
      <c r="K106" s="53">
        <v>23722</v>
      </c>
      <c r="L106" s="53">
        <v>6561</v>
      </c>
      <c r="M106" s="53">
        <v>11519</v>
      </c>
      <c r="N106" s="53">
        <v>-5451</v>
      </c>
      <c r="O106" s="53">
        <v>1468233</v>
      </c>
    </row>
    <row r="107" spans="1:15" ht="15">
      <c r="A107" s="42" t="s">
        <v>220</v>
      </c>
      <c r="B107" s="53">
        <v>844023</v>
      </c>
      <c r="C107" s="53">
        <v>301024</v>
      </c>
      <c r="D107" s="53">
        <v>0</v>
      </c>
      <c r="E107" s="53">
        <v>28402</v>
      </c>
      <c r="F107" s="53">
        <v>131450</v>
      </c>
      <c r="G107" s="53">
        <v>2659</v>
      </c>
      <c r="H107" s="53">
        <v>0</v>
      </c>
      <c r="I107" s="53">
        <v>23457</v>
      </c>
      <c r="J107" s="53">
        <v>21771</v>
      </c>
      <c r="K107" s="53">
        <v>23389</v>
      </c>
      <c r="L107" s="53">
        <v>6469</v>
      </c>
      <c r="M107" s="53">
        <v>11357</v>
      </c>
      <c r="N107" s="53">
        <v>-5293</v>
      </c>
      <c r="O107" s="53">
        <v>1388708</v>
      </c>
    </row>
    <row r="108" spans="1:15" ht="15">
      <c r="A108" s="42" t="s">
        <v>221</v>
      </c>
      <c r="B108" s="53">
        <v>5279722</v>
      </c>
      <c r="C108" s="53">
        <v>1883032</v>
      </c>
      <c r="D108" s="53">
        <v>483250</v>
      </c>
      <c r="E108" s="53">
        <v>177669</v>
      </c>
      <c r="F108" s="53">
        <v>822274</v>
      </c>
      <c r="G108" s="53">
        <v>16636</v>
      </c>
      <c r="H108" s="53">
        <v>2612693</v>
      </c>
      <c r="I108" s="53">
        <v>356648</v>
      </c>
      <c r="J108" s="53">
        <v>136186</v>
      </c>
      <c r="K108" s="53">
        <v>146310</v>
      </c>
      <c r="L108" s="53">
        <v>40469</v>
      </c>
      <c r="M108" s="53">
        <v>71046</v>
      </c>
      <c r="N108" s="53">
        <v>-29828</v>
      </c>
      <c r="O108" s="53">
        <v>11996107</v>
      </c>
    </row>
    <row r="109" spans="1:15" ht="15">
      <c r="A109" s="42" t="s">
        <v>120</v>
      </c>
      <c r="B109" s="53">
        <v>6437181</v>
      </c>
      <c r="C109" s="53">
        <v>2295844</v>
      </c>
      <c r="D109" s="53">
        <v>583997</v>
      </c>
      <c r="E109" s="53">
        <v>216619</v>
      </c>
      <c r="F109" s="53">
        <v>1002539</v>
      </c>
      <c r="G109" s="53">
        <v>20283</v>
      </c>
      <c r="H109" s="53">
        <v>1789090</v>
      </c>
      <c r="I109" s="53">
        <v>492380</v>
      </c>
      <c r="J109" s="53">
        <v>166042</v>
      </c>
      <c r="K109" s="53">
        <v>178386</v>
      </c>
      <c r="L109" s="53">
        <v>49340</v>
      </c>
      <c r="M109" s="53">
        <v>86621</v>
      </c>
      <c r="N109" s="53">
        <v>-41724</v>
      </c>
      <c r="O109" s="53">
        <v>13276598</v>
      </c>
    </row>
    <row r="110" spans="1:15" ht="15">
      <c r="A110" s="42" t="s">
        <v>121</v>
      </c>
      <c r="B110" s="53">
        <v>804465</v>
      </c>
      <c r="C110" s="53">
        <v>286915</v>
      </c>
      <c r="D110" s="53">
        <v>50714</v>
      </c>
      <c r="E110" s="53">
        <v>27071</v>
      </c>
      <c r="F110" s="53">
        <v>125289</v>
      </c>
      <c r="G110" s="53">
        <v>2535</v>
      </c>
      <c r="H110" s="53">
        <v>0</v>
      </c>
      <c r="I110" s="53">
        <v>22310</v>
      </c>
      <c r="J110" s="53">
        <v>20751</v>
      </c>
      <c r="K110" s="53">
        <v>22293</v>
      </c>
      <c r="L110" s="53">
        <v>6166</v>
      </c>
      <c r="M110" s="53">
        <v>10825</v>
      </c>
      <c r="N110" s="53">
        <v>-5169</v>
      </c>
      <c r="O110" s="53">
        <v>1374165</v>
      </c>
    </row>
    <row r="111" spans="1:15" ht="15">
      <c r="A111" s="42" t="s">
        <v>222</v>
      </c>
      <c r="B111" s="53">
        <v>1675258</v>
      </c>
      <c r="C111" s="53">
        <v>597487</v>
      </c>
      <c r="D111" s="53">
        <v>122351</v>
      </c>
      <c r="E111" s="53">
        <v>56375</v>
      </c>
      <c r="F111" s="53">
        <v>260908</v>
      </c>
      <c r="G111" s="53">
        <v>5279</v>
      </c>
      <c r="H111" s="53">
        <v>0</v>
      </c>
      <c r="I111" s="53">
        <v>113727</v>
      </c>
      <c r="J111" s="53">
        <v>43212</v>
      </c>
      <c r="K111" s="53">
        <v>46424</v>
      </c>
      <c r="L111" s="53">
        <v>12841</v>
      </c>
      <c r="M111" s="53">
        <v>22543</v>
      </c>
      <c r="N111" s="53">
        <v>-10609</v>
      </c>
      <c r="O111" s="53">
        <v>2945796</v>
      </c>
    </row>
    <row r="112" spans="1:15" ht="15">
      <c r="A112" s="42" t="s">
        <v>123</v>
      </c>
      <c r="B112" s="53">
        <v>791270</v>
      </c>
      <c r="C112" s="53">
        <v>282209</v>
      </c>
      <c r="D112" s="53">
        <v>0</v>
      </c>
      <c r="E112" s="53">
        <v>26627</v>
      </c>
      <c r="F112" s="53">
        <v>123234</v>
      </c>
      <c r="G112" s="53">
        <v>2493</v>
      </c>
      <c r="H112" s="53">
        <v>0</v>
      </c>
      <c r="I112" s="53">
        <v>17991</v>
      </c>
      <c r="J112" s="53">
        <v>20410</v>
      </c>
      <c r="K112" s="53">
        <v>21927</v>
      </c>
      <c r="L112" s="53">
        <v>6065</v>
      </c>
      <c r="M112" s="53">
        <v>10648</v>
      </c>
      <c r="N112" s="53">
        <v>-5004</v>
      </c>
      <c r="O112" s="53">
        <v>1297870</v>
      </c>
    </row>
    <row r="113" spans="1:15" ht="15">
      <c r="A113" s="42" t="s">
        <v>223</v>
      </c>
      <c r="B113" s="53">
        <v>723224</v>
      </c>
      <c r="C113" s="53">
        <v>257941</v>
      </c>
      <c r="D113" s="53">
        <v>44901</v>
      </c>
      <c r="E113" s="53">
        <v>24338</v>
      </c>
      <c r="F113" s="53">
        <v>112637</v>
      </c>
      <c r="G113" s="53">
        <v>2279</v>
      </c>
      <c r="H113" s="53">
        <v>0</v>
      </c>
      <c r="I113" s="53">
        <v>12844</v>
      </c>
      <c r="J113" s="53">
        <v>18655</v>
      </c>
      <c r="K113" s="53">
        <v>20043</v>
      </c>
      <c r="L113" s="53">
        <v>5544</v>
      </c>
      <c r="M113" s="53">
        <v>9732</v>
      </c>
      <c r="N113" s="53">
        <v>-4632</v>
      </c>
      <c r="O113" s="53">
        <v>1227506</v>
      </c>
    </row>
    <row r="114" spans="1:15" ht="15">
      <c r="A114" s="55" t="s">
        <v>224</v>
      </c>
      <c r="B114" s="54">
        <v>225567122</v>
      </c>
      <c r="C114" s="54">
        <v>80449314</v>
      </c>
      <c r="D114" s="54">
        <v>9384788</v>
      </c>
      <c r="E114" s="54">
        <v>7590615</v>
      </c>
      <c r="F114" s="54">
        <v>35130246</v>
      </c>
      <c r="G114" s="54">
        <v>710746</v>
      </c>
      <c r="H114" s="54">
        <v>31869189</v>
      </c>
      <c r="I114" s="54">
        <v>12167291</v>
      </c>
      <c r="J114" s="54">
        <v>5818316</v>
      </c>
      <c r="K114" s="54">
        <v>6250863</v>
      </c>
      <c r="L114" s="54">
        <v>1728953</v>
      </c>
      <c r="M114" s="54">
        <v>3035323</v>
      </c>
      <c r="N114" s="54">
        <v>-1407154</v>
      </c>
      <c r="O114" s="54">
        <v>418295612</v>
      </c>
    </row>
    <row r="116" spans="1:15" ht="15" thickBot="1"/>
    <row r="117" spans="1:15" ht="15" thickTop="1">
      <c r="A117" s="66" t="s">
        <v>225</v>
      </c>
      <c r="B117" s="66"/>
      <c r="C117" s="66"/>
      <c r="D117" s="66"/>
      <c r="E117" s="66"/>
      <c r="F117" s="66"/>
      <c r="G117" s="66"/>
      <c r="H117" s="66"/>
      <c r="I117" s="66"/>
      <c r="J117" s="66"/>
      <c r="K117" s="66"/>
      <c r="L117" s="66"/>
      <c r="M117" s="66"/>
      <c r="N117" s="66"/>
      <c r="O117" s="66"/>
    </row>
    <row r="118" spans="1:15">
      <c r="A118" s="67"/>
      <c r="B118" s="67"/>
      <c r="C118" s="67"/>
      <c r="D118" s="67"/>
      <c r="E118" s="67"/>
      <c r="F118" s="67"/>
      <c r="G118" s="67"/>
      <c r="H118" s="67"/>
      <c r="I118" s="67"/>
      <c r="J118" s="67"/>
      <c r="K118" s="67"/>
      <c r="L118" s="67"/>
      <c r="M118" s="67"/>
      <c r="N118" s="67"/>
      <c r="O118" s="67"/>
    </row>
  </sheetData>
  <mergeCells count="7">
    <mergeCell ref="A6:O6"/>
    <mergeCell ref="A117:O118"/>
    <mergeCell ref="A1:O1"/>
    <mergeCell ref="A2:O2"/>
    <mergeCell ref="A3:O3"/>
    <mergeCell ref="A4:O4"/>
    <mergeCell ref="A5:O5"/>
  </mergeCells>
  <printOptions horizontalCentered="1"/>
  <pageMargins left="0.39370078739861109" right="0.39370078739861109" top="0.39370078739861109" bottom="0.39370078739861109" header="0.3" footer="0.3"/>
  <pageSetup scale="5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18"/>
  <sheetViews>
    <sheetView showGridLines="0" workbookViewId="0">
      <selection sqref="A1:O6"/>
    </sheetView>
  </sheetViews>
  <sheetFormatPr baseColWidth="10" defaultColWidth="11.453125" defaultRowHeight="14.5"/>
  <cols>
    <col min="1" max="1" width="20.1796875" bestFit="1" customWidth="1"/>
    <col min="2" max="2" width="15.7265625" customWidth="1"/>
    <col min="3" max="3" width="14.1796875" bestFit="1" customWidth="1"/>
    <col min="4" max="4" width="15.1796875" customWidth="1"/>
    <col min="5" max="5" width="14.7265625" customWidth="1"/>
    <col min="6" max="6" width="17" customWidth="1"/>
    <col min="7" max="7" width="17.1796875" customWidth="1"/>
    <col min="8" max="8" width="14.453125" customWidth="1"/>
    <col min="9" max="9" width="14.1796875" customWidth="1"/>
    <col min="10" max="10" width="15" customWidth="1"/>
    <col min="11" max="11" width="13.81640625" customWidth="1"/>
    <col min="12" max="12" width="16.1796875" customWidth="1"/>
    <col min="13" max="13" width="19.7265625" customWidth="1"/>
    <col min="14" max="14" width="16" customWidth="1"/>
    <col min="15" max="15" width="15.26953125" bestFit="1" customWidth="1"/>
  </cols>
  <sheetData>
    <row r="1" spans="1:15" ht="18.5">
      <c r="A1" s="65" t="s">
        <v>0</v>
      </c>
      <c r="B1" s="65"/>
      <c r="C1" s="65"/>
      <c r="D1" s="65"/>
      <c r="E1" s="65"/>
      <c r="F1" s="65"/>
      <c r="G1" s="65"/>
      <c r="H1" s="65"/>
      <c r="I1" s="65"/>
      <c r="J1" s="65"/>
      <c r="K1" s="65"/>
      <c r="L1" s="65"/>
      <c r="M1" s="65"/>
      <c r="N1" s="65"/>
      <c r="O1" s="65"/>
    </row>
    <row r="2" spans="1:15" ht="18.5">
      <c r="A2" s="65" t="s">
        <v>164</v>
      </c>
      <c r="B2" s="65"/>
      <c r="C2" s="65"/>
      <c r="D2" s="65"/>
      <c r="E2" s="65"/>
      <c r="F2" s="65"/>
      <c r="G2" s="65"/>
      <c r="H2" s="65"/>
      <c r="I2" s="65"/>
      <c r="J2" s="65"/>
      <c r="K2" s="65"/>
      <c r="L2" s="65"/>
      <c r="M2" s="65"/>
      <c r="N2" s="65"/>
      <c r="O2" s="65"/>
    </row>
    <row r="3" spans="1:15" ht="18.5">
      <c r="A3" s="65" t="s">
        <v>165</v>
      </c>
      <c r="B3" s="65"/>
      <c r="C3" s="65"/>
      <c r="D3" s="65"/>
      <c r="E3" s="65"/>
      <c r="F3" s="65"/>
      <c r="G3" s="65"/>
      <c r="H3" s="65"/>
      <c r="I3" s="65"/>
      <c r="J3" s="65"/>
      <c r="K3" s="65"/>
      <c r="L3" s="65"/>
      <c r="M3" s="65"/>
      <c r="N3" s="65"/>
      <c r="O3" s="65"/>
    </row>
    <row r="4" spans="1:15" ht="18.5">
      <c r="A4" s="65" t="s">
        <v>166</v>
      </c>
      <c r="B4" s="65"/>
      <c r="C4" s="65"/>
      <c r="D4" s="65"/>
      <c r="E4" s="65"/>
      <c r="F4" s="65"/>
      <c r="G4" s="65"/>
      <c r="H4" s="65"/>
      <c r="I4" s="65"/>
      <c r="J4" s="65"/>
      <c r="K4" s="65"/>
      <c r="L4" s="65"/>
      <c r="M4" s="65"/>
      <c r="N4" s="65"/>
      <c r="O4" s="65"/>
    </row>
    <row r="5" spans="1:15" ht="18.5">
      <c r="A5" s="65" t="s">
        <v>167</v>
      </c>
      <c r="B5" s="65"/>
      <c r="C5" s="65"/>
      <c r="D5" s="65"/>
      <c r="E5" s="65"/>
      <c r="F5" s="65"/>
      <c r="G5" s="65"/>
      <c r="H5" s="65"/>
      <c r="I5" s="65"/>
      <c r="J5" s="65"/>
      <c r="K5" s="65"/>
      <c r="L5" s="65"/>
      <c r="M5" s="65"/>
      <c r="N5" s="65"/>
      <c r="O5" s="65"/>
    </row>
    <row r="6" spans="1:15" ht="18.5">
      <c r="A6" s="65" t="s">
        <v>231</v>
      </c>
      <c r="B6" s="65"/>
      <c r="C6" s="65"/>
      <c r="D6" s="65"/>
      <c r="E6" s="65"/>
      <c r="F6" s="65"/>
      <c r="G6" s="65"/>
      <c r="H6" s="65"/>
      <c r="I6" s="65"/>
      <c r="J6" s="65"/>
      <c r="K6" s="65"/>
      <c r="L6" s="65"/>
      <c r="M6" s="65"/>
      <c r="N6" s="65"/>
      <c r="O6" s="65"/>
    </row>
    <row r="7" spans="1:15" ht="75">
      <c r="A7" s="40" t="s">
        <v>3</v>
      </c>
      <c r="B7" s="40" t="s">
        <v>169</v>
      </c>
      <c r="C7" s="40" t="s">
        <v>6</v>
      </c>
      <c r="D7" s="40" t="s">
        <v>227</v>
      </c>
      <c r="E7" s="40" t="s">
        <v>9</v>
      </c>
      <c r="F7" s="40" t="s">
        <v>10</v>
      </c>
      <c r="G7" s="40" t="s">
        <v>228</v>
      </c>
      <c r="H7" s="40" t="s">
        <v>229</v>
      </c>
      <c r="I7" s="40" t="s">
        <v>174</v>
      </c>
      <c r="J7" s="40" t="s">
        <v>175</v>
      </c>
      <c r="K7" s="40" t="s">
        <v>13</v>
      </c>
      <c r="L7" s="40" t="s">
        <v>230</v>
      </c>
      <c r="M7" s="40" t="s">
        <v>178</v>
      </c>
      <c r="N7" s="40" t="s">
        <v>179</v>
      </c>
      <c r="O7" s="40" t="s">
        <v>180</v>
      </c>
    </row>
    <row r="8" spans="1:15" ht="15">
      <c r="A8" s="52" t="s">
        <v>181</v>
      </c>
      <c r="B8" s="53">
        <v>1340840</v>
      </c>
      <c r="C8" s="53">
        <v>430460</v>
      </c>
      <c r="D8" s="53">
        <v>0</v>
      </c>
      <c r="E8" s="53">
        <v>69055</v>
      </c>
      <c r="F8" s="53">
        <v>61482</v>
      </c>
      <c r="G8" s="53">
        <v>3180</v>
      </c>
      <c r="H8" s="53">
        <v>0</v>
      </c>
      <c r="I8" s="53">
        <v>37479</v>
      </c>
      <c r="J8" s="53">
        <v>21328</v>
      </c>
      <c r="K8" s="53">
        <v>16253</v>
      </c>
      <c r="L8" s="53">
        <v>1778</v>
      </c>
      <c r="M8" s="53">
        <v>67397</v>
      </c>
      <c r="N8" s="53">
        <v>-6896</v>
      </c>
      <c r="O8" s="53">
        <v>2042356</v>
      </c>
    </row>
    <row r="9" spans="1:15" ht="15">
      <c r="A9" s="52" t="s">
        <v>21</v>
      </c>
      <c r="B9" s="53">
        <v>2218773</v>
      </c>
      <c r="C9" s="53">
        <v>712310</v>
      </c>
      <c r="D9" s="53">
        <v>0</v>
      </c>
      <c r="E9" s="53">
        <v>114270</v>
      </c>
      <c r="F9" s="53">
        <v>101739</v>
      </c>
      <c r="G9" s="53">
        <v>5261</v>
      </c>
      <c r="H9" s="53">
        <v>0</v>
      </c>
      <c r="I9" s="53">
        <v>85430</v>
      </c>
      <c r="J9" s="53">
        <v>35293</v>
      </c>
      <c r="K9" s="53">
        <v>26894</v>
      </c>
      <c r="L9" s="53">
        <v>2942</v>
      </c>
      <c r="M9" s="53">
        <v>111527</v>
      </c>
      <c r="N9" s="53">
        <v>-11392</v>
      </c>
      <c r="O9" s="53">
        <v>3403047</v>
      </c>
    </row>
    <row r="10" spans="1:15" ht="15">
      <c r="A10" s="52" t="s">
        <v>22</v>
      </c>
      <c r="B10" s="53">
        <v>1840093</v>
      </c>
      <c r="C10" s="53">
        <v>590739</v>
      </c>
      <c r="D10" s="53">
        <v>129011</v>
      </c>
      <c r="E10" s="53">
        <v>94767</v>
      </c>
      <c r="F10" s="53">
        <v>84375</v>
      </c>
      <c r="G10" s="53">
        <v>4363</v>
      </c>
      <c r="H10" s="53">
        <v>45531</v>
      </c>
      <c r="I10" s="53">
        <v>65798</v>
      </c>
      <c r="J10" s="53">
        <v>29270</v>
      </c>
      <c r="K10" s="53">
        <v>22304</v>
      </c>
      <c r="L10" s="53">
        <v>2440</v>
      </c>
      <c r="M10" s="53">
        <v>92492</v>
      </c>
      <c r="N10" s="53">
        <v>-9200</v>
      </c>
      <c r="O10" s="53">
        <v>2991983</v>
      </c>
    </row>
    <row r="11" spans="1:15" ht="15">
      <c r="A11" s="52" t="s">
        <v>23</v>
      </c>
      <c r="B11" s="53">
        <v>1305630</v>
      </c>
      <c r="C11" s="53">
        <v>419156</v>
      </c>
      <c r="D11" s="53">
        <v>0</v>
      </c>
      <c r="E11" s="53">
        <v>67242</v>
      </c>
      <c r="F11" s="53">
        <v>59868</v>
      </c>
      <c r="G11" s="53">
        <v>3096</v>
      </c>
      <c r="H11" s="53">
        <v>0</v>
      </c>
      <c r="I11" s="53">
        <v>31627</v>
      </c>
      <c r="J11" s="53">
        <v>20768</v>
      </c>
      <c r="K11" s="53">
        <v>15826</v>
      </c>
      <c r="L11" s="53">
        <v>1731</v>
      </c>
      <c r="M11" s="53">
        <v>65628</v>
      </c>
      <c r="N11" s="53">
        <v>-6575</v>
      </c>
      <c r="O11" s="53">
        <v>1983997</v>
      </c>
    </row>
    <row r="12" spans="1:15" ht="15">
      <c r="A12" s="52" t="s">
        <v>182</v>
      </c>
      <c r="B12" s="53">
        <v>951991</v>
      </c>
      <c r="C12" s="53">
        <v>305625</v>
      </c>
      <c r="D12" s="53">
        <v>56283</v>
      </c>
      <c r="E12" s="53">
        <v>49029</v>
      </c>
      <c r="F12" s="53">
        <v>43652</v>
      </c>
      <c r="G12" s="53">
        <v>2257</v>
      </c>
      <c r="H12" s="53">
        <v>0</v>
      </c>
      <c r="I12" s="53">
        <v>11354</v>
      </c>
      <c r="J12" s="53">
        <v>15143</v>
      </c>
      <c r="K12" s="53">
        <v>11539</v>
      </c>
      <c r="L12" s="53">
        <v>1262</v>
      </c>
      <c r="M12" s="53">
        <v>47852</v>
      </c>
      <c r="N12" s="53">
        <v>-4810</v>
      </c>
      <c r="O12" s="53">
        <v>1491177</v>
      </c>
    </row>
    <row r="13" spans="1:15" ht="15">
      <c r="A13" s="52" t="s">
        <v>25</v>
      </c>
      <c r="B13" s="53">
        <v>1565580</v>
      </c>
      <c r="C13" s="53">
        <v>502610</v>
      </c>
      <c r="D13" s="53">
        <v>106824</v>
      </c>
      <c r="E13" s="53">
        <v>80630</v>
      </c>
      <c r="F13" s="53">
        <v>71787</v>
      </c>
      <c r="G13" s="53">
        <v>3713</v>
      </c>
      <c r="H13" s="53">
        <v>0</v>
      </c>
      <c r="I13" s="53">
        <v>48439</v>
      </c>
      <c r="J13" s="53">
        <v>24903</v>
      </c>
      <c r="K13" s="53">
        <v>18977</v>
      </c>
      <c r="L13" s="53">
        <v>2076</v>
      </c>
      <c r="M13" s="53">
        <v>78694</v>
      </c>
      <c r="N13" s="53">
        <v>-8005</v>
      </c>
      <c r="O13" s="53">
        <v>2496228</v>
      </c>
    </row>
    <row r="14" spans="1:15" ht="15">
      <c r="A14" s="52" t="s">
        <v>183</v>
      </c>
      <c r="B14" s="53">
        <v>1409783</v>
      </c>
      <c r="C14" s="53">
        <v>452593</v>
      </c>
      <c r="D14" s="53">
        <v>93685</v>
      </c>
      <c r="E14" s="53">
        <v>72606</v>
      </c>
      <c r="F14" s="53">
        <v>64644</v>
      </c>
      <c r="G14" s="53">
        <v>3343</v>
      </c>
      <c r="H14" s="53">
        <v>0</v>
      </c>
      <c r="I14" s="53">
        <v>36321</v>
      </c>
      <c r="J14" s="53">
        <v>22425</v>
      </c>
      <c r="K14" s="53">
        <v>17088</v>
      </c>
      <c r="L14" s="53">
        <v>1869</v>
      </c>
      <c r="M14" s="53">
        <v>70863</v>
      </c>
      <c r="N14" s="53">
        <v>-7178</v>
      </c>
      <c r="O14" s="53">
        <v>2238042</v>
      </c>
    </row>
    <row r="15" spans="1:15" ht="15">
      <c r="A15" s="52" t="s">
        <v>27</v>
      </c>
      <c r="B15" s="53">
        <v>1112308</v>
      </c>
      <c r="C15" s="53">
        <v>357093</v>
      </c>
      <c r="D15" s="53">
        <v>69399</v>
      </c>
      <c r="E15" s="53">
        <v>57285</v>
      </c>
      <c r="F15" s="53">
        <v>51003</v>
      </c>
      <c r="G15" s="53">
        <v>2638</v>
      </c>
      <c r="H15" s="53">
        <v>0</v>
      </c>
      <c r="I15" s="53">
        <v>22551</v>
      </c>
      <c r="J15" s="53">
        <v>17693</v>
      </c>
      <c r="K15" s="53">
        <v>13483</v>
      </c>
      <c r="L15" s="53">
        <v>1475</v>
      </c>
      <c r="M15" s="53">
        <v>55910</v>
      </c>
      <c r="N15" s="53">
        <v>-5691</v>
      </c>
      <c r="O15" s="53">
        <v>1755147</v>
      </c>
    </row>
    <row r="16" spans="1:15" ht="15">
      <c r="A16" s="52" t="s">
        <v>28</v>
      </c>
      <c r="B16" s="53">
        <v>1155535</v>
      </c>
      <c r="C16" s="53">
        <v>370970</v>
      </c>
      <c r="D16" s="53">
        <v>73207</v>
      </c>
      <c r="E16" s="53">
        <v>59512</v>
      </c>
      <c r="F16" s="53">
        <v>52985</v>
      </c>
      <c r="G16" s="53">
        <v>2740</v>
      </c>
      <c r="H16" s="53">
        <v>0</v>
      </c>
      <c r="I16" s="53">
        <v>24008</v>
      </c>
      <c r="J16" s="53">
        <v>18381</v>
      </c>
      <c r="K16" s="53">
        <v>14007</v>
      </c>
      <c r="L16" s="53">
        <v>1532</v>
      </c>
      <c r="M16" s="53">
        <v>58083</v>
      </c>
      <c r="N16" s="53">
        <v>-5962</v>
      </c>
      <c r="O16" s="53">
        <v>1824998</v>
      </c>
    </row>
    <row r="17" spans="1:15" ht="15">
      <c r="A17" s="52" t="s">
        <v>29</v>
      </c>
      <c r="B17" s="53">
        <v>1010078</v>
      </c>
      <c r="C17" s="53">
        <v>324273</v>
      </c>
      <c r="D17" s="53">
        <v>60838</v>
      </c>
      <c r="E17" s="53">
        <v>52020</v>
      </c>
      <c r="F17" s="53">
        <v>46316</v>
      </c>
      <c r="G17" s="53">
        <v>2395</v>
      </c>
      <c r="H17" s="53">
        <v>12139</v>
      </c>
      <c r="I17" s="53">
        <v>17486</v>
      </c>
      <c r="J17" s="53">
        <v>16067</v>
      </c>
      <c r="K17" s="53">
        <v>12243</v>
      </c>
      <c r="L17" s="53">
        <v>1339</v>
      </c>
      <c r="M17" s="53">
        <v>50772</v>
      </c>
      <c r="N17" s="53">
        <v>-5001</v>
      </c>
      <c r="O17" s="53">
        <v>1600965</v>
      </c>
    </row>
    <row r="18" spans="1:15" ht="15">
      <c r="A18" s="52" t="s">
        <v>184</v>
      </c>
      <c r="B18" s="53">
        <v>1496794</v>
      </c>
      <c r="C18" s="53">
        <v>480527</v>
      </c>
      <c r="D18" s="53">
        <v>101967</v>
      </c>
      <c r="E18" s="53">
        <v>77087</v>
      </c>
      <c r="F18" s="53">
        <v>68633</v>
      </c>
      <c r="G18" s="53">
        <v>3549</v>
      </c>
      <c r="H18" s="53">
        <v>0</v>
      </c>
      <c r="I18" s="53">
        <v>42524</v>
      </c>
      <c r="J18" s="53">
        <v>23809</v>
      </c>
      <c r="K18" s="53">
        <v>18143</v>
      </c>
      <c r="L18" s="53">
        <v>1985</v>
      </c>
      <c r="M18" s="53">
        <v>75236</v>
      </c>
      <c r="N18" s="53">
        <v>-7509</v>
      </c>
      <c r="O18" s="53">
        <v>2382745</v>
      </c>
    </row>
    <row r="19" spans="1:15" ht="15">
      <c r="A19" s="52" t="s">
        <v>31</v>
      </c>
      <c r="B19" s="53">
        <v>1099085</v>
      </c>
      <c r="C19" s="53">
        <v>352848</v>
      </c>
      <c r="D19" s="53">
        <v>0</v>
      </c>
      <c r="E19" s="53">
        <v>56604</v>
      </c>
      <c r="F19" s="53">
        <v>50397</v>
      </c>
      <c r="G19" s="53">
        <v>2606</v>
      </c>
      <c r="H19" s="53">
        <v>0</v>
      </c>
      <c r="I19" s="53">
        <v>20079</v>
      </c>
      <c r="J19" s="53">
        <v>17483</v>
      </c>
      <c r="K19" s="53">
        <v>13322</v>
      </c>
      <c r="L19" s="53">
        <v>1457</v>
      </c>
      <c r="M19" s="53">
        <v>55246</v>
      </c>
      <c r="N19" s="53">
        <v>-5656</v>
      </c>
      <c r="O19" s="53">
        <v>1663471</v>
      </c>
    </row>
    <row r="20" spans="1:15" ht="15">
      <c r="A20" s="52" t="s">
        <v>32</v>
      </c>
      <c r="B20" s="53">
        <v>2302718</v>
      </c>
      <c r="C20" s="53">
        <v>739259</v>
      </c>
      <c r="D20" s="53">
        <v>195807</v>
      </c>
      <c r="E20" s="53">
        <v>118593</v>
      </c>
      <c r="F20" s="53">
        <v>105588</v>
      </c>
      <c r="G20" s="53">
        <v>5461</v>
      </c>
      <c r="H20" s="53">
        <v>0</v>
      </c>
      <c r="I20" s="53">
        <v>71728</v>
      </c>
      <c r="J20" s="53">
        <v>36628</v>
      </c>
      <c r="K20" s="53">
        <v>27912</v>
      </c>
      <c r="L20" s="53">
        <v>3053</v>
      </c>
      <c r="M20" s="53">
        <v>115746</v>
      </c>
      <c r="N20" s="53">
        <v>-9220</v>
      </c>
      <c r="O20" s="53">
        <v>3713273</v>
      </c>
    </row>
    <row r="21" spans="1:15" ht="15">
      <c r="A21" s="52" t="s">
        <v>33</v>
      </c>
      <c r="B21" s="53">
        <v>914553</v>
      </c>
      <c r="C21" s="53">
        <v>293606</v>
      </c>
      <c r="D21" s="53">
        <v>0</v>
      </c>
      <c r="E21" s="53">
        <v>47101</v>
      </c>
      <c r="F21" s="53">
        <v>41935</v>
      </c>
      <c r="G21" s="53">
        <v>2169</v>
      </c>
      <c r="H21" s="53">
        <v>0</v>
      </c>
      <c r="I21" s="53">
        <v>9615</v>
      </c>
      <c r="J21" s="53">
        <v>14547</v>
      </c>
      <c r="K21" s="53">
        <v>11086</v>
      </c>
      <c r="L21" s="53">
        <v>1213</v>
      </c>
      <c r="M21" s="53">
        <v>45970</v>
      </c>
      <c r="N21" s="53">
        <v>-4528</v>
      </c>
      <c r="O21" s="53">
        <v>1377267</v>
      </c>
    </row>
    <row r="22" spans="1:15" ht="15">
      <c r="A22" s="52" t="s">
        <v>185</v>
      </c>
      <c r="B22" s="53">
        <v>1254576</v>
      </c>
      <c r="C22" s="53">
        <v>402766</v>
      </c>
      <c r="D22" s="53">
        <v>80662</v>
      </c>
      <c r="E22" s="53">
        <v>64612</v>
      </c>
      <c r="F22" s="53">
        <v>57527</v>
      </c>
      <c r="G22" s="53">
        <v>2975</v>
      </c>
      <c r="H22" s="53">
        <v>0</v>
      </c>
      <c r="I22" s="53">
        <v>32223</v>
      </c>
      <c r="J22" s="53">
        <v>19956</v>
      </c>
      <c r="K22" s="53">
        <v>15207</v>
      </c>
      <c r="L22" s="53">
        <v>1663</v>
      </c>
      <c r="M22" s="53">
        <v>63061</v>
      </c>
      <c r="N22" s="53">
        <v>-6254</v>
      </c>
      <c r="O22" s="53">
        <v>1988974</v>
      </c>
    </row>
    <row r="23" spans="1:15" ht="15">
      <c r="A23" s="52" t="s">
        <v>186</v>
      </c>
      <c r="B23" s="53">
        <v>1036663</v>
      </c>
      <c r="C23" s="53">
        <v>332808</v>
      </c>
      <c r="D23" s="53">
        <v>63085</v>
      </c>
      <c r="E23" s="53">
        <v>53390</v>
      </c>
      <c r="F23" s="53">
        <v>47535</v>
      </c>
      <c r="G23" s="53">
        <v>2458</v>
      </c>
      <c r="H23" s="53">
        <v>0</v>
      </c>
      <c r="I23" s="53">
        <v>17607</v>
      </c>
      <c r="J23" s="53">
        <v>16490</v>
      </c>
      <c r="K23" s="53">
        <v>12566</v>
      </c>
      <c r="L23" s="53">
        <v>1375</v>
      </c>
      <c r="M23" s="53">
        <v>52108</v>
      </c>
      <c r="N23" s="53">
        <v>-5225</v>
      </c>
      <c r="O23" s="53">
        <v>1630860</v>
      </c>
    </row>
    <row r="24" spans="1:15" ht="15">
      <c r="A24" s="52" t="s">
        <v>36</v>
      </c>
      <c r="B24" s="53">
        <v>1181151</v>
      </c>
      <c r="C24" s="53">
        <v>379194</v>
      </c>
      <c r="D24" s="53">
        <v>74601</v>
      </c>
      <c r="E24" s="53">
        <v>60831</v>
      </c>
      <c r="F24" s="53">
        <v>54160</v>
      </c>
      <c r="G24" s="53">
        <v>2801</v>
      </c>
      <c r="H24" s="53">
        <v>0</v>
      </c>
      <c r="I24" s="53">
        <v>28936</v>
      </c>
      <c r="J24" s="53">
        <v>18788</v>
      </c>
      <c r="K24" s="53">
        <v>14317</v>
      </c>
      <c r="L24" s="53">
        <v>1566</v>
      </c>
      <c r="M24" s="53">
        <v>59371</v>
      </c>
      <c r="N24" s="53">
        <v>-5994</v>
      </c>
      <c r="O24" s="53">
        <v>1869722</v>
      </c>
    </row>
    <row r="25" spans="1:15" ht="15">
      <c r="A25" s="52" t="s">
        <v>37</v>
      </c>
      <c r="B25" s="53">
        <v>1060875</v>
      </c>
      <c r="C25" s="53">
        <v>340581</v>
      </c>
      <c r="D25" s="53">
        <v>65023</v>
      </c>
      <c r="E25" s="53">
        <v>54637</v>
      </c>
      <c r="F25" s="53">
        <v>48645</v>
      </c>
      <c r="G25" s="53">
        <v>2516</v>
      </c>
      <c r="H25" s="53">
        <v>0</v>
      </c>
      <c r="I25" s="53">
        <v>19009</v>
      </c>
      <c r="J25" s="53">
        <v>16875</v>
      </c>
      <c r="K25" s="53">
        <v>12859</v>
      </c>
      <c r="L25" s="53">
        <v>1407</v>
      </c>
      <c r="M25" s="53">
        <v>53325</v>
      </c>
      <c r="N25" s="53">
        <v>-5291</v>
      </c>
      <c r="O25" s="53">
        <v>1670461</v>
      </c>
    </row>
    <row r="26" spans="1:15" ht="15">
      <c r="A26" s="52" t="s">
        <v>38</v>
      </c>
      <c r="B26" s="53">
        <v>4254893</v>
      </c>
      <c r="C26" s="53">
        <v>1365981</v>
      </c>
      <c r="D26" s="53">
        <v>321148</v>
      </c>
      <c r="E26" s="53">
        <v>219133</v>
      </c>
      <c r="F26" s="53">
        <v>195102</v>
      </c>
      <c r="G26" s="53">
        <v>10090</v>
      </c>
      <c r="H26" s="53">
        <v>0</v>
      </c>
      <c r="I26" s="53">
        <v>249409</v>
      </c>
      <c r="J26" s="53">
        <v>67681</v>
      </c>
      <c r="K26" s="53">
        <v>51575</v>
      </c>
      <c r="L26" s="53">
        <v>5642</v>
      </c>
      <c r="M26" s="53">
        <v>213872</v>
      </c>
      <c r="N26" s="53">
        <v>-21827</v>
      </c>
      <c r="O26" s="53">
        <v>6932699</v>
      </c>
    </row>
    <row r="27" spans="1:15" ht="15">
      <c r="A27" s="52" t="s">
        <v>39</v>
      </c>
      <c r="B27" s="53">
        <v>1163184</v>
      </c>
      <c r="C27" s="53">
        <v>373426</v>
      </c>
      <c r="D27" s="53">
        <v>76106</v>
      </c>
      <c r="E27" s="53">
        <v>59906</v>
      </c>
      <c r="F27" s="53">
        <v>53336</v>
      </c>
      <c r="G27" s="53">
        <v>2758</v>
      </c>
      <c r="H27" s="53">
        <v>0</v>
      </c>
      <c r="I27" s="53">
        <v>22339</v>
      </c>
      <c r="J27" s="53">
        <v>18502</v>
      </c>
      <c r="K27" s="53">
        <v>14099</v>
      </c>
      <c r="L27" s="53">
        <v>1542</v>
      </c>
      <c r="M27" s="53">
        <v>58467</v>
      </c>
      <c r="N27" s="53">
        <v>-5924</v>
      </c>
      <c r="O27" s="53">
        <v>1837741</v>
      </c>
    </row>
    <row r="28" spans="1:15" ht="15">
      <c r="A28" s="52" t="s">
        <v>187</v>
      </c>
      <c r="B28" s="53">
        <v>1601024</v>
      </c>
      <c r="C28" s="53">
        <v>513989</v>
      </c>
      <c r="D28" s="53">
        <v>108433</v>
      </c>
      <c r="E28" s="53">
        <v>82455</v>
      </c>
      <c r="F28" s="53">
        <v>73413</v>
      </c>
      <c r="G28" s="53">
        <v>3797</v>
      </c>
      <c r="H28" s="53">
        <v>0</v>
      </c>
      <c r="I28" s="53">
        <v>57529</v>
      </c>
      <c r="J28" s="53">
        <v>25467</v>
      </c>
      <c r="K28" s="53">
        <v>19407</v>
      </c>
      <c r="L28" s="53">
        <v>2123</v>
      </c>
      <c r="M28" s="53">
        <v>80475</v>
      </c>
      <c r="N28" s="53">
        <v>-7831</v>
      </c>
      <c r="O28" s="53">
        <v>2560281</v>
      </c>
    </row>
    <row r="29" spans="1:15" ht="15">
      <c r="A29" s="52" t="s">
        <v>41</v>
      </c>
      <c r="B29" s="53">
        <v>1153981</v>
      </c>
      <c r="C29" s="53">
        <v>370471</v>
      </c>
      <c r="D29" s="53">
        <v>0</v>
      </c>
      <c r="E29" s="53">
        <v>59432</v>
      </c>
      <c r="F29" s="53">
        <v>52914</v>
      </c>
      <c r="G29" s="53">
        <v>2736</v>
      </c>
      <c r="H29" s="53">
        <v>0</v>
      </c>
      <c r="I29" s="53">
        <v>27668</v>
      </c>
      <c r="J29" s="53">
        <v>18356</v>
      </c>
      <c r="K29" s="53">
        <v>13988</v>
      </c>
      <c r="L29" s="53">
        <v>1530</v>
      </c>
      <c r="M29" s="53">
        <v>58005</v>
      </c>
      <c r="N29" s="53">
        <v>-5811</v>
      </c>
      <c r="O29" s="53">
        <v>1753270</v>
      </c>
    </row>
    <row r="30" spans="1:15" ht="15">
      <c r="A30" s="52" t="s">
        <v>188</v>
      </c>
      <c r="B30" s="53">
        <v>1186884</v>
      </c>
      <c r="C30" s="53">
        <v>381034</v>
      </c>
      <c r="D30" s="53">
        <v>75596</v>
      </c>
      <c r="E30" s="53">
        <v>61126</v>
      </c>
      <c r="F30" s="53">
        <v>54423</v>
      </c>
      <c r="G30" s="53">
        <v>2815</v>
      </c>
      <c r="H30" s="53">
        <v>25714</v>
      </c>
      <c r="I30" s="53">
        <v>25030</v>
      </c>
      <c r="J30" s="53">
        <v>18879</v>
      </c>
      <c r="K30" s="53">
        <v>14387</v>
      </c>
      <c r="L30" s="53">
        <v>1574</v>
      </c>
      <c r="M30" s="53">
        <v>59659</v>
      </c>
      <c r="N30" s="53">
        <v>-6000</v>
      </c>
      <c r="O30" s="53">
        <v>1901121</v>
      </c>
    </row>
    <row r="31" spans="1:15" ht="15">
      <c r="A31" s="52" t="s">
        <v>43</v>
      </c>
      <c r="B31" s="53">
        <v>1050599</v>
      </c>
      <c r="C31" s="53">
        <v>337282</v>
      </c>
      <c r="D31" s="53">
        <v>64166</v>
      </c>
      <c r="E31" s="53">
        <v>54107</v>
      </c>
      <c r="F31" s="53">
        <v>48174</v>
      </c>
      <c r="G31" s="53">
        <v>2491</v>
      </c>
      <c r="H31" s="53">
        <v>27270</v>
      </c>
      <c r="I31" s="53">
        <v>19128</v>
      </c>
      <c r="J31" s="53">
        <v>16711</v>
      </c>
      <c r="K31" s="53">
        <v>12735</v>
      </c>
      <c r="L31" s="53">
        <v>1393</v>
      </c>
      <c r="M31" s="53">
        <v>52808</v>
      </c>
      <c r="N31" s="53">
        <v>-5371</v>
      </c>
      <c r="O31" s="53">
        <v>1681493</v>
      </c>
    </row>
    <row r="32" spans="1:15" ht="15">
      <c r="A32" s="52" t="s">
        <v>44</v>
      </c>
      <c r="B32" s="53">
        <v>1284391</v>
      </c>
      <c r="C32" s="53">
        <v>412338</v>
      </c>
      <c r="D32" s="53">
        <v>83219</v>
      </c>
      <c r="E32" s="53">
        <v>66148</v>
      </c>
      <c r="F32" s="53">
        <v>58894</v>
      </c>
      <c r="G32" s="53">
        <v>3046</v>
      </c>
      <c r="H32" s="53">
        <v>0</v>
      </c>
      <c r="I32" s="53">
        <v>30733</v>
      </c>
      <c r="J32" s="53">
        <v>20430</v>
      </c>
      <c r="K32" s="53">
        <v>15569</v>
      </c>
      <c r="L32" s="53">
        <v>1703</v>
      </c>
      <c r="M32" s="53">
        <v>64560</v>
      </c>
      <c r="N32" s="53">
        <v>-6334</v>
      </c>
      <c r="O32" s="53">
        <v>2034697</v>
      </c>
    </row>
    <row r="33" spans="1:15" ht="15">
      <c r="A33" s="52" t="s">
        <v>45</v>
      </c>
      <c r="B33" s="53">
        <v>1130423</v>
      </c>
      <c r="C33" s="53">
        <v>362908</v>
      </c>
      <c r="D33" s="53">
        <v>83337</v>
      </c>
      <c r="E33" s="53">
        <v>58218</v>
      </c>
      <c r="F33" s="53">
        <v>51834</v>
      </c>
      <c r="G33" s="53">
        <v>2681</v>
      </c>
      <c r="H33" s="53">
        <v>0</v>
      </c>
      <c r="I33" s="53">
        <v>18445</v>
      </c>
      <c r="J33" s="53">
        <v>17981</v>
      </c>
      <c r="K33" s="53">
        <v>13702</v>
      </c>
      <c r="L33" s="53">
        <v>1499</v>
      </c>
      <c r="M33" s="53">
        <v>56821</v>
      </c>
      <c r="N33" s="53">
        <v>-5619</v>
      </c>
      <c r="O33" s="53">
        <v>1792230</v>
      </c>
    </row>
    <row r="34" spans="1:15" ht="15">
      <c r="A34" s="52" t="s">
        <v>189</v>
      </c>
      <c r="B34" s="53">
        <v>1500697</v>
      </c>
      <c r="C34" s="53">
        <v>481780</v>
      </c>
      <c r="D34" s="53">
        <v>105677</v>
      </c>
      <c r="E34" s="53">
        <v>77288</v>
      </c>
      <c r="F34" s="53">
        <v>68812</v>
      </c>
      <c r="G34" s="53">
        <v>3559</v>
      </c>
      <c r="H34" s="53">
        <v>0</v>
      </c>
      <c r="I34" s="53">
        <v>39678</v>
      </c>
      <c r="J34" s="53">
        <v>23871</v>
      </c>
      <c r="K34" s="53">
        <v>18190</v>
      </c>
      <c r="L34" s="53">
        <v>1990</v>
      </c>
      <c r="M34" s="53">
        <v>75433</v>
      </c>
      <c r="N34" s="53">
        <v>-7702</v>
      </c>
      <c r="O34" s="53">
        <v>2389273</v>
      </c>
    </row>
    <row r="35" spans="1:15" ht="15">
      <c r="A35" s="52" t="s">
        <v>47</v>
      </c>
      <c r="B35" s="53">
        <v>1018592</v>
      </c>
      <c r="C35" s="53">
        <v>327006</v>
      </c>
      <c r="D35" s="53">
        <v>61778</v>
      </c>
      <c r="E35" s="53">
        <v>52459</v>
      </c>
      <c r="F35" s="53">
        <v>46706</v>
      </c>
      <c r="G35" s="53">
        <v>2415</v>
      </c>
      <c r="H35" s="53">
        <v>0</v>
      </c>
      <c r="I35" s="53">
        <v>15064</v>
      </c>
      <c r="J35" s="53">
        <v>16202</v>
      </c>
      <c r="K35" s="53">
        <v>12347</v>
      </c>
      <c r="L35" s="53">
        <v>1351</v>
      </c>
      <c r="M35" s="53">
        <v>51200</v>
      </c>
      <c r="N35" s="53">
        <v>-5074</v>
      </c>
      <c r="O35" s="53">
        <v>1600046</v>
      </c>
    </row>
    <row r="36" spans="1:15" ht="15">
      <c r="A36" s="52" t="s">
        <v>190</v>
      </c>
      <c r="B36" s="53">
        <v>1303192</v>
      </c>
      <c r="C36" s="53">
        <v>418374</v>
      </c>
      <c r="D36" s="53">
        <v>84702</v>
      </c>
      <c r="E36" s="53">
        <v>67116</v>
      </c>
      <c r="F36" s="53">
        <v>59756</v>
      </c>
      <c r="G36" s="53">
        <v>3090</v>
      </c>
      <c r="H36" s="53">
        <v>0</v>
      </c>
      <c r="I36" s="53">
        <v>31292</v>
      </c>
      <c r="J36" s="53">
        <v>20729</v>
      </c>
      <c r="K36" s="53">
        <v>15796</v>
      </c>
      <c r="L36" s="53">
        <v>1728</v>
      </c>
      <c r="M36" s="53">
        <v>65505</v>
      </c>
      <c r="N36" s="53">
        <v>-6663</v>
      </c>
      <c r="O36" s="53">
        <v>2064617</v>
      </c>
    </row>
    <row r="37" spans="1:15" ht="15">
      <c r="A37" s="52" t="s">
        <v>191</v>
      </c>
      <c r="B37" s="53">
        <v>1122642</v>
      </c>
      <c r="C37" s="53">
        <v>360410</v>
      </c>
      <c r="D37" s="53">
        <v>69909</v>
      </c>
      <c r="E37" s="53">
        <v>57818</v>
      </c>
      <c r="F37" s="53">
        <v>51477</v>
      </c>
      <c r="G37" s="53">
        <v>2662</v>
      </c>
      <c r="H37" s="53">
        <v>80676</v>
      </c>
      <c r="I37" s="53">
        <v>25316</v>
      </c>
      <c r="J37" s="53">
        <v>17857</v>
      </c>
      <c r="K37" s="53">
        <v>13608</v>
      </c>
      <c r="L37" s="53">
        <v>1489</v>
      </c>
      <c r="M37" s="53">
        <v>56430</v>
      </c>
      <c r="N37" s="53">
        <v>-5606</v>
      </c>
      <c r="O37" s="53">
        <v>1854688</v>
      </c>
    </row>
    <row r="38" spans="1:15" ht="15">
      <c r="A38" s="52" t="s">
        <v>50</v>
      </c>
      <c r="B38" s="53">
        <v>1012979</v>
      </c>
      <c r="C38" s="53">
        <v>325205</v>
      </c>
      <c r="D38" s="53">
        <v>61173</v>
      </c>
      <c r="E38" s="53">
        <v>52170</v>
      </c>
      <c r="F38" s="53">
        <v>46449</v>
      </c>
      <c r="G38" s="53">
        <v>2402</v>
      </c>
      <c r="H38" s="53">
        <v>0</v>
      </c>
      <c r="I38" s="53">
        <v>16595</v>
      </c>
      <c r="J38" s="53">
        <v>16113</v>
      </c>
      <c r="K38" s="53">
        <v>12279</v>
      </c>
      <c r="L38" s="53">
        <v>1343</v>
      </c>
      <c r="M38" s="53">
        <v>50917</v>
      </c>
      <c r="N38" s="53">
        <v>-5033</v>
      </c>
      <c r="O38" s="53">
        <v>1592592</v>
      </c>
    </row>
    <row r="39" spans="1:15" ht="15">
      <c r="A39" s="52" t="s">
        <v>51</v>
      </c>
      <c r="B39" s="53">
        <v>2244918</v>
      </c>
      <c r="C39" s="53">
        <v>720703</v>
      </c>
      <c r="D39" s="53">
        <v>161480</v>
      </c>
      <c r="E39" s="53">
        <v>115617</v>
      </c>
      <c r="F39" s="53">
        <v>102937</v>
      </c>
      <c r="G39" s="53">
        <v>5323</v>
      </c>
      <c r="H39" s="53">
        <v>138976</v>
      </c>
      <c r="I39" s="53">
        <v>95356</v>
      </c>
      <c r="J39" s="53">
        <v>35709</v>
      </c>
      <c r="K39" s="53">
        <v>27211</v>
      </c>
      <c r="L39" s="53">
        <v>2977</v>
      </c>
      <c r="M39" s="53">
        <v>112841</v>
      </c>
      <c r="N39" s="53">
        <v>-11539</v>
      </c>
      <c r="O39" s="53">
        <v>3752509</v>
      </c>
    </row>
    <row r="40" spans="1:15" ht="15">
      <c r="A40" s="52" t="s">
        <v>192</v>
      </c>
      <c r="B40" s="53">
        <v>2638859</v>
      </c>
      <c r="C40" s="53">
        <v>847173</v>
      </c>
      <c r="D40" s="53">
        <v>192819</v>
      </c>
      <c r="E40" s="53">
        <v>135905</v>
      </c>
      <c r="F40" s="53">
        <v>121001</v>
      </c>
      <c r="G40" s="53">
        <v>6258</v>
      </c>
      <c r="H40" s="53">
        <v>0</v>
      </c>
      <c r="I40" s="53">
        <v>121421</v>
      </c>
      <c r="J40" s="53">
        <v>41975</v>
      </c>
      <c r="K40" s="53">
        <v>31986</v>
      </c>
      <c r="L40" s="53">
        <v>3499</v>
      </c>
      <c r="M40" s="53">
        <v>132642</v>
      </c>
      <c r="N40" s="53">
        <v>-13429</v>
      </c>
      <c r="O40" s="53">
        <v>4260109</v>
      </c>
    </row>
    <row r="41" spans="1:15" ht="15">
      <c r="A41" s="52" t="s">
        <v>193</v>
      </c>
      <c r="B41" s="53">
        <v>1341217</v>
      </c>
      <c r="C41" s="53">
        <v>430581</v>
      </c>
      <c r="D41" s="53">
        <v>87623</v>
      </c>
      <c r="E41" s="53">
        <v>69075</v>
      </c>
      <c r="F41" s="53">
        <v>61500</v>
      </c>
      <c r="G41" s="53">
        <v>3180</v>
      </c>
      <c r="H41" s="53">
        <v>0</v>
      </c>
      <c r="I41" s="53">
        <v>38762</v>
      </c>
      <c r="J41" s="53">
        <v>21334</v>
      </c>
      <c r="K41" s="53">
        <v>16257</v>
      </c>
      <c r="L41" s="53">
        <v>1778</v>
      </c>
      <c r="M41" s="53">
        <v>67416</v>
      </c>
      <c r="N41" s="53">
        <v>-6709</v>
      </c>
      <c r="O41" s="53">
        <v>2132014</v>
      </c>
    </row>
    <row r="42" spans="1:15" ht="15">
      <c r="A42" s="52" t="s">
        <v>194</v>
      </c>
      <c r="B42" s="53">
        <v>1324181</v>
      </c>
      <c r="C42" s="53">
        <v>425112</v>
      </c>
      <c r="D42" s="53">
        <v>0</v>
      </c>
      <c r="E42" s="53">
        <v>68197</v>
      </c>
      <c r="F42" s="53">
        <v>60718</v>
      </c>
      <c r="G42" s="53">
        <v>3140</v>
      </c>
      <c r="H42" s="53">
        <v>0</v>
      </c>
      <c r="I42" s="53">
        <v>35738</v>
      </c>
      <c r="J42" s="53">
        <v>21063</v>
      </c>
      <c r="K42" s="53">
        <v>16051</v>
      </c>
      <c r="L42" s="53">
        <v>1756</v>
      </c>
      <c r="M42" s="53">
        <v>66560</v>
      </c>
      <c r="N42" s="53">
        <v>-6648</v>
      </c>
      <c r="O42" s="53">
        <v>2015868</v>
      </c>
    </row>
    <row r="43" spans="1:15" ht="15">
      <c r="A43" s="52" t="s">
        <v>195</v>
      </c>
      <c r="B43" s="53">
        <v>1472799</v>
      </c>
      <c r="C43" s="53">
        <v>472824</v>
      </c>
      <c r="D43" s="53">
        <v>98305</v>
      </c>
      <c r="E43" s="53">
        <v>75851</v>
      </c>
      <c r="F43" s="53">
        <v>67533</v>
      </c>
      <c r="G43" s="53">
        <v>3493</v>
      </c>
      <c r="H43" s="53">
        <v>0</v>
      </c>
      <c r="I43" s="53">
        <v>44665</v>
      </c>
      <c r="J43" s="53">
        <v>23427</v>
      </c>
      <c r="K43" s="53">
        <v>17852</v>
      </c>
      <c r="L43" s="53">
        <v>1953</v>
      </c>
      <c r="M43" s="53">
        <v>74030</v>
      </c>
      <c r="N43" s="53">
        <v>-7427</v>
      </c>
      <c r="O43" s="53">
        <v>2345305</v>
      </c>
    </row>
    <row r="44" spans="1:15" ht="15">
      <c r="A44" s="52" t="s">
        <v>196</v>
      </c>
      <c r="B44" s="53">
        <v>1221378</v>
      </c>
      <c r="C44" s="53">
        <v>392108</v>
      </c>
      <c r="D44" s="53">
        <v>0</v>
      </c>
      <c r="E44" s="53">
        <v>62903</v>
      </c>
      <c r="F44" s="53">
        <v>56005</v>
      </c>
      <c r="G44" s="53">
        <v>2896</v>
      </c>
      <c r="H44" s="53">
        <v>0</v>
      </c>
      <c r="I44" s="53">
        <v>27829</v>
      </c>
      <c r="J44" s="53">
        <v>19428</v>
      </c>
      <c r="K44" s="53">
        <v>14805</v>
      </c>
      <c r="L44" s="53">
        <v>1619</v>
      </c>
      <c r="M44" s="53">
        <v>61393</v>
      </c>
      <c r="N44" s="53">
        <v>-6272</v>
      </c>
      <c r="O44" s="53">
        <v>1854092</v>
      </c>
    </row>
    <row r="45" spans="1:15" ht="15">
      <c r="A45" s="52" t="s">
        <v>197</v>
      </c>
      <c r="B45" s="53">
        <v>3850640</v>
      </c>
      <c r="C45" s="53">
        <v>1236200</v>
      </c>
      <c r="D45" s="53">
        <v>298012</v>
      </c>
      <c r="E45" s="53">
        <v>198313</v>
      </c>
      <c r="F45" s="53">
        <v>176566</v>
      </c>
      <c r="G45" s="53">
        <v>9131</v>
      </c>
      <c r="H45" s="53">
        <v>0</v>
      </c>
      <c r="I45" s="53">
        <v>183290</v>
      </c>
      <c r="J45" s="53">
        <v>61250</v>
      </c>
      <c r="K45" s="53">
        <v>46675</v>
      </c>
      <c r="L45" s="53">
        <v>5106</v>
      </c>
      <c r="M45" s="53">
        <v>193552</v>
      </c>
      <c r="N45" s="53">
        <v>-19291</v>
      </c>
      <c r="O45" s="53">
        <v>6239444</v>
      </c>
    </row>
    <row r="46" spans="1:15" ht="15">
      <c r="A46" s="52" t="s">
        <v>58</v>
      </c>
      <c r="B46" s="53">
        <v>1127274</v>
      </c>
      <c r="C46" s="53">
        <v>361897</v>
      </c>
      <c r="D46" s="53">
        <v>70723</v>
      </c>
      <c r="E46" s="53">
        <v>58056</v>
      </c>
      <c r="F46" s="53">
        <v>51690</v>
      </c>
      <c r="G46" s="53">
        <v>2673</v>
      </c>
      <c r="H46" s="53">
        <v>0</v>
      </c>
      <c r="I46" s="53">
        <v>21302</v>
      </c>
      <c r="J46" s="53">
        <v>17931</v>
      </c>
      <c r="K46" s="53">
        <v>13664</v>
      </c>
      <c r="L46" s="53">
        <v>1495</v>
      </c>
      <c r="M46" s="53">
        <v>56662</v>
      </c>
      <c r="N46" s="53">
        <v>-5711</v>
      </c>
      <c r="O46" s="53">
        <v>1777656</v>
      </c>
    </row>
    <row r="47" spans="1:15" ht="15">
      <c r="A47" s="52" t="s">
        <v>59</v>
      </c>
      <c r="B47" s="53">
        <v>3253248</v>
      </c>
      <c r="C47" s="53">
        <v>1044415</v>
      </c>
      <c r="D47" s="53">
        <v>245657</v>
      </c>
      <c r="E47" s="53">
        <v>167547</v>
      </c>
      <c r="F47" s="53">
        <v>149173</v>
      </c>
      <c r="G47" s="53">
        <v>7715</v>
      </c>
      <c r="H47" s="53">
        <v>0</v>
      </c>
      <c r="I47" s="53">
        <v>145808</v>
      </c>
      <c r="J47" s="53">
        <v>51748</v>
      </c>
      <c r="K47" s="53">
        <v>39434</v>
      </c>
      <c r="L47" s="53">
        <v>4313</v>
      </c>
      <c r="M47" s="53">
        <v>163525</v>
      </c>
      <c r="N47" s="53">
        <v>-16563</v>
      </c>
      <c r="O47" s="53">
        <v>5256020</v>
      </c>
    </row>
    <row r="48" spans="1:15" ht="15">
      <c r="A48" s="52" t="s">
        <v>198</v>
      </c>
      <c r="B48" s="53">
        <v>13010677</v>
      </c>
      <c r="C48" s="53">
        <v>4176917</v>
      </c>
      <c r="D48" s="53">
        <v>1070245</v>
      </c>
      <c r="E48" s="53">
        <v>670069</v>
      </c>
      <c r="F48" s="53">
        <v>596586</v>
      </c>
      <c r="G48" s="53">
        <v>30853</v>
      </c>
      <c r="H48" s="53">
        <v>518611</v>
      </c>
      <c r="I48" s="53">
        <v>633188</v>
      </c>
      <c r="J48" s="53">
        <v>206955</v>
      </c>
      <c r="K48" s="53">
        <v>157707</v>
      </c>
      <c r="L48" s="53">
        <v>17251</v>
      </c>
      <c r="M48" s="53">
        <v>653982</v>
      </c>
      <c r="N48" s="53">
        <v>-49768</v>
      </c>
      <c r="O48" s="53">
        <v>21693273</v>
      </c>
    </row>
    <row r="49" spans="1:15" ht="15">
      <c r="A49" s="52" t="s">
        <v>61</v>
      </c>
      <c r="B49" s="53">
        <v>1251669</v>
      </c>
      <c r="C49" s="53">
        <v>401833</v>
      </c>
      <c r="D49" s="53">
        <v>80439</v>
      </c>
      <c r="E49" s="53">
        <v>64463</v>
      </c>
      <c r="F49" s="53">
        <v>57393</v>
      </c>
      <c r="G49" s="53">
        <v>2968</v>
      </c>
      <c r="H49" s="53">
        <v>68872</v>
      </c>
      <c r="I49" s="53">
        <v>31228</v>
      </c>
      <c r="J49" s="53">
        <v>19910</v>
      </c>
      <c r="K49" s="53">
        <v>15172</v>
      </c>
      <c r="L49" s="53">
        <v>1660</v>
      </c>
      <c r="M49" s="53">
        <v>62915</v>
      </c>
      <c r="N49" s="53">
        <v>-6385</v>
      </c>
      <c r="O49" s="53">
        <v>2052137</v>
      </c>
    </row>
    <row r="50" spans="1:15" ht="15">
      <c r="A50" s="52" t="s">
        <v>62</v>
      </c>
      <c r="B50" s="53">
        <v>1063799</v>
      </c>
      <c r="C50" s="53">
        <v>341520</v>
      </c>
      <c r="D50" s="53">
        <v>0</v>
      </c>
      <c r="E50" s="53">
        <v>54787</v>
      </c>
      <c r="F50" s="53">
        <v>48779</v>
      </c>
      <c r="G50" s="53">
        <v>2523</v>
      </c>
      <c r="H50" s="53">
        <v>0</v>
      </c>
      <c r="I50" s="53">
        <v>19571</v>
      </c>
      <c r="J50" s="53">
        <v>16921</v>
      </c>
      <c r="K50" s="53">
        <v>12895</v>
      </c>
      <c r="L50" s="53">
        <v>1410</v>
      </c>
      <c r="M50" s="53">
        <v>53472</v>
      </c>
      <c r="N50" s="53">
        <v>-5275</v>
      </c>
      <c r="O50" s="53">
        <v>1610402</v>
      </c>
    </row>
    <row r="51" spans="1:15" ht="15">
      <c r="A51" s="52" t="s">
        <v>63</v>
      </c>
      <c r="B51" s="53">
        <v>1422299</v>
      </c>
      <c r="C51" s="53">
        <v>456612</v>
      </c>
      <c r="D51" s="53">
        <v>94635</v>
      </c>
      <c r="E51" s="53">
        <v>73250</v>
      </c>
      <c r="F51" s="53">
        <v>65217</v>
      </c>
      <c r="G51" s="53">
        <v>3373</v>
      </c>
      <c r="H51" s="53">
        <v>0</v>
      </c>
      <c r="I51" s="53">
        <v>40301</v>
      </c>
      <c r="J51" s="53">
        <v>22624</v>
      </c>
      <c r="K51" s="53">
        <v>17240</v>
      </c>
      <c r="L51" s="53">
        <v>1886</v>
      </c>
      <c r="M51" s="53">
        <v>71492</v>
      </c>
      <c r="N51" s="53">
        <v>-7209</v>
      </c>
      <c r="O51" s="53">
        <v>2261720</v>
      </c>
    </row>
    <row r="52" spans="1:15" ht="15">
      <c r="A52" s="52" t="s">
        <v>199</v>
      </c>
      <c r="B52" s="53">
        <v>996333</v>
      </c>
      <c r="C52" s="53">
        <v>319860</v>
      </c>
      <c r="D52" s="53">
        <v>59952</v>
      </c>
      <c r="E52" s="53">
        <v>51313</v>
      </c>
      <c r="F52" s="53">
        <v>45685</v>
      </c>
      <c r="G52" s="53">
        <v>2363</v>
      </c>
      <c r="H52" s="53">
        <v>0</v>
      </c>
      <c r="I52" s="53">
        <v>13863</v>
      </c>
      <c r="J52" s="53">
        <v>15848</v>
      </c>
      <c r="K52" s="53">
        <v>12077</v>
      </c>
      <c r="L52" s="53">
        <v>1321</v>
      </c>
      <c r="M52" s="53">
        <v>50081</v>
      </c>
      <c r="N52" s="53">
        <v>-4971</v>
      </c>
      <c r="O52" s="53">
        <v>1563725</v>
      </c>
    </row>
    <row r="53" spans="1:15" ht="15">
      <c r="A53" s="52" t="s">
        <v>65</v>
      </c>
      <c r="B53" s="53">
        <v>1054232</v>
      </c>
      <c r="C53" s="53">
        <v>338448</v>
      </c>
      <c r="D53" s="53">
        <v>0</v>
      </c>
      <c r="E53" s="53">
        <v>54294</v>
      </c>
      <c r="F53" s="53">
        <v>48340</v>
      </c>
      <c r="G53" s="53">
        <v>2500</v>
      </c>
      <c r="H53" s="53">
        <v>0</v>
      </c>
      <c r="I53" s="53">
        <v>18998</v>
      </c>
      <c r="J53" s="53">
        <v>16769</v>
      </c>
      <c r="K53" s="53">
        <v>12779</v>
      </c>
      <c r="L53" s="53">
        <v>1398</v>
      </c>
      <c r="M53" s="53">
        <v>52991</v>
      </c>
      <c r="N53" s="53">
        <v>-5316</v>
      </c>
      <c r="O53" s="53">
        <v>1595433</v>
      </c>
    </row>
    <row r="54" spans="1:15" ht="15">
      <c r="A54" s="52" t="s">
        <v>200</v>
      </c>
      <c r="B54" s="53">
        <v>1290279</v>
      </c>
      <c r="C54" s="53">
        <v>414228</v>
      </c>
      <c r="D54" s="53">
        <v>83669</v>
      </c>
      <c r="E54" s="53">
        <v>66451</v>
      </c>
      <c r="F54" s="53">
        <v>59164</v>
      </c>
      <c r="G54" s="53">
        <v>3060</v>
      </c>
      <c r="H54" s="53">
        <v>0</v>
      </c>
      <c r="I54" s="53">
        <v>34231</v>
      </c>
      <c r="J54" s="53">
        <v>20524</v>
      </c>
      <c r="K54" s="53">
        <v>15640</v>
      </c>
      <c r="L54" s="53">
        <v>1711</v>
      </c>
      <c r="M54" s="53">
        <v>64856</v>
      </c>
      <c r="N54" s="53">
        <v>-6482</v>
      </c>
      <c r="O54" s="53">
        <v>2047331</v>
      </c>
    </row>
    <row r="55" spans="1:15" ht="15">
      <c r="A55" s="52" t="s">
        <v>201</v>
      </c>
      <c r="B55" s="53">
        <v>2862759</v>
      </c>
      <c r="C55" s="53">
        <v>919054</v>
      </c>
      <c r="D55" s="53">
        <v>211668</v>
      </c>
      <c r="E55" s="53">
        <v>147436</v>
      </c>
      <c r="F55" s="53">
        <v>131268</v>
      </c>
      <c r="G55" s="53">
        <v>6789</v>
      </c>
      <c r="H55" s="53">
        <v>0</v>
      </c>
      <c r="I55" s="53">
        <v>128732</v>
      </c>
      <c r="J55" s="53">
        <v>45537</v>
      </c>
      <c r="K55" s="53">
        <v>34700</v>
      </c>
      <c r="L55" s="53">
        <v>3796</v>
      </c>
      <c r="M55" s="53">
        <v>143897</v>
      </c>
      <c r="N55" s="53">
        <v>-14639</v>
      </c>
      <c r="O55" s="53">
        <v>4620997</v>
      </c>
    </row>
    <row r="56" spans="1:15" ht="15">
      <c r="A56" s="52" t="s">
        <v>202</v>
      </c>
      <c r="B56" s="53">
        <v>1123188</v>
      </c>
      <c r="C56" s="53">
        <v>360586</v>
      </c>
      <c r="D56" s="53">
        <v>69818</v>
      </c>
      <c r="E56" s="53">
        <v>57846</v>
      </c>
      <c r="F56" s="53">
        <v>51502</v>
      </c>
      <c r="G56" s="53">
        <v>2663</v>
      </c>
      <c r="H56" s="53">
        <v>0</v>
      </c>
      <c r="I56" s="53">
        <v>27277</v>
      </c>
      <c r="J56" s="53">
        <v>17866</v>
      </c>
      <c r="K56" s="53">
        <v>13615</v>
      </c>
      <c r="L56" s="53">
        <v>1489</v>
      </c>
      <c r="M56" s="53">
        <v>56457</v>
      </c>
      <c r="N56" s="53">
        <v>-5602</v>
      </c>
      <c r="O56" s="53">
        <v>1776705</v>
      </c>
    </row>
    <row r="57" spans="1:15" ht="15">
      <c r="A57" s="52" t="s">
        <v>203</v>
      </c>
      <c r="B57" s="53">
        <v>101619188</v>
      </c>
      <c r="C57" s="53">
        <v>32623588</v>
      </c>
      <c r="D57" s="53">
        <v>0</v>
      </c>
      <c r="E57" s="53">
        <v>5233534</v>
      </c>
      <c r="F57" s="53">
        <v>4659601</v>
      </c>
      <c r="G57" s="53">
        <v>240974</v>
      </c>
      <c r="H57" s="53">
        <v>7056737</v>
      </c>
      <c r="I57" s="53">
        <v>4068098</v>
      </c>
      <c r="J57" s="53">
        <v>1616412</v>
      </c>
      <c r="K57" s="53">
        <v>1231758</v>
      </c>
      <c r="L57" s="53">
        <v>134736</v>
      </c>
      <c r="M57" s="53">
        <v>5107890</v>
      </c>
      <c r="N57" s="53">
        <v>-499181</v>
      </c>
      <c r="O57" s="53">
        <v>163093335</v>
      </c>
    </row>
    <row r="58" spans="1:15" ht="15">
      <c r="A58" s="52" t="s">
        <v>204</v>
      </c>
      <c r="B58" s="53">
        <v>1061866</v>
      </c>
      <c r="C58" s="53">
        <v>340899</v>
      </c>
      <c r="D58" s="53">
        <v>0</v>
      </c>
      <c r="E58" s="53">
        <v>54688</v>
      </c>
      <c r="F58" s="53">
        <v>48690</v>
      </c>
      <c r="G58" s="53">
        <v>2518</v>
      </c>
      <c r="H58" s="53">
        <v>0</v>
      </c>
      <c r="I58" s="53">
        <v>17181</v>
      </c>
      <c r="J58" s="53">
        <v>16891</v>
      </c>
      <c r="K58" s="53">
        <v>12871</v>
      </c>
      <c r="L58" s="53">
        <v>1408</v>
      </c>
      <c r="M58" s="53">
        <v>53375</v>
      </c>
      <c r="N58" s="53">
        <v>-5306</v>
      </c>
      <c r="O58" s="53">
        <v>1605081</v>
      </c>
    </row>
    <row r="59" spans="1:15" ht="15">
      <c r="A59" s="52" t="s">
        <v>71</v>
      </c>
      <c r="B59" s="53">
        <v>4113785</v>
      </c>
      <c r="C59" s="53">
        <v>1320680</v>
      </c>
      <c r="D59" s="53">
        <v>331029</v>
      </c>
      <c r="E59" s="53">
        <v>211866</v>
      </c>
      <c r="F59" s="53">
        <v>188632</v>
      </c>
      <c r="G59" s="53">
        <v>9755</v>
      </c>
      <c r="H59" s="53">
        <v>0</v>
      </c>
      <c r="I59" s="53">
        <v>190192</v>
      </c>
      <c r="J59" s="53">
        <v>65436</v>
      </c>
      <c r="K59" s="53">
        <v>49864</v>
      </c>
      <c r="L59" s="53">
        <v>5454</v>
      </c>
      <c r="M59" s="53">
        <v>206779</v>
      </c>
      <c r="N59" s="53">
        <v>-21107</v>
      </c>
      <c r="O59" s="53">
        <v>6672365</v>
      </c>
    </row>
    <row r="60" spans="1:15" ht="15">
      <c r="A60" s="52" t="s">
        <v>72</v>
      </c>
      <c r="B60" s="53">
        <v>1935945</v>
      </c>
      <c r="C60" s="53">
        <v>621511</v>
      </c>
      <c r="D60" s="53">
        <v>136862</v>
      </c>
      <c r="E60" s="53">
        <v>99704</v>
      </c>
      <c r="F60" s="53">
        <v>88770</v>
      </c>
      <c r="G60" s="53">
        <v>4591</v>
      </c>
      <c r="H60" s="53">
        <v>141088</v>
      </c>
      <c r="I60" s="53">
        <v>68153</v>
      </c>
      <c r="J60" s="53">
        <v>30794</v>
      </c>
      <c r="K60" s="53">
        <v>23466</v>
      </c>
      <c r="L60" s="53">
        <v>2567</v>
      </c>
      <c r="M60" s="53">
        <v>97310</v>
      </c>
      <c r="N60" s="53">
        <v>-9819</v>
      </c>
      <c r="O60" s="53">
        <v>3240942</v>
      </c>
    </row>
    <row r="61" spans="1:15" ht="15">
      <c r="A61" s="52" t="s">
        <v>73</v>
      </c>
      <c r="B61" s="53">
        <v>1024946</v>
      </c>
      <c r="C61" s="53">
        <v>329046</v>
      </c>
      <c r="D61" s="53">
        <v>62332</v>
      </c>
      <c r="E61" s="53">
        <v>52786</v>
      </c>
      <c r="F61" s="53">
        <v>46997</v>
      </c>
      <c r="G61" s="53">
        <v>2430</v>
      </c>
      <c r="H61" s="53">
        <v>0</v>
      </c>
      <c r="I61" s="53">
        <v>15951</v>
      </c>
      <c r="J61" s="53">
        <v>16303</v>
      </c>
      <c r="K61" s="53">
        <v>12424</v>
      </c>
      <c r="L61" s="53">
        <v>1359</v>
      </c>
      <c r="M61" s="53">
        <v>51519</v>
      </c>
      <c r="N61" s="53">
        <v>-5126</v>
      </c>
      <c r="O61" s="53">
        <v>1610967</v>
      </c>
    </row>
    <row r="62" spans="1:15" ht="15">
      <c r="A62" s="52" t="s">
        <v>205</v>
      </c>
      <c r="B62" s="53">
        <v>1383003</v>
      </c>
      <c r="C62" s="53">
        <v>443996</v>
      </c>
      <c r="D62" s="53">
        <v>0</v>
      </c>
      <c r="E62" s="53">
        <v>71227</v>
      </c>
      <c r="F62" s="53">
        <v>63416</v>
      </c>
      <c r="G62" s="53">
        <v>3280</v>
      </c>
      <c r="H62" s="53">
        <v>0</v>
      </c>
      <c r="I62" s="53">
        <v>38031</v>
      </c>
      <c r="J62" s="53">
        <v>21999</v>
      </c>
      <c r="K62" s="53">
        <v>16764</v>
      </c>
      <c r="L62" s="53">
        <v>1834</v>
      </c>
      <c r="M62" s="53">
        <v>69517</v>
      </c>
      <c r="N62" s="53">
        <v>-7021</v>
      </c>
      <c r="O62" s="53">
        <v>2106046</v>
      </c>
    </row>
    <row r="63" spans="1:15" ht="15">
      <c r="A63" s="52" t="s">
        <v>75</v>
      </c>
      <c r="B63" s="53">
        <v>3755905</v>
      </c>
      <c r="C63" s="53">
        <v>1205787</v>
      </c>
      <c r="D63" s="53">
        <v>0</v>
      </c>
      <c r="E63" s="53">
        <v>193435</v>
      </c>
      <c r="F63" s="53">
        <v>172222</v>
      </c>
      <c r="G63" s="53">
        <v>8907</v>
      </c>
      <c r="H63" s="53">
        <v>0</v>
      </c>
      <c r="I63" s="53">
        <v>183606</v>
      </c>
      <c r="J63" s="53">
        <v>59744</v>
      </c>
      <c r="K63" s="53">
        <v>45527</v>
      </c>
      <c r="L63" s="53">
        <v>4980</v>
      </c>
      <c r="M63" s="53">
        <v>188791</v>
      </c>
      <c r="N63" s="53">
        <v>-18876</v>
      </c>
      <c r="O63" s="53">
        <v>5800028</v>
      </c>
    </row>
    <row r="64" spans="1:15" ht="15">
      <c r="A64" s="52" t="s">
        <v>206</v>
      </c>
      <c r="B64" s="53">
        <v>1446938</v>
      </c>
      <c r="C64" s="53">
        <v>464522</v>
      </c>
      <c r="D64" s="53">
        <v>98297</v>
      </c>
      <c r="E64" s="53">
        <v>74519</v>
      </c>
      <c r="F64" s="53">
        <v>66347</v>
      </c>
      <c r="G64" s="53">
        <v>3431</v>
      </c>
      <c r="H64" s="53">
        <v>0</v>
      </c>
      <c r="I64" s="53">
        <v>40414</v>
      </c>
      <c r="J64" s="53">
        <v>23016</v>
      </c>
      <c r="K64" s="53">
        <v>17539</v>
      </c>
      <c r="L64" s="53">
        <v>1918</v>
      </c>
      <c r="M64" s="53">
        <v>72730</v>
      </c>
      <c r="N64" s="53">
        <v>-7516</v>
      </c>
      <c r="O64" s="53">
        <v>2302155</v>
      </c>
    </row>
    <row r="65" spans="1:15" ht="15">
      <c r="A65" s="52" t="s">
        <v>77</v>
      </c>
      <c r="B65" s="53">
        <v>3054771</v>
      </c>
      <c r="C65" s="53">
        <v>980697</v>
      </c>
      <c r="D65" s="53">
        <v>230995</v>
      </c>
      <c r="E65" s="53">
        <v>157325</v>
      </c>
      <c r="F65" s="53">
        <v>140072</v>
      </c>
      <c r="G65" s="53">
        <v>7244</v>
      </c>
      <c r="H65" s="53">
        <v>0</v>
      </c>
      <c r="I65" s="53">
        <v>141120</v>
      </c>
      <c r="J65" s="53">
        <v>48591</v>
      </c>
      <c r="K65" s="53">
        <v>37028</v>
      </c>
      <c r="L65" s="53">
        <v>4050</v>
      </c>
      <c r="M65" s="53">
        <v>153548</v>
      </c>
      <c r="N65" s="53">
        <v>-15908</v>
      </c>
      <c r="O65" s="53">
        <v>4939533</v>
      </c>
    </row>
    <row r="66" spans="1:15" ht="15">
      <c r="A66" s="52" t="s">
        <v>78</v>
      </c>
      <c r="B66" s="53">
        <v>7333372</v>
      </c>
      <c r="C66" s="53">
        <v>2354289</v>
      </c>
      <c r="D66" s="53">
        <v>798056</v>
      </c>
      <c r="E66" s="53">
        <v>377679</v>
      </c>
      <c r="F66" s="53">
        <v>336261</v>
      </c>
      <c r="G66" s="53">
        <v>17390</v>
      </c>
      <c r="H66" s="53">
        <v>2946362</v>
      </c>
      <c r="I66" s="53">
        <v>301123</v>
      </c>
      <c r="J66" s="53">
        <v>116649</v>
      </c>
      <c r="K66" s="53">
        <v>88890</v>
      </c>
      <c r="L66" s="53">
        <v>9723</v>
      </c>
      <c r="M66" s="53">
        <v>368612</v>
      </c>
      <c r="N66" s="53">
        <v>-36195</v>
      </c>
      <c r="O66" s="53">
        <v>15012211</v>
      </c>
    </row>
    <row r="67" spans="1:15" ht="15">
      <c r="A67" s="52" t="s">
        <v>79</v>
      </c>
      <c r="B67" s="53">
        <v>848975</v>
      </c>
      <c r="C67" s="53">
        <v>272553</v>
      </c>
      <c r="D67" s="53">
        <v>47990</v>
      </c>
      <c r="E67" s="53">
        <v>43723</v>
      </c>
      <c r="F67" s="53">
        <v>38929</v>
      </c>
      <c r="G67" s="53">
        <v>2013</v>
      </c>
      <c r="H67" s="53">
        <v>0</v>
      </c>
      <c r="I67" s="53">
        <v>5321</v>
      </c>
      <c r="J67" s="53">
        <v>13504</v>
      </c>
      <c r="K67" s="53">
        <v>10291</v>
      </c>
      <c r="L67" s="53">
        <v>1126</v>
      </c>
      <c r="M67" s="53">
        <v>42674</v>
      </c>
      <c r="N67" s="53">
        <v>-4232</v>
      </c>
      <c r="O67" s="53">
        <v>1322867</v>
      </c>
    </row>
    <row r="68" spans="1:15" ht="15">
      <c r="A68" s="52" t="s">
        <v>207</v>
      </c>
      <c r="B68" s="53">
        <v>1114030</v>
      </c>
      <c r="C68" s="53">
        <v>357646</v>
      </c>
      <c r="D68" s="53">
        <v>0</v>
      </c>
      <c r="E68" s="53">
        <v>57374</v>
      </c>
      <c r="F68" s="53">
        <v>51082</v>
      </c>
      <c r="G68" s="53">
        <v>2642</v>
      </c>
      <c r="H68" s="53">
        <v>0</v>
      </c>
      <c r="I68" s="53">
        <v>20984</v>
      </c>
      <c r="J68" s="53">
        <v>17720</v>
      </c>
      <c r="K68" s="53">
        <v>13504</v>
      </c>
      <c r="L68" s="53">
        <v>1477</v>
      </c>
      <c r="M68" s="53">
        <v>55997</v>
      </c>
      <c r="N68" s="53">
        <v>-5447</v>
      </c>
      <c r="O68" s="53">
        <v>1687009</v>
      </c>
    </row>
    <row r="69" spans="1:15" ht="15">
      <c r="A69" s="52" t="s">
        <v>81</v>
      </c>
      <c r="B69" s="53">
        <v>1197648</v>
      </c>
      <c r="C69" s="53">
        <v>384490</v>
      </c>
      <c r="D69" s="53">
        <v>76392</v>
      </c>
      <c r="E69" s="53">
        <v>61681</v>
      </c>
      <c r="F69" s="53">
        <v>54916</v>
      </c>
      <c r="G69" s="53">
        <v>2840</v>
      </c>
      <c r="H69" s="53">
        <v>0</v>
      </c>
      <c r="I69" s="53">
        <v>26537</v>
      </c>
      <c r="J69" s="53">
        <v>19050</v>
      </c>
      <c r="K69" s="53">
        <v>14517</v>
      </c>
      <c r="L69" s="53">
        <v>1588</v>
      </c>
      <c r="M69" s="53">
        <v>60200</v>
      </c>
      <c r="N69" s="53">
        <v>-6074</v>
      </c>
      <c r="O69" s="53">
        <v>1893785</v>
      </c>
    </row>
    <row r="70" spans="1:15" ht="15">
      <c r="A70" s="52" t="s">
        <v>82</v>
      </c>
      <c r="B70" s="53">
        <v>1256158</v>
      </c>
      <c r="C70" s="53">
        <v>403274</v>
      </c>
      <c r="D70" s="53">
        <v>81085</v>
      </c>
      <c r="E70" s="53">
        <v>64694</v>
      </c>
      <c r="F70" s="53">
        <v>57599</v>
      </c>
      <c r="G70" s="53">
        <v>2979</v>
      </c>
      <c r="H70" s="53">
        <v>0</v>
      </c>
      <c r="I70" s="53">
        <v>30226</v>
      </c>
      <c r="J70" s="53">
        <v>19981</v>
      </c>
      <c r="K70" s="53">
        <v>15226</v>
      </c>
      <c r="L70" s="53">
        <v>1666</v>
      </c>
      <c r="M70" s="53">
        <v>63141</v>
      </c>
      <c r="N70" s="53">
        <v>-6214</v>
      </c>
      <c r="O70" s="53">
        <v>1989815</v>
      </c>
    </row>
    <row r="71" spans="1:15" ht="15">
      <c r="A71" s="52" t="s">
        <v>83</v>
      </c>
      <c r="B71" s="53">
        <v>911881</v>
      </c>
      <c r="C71" s="53">
        <v>292748</v>
      </c>
      <c r="D71" s="53">
        <v>53036</v>
      </c>
      <c r="E71" s="53">
        <v>46963</v>
      </c>
      <c r="F71" s="53">
        <v>41813</v>
      </c>
      <c r="G71" s="53">
        <v>2162</v>
      </c>
      <c r="H71" s="53">
        <v>0</v>
      </c>
      <c r="I71" s="53">
        <v>9104</v>
      </c>
      <c r="J71" s="53">
        <v>14505</v>
      </c>
      <c r="K71" s="53">
        <v>11053</v>
      </c>
      <c r="L71" s="53">
        <v>1209</v>
      </c>
      <c r="M71" s="53">
        <v>45836</v>
      </c>
      <c r="N71" s="53">
        <v>-4570</v>
      </c>
      <c r="O71" s="53">
        <v>1425740</v>
      </c>
    </row>
    <row r="72" spans="1:15" ht="15">
      <c r="A72" s="52" t="s">
        <v>84</v>
      </c>
      <c r="B72" s="53">
        <v>947226</v>
      </c>
      <c r="C72" s="53">
        <v>304095</v>
      </c>
      <c r="D72" s="53">
        <v>0</v>
      </c>
      <c r="E72" s="53">
        <v>48783</v>
      </c>
      <c r="F72" s="53">
        <v>43434</v>
      </c>
      <c r="G72" s="53">
        <v>2246</v>
      </c>
      <c r="H72" s="53">
        <v>0</v>
      </c>
      <c r="I72" s="53">
        <v>10429</v>
      </c>
      <c r="J72" s="53">
        <v>15067</v>
      </c>
      <c r="K72" s="53">
        <v>11482</v>
      </c>
      <c r="L72" s="53">
        <v>1256</v>
      </c>
      <c r="M72" s="53">
        <v>47612</v>
      </c>
      <c r="N72" s="53">
        <v>-4697</v>
      </c>
      <c r="O72" s="53">
        <v>1426933</v>
      </c>
    </row>
    <row r="73" spans="1:15" ht="15">
      <c r="A73" s="52" t="s">
        <v>85</v>
      </c>
      <c r="B73" s="53">
        <v>1140565</v>
      </c>
      <c r="C73" s="53">
        <v>366164</v>
      </c>
      <c r="D73" s="53">
        <v>72609</v>
      </c>
      <c r="E73" s="53">
        <v>58741</v>
      </c>
      <c r="F73" s="53">
        <v>52299</v>
      </c>
      <c r="G73" s="53">
        <v>2705</v>
      </c>
      <c r="H73" s="53">
        <v>0</v>
      </c>
      <c r="I73" s="53">
        <v>24300</v>
      </c>
      <c r="J73" s="53">
        <v>18142</v>
      </c>
      <c r="K73" s="53">
        <v>13825</v>
      </c>
      <c r="L73" s="53">
        <v>1512</v>
      </c>
      <c r="M73" s="53">
        <v>57331</v>
      </c>
      <c r="N73" s="53">
        <v>-5728</v>
      </c>
      <c r="O73" s="53">
        <v>1802465</v>
      </c>
    </row>
    <row r="74" spans="1:15" ht="15">
      <c r="A74" s="52" t="s">
        <v>208</v>
      </c>
      <c r="B74" s="53">
        <v>1636761</v>
      </c>
      <c r="C74" s="53">
        <v>525462</v>
      </c>
      <c r="D74" s="53">
        <v>0</v>
      </c>
      <c r="E74" s="53">
        <v>84296</v>
      </c>
      <c r="F74" s="53">
        <v>75051</v>
      </c>
      <c r="G74" s="53">
        <v>3881</v>
      </c>
      <c r="H74" s="53">
        <v>0</v>
      </c>
      <c r="I74" s="53">
        <v>50448</v>
      </c>
      <c r="J74" s="53">
        <v>26035</v>
      </c>
      <c r="K74" s="53">
        <v>19840</v>
      </c>
      <c r="L74" s="53">
        <v>2170</v>
      </c>
      <c r="M74" s="53">
        <v>82272</v>
      </c>
      <c r="N74" s="53">
        <v>-8380</v>
      </c>
      <c r="O74" s="53">
        <v>2497836</v>
      </c>
    </row>
    <row r="75" spans="1:15" ht="15">
      <c r="A75" s="52" t="s">
        <v>209</v>
      </c>
      <c r="B75" s="53">
        <v>1073612</v>
      </c>
      <c r="C75" s="53">
        <v>344670</v>
      </c>
      <c r="D75" s="53">
        <v>0</v>
      </c>
      <c r="E75" s="53">
        <v>55293</v>
      </c>
      <c r="F75" s="53">
        <v>49229</v>
      </c>
      <c r="G75" s="53">
        <v>2546</v>
      </c>
      <c r="H75" s="53">
        <v>0</v>
      </c>
      <c r="I75" s="53">
        <v>16840</v>
      </c>
      <c r="J75" s="53">
        <v>17077</v>
      </c>
      <c r="K75" s="53">
        <v>13014</v>
      </c>
      <c r="L75" s="53">
        <v>1423</v>
      </c>
      <c r="M75" s="53">
        <v>53965</v>
      </c>
      <c r="N75" s="53">
        <v>-5286</v>
      </c>
      <c r="O75" s="53">
        <v>1622383</v>
      </c>
    </row>
    <row r="76" spans="1:15" ht="15">
      <c r="A76" s="52" t="s">
        <v>88</v>
      </c>
      <c r="B76" s="53">
        <v>1553549</v>
      </c>
      <c r="C76" s="53">
        <v>498748</v>
      </c>
      <c r="D76" s="53">
        <v>104794</v>
      </c>
      <c r="E76" s="53">
        <v>80010</v>
      </c>
      <c r="F76" s="53">
        <v>71236</v>
      </c>
      <c r="G76" s="53">
        <v>3684</v>
      </c>
      <c r="H76" s="53">
        <v>0</v>
      </c>
      <c r="I76" s="53">
        <v>51120</v>
      </c>
      <c r="J76" s="53">
        <v>24712</v>
      </c>
      <c r="K76" s="53">
        <v>18831</v>
      </c>
      <c r="L76" s="53">
        <v>2060</v>
      </c>
      <c r="M76" s="53">
        <v>78089</v>
      </c>
      <c r="N76" s="53">
        <v>-8048</v>
      </c>
      <c r="O76" s="53">
        <v>2478785</v>
      </c>
    </row>
    <row r="77" spans="1:15" ht="15">
      <c r="A77" s="52" t="s">
        <v>210</v>
      </c>
      <c r="B77" s="53">
        <v>1116987</v>
      </c>
      <c r="C77" s="53">
        <v>358595</v>
      </c>
      <c r="D77" s="53">
        <v>71644</v>
      </c>
      <c r="E77" s="53">
        <v>57526</v>
      </c>
      <c r="F77" s="53">
        <v>51218</v>
      </c>
      <c r="G77" s="53">
        <v>2649</v>
      </c>
      <c r="H77" s="53">
        <v>0</v>
      </c>
      <c r="I77" s="53">
        <v>20661</v>
      </c>
      <c r="J77" s="53">
        <v>17767</v>
      </c>
      <c r="K77" s="53">
        <v>13539</v>
      </c>
      <c r="L77" s="53">
        <v>1481</v>
      </c>
      <c r="M77" s="53">
        <v>56145</v>
      </c>
      <c r="N77" s="53">
        <v>-5674</v>
      </c>
      <c r="O77" s="53">
        <v>1762538</v>
      </c>
    </row>
    <row r="78" spans="1:15" ht="15">
      <c r="A78" s="52" t="s">
        <v>90</v>
      </c>
      <c r="B78" s="53">
        <v>935332</v>
      </c>
      <c r="C78" s="53">
        <v>300277</v>
      </c>
      <c r="D78" s="53">
        <v>54955</v>
      </c>
      <c r="E78" s="53">
        <v>48171</v>
      </c>
      <c r="F78" s="53">
        <v>42888</v>
      </c>
      <c r="G78" s="53">
        <v>2218</v>
      </c>
      <c r="H78" s="53">
        <v>0</v>
      </c>
      <c r="I78" s="53">
        <v>11125</v>
      </c>
      <c r="J78" s="53">
        <v>14878</v>
      </c>
      <c r="K78" s="53">
        <v>11337</v>
      </c>
      <c r="L78" s="53">
        <v>1240</v>
      </c>
      <c r="M78" s="53">
        <v>47014</v>
      </c>
      <c r="N78" s="53">
        <v>-4591</v>
      </c>
      <c r="O78" s="53">
        <v>1464844</v>
      </c>
    </row>
    <row r="79" spans="1:15" ht="15">
      <c r="A79" s="52" t="s">
        <v>91</v>
      </c>
      <c r="B79" s="53">
        <v>925129</v>
      </c>
      <c r="C79" s="53">
        <v>297001</v>
      </c>
      <c r="D79" s="53">
        <v>54369</v>
      </c>
      <c r="E79" s="53">
        <v>47645</v>
      </c>
      <c r="F79" s="53">
        <v>42420</v>
      </c>
      <c r="G79" s="53">
        <v>2194</v>
      </c>
      <c r="H79" s="53">
        <v>0</v>
      </c>
      <c r="I79" s="53">
        <v>9348</v>
      </c>
      <c r="J79" s="53">
        <v>14716</v>
      </c>
      <c r="K79" s="53">
        <v>11214</v>
      </c>
      <c r="L79" s="53">
        <v>1227</v>
      </c>
      <c r="M79" s="53">
        <v>46502</v>
      </c>
      <c r="N79" s="53">
        <v>-4609</v>
      </c>
      <c r="O79" s="53">
        <v>1447156</v>
      </c>
    </row>
    <row r="80" spans="1:15" ht="15">
      <c r="A80" s="52" t="s">
        <v>211</v>
      </c>
      <c r="B80" s="53">
        <v>1286445</v>
      </c>
      <c r="C80" s="53">
        <v>412997</v>
      </c>
      <c r="D80" s="53">
        <v>83021</v>
      </c>
      <c r="E80" s="53">
        <v>66254</v>
      </c>
      <c r="F80" s="53">
        <v>58988</v>
      </c>
      <c r="G80" s="53">
        <v>3051</v>
      </c>
      <c r="H80" s="53">
        <v>0</v>
      </c>
      <c r="I80" s="53">
        <v>36689</v>
      </c>
      <c r="J80" s="53">
        <v>20463</v>
      </c>
      <c r="K80" s="53">
        <v>15593</v>
      </c>
      <c r="L80" s="53">
        <v>1706</v>
      </c>
      <c r="M80" s="53">
        <v>64663</v>
      </c>
      <c r="N80" s="53">
        <v>-6258</v>
      </c>
      <c r="O80" s="53">
        <v>2043612</v>
      </c>
    </row>
    <row r="81" spans="1:15" ht="15">
      <c r="A81" s="52" t="s">
        <v>93</v>
      </c>
      <c r="B81" s="53">
        <v>1094819</v>
      </c>
      <c r="C81" s="53">
        <v>351478</v>
      </c>
      <c r="D81" s="53">
        <v>0</v>
      </c>
      <c r="E81" s="53">
        <v>56385</v>
      </c>
      <c r="F81" s="53">
        <v>50201</v>
      </c>
      <c r="G81" s="53">
        <v>2596</v>
      </c>
      <c r="H81" s="53">
        <v>0</v>
      </c>
      <c r="I81" s="53">
        <v>20537</v>
      </c>
      <c r="J81" s="53">
        <v>17415</v>
      </c>
      <c r="K81" s="53">
        <v>13271</v>
      </c>
      <c r="L81" s="53">
        <v>1452</v>
      </c>
      <c r="M81" s="53">
        <v>55031</v>
      </c>
      <c r="N81" s="53">
        <v>-5514</v>
      </c>
      <c r="O81" s="53">
        <v>1657671</v>
      </c>
    </row>
    <row r="82" spans="1:15" ht="15">
      <c r="A82" s="52" t="s">
        <v>94</v>
      </c>
      <c r="B82" s="53">
        <v>1378197</v>
      </c>
      <c r="C82" s="53">
        <v>442453</v>
      </c>
      <c r="D82" s="53">
        <v>90553</v>
      </c>
      <c r="E82" s="53">
        <v>70979</v>
      </c>
      <c r="F82" s="53">
        <v>63195</v>
      </c>
      <c r="G82" s="53">
        <v>3268</v>
      </c>
      <c r="H82" s="53">
        <v>0</v>
      </c>
      <c r="I82" s="53">
        <v>41630</v>
      </c>
      <c r="J82" s="53">
        <v>21922</v>
      </c>
      <c r="K82" s="53">
        <v>16706</v>
      </c>
      <c r="L82" s="53">
        <v>1827</v>
      </c>
      <c r="M82" s="53">
        <v>69275</v>
      </c>
      <c r="N82" s="53">
        <v>-6926</v>
      </c>
      <c r="O82" s="53">
        <v>2193079</v>
      </c>
    </row>
    <row r="83" spans="1:15" ht="15">
      <c r="A83" s="52" t="s">
        <v>95</v>
      </c>
      <c r="B83" s="53">
        <v>2339339</v>
      </c>
      <c r="C83" s="53">
        <v>751016</v>
      </c>
      <c r="D83" s="53">
        <v>168861</v>
      </c>
      <c r="E83" s="53">
        <v>120479</v>
      </c>
      <c r="F83" s="53">
        <v>107267</v>
      </c>
      <c r="G83" s="53">
        <v>5547</v>
      </c>
      <c r="H83" s="53">
        <v>0</v>
      </c>
      <c r="I83" s="53">
        <v>99193</v>
      </c>
      <c r="J83" s="53">
        <v>37211</v>
      </c>
      <c r="K83" s="53">
        <v>28356</v>
      </c>
      <c r="L83" s="53">
        <v>3102</v>
      </c>
      <c r="M83" s="53">
        <v>117587</v>
      </c>
      <c r="N83" s="53">
        <v>-12195</v>
      </c>
      <c r="O83" s="53">
        <v>3765763</v>
      </c>
    </row>
    <row r="84" spans="1:15" ht="15">
      <c r="A84" s="52" t="s">
        <v>96</v>
      </c>
      <c r="B84" s="53">
        <v>1001815</v>
      </c>
      <c r="C84" s="53">
        <v>321620</v>
      </c>
      <c r="D84" s="53">
        <v>0</v>
      </c>
      <c r="E84" s="53">
        <v>51595</v>
      </c>
      <c r="F84" s="53">
        <v>45937</v>
      </c>
      <c r="G84" s="53">
        <v>2376</v>
      </c>
      <c r="H84" s="53">
        <v>0</v>
      </c>
      <c r="I84" s="53">
        <v>16132</v>
      </c>
      <c r="J84" s="53">
        <v>15935</v>
      </c>
      <c r="K84" s="53">
        <v>12143</v>
      </c>
      <c r="L84" s="53">
        <v>1328</v>
      </c>
      <c r="M84" s="53">
        <v>50356</v>
      </c>
      <c r="N84" s="53">
        <v>-5029</v>
      </c>
      <c r="O84" s="53">
        <v>1514208</v>
      </c>
    </row>
    <row r="85" spans="1:15" ht="15">
      <c r="A85" s="52" t="s">
        <v>212</v>
      </c>
      <c r="B85" s="53">
        <v>1094060</v>
      </c>
      <c r="C85" s="53">
        <v>351235</v>
      </c>
      <c r="D85" s="53">
        <v>68088</v>
      </c>
      <c r="E85" s="53">
        <v>56346</v>
      </c>
      <c r="F85" s="53">
        <v>50167</v>
      </c>
      <c r="G85" s="53">
        <v>2594</v>
      </c>
      <c r="H85" s="53">
        <v>0</v>
      </c>
      <c r="I85" s="53">
        <v>20945</v>
      </c>
      <c r="J85" s="53">
        <v>17403</v>
      </c>
      <c r="K85" s="53">
        <v>13261</v>
      </c>
      <c r="L85" s="53">
        <v>1451</v>
      </c>
      <c r="M85" s="53">
        <v>54993</v>
      </c>
      <c r="N85" s="53">
        <v>-5585</v>
      </c>
      <c r="O85" s="53">
        <v>1724958</v>
      </c>
    </row>
    <row r="86" spans="1:15" ht="15">
      <c r="A86" s="52" t="s">
        <v>98</v>
      </c>
      <c r="B86" s="53">
        <v>4718584</v>
      </c>
      <c r="C86" s="53">
        <v>1514843</v>
      </c>
      <c r="D86" s="53">
        <v>365479</v>
      </c>
      <c r="E86" s="53">
        <v>243014</v>
      </c>
      <c r="F86" s="53">
        <v>216364</v>
      </c>
      <c r="G86" s="53">
        <v>11189</v>
      </c>
      <c r="H86" s="53">
        <v>0</v>
      </c>
      <c r="I86" s="53">
        <v>241591</v>
      </c>
      <c r="J86" s="53">
        <v>75056</v>
      </c>
      <c r="K86" s="53">
        <v>57195</v>
      </c>
      <c r="L86" s="53">
        <v>6256</v>
      </c>
      <c r="M86" s="53">
        <v>237180</v>
      </c>
      <c r="N86" s="53">
        <v>-24008</v>
      </c>
      <c r="O86" s="53">
        <v>7662743</v>
      </c>
    </row>
    <row r="87" spans="1:15" ht="15">
      <c r="A87" s="52" t="s">
        <v>99</v>
      </c>
      <c r="B87" s="53">
        <v>1725018</v>
      </c>
      <c r="C87" s="53">
        <v>553796</v>
      </c>
      <c r="D87" s="53">
        <v>119053</v>
      </c>
      <c r="E87" s="53">
        <v>88841</v>
      </c>
      <c r="F87" s="53">
        <v>79098</v>
      </c>
      <c r="G87" s="53">
        <v>4091</v>
      </c>
      <c r="H87" s="53">
        <v>0</v>
      </c>
      <c r="I87" s="53">
        <v>58277</v>
      </c>
      <c r="J87" s="53">
        <v>27439</v>
      </c>
      <c r="K87" s="53">
        <v>20909</v>
      </c>
      <c r="L87" s="53">
        <v>2287</v>
      </c>
      <c r="M87" s="53">
        <v>86708</v>
      </c>
      <c r="N87" s="53">
        <v>-8661</v>
      </c>
      <c r="O87" s="53">
        <v>2756856</v>
      </c>
    </row>
    <row r="88" spans="1:15" ht="15">
      <c r="A88" s="52" t="s">
        <v>100</v>
      </c>
      <c r="B88" s="53">
        <v>1060997</v>
      </c>
      <c r="C88" s="53">
        <v>340620</v>
      </c>
      <c r="D88" s="53">
        <v>65018</v>
      </c>
      <c r="E88" s="53">
        <v>54643</v>
      </c>
      <c r="F88" s="53">
        <v>48650</v>
      </c>
      <c r="G88" s="53">
        <v>2516</v>
      </c>
      <c r="H88" s="53">
        <v>0</v>
      </c>
      <c r="I88" s="53">
        <v>19990</v>
      </c>
      <c r="J88" s="53">
        <v>16877</v>
      </c>
      <c r="K88" s="53">
        <v>12861</v>
      </c>
      <c r="L88" s="53">
        <v>1407</v>
      </c>
      <c r="M88" s="53">
        <v>53331</v>
      </c>
      <c r="N88" s="53">
        <v>-5326</v>
      </c>
      <c r="O88" s="53">
        <v>1671584</v>
      </c>
    </row>
    <row r="89" spans="1:15" ht="15">
      <c r="A89" s="52" t="s">
        <v>101</v>
      </c>
      <c r="B89" s="53">
        <v>1067675</v>
      </c>
      <c r="C89" s="53">
        <v>342764</v>
      </c>
      <c r="D89" s="53">
        <v>65727</v>
      </c>
      <c r="E89" s="53">
        <v>54987</v>
      </c>
      <c r="F89" s="53">
        <v>48957</v>
      </c>
      <c r="G89" s="53">
        <v>2532</v>
      </c>
      <c r="H89" s="53">
        <v>0</v>
      </c>
      <c r="I89" s="53">
        <v>17679</v>
      </c>
      <c r="J89" s="53">
        <v>16983</v>
      </c>
      <c r="K89" s="53">
        <v>12942</v>
      </c>
      <c r="L89" s="53">
        <v>1416</v>
      </c>
      <c r="M89" s="53">
        <v>53667</v>
      </c>
      <c r="N89" s="53">
        <v>-5522</v>
      </c>
      <c r="O89" s="53">
        <v>1679807</v>
      </c>
    </row>
    <row r="90" spans="1:15" ht="15">
      <c r="A90" s="52" t="s">
        <v>102</v>
      </c>
      <c r="B90" s="53">
        <v>976366</v>
      </c>
      <c r="C90" s="53">
        <v>313450</v>
      </c>
      <c r="D90" s="53">
        <v>0</v>
      </c>
      <c r="E90" s="53">
        <v>50284</v>
      </c>
      <c r="F90" s="53">
        <v>44770</v>
      </c>
      <c r="G90" s="53">
        <v>2315</v>
      </c>
      <c r="H90" s="53">
        <v>0</v>
      </c>
      <c r="I90" s="53">
        <v>9680</v>
      </c>
      <c r="J90" s="53">
        <v>15531</v>
      </c>
      <c r="K90" s="53">
        <v>11835</v>
      </c>
      <c r="L90" s="53">
        <v>1295</v>
      </c>
      <c r="M90" s="53">
        <v>49077</v>
      </c>
      <c r="N90" s="53">
        <v>-4822</v>
      </c>
      <c r="O90" s="53">
        <v>1469781</v>
      </c>
    </row>
    <row r="91" spans="1:15" ht="15">
      <c r="A91" s="52" t="s">
        <v>103</v>
      </c>
      <c r="B91" s="53">
        <v>1379592</v>
      </c>
      <c r="C91" s="53">
        <v>442901</v>
      </c>
      <c r="D91" s="53">
        <v>90799</v>
      </c>
      <c r="E91" s="53">
        <v>71051</v>
      </c>
      <c r="F91" s="53">
        <v>63259</v>
      </c>
      <c r="G91" s="53">
        <v>3271</v>
      </c>
      <c r="H91" s="53">
        <v>0</v>
      </c>
      <c r="I91" s="53">
        <v>38460</v>
      </c>
      <c r="J91" s="53">
        <v>21945</v>
      </c>
      <c r="K91" s="53">
        <v>16722</v>
      </c>
      <c r="L91" s="53">
        <v>1829</v>
      </c>
      <c r="M91" s="53">
        <v>69345</v>
      </c>
      <c r="N91" s="53">
        <v>-7212</v>
      </c>
      <c r="O91" s="53">
        <v>2191962</v>
      </c>
    </row>
    <row r="92" spans="1:15" ht="15">
      <c r="A92" s="52" t="s">
        <v>213</v>
      </c>
      <c r="B92" s="53">
        <v>2237745</v>
      </c>
      <c r="C92" s="53">
        <v>718400</v>
      </c>
      <c r="D92" s="53">
        <v>160228</v>
      </c>
      <c r="E92" s="53">
        <v>115247</v>
      </c>
      <c r="F92" s="53">
        <v>102609</v>
      </c>
      <c r="G92" s="53">
        <v>5306</v>
      </c>
      <c r="H92" s="53">
        <v>0</v>
      </c>
      <c r="I92" s="53">
        <v>96544</v>
      </c>
      <c r="J92" s="53">
        <v>35595</v>
      </c>
      <c r="K92" s="53">
        <v>27124</v>
      </c>
      <c r="L92" s="53">
        <v>2967</v>
      </c>
      <c r="M92" s="53">
        <v>112480</v>
      </c>
      <c r="N92" s="53">
        <v>-11276</v>
      </c>
      <c r="O92" s="53">
        <v>3602969</v>
      </c>
    </row>
    <row r="93" spans="1:15" ht="15">
      <c r="A93" s="52" t="s">
        <v>214</v>
      </c>
      <c r="B93" s="53">
        <v>953019</v>
      </c>
      <c r="C93" s="53">
        <v>305955</v>
      </c>
      <c r="D93" s="53">
        <v>56339</v>
      </c>
      <c r="E93" s="53">
        <v>49082</v>
      </c>
      <c r="F93" s="53">
        <v>43699</v>
      </c>
      <c r="G93" s="53">
        <v>2260</v>
      </c>
      <c r="H93" s="53">
        <v>0</v>
      </c>
      <c r="I93" s="53">
        <v>12848</v>
      </c>
      <c r="J93" s="53">
        <v>15159</v>
      </c>
      <c r="K93" s="53">
        <v>11552</v>
      </c>
      <c r="L93" s="53">
        <v>1264</v>
      </c>
      <c r="M93" s="53">
        <v>47904</v>
      </c>
      <c r="N93" s="53">
        <v>-4799</v>
      </c>
      <c r="O93" s="53">
        <v>1494282</v>
      </c>
    </row>
    <row r="94" spans="1:15" ht="15">
      <c r="A94" s="52" t="s">
        <v>215</v>
      </c>
      <c r="B94" s="53">
        <v>1247457</v>
      </c>
      <c r="C94" s="53">
        <v>400481</v>
      </c>
      <c r="D94" s="53">
        <v>80030</v>
      </c>
      <c r="E94" s="53">
        <v>64246</v>
      </c>
      <c r="F94" s="53">
        <v>57200</v>
      </c>
      <c r="G94" s="53">
        <v>2958</v>
      </c>
      <c r="H94" s="53">
        <v>0</v>
      </c>
      <c r="I94" s="53">
        <v>32317</v>
      </c>
      <c r="J94" s="53">
        <v>19843</v>
      </c>
      <c r="K94" s="53">
        <v>15121</v>
      </c>
      <c r="L94" s="53">
        <v>1654</v>
      </c>
      <c r="M94" s="53">
        <v>62703</v>
      </c>
      <c r="N94" s="53">
        <v>-6252</v>
      </c>
      <c r="O94" s="53">
        <v>1977758</v>
      </c>
    </row>
    <row r="95" spans="1:15" ht="15">
      <c r="A95" s="52" t="s">
        <v>107</v>
      </c>
      <c r="B95" s="53">
        <v>932138</v>
      </c>
      <c r="C95" s="53">
        <v>299251</v>
      </c>
      <c r="D95" s="53">
        <v>54702</v>
      </c>
      <c r="E95" s="53">
        <v>48006</v>
      </c>
      <c r="F95" s="53">
        <v>42742</v>
      </c>
      <c r="G95" s="53">
        <v>2210</v>
      </c>
      <c r="H95" s="53">
        <v>0</v>
      </c>
      <c r="I95" s="53">
        <v>10779</v>
      </c>
      <c r="J95" s="53">
        <v>14827</v>
      </c>
      <c r="K95" s="53">
        <v>11299</v>
      </c>
      <c r="L95" s="53">
        <v>1236</v>
      </c>
      <c r="M95" s="53">
        <v>46854</v>
      </c>
      <c r="N95" s="53">
        <v>-4686</v>
      </c>
      <c r="O95" s="53">
        <v>1459358</v>
      </c>
    </row>
    <row r="96" spans="1:15" ht="15">
      <c r="A96" s="52" t="s">
        <v>108</v>
      </c>
      <c r="B96" s="53">
        <v>4301170</v>
      </c>
      <c r="C96" s="53">
        <v>1380838</v>
      </c>
      <c r="D96" s="53">
        <v>338393</v>
      </c>
      <c r="E96" s="53">
        <v>221516</v>
      </c>
      <c r="F96" s="53">
        <v>197224</v>
      </c>
      <c r="G96" s="53">
        <v>10200</v>
      </c>
      <c r="H96" s="53">
        <v>0</v>
      </c>
      <c r="I96" s="53">
        <v>198316</v>
      </c>
      <c r="J96" s="53">
        <v>68417</v>
      </c>
      <c r="K96" s="53">
        <v>52136</v>
      </c>
      <c r="L96" s="53">
        <v>5703</v>
      </c>
      <c r="M96" s="53">
        <v>216198</v>
      </c>
      <c r="N96" s="53">
        <v>-22862</v>
      </c>
      <c r="O96" s="53">
        <v>6967249</v>
      </c>
    </row>
    <row r="97" spans="1:15" ht="15">
      <c r="A97" s="52" t="s">
        <v>109</v>
      </c>
      <c r="B97" s="53">
        <v>1425549</v>
      </c>
      <c r="C97" s="53">
        <v>457655</v>
      </c>
      <c r="D97" s="53">
        <v>94450</v>
      </c>
      <c r="E97" s="53">
        <v>73418</v>
      </c>
      <c r="F97" s="53">
        <v>65366</v>
      </c>
      <c r="G97" s="53">
        <v>3380</v>
      </c>
      <c r="H97" s="53">
        <v>0</v>
      </c>
      <c r="I97" s="53">
        <v>43214</v>
      </c>
      <c r="J97" s="53">
        <v>22676</v>
      </c>
      <c r="K97" s="53">
        <v>17280</v>
      </c>
      <c r="L97" s="53">
        <v>1890</v>
      </c>
      <c r="M97" s="53">
        <v>71655</v>
      </c>
      <c r="N97" s="53">
        <v>-7319</v>
      </c>
      <c r="O97" s="53">
        <v>2269214</v>
      </c>
    </row>
    <row r="98" spans="1:15" ht="15">
      <c r="A98" s="52" t="s">
        <v>110</v>
      </c>
      <c r="B98" s="53">
        <v>1875982</v>
      </c>
      <c r="C98" s="53">
        <v>602261</v>
      </c>
      <c r="D98" s="53">
        <v>0</v>
      </c>
      <c r="E98" s="53">
        <v>96616</v>
      </c>
      <c r="F98" s="53">
        <v>86020</v>
      </c>
      <c r="G98" s="53">
        <v>4449</v>
      </c>
      <c r="H98" s="53">
        <v>0</v>
      </c>
      <c r="I98" s="53">
        <v>68999</v>
      </c>
      <c r="J98" s="53">
        <v>29840</v>
      </c>
      <c r="K98" s="53">
        <v>22739</v>
      </c>
      <c r="L98" s="53">
        <v>2487</v>
      </c>
      <c r="M98" s="53">
        <v>94296</v>
      </c>
      <c r="N98" s="53">
        <v>-9525</v>
      </c>
      <c r="O98" s="53">
        <v>2874164</v>
      </c>
    </row>
    <row r="99" spans="1:15" ht="15">
      <c r="A99" s="52" t="s">
        <v>111</v>
      </c>
      <c r="B99" s="53">
        <v>1470208</v>
      </c>
      <c r="C99" s="53">
        <v>471992</v>
      </c>
      <c r="D99" s="53">
        <v>97773</v>
      </c>
      <c r="E99" s="53">
        <v>75718</v>
      </c>
      <c r="F99" s="53">
        <v>67414</v>
      </c>
      <c r="G99" s="53">
        <v>3486</v>
      </c>
      <c r="H99" s="53">
        <v>0</v>
      </c>
      <c r="I99" s="53">
        <v>50257</v>
      </c>
      <c r="J99" s="53">
        <v>23386</v>
      </c>
      <c r="K99" s="53">
        <v>17821</v>
      </c>
      <c r="L99" s="53">
        <v>1949</v>
      </c>
      <c r="M99" s="53">
        <v>73900</v>
      </c>
      <c r="N99" s="53">
        <v>-7279</v>
      </c>
      <c r="O99" s="53">
        <v>2346625</v>
      </c>
    </row>
    <row r="100" spans="1:15" ht="15">
      <c r="A100" s="52" t="s">
        <v>112</v>
      </c>
      <c r="B100" s="53">
        <v>2347163</v>
      </c>
      <c r="C100" s="53">
        <v>753528</v>
      </c>
      <c r="D100" s="53">
        <v>0</v>
      </c>
      <c r="E100" s="53">
        <v>120882</v>
      </c>
      <c r="F100" s="53">
        <v>107626</v>
      </c>
      <c r="G100" s="53">
        <v>5566</v>
      </c>
      <c r="H100" s="53">
        <v>0</v>
      </c>
      <c r="I100" s="53">
        <v>87152</v>
      </c>
      <c r="J100" s="53">
        <v>37335</v>
      </c>
      <c r="K100" s="53">
        <v>28451</v>
      </c>
      <c r="L100" s="53">
        <v>3112</v>
      </c>
      <c r="M100" s="53">
        <v>117980</v>
      </c>
      <c r="N100" s="53">
        <v>-12113</v>
      </c>
      <c r="O100" s="53">
        <v>3596682</v>
      </c>
    </row>
    <row r="101" spans="1:15" ht="15">
      <c r="A101" s="52" t="s">
        <v>216</v>
      </c>
      <c r="B101" s="53">
        <v>1247620</v>
      </c>
      <c r="C101" s="53">
        <v>400533</v>
      </c>
      <c r="D101" s="53">
        <v>0</v>
      </c>
      <c r="E101" s="53">
        <v>64254</v>
      </c>
      <c r="F101" s="53">
        <v>57208</v>
      </c>
      <c r="G101" s="53">
        <v>2959</v>
      </c>
      <c r="H101" s="53">
        <v>0</v>
      </c>
      <c r="I101" s="53">
        <v>32914</v>
      </c>
      <c r="J101" s="53">
        <v>19845</v>
      </c>
      <c r="K101" s="53">
        <v>15123</v>
      </c>
      <c r="L101" s="53">
        <v>1654</v>
      </c>
      <c r="M101" s="53">
        <v>62712</v>
      </c>
      <c r="N101" s="53">
        <v>-6110</v>
      </c>
      <c r="O101" s="53">
        <v>1898712</v>
      </c>
    </row>
    <row r="102" spans="1:15" ht="15">
      <c r="A102" s="52" t="s">
        <v>217</v>
      </c>
      <c r="B102" s="53">
        <v>1260710</v>
      </c>
      <c r="C102" s="53">
        <v>404735</v>
      </c>
      <c r="D102" s="53">
        <v>82185</v>
      </c>
      <c r="E102" s="53">
        <v>64928</v>
      </c>
      <c r="F102" s="53">
        <v>57808</v>
      </c>
      <c r="G102" s="53">
        <v>2990</v>
      </c>
      <c r="H102" s="53">
        <v>0</v>
      </c>
      <c r="I102" s="53">
        <v>29081</v>
      </c>
      <c r="J102" s="53">
        <v>20054</v>
      </c>
      <c r="K102" s="53">
        <v>15281</v>
      </c>
      <c r="L102" s="53">
        <v>1672</v>
      </c>
      <c r="M102" s="53">
        <v>63370</v>
      </c>
      <c r="N102" s="53">
        <v>-6357</v>
      </c>
      <c r="O102" s="53">
        <v>1996457</v>
      </c>
    </row>
    <row r="103" spans="1:15" ht="15">
      <c r="A103" s="52" t="s">
        <v>218</v>
      </c>
      <c r="B103" s="53">
        <v>7992001</v>
      </c>
      <c r="C103" s="53">
        <v>2565733</v>
      </c>
      <c r="D103" s="53">
        <v>665837</v>
      </c>
      <c r="E103" s="53">
        <v>411600</v>
      </c>
      <c r="F103" s="53">
        <v>366462</v>
      </c>
      <c r="G103" s="53">
        <v>18952</v>
      </c>
      <c r="H103" s="53">
        <v>398702</v>
      </c>
      <c r="I103" s="53">
        <v>438907</v>
      </c>
      <c r="J103" s="53">
        <v>127125</v>
      </c>
      <c r="K103" s="53">
        <v>96874</v>
      </c>
      <c r="L103" s="53">
        <v>10597</v>
      </c>
      <c r="M103" s="53">
        <v>401718</v>
      </c>
      <c r="N103" s="53">
        <v>-41662</v>
      </c>
      <c r="O103" s="53">
        <v>13452846</v>
      </c>
    </row>
    <row r="104" spans="1:15" ht="15">
      <c r="A104" s="52" t="s">
        <v>219</v>
      </c>
      <c r="B104" s="53">
        <v>1089765</v>
      </c>
      <c r="C104" s="53">
        <v>349856</v>
      </c>
      <c r="D104" s="53">
        <v>67513</v>
      </c>
      <c r="E104" s="53">
        <v>56124</v>
      </c>
      <c r="F104" s="53">
        <v>49970</v>
      </c>
      <c r="G104" s="53">
        <v>2584</v>
      </c>
      <c r="H104" s="53">
        <v>0</v>
      </c>
      <c r="I104" s="53">
        <v>21482</v>
      </c>
      <c r="J104" s="53">
        <v>17334</v>
      </c>
      <c r="K104" s="53">
        <v>13209</v>
      </c>
      <c r="L104" s="53">
        <v>1445</v>
      </c>
      <c r="M104" s="53">
        <v>54777</v>
      </c>
      <c r="N104" s="53">
        <v>-5471</v>
      </c>
      <c r="O104" s="53">
        <v>1718588</v>
      </c>
    </row>
    <row r="105" spans="1:15" ht="15">
      <c r="A105" s="52" t="s">
        <v>116</v>
      </c>
      <c r="B105" s="53">
        <v>2106760</v>
      </c>
      <c r="C105" s="53">
        <v>676349</v>
      </c>
      <c r="D105" s="53">
        <v>149626</v>
      </c>
      <c r="E105" s="53">
        <v>108501</v>
      </c>
      <c r="F105" s="53">
        <v>96602</v>
      </c>
      <c r="G105" s="53">
        <v>4996</v>
      </c>
      <c r="H105" s="53">
        <v>0</v>
      </c>
      <c r="I105" s="53">
        <v>83529</v>
      </c>
      <c r="J105" s="53">
        <v>33511</v>
      </c>
      <c r="K105" s="53">
        <v>25537</v>
      </c>
      <c r="L105" s="53">
        <v>2793</v>
      </c>
      <c r="M105" s="53">
        <v>105896</v>
      </c>
      <c r="N105" s="53">
        <v>-10843</v>
      </c>
      <c r="O105" s="53">
        <v>3383257</v>
      </c>
    </row>
    <row r="106" spans="1:15" ht="15">
      <c r="A106" s="52" t="s">
        <v>117</v>
      </c>
      <c r="B106" s="53">
        <v>1137451</v>
      </c>
      <c r="C106" s="53">
        <v>365165</v>
      </c>
      <c r="D106" s="53">
        <v>71089</v>
      </c>
      <c r="E106" s="53">
        <v>58580</v>
      </c>
      <c r="F106" s="53">
        <v>52156</v>
      </c>
      <c r="G106" s="53">
        <v>2697</v>
      </c>
      <c r="H106" s="53">
        <v>0</v>
      </c>
      <c r="I106" s="53">
        <v>26057</v>
      </c>
      <c r="J106" s="53">
        <v>18093</v>
      </c>
      <c r="K106" s="53">
        <v>13787</v>
      </c>
      <c r="L106" s="53">
        <v>1508</v>
      </c>
      <c r="M106" s="53">
        <v>57174</v>
      </c>
      <c r="N106" s="53">
        <v>-5738</v>
      </c>
      <c r="O106" s="53">
        <v>1798019</v>
      </c>
    </row>
    <row r="107" spans="1:15" ht="15">
      <c r="A107" s="52" t="s">
        <v>220</v>
      </c>
      <c r="B107" s="53">
        <v>1121499</v>
      </c>
      <c r="C107" s="53">
        <v>360043</v>
      </c>
      <c r="D107" s="53">
        <v>0</v>
      </c>
      <c r="E107" s="53">
        <v>57759</v>
      </c>
      <c r="F107" s="53">
        <v>51425</v>
      </c>
      <c r="G107" s="53">
        <v>2659</v>
      </c>
      <c r="H107" s="53">
        <v>0</v>
      </c>
      <c r="I107" s="53">
        <v>21217</v>
      </c>
      <c r="J107" s="53">
        <v>17839</v>
      </c>
      <c r="K107" s="53">
        <v>13594</v>
      </c>
      <c r="L107" s="53">
        <v>1487</v>
      </c>
      <c r="M107" s="53">
        <v>56372</v>
      </c>
      <c r="N107" s="53">
        <v>-5571</v>
      </c>
      <c r="O107" s="53">
        <v>1698323</v>
      </c>
    </row>
    <row r="108" spans="1:15" ht="15">
      <c r="A108" s="52" t="s">
        <v>221</v>
      </c>
      <c r="B108" s="53">
        <v>7015452</v>
      </c>
      <c r="C108" s="53">
        <v>2252224</v>
      </c>
      <c r="D108" s="53">
        <v>626462</v>
      </c>
      <c r="E108" s="53">
        <v>361306</v>
      </c>
      <c r="F108" s="53">
        <v>321683</v>
      </c>
      <c r="G108" s="53">
        <v>16636</v>
      </c>
      <c r="H108" s="53">
        <v>606718</v>
      </c>
      <c r="I108" s="53">
        <v>322598</v>
      </c>
      <c r="J108" s="53">
        <v>111592</v>
      </c>
      <c r="K108" s="53">
        <v>85036</v>
      </c>
      <c r="L108" s="53">
        <v>9302</v>
      </c>
      <c r="M108" s="53">
        <v>352632</v>
      </c>
      <c r="N108" s="53">
        <v>-31394</v>
      </c>
      <c r="O108" s="53">
        <v>12050247</v>
      </c>
    </row>
    <row r="109" spans="1:15" ht="15">
      <c r="A109" s="52" t="s">
        <v>120</v>
      </c>
      <c r="B109" s="53">
        <v>8553429</v>
      </c>
      <c r="C109" s="53">
        <v>2745973</v>
      </c>
      <c r="D109" s="53">
        <v>757065</v>
      </c>
      <c r="E109" s="53">
        <v>440514</v>
      </c>
      <c r="F109" s="53">
        <v>392205</v>
      </c>
      <c r="G109" s="53">
        <v>20283</v>
      </c>
      <c r="H109" s="53">
        <v>0</v>
      </c>
      <c r="I109" s="53">
        <v>445371</v>
      </c>
      <c r="J109" s="53">
        <v>136056</v>
      </c>
      <c r="K109" s="53">
        <v>103679</v>
      </c>
      <c r="L109" s="53">
        <v>11341</v>
      </c>
      <c r="M109" s="53">
        <v>429938</v>
      </c>
      <c r="N109" s="53">
        <v>-43913</v>
      </c>
      <c r="O109" s="53">
        <v>13991941</v>
      </c>
    </row>
    <row r="110" spans="1:15" ht="15">
      <c r="A110" s="52" t="s">
        <v>121</v>
      </c>
      <c r="B110" s="53">
        <v>1068936</v>
      </c>
      <c r="C110" s="53">
        <v>343169</v>
      </c>
      <c r="D110" s="53">
        <v>65744</v>
      </c>
      <c r="E110" s="53">
        <v>55052</v>
      </c>
      <c r="F110" s="53">
        <v>49015</v>
      </c>
      <c r="G110" s="53">
        <v>2535</v>
      </c>
      <c r="H110" s="53">
        <v>0</v>
      </c>
      <c r="I110" s="53">
        <v>20180</v>
      </c>
      <c r="J110" s="53">
        <v>17003</v>
      </c>
      <c r="K110" s="53">
        <v>12957</v>
      </c>
      <c r="L110" s="53">
        <v>1417</v>
      </c>
      <c r="M110" s="53">
        <v>53730</v>
      </c>
      <c r="N110" s="53">
        <v>-5440</v>
      </c>
      <c r="O110" s="53">
        <v>1684298</v>
      </c>
    </row>
    <row r="111" spans="1:15" ht="15">
      <c r="A111" s="52" t="s">
        <v>222</v>
      </c>
      <c r="B111" s="53">
        <v>2226006</v>
      </c>
      <c r="C111" s="53">
        <v>714632</v>
      </c>
      <c r="D111" s="53">
        <v>158609</v>
      </c>
      <c r="E111" s="53">
        <v>114642</v>
      </c>
      <c r="F111" s="53">
        <v>102070</v>
      </c>
      <c r="G111" s="53">
        <v>5279</v>
      </c>
      <c r="H111" s="53">
        <v>0</v>
      </c>
      <c r="I111" s="53">
        <v>102869</v>
      </c>
      <c r="J111" s="53">
        <v>35408</v>
      </c>
      <c r="K111" s="53">
        <v>26982</v>
      </c>
      <c r="L111" s="53">
        <v>2951</v>
      </c>
      <c r="M111" s="53">
        <v>111890</v>
      </c>
      <c r="N111" s="53">
        <v>-11166</v>
      </c>
      <c r="O111" s="53">
        <v>3590172</v>
      </c>
    </row>
    <row r="112" spans="1:15" ht="15">
      <c r="A112" s="52" t="s">
        <v>123</v>
      </c>
      <c r="B112" s="53">
        <v>1051403</v>
      </c>
      <c r="C112" s="53">
        <v>337540</v>
      </c>
      <c r="D112" s="53">
        <v>0</v>
      </c>
      <c r="E112" s="53">
        <v>54149</v>
      </c>
      <c r="F112" s="53">
        <v>48211</v>
      </c>
      <c r="G112" s="53">
        <v>2493</v>
      </c>
      <c r="H112" s="53">
        <v>0</v>
      </c>
      <c r="I112" s="53">
        <v>16273</v>
      </c>
      <c r="J112" s="53">
        <v>16724</v>
      </c>
      <c r="K112" s="53">
        <v>12744</v>
      </c>
      <c r="L112" s="53">
        <v>1394</v>
      </c>
      <c r="M112" s="53">
        <v>52849</v>
      </c>
      <c r="N112" s="53">
        <v>-5266</v>
      </c>
      <c r="O112" s="53">
        <v>1588514</v>
      </c>
    </row>
    <row r="113" spans="1:15" ht="15">
      <c r="A113" s="52" t="s">
        <v>223</v>
      </c>
      <c r="B113" s="53">
        <v>960986</v>
      </c>
      <c r="C113" s="53">
        <v>308514</v>
      </c>
      <c r="D113" s="53">
        <v>58207</v>
      </c>
      <c r="E113" s="53">
        <v>49492</v>
      </c>
      <c r="F113" s="53">
        <v>44065</v>
      </c>
      <c r="G113" s="53">
        <v>2279</v>
      </c>
      <c r="H113" s="53">
        <v>0</v>
      </c>
      <c r="I113" s="53">
        <v>11618</v>
      </c>
      <c r="J113" s="53">
        <v>15286</v>
      </c>
      <c r="K113" s="53">
        <v>11649</v>
      </c>
      <c r="L113" s="53">
        <v>1275</v>
      </c>
      <c r="M113" s="53">
        <v>48304</v>
      </c>
      <c r="N113" s="53">
        <v>-4875</v>
      </c>
      <c r="O113" s="53">
        <v>1506800</v>
      </c>
    </row>
    <row r="114" spans="1:15" ht="15">
      <c r="A114" s="56" t="s">
        <v>224</v>
      </c>
      <c r="B114" s="54">
        <v>299723184</v>
      </c>
      <c r="C114" s="54">
        <v>96222431</v>
      </c>
      <c r="D114" s="54">
        <v>12165977</v>
      </c>
      <c r="E114" s="54">
        <v>15436173</v>
      </c>
      <c r="F114" s="54">
        <v>13743373</v>
      </c>
      <c r="G114" s="54">
        <v>710746</v>
      </c>
      <c r="H114" s="54">
        <v>12067396</v>
      </c>
      <c r="I114" s="54">
        <v>11005637</v>
      </c>
      <c r="J114" s="54">
        <v>4767562</v>
      </c>
      <c r="K114" s="54">
        <v>3633041</v>
      </c>
      <c r="L114" s="54">
        <v>397406</v>
      </c>
      <c r="M114" s="54">
        <v>15065591</v>
      </c>
      <c r="N114" s="54">
        <v>-1480998</v>
      </c>
      <c r="O114" s="54">
        <v>483457519</v>
      </c>
    </row>
    <row r="116" spans="1:15" ht="15" thickBot="1"/>
    <row r="117" spans="1:15" ht="15" thickTop="1">
      <c r="A117" s="66" t="s">
        <v>225</v>
      </c>
      <c r="B117" s="66"/>
      <c r="C117" s="66"/>
      <c r="D117" s="66"/>
      <c r="E117" s="66"/>
      <c r="F117" s="66"/>
      <c r="G117" s="66"/>
      <c r="H117" s="66"/>
      <c r="I117" s="66"/>
      <c r="J117" s="66"/>
      <c r="K117" s="66"/>
      <c r="L117" s="66"/>
      <c r="M117" s="66"/>
      <c r="N117" s="66"/>
      <c r="O117" s="66"/>
    </row>
    <row r="118" spans="1:15">
      <c r="A118" s="67"/>
      <c r="B118" s="67"/>
      <c r="C118" s="67"/>
      <c r="D118" s="67"/>
      <c r="E118" s="67"/>
      <c r="F118" s="67"/>
      <c r="G118" s="67"/>
      <c r="H118" s="67"/>
      <c r="I118" s="67"/>
      <c r="J118" s="67"/>
      <c r="K118" s="67"/>
      <c r="L118" s="67"/>
      <c r="M118" s="67"/>
      <c r="N118" s="67"/>
      <c r="O118" s="67"/>
    </row>
  </sheetData>
  <mergeCells count="7">
    <mergeCell ref="A6:O6"/>
    <mergeCell ref="A117:O118"/>
    <mergeCell ref="A1:O1"/>
    <mergeCell ref="A2:O2"/>
    <mergeCell ref="A3:O3"/>
    <mergeCell ref="A4:O4"/>
    <mergeCell ref="A5:O5"/>
  </mergeCells>
  <printOptions horizontalCentered="1"/>
  <pageMargins left="0.39370078739861109" right="0.39370078739861109" top="0.39370078739861109" bottom="0.39370078739861109" header="0.3" footer="0.3"/>
  <pageSetup paperSize="5" scale="71"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OPCIÓN 1 (TODO)</vt:lpstr>
      <vt:lpstr>RESUMEN</vt:lpstr>
      <vt:lpstr>ENERO</vt:lpstr>
      <vt:lpstr>FEBRERO</vt:lpstr>
      <vt:lpstr>MARZO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Eddie Salvatore Pat Rosel</dc:creator>
  <cp:keywords/>
  <dc:description/>
  <cp:lastModifiedBy>Aurora Janeth Castelan Prado</cp:lastModifiedBy>
  <cp:revision/>
  <dcterms:created xsi:type="dcterms:W3CDTF">2022-07-06T20:40:11Z</dcterms:created>
  <dcterms:modified xsi:type="dcterms:W3CDTF">2023-04-28T18:52:08Z</dcterms:modified>
  <cp:category/>
  <cp:contentStatus/>
</cp:coreProperties>
</file>