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V TRIM\"/>
    </mc:Choice>
  </mc:AlternateContent>
  <bookViews>
    <workbookView xWindow="0" yWindow="0" windowWidth="19200" windowHeight="6640" tabRatio="733"/>
  </bookViews>
  <sheets>
    <sheet name="TRIMESTRE IV" sheetId="5" r:id="rId1"/>
    <sheet name="RESUMEN" sheetId="6" r:id="rId2"/>
    <sheet name="OCTUBRE" sheetId="4" r:id="rId3"/>
    <sheet name="NOVIEMBRE" sheetId="3" r:id="rId4"/>
    <sheet name="DICIEMBRE" sheetId="2" r:id="rId5"/>
  </sheets>
  <definedNames>
    <definedName name="_xlnm.Print_Area" localSheetId="1">RESUMEN!$A$1:$E$63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5" l="1"/>
  <c r="D7" i="5"/>
  <c r="E7" i="5"/>
  <c r="F7" i="5"/>
  <c r="G7" i="5"/>
  <c r="H7" i="5"/>
  <c r="I7" i="5"/>
  <c r="J7" i="5"/>
  <c r="K7" i="5"/>
  <c r="L7" i="5"/>
  <c r="M7" i="5"/>
  <c r="N7" i="5"/>
  <c r="O7" i="5"/>
  <c r="R7" i="5" l="1"/>
  <c r="Q114" i="5" l="1"/>
  <c r="B40" i="6" s="1"/>
  <c r="P114" i="5"/>
  <c r="B39" i="6" s="1"/>
  <c r="C8" i="5"/>
  <c r="D8" i="5"/>
  <c r="E8" i="5"/>
  <c r="F8" i="5"/>
  <c r="G8" i="5"/>
  <c r="H8" i="5"/>
  <c r="I8" i="5"/>
  <c r="J8" i="5"/>
  <c r="K8" i="5"/>
  <c r="L8" i="5"/>
  <c r="M8" i="5"/>
  <c r="N8" i="5"/>
  <c r="O8" i="5"/>
  <c r="C9" i="5"/>
  <c r="D9" i="5"/>
  <c r="E9" i="5"/>
  <c r="F9" i="5"/>
  <c r="G9" i="5"/>
  <c r="H9" i="5"/>
  <c r="I9" i="5"/>
  <c r="J9" i="5"/>
  <c r="K9" i="5"/>
  <c r="L9" i="5"/>
  <c r="M9" i="5"/>
  <c r="N9" i="5"/>
  <c r="O9" i="5"/>
  <c r="C10" i="5"/>
  <c r="D10" i="5"/>
  <c r="E10" i="5"/>
  <c r="F10" i="5"/>
  <c r="G10" i="5"/>
  <c r="H10" i="5"/>
  <c r="I10" i="5"/>
  <c r="J10" i="5"/>
  <c r="K10" i="5"/>
  <c r="L10" i="5"/>
  <c r="M10" i="5"/>
  <c r="N10" i="5"/>
  <c r="O10" i="5"/>
  <c r="C11" i="5"/>
  <c r="D11" i="5"/>
  <c r="E11" i="5"/>
  <c r="F11" i="5"/>
  <c r="G11" i="5"/>
  <c r="H11" i="5"/>
  <c r="I11" i="5"/>
  <c r="J11" i="5"/>
  <c r="K11" i="5"/>
  <c r="L11" i="5"/>
  <c r="M11" i="5"/>
  <c r="N11" i="5"/>
  <c r="O11" i="5"/>
  <c r="C12" i="5"/>
  <c r="D12" i="5"/>
  <c r="E12" i="5"/>
  <c r="F12" i="5"/>
  <c r="G12" i="5"/>
  <c r="H12" i="5"/>
  <c r="I12" i="5"/>
  <c r="J12" i="5"/>
  <c r="K12" i="5"/>
  <c r="L12" i="5"/>
  <c r="M12" i="5"/>
  <c r="N12" i="5"/>
  <c r="O12" i="5"/>
  <c r="C13" i="5"/>
  <c r="D13" i="5"/>
  <c r="E13" i="5"/>
  <c r="F13" i="5"/>
  <c r="G13" i="5"/>
  <c r="H13" i="5"/>
  <c r="I13" i="5"/>
  <c r="J13" i="5"/>
  <c r="K13" i="5"/>
  <c r="L13" i="5"/>
  <c r="M13" i="5"/>
  <c r="N13" i="5"/>
  <c r="O13" i="5"/>
  <c r="C14" i="5"/>
  <c r="D14" i="5"/>
  <c r="E14" i="5"/>
  <c r="F14" i="5"/>
  <c r="G14" i="5"/>
  <c r="H14" i="5"/>
  <c r="I14" i="5"/>
  <c r="J14" i="5"/>
  <c r="K14" i="5"/>
  <c r="L14" i="5"/>
  <c r="M14" i="5"/>
  <c r="N14" i="5"/>
  <c r="O14" i="5"/>
  <c r="C15" i="5"/>
  <c r="D15" i="5"/>
  <c r="E15" i="5"/>
  <c r="F15" i="5"/>
  <c r="G15" i="5"/>
  <c r="H15" i="5"/>
  <c r="I15" i="5"/>
  <c r="J15" i="5"/>
  <c r="K15" i="5"/>
  <c r="L15" i="5"/>
  <c r="M15" i="5"/>
  <c r="N15" i="5"/>
  <c r="O15" i="5"/>
  <c r="C16" i="5"/>
  <c r="D16" i="5"/>
  <c r="E16" i="5"/>
  <c r="F16" i="5"/>
  <c r="G16" i="5"/>
  <c r="H16" i="5"/>
  <c r="I16" i="5"/>
  <c r="J16" i="5"/>
  <c r="K16" i="5"/>
  <c r="L16" i="5"/>
  <c r="M16" i="5"/>
  <c r="N16" i="5"/>
  <c r="O16" i="5"/>
  <c r="C17" i="5"/>
  <c r="D17" i="5"/>
  <c r="E17" i="5"/>
  <c r="F17" i="5"/>
  <c r="G17" i="5"/>
  <c r="H17" i="5"/>
  <c r="I17" i="5"/>
  <c r="J17" i="5"/>
  <c r="K17" i="5"/>
  <c r="L17" i="5"/>
  <c r="M17" i="5"/>
  <c r="N17" i="5"/>
  <c r="O17" i="5"/>
  <c r="C18" i="5"/>
  <c r="D18" i="5"/>
  <c r="E18" i="5"/>
  <c r="F18" i="5"/>
  <c r="G18" i="5"/>
  <c r="H18" i="5"/>
  <c r="I18" i="5"/>
  <c r="J18" i="5"/>
  <c r="K18" i="5"/>
  <c r="L18" i="5"/>
  <c r="M18" i="5"/>
  <c r="N18" i="5"/>
  <c r="O18" i="5"/>
  <c r="C19" i="5"/>
  <c r="D19" i="5"/>
  <c r="E19" i="5"/>
  <c r="F19" i="5"/>
  <c r="G19" i="5"/>
  <c r="H19" i="5"/>
  <c r="I19" i="5"/>
  <c r="J19" i="5"/>
  <c r="K19" i="5"/>
  <c r="L19" i="5"/>
  <c r="M19" i="5"/>
  <c r="N19" i="5"/>
  <c r="O19" i="5"/>
  <c r="C20" i="5"/>
  <c r="D20" i="5"/>
  <c r="E20" i="5"/>
  <c r="F20" i="5"/>
  <c r="G20" i="5"/>
  <c r="H20" i="5"/>
  <c r="I20" i="5"/>
  <c r="J20" i="5"/>
  <c r="K20" i="5"/>
  <c r="L20" i="5"/>
  <c r="M20" i="5"/>
  <c r="N20" i="5"/>
  <c r="O20" i="5"/>
  <c r="C21" i="5"/>
  <c r="D21" i="5"/>
  <c r="E21" i="5"/>
  <c r="F21" i="5"/>
  <c r="G21" i="5"/>
  <c r="H21" i="5"/>
  <c r="I21" i="5"/>
  <c r="J21" i="5"/>
  <c r="K21" i="5"/>
  <c r="L21" i="5"/>
  <c r="M21" i="5"/>
  <c r="N21" i="5"/>
  <c r="O21" i="5"/>
  <c r="C22" i="5"/>
  <c r="D22" i="5"/>
  <c r="E22" i="5"/>
  <c r="F22" i="5"/>
  <c r="G22" i="5"/>
  <c r="H22" i="5"/>
  <c r="I22" i="5"/>
  <c r="J22" i="5"/>
  <c r="K22" i="5"/>
  <c r="L22" i="5"/>
  <c r="M22" i="5"/>
  <c r="N22" i="5"/>
  <c r="O22" i="5"/>
  <c r="C23" i="5"/>
  <c r="D23" i="5"/>
  <c r="E23" i="5"/>
  <c r="F23" i="5"/>
  <c r="G23" i="5"/>
  <c r="H23" i="5"/>
  <c r="I23" i="5"/>
  <c r="J23" i="5"/>
  <c r="K23" i="5"/>
  <c r="L23" i="5"/>
  <c r="M23" i="5"/>
  <c r="N23" i="5"/>
  <c r="O23" i="5"/>
  <c r="C24" i="5"/>
  <c r="D24" i="5"/>
  <c r="E24" i="5"/>
  <c r="F24" i="5"/>
  <c r="G24" i="5"/>
  <c r="H24" i="5"/>
  <c r="I24" i="5"/>
  <c r="J24" i="5"/>
  <c r="K24" i="5"/>
  <c r="L24" i="5"/>
  <c r="M24" i="5"/>
  <c r="N24" i="5"/>
  <c r="O24" i="5"/>
  <c r="C25" i="5"/>
  <c r="D25" i="5"/>
  <c r="E25" i="5"/>
  <c r="F25" i="5"/>
  <c r="G25" i="5"/>
  <c r="H25" i="5"/>
  <c r="I25" i="5"/>
  <c r="J25" i="5"/>
  <c r="K25" i="5"/>
  <c r="L25" i="5"/>
  <c r="M25" i="5"/>
  <c r="N25" i="5"/>
  <c r="O25" i="5"/>
  <c r="C26" i="5"/>
  <c r="D26" i="5"/>
  <c r="E26" i="5"/>
  <c r="F26" i="5"/>
  <c r="G26" i="5"/>
  <c r="H26" i="5"/>
  <c r="I26" i="5"/>
  <c r="J26" i="5"/>
  <c r="K26" i="5"/>
  <c r="L26" i="5"/>
  <c r="M26" i="5"/>
  <c r="N26" i="5"/>
  <c r="O26" i="5"/>
  <c r="C27" i="5"/>
  <c r="D27" i="5"/>
  <c r="E27" i="5"/>
  <c r="F27" i="5"/>
  <c r="G27" i="5"/>
  <c r="H27" i="5"/>
  <c r="I27" i="5"/>
  <c r="J27" i="5"/>
  <c r="K27" i="5"/>
  <c r="L27" i="5"/>
  <c r="M27" i="5"/>
  <c r="N27" i="5"/>
  <c r="O27" i="5"/>
  <c r="C28" i="5"/>
  <c r="D28" i="5"/>
  <c r="E28" i="5"/>
  <c r="F28" i="5"/>
  <c r="G28" i="5"/>
  <c r="H28" i="5"/>
  <c r="I28" i="5"/>
  <c r="J28" i="5"/>
  <c r="K28" i="5"/>
  <c r="L28" i="5"/>
  <c r="M28" i="5"/>
  <c r="N28" i="5"/>
  <c r="O28" i="5"/>
  <c r="C29" i="5"/>
  <c r="D29" i="5"/>
  <c r="E29" i="5"/>
  <c r="F29" i="5"/>
  <c r="G29" i="5"/>
  <c r="H29" i="5"/>
  <c r="I29" i="5"/>
  <c r="J29" i="5"/>
  <c r="K29" i="5"/>
  <c r="L29" i="5"/>
  <c r="M29" i="5"/>
  <c r="N29" i="5"/>
  <c r="O29" i="5"/>
  <c r="C30" i="5"/>
  <c r="D30" i="5"/>
  <c r="E30" i="5"/>
  <c r="F30" i="5"/>
  <c r="G30" i="5"/>
  <c r="H30" i="5"/>
  <c r="I30" i="5"/>
  <c r="J30" i="5"/>
  <c r="K30" i="5"/>
  <c r="L30" i="5"/>
  <c r="M30" i="5"/>
  <c r="N30" i="5"/>
  <c r="O30" i="5"/>
  <c r="C31" i="5"/>
  <c r="D31" i="5"/>
  <c r="E31" i="5"/>
  <c r="F31" i="5"/>
  <c r="G31" i="5"/>
  <c r="H31" i="5"/>
  <c r="I31" i="5"/>
  <c r="J31" i="5"/>
  <c r="K31" i="5"/>
  <c r="L31" i="5"/>
  <c r="M31" i="5"/>
  <c r="N31" i="5"/>
  <c r="O31" i="5"/>
  <c r="C32" i="5"/>
  <c r="D32" i="5"/>
  <c r="E32" i="5"/>
  <c r="F32" i="5"/>
  <c r="G32" i="5"/>
  <c r="H32" i="5"/>
  <c r="I32" i="5"/>
  <c r="J32" i="5"/>
  <c r="K32" i="5"/>
  <c r="L32" i="5"/>
  <c r="M32" i="5"/>
  <c r="N32" i="5"/>
  <c r="O32" i="5"/>
  <c r="C33" i="5"/>
  <c r="D33" i="5"/>
  <c r="E33" i="5"/>
  <c r="F33" i="5"/>
  <c r="G33" i="5"/>
  <c r="H33" i="5"/>
  <c r="I33" i="5"/>
  <c r="J33" i="5"/>
  <c r="K33" i="5"/>
  <c r="L33" i="5"/>
  <c r="M33" i="5"/>
  <c r="N33" i="5"/>
  <c r="O33" i="5"/>
  <c r="C34" i="5"/>
  <c r="D34" i="5"/>
  <c r="E34" i="5"/>
  <c r="F34" i="5"/>
  <c r="G34" i="5"/>
  <c r="H34" i="5"/>
  <c r="I34" i="5"/>
  <c r="J34" i="5"/>
  <c r="K34" i="5"/>
  <c r="L34" i="5"/>
  <c r="M34" i="5"/>
  <c r="N34" i="5"/>
  <c r="O34" i="5"/>
  <c r="C35" i="5"/>
  <c r="D35" i="5"/>
  <c r="E35" i="5"/>
  <c r="F35" i="5"/>
  <c r="G35" i="5"/>
  <c r="H35" i="5"/>
  <c r="I35" i="5"/>
  <c r="J35" i="5"/>
  <c r="K35" i="5"/>
  <c r="L35" i="5"/>
  <c r="M35" i="5"/>
  <c r="N35" i="5"/>
  <c r="O35" i="5"/>
  <c r="C36" i="5"/>
  <c r="D36" i="5"/>
  <c r="E36" i="5"/>
  <c r="F36" i="5"/>
  <c r="G36" i="5"/>
  <c r="H36" i="5"/>
  <c r="I36" i="5"/>
  <c r="J36" i="5"/>
  <c r="K36" i="5"/>
  <c r="L36" i="5"/>
  <c r="M36" i="5"/>
  <c r="N36" i="5"/>
  <c r="O36" i="5"/>
  <c r="C37" i="5"/>
  <c r="D37" i="5"/>
  <c r="E37" i="5"/>
  <c r="F37" i="5"/>
  <c r="G37" i="5"/>
  <c r="H37" i="5"/>
  <c r="I37" i="5"/>
  <c r="J37" i="5"/>
  <c r="K37" i="5"/>
  <c r="L37" i="5"/>
  <c r="M37" i="5"/>
  <c r="N37" i="5"/>
  <c r="O37" i="5"/>
  <c r="C38" i="5"/>
  <c r="D38" i="5"/>
  <c r="E38" i="5"/>
  <c r="F38" i="5"/>
  <c r="G38" i="5"/>
  <c r="H38" i="5"/>
  <c r="I38" i="5"/>
  <c r="J38" i="5"/>
  <c r="K38" i="5"/>
  <c r="L38" i="5"/>
  <c r="M38" i="5"/>
  <c r="N38" i="5"/>
  <c r="O38" i="5"/>
  <c r="C39" i="5"/>
  <c r="D39" i="5"/>
  <c r="E39" i="5"/>
  <c r="F39" i="5"/>
  <c r="G39" i="5"/>
  <c r="H39" i="5"/>
  <c r="I39" i="5"/>
  <c r="J39" i="5"/>
  <c r="K39" i="5"/>
  <c r="L39" i="5"/>
  <c r="M39" i="5"/>
  <c r="N39" i="5"/>
  <c r="O39" i="5"/>
  <c r="C40" i="5"/>
  <c r="D40" i="5"/>
  <c r="E40" i="5"/>
  <c r="F40" i="5"/>
  <c r="G40" i="5"/>
  <c r="H40" i="5"/>
  <c r="I40" i="5"/>
  <c r="J40" i="5"/>
  <c r="K40" i="5"/>
  <c r="L40" i="5"/>
  <c r="M40" i="5"/>
  <c r="N40" i="5"/>
  <c r="O40" i="5"/>
  <c r="C41" i="5"/>
  <c r="D41" i="5"/>
  <c r="E41" i="5"/>
  <c r="F41" i="5"/>
  <c r="G41" i="5"/>
  <c r="H41" i="5"/>
  <c r="I41" i="5"/>
  <c r="J41" i="5"/>
  <c r="K41" i="5"/>
  <c r="L41" i="5"/>
  <c r="M41" i="5"/>
  <c r="N41" i="5"/>
  <c r="O41" i="5"/>
  <c r="C42" i="5"/>
  <c r="D42" i="5"/>
  <c r="E42" i="5"/>
  <c r="F42" i="5"/>
  <c r="G42" i="5"/>
  <c r="H42" i="5"/>
  <c r="I42" i="5"/>
  <c r="J42" i="5"/>
  <c r="K42" i="5"/>
  <c r="L42" i="5"/>
  <c r="M42" i="5"/>
  <c r="N42" i="5"/>
  <c r="O42" i="5"/>
  <c r="C43" i="5"/>
  <c r="D43" i="5"/>
  <c r="E43" i="5"/>
  <c r="F43" i="5"/>
  <c r="G43" i="5"/>
  <c r="H43" i="5"/>
  <c r="I43" i="5"/>
  <c r="J43" i="5"/>
  <c r="K43" i="5"/>
  <c r="L43" i="5"/>
  <c r="M43" i="5"/>
  <c r="N43" i="5"/>
  <c r="O43" i="5"/>
  <c r="C44" i="5"/>
  <c r="D44" i="5"/>
  <c r="E44" i="5"/>
  <c r="F44" i="5"/>
  <c r="G44" i="5"/>
  <c r="H44" i="5"/>
  <c r="I44" i="5"/>
  <c r="J44" i="5"/>
  <c r="K44" i="5"/>
  <c r="L44" i="5"/>
  <c r="M44" i="5"/>
  <c r="N44" i="5"/>
  <c r="O44" i="5"/>
  <c r="C45" i="5"/>
  <c r="D45" i="5"/>
  <c r="E45" i="5"/>
  <c r="F45" i="5"/>
  <c r="G45" i="5"/>
  <c r="H45" i="5"/>
  <c r="I45" i="5"/>
  <c r="J45" i="5"/>
  <c r="K45" i="5"/>
  <c r="L45" i="5"/>
  <c r="M45" i="5"/>
  <c r="N45" i="5"/>
  <c r="O45" i="5"/>
  <c r="C46" i="5"/>
  <c r="D46" i="5"/>
  <c r="E46" i="5"/>
  <c r="F46" i="5"/>
  <c r="G46" i="5"/>
  <c r="H46" i="5"/>
  <c r="I46" i="5"/>
  <c r="J46" i="5"/>
  <c r="K46" i="5"/>
  <c r="L46" i="5"/>
  <c r="M46" i="5"/>
  <c r="N46" i="5"/>
  <c r="O46" i="5"/>
  <c r="C47" i="5"/>
  <c r="D47" i="5"/>
  <c r="E47" i="5"/>
  <c r="F47" i="5"/>
  <c r="G47" i="5"/>
  <c r="H47" i="5"/>
  <c r="I47" i="5"/>
  <c r="J47" i="5"/>
  <c r="K47" i="5"/>
  <c r="L47" i="5"/>
  <c r="M47" i="5"/>
  <c r="N47" i="5"/>
  <c r="O47" i="5"/>
  <c r="C48" i="5"/>
  <c r="D48" i="5"/>
  <c r="E48" i="5"/>
  <c r="F48" i="5"/>
  <c r="G48" i="5"/>
  <c r="H48" i="5"/>
  <c r="I48" i="5"/>
  <c r="J48" i="5"/>
  <c r="K48" i="5"/>
  <c r="L48" i="5"/>
  <c r="M48" i="5"/>
  <c r="N48" i="5"/>
  <c r="O48" i="5"/>
  <c r="C49" i="5"/>
  <c r="D49" i="5"/>
  <c r="E49" i="5"/>
  <c r="F49" i="5"/>
  <c r="G49" i="5"/>
  <c r="H49" i="5"/>
  <c r="I49" i="5"/>
  <c r="J49" i="5"/>
  <c r="K49" i="5"/>
  <c r="L49" i="5"/>
  <c r="M49" i="5"/>
  <c r="N49" i="5"/>
  <c r="O49" i="5"/>
  <c r="C50" i="5"/>
  <c r="D50" i="5"/>
  <c r="E50" i="5"/>
  <c r="F50" i="5"/>
  <c r="G50" i="5"/>
  <c r="H50" i="5"/>
  <c r="I50" i="5"/>
  <c r="J50" i="5"/>
  <c r="K50" i="5"/>
  <c r="L50" i="5"/>
  <c r="M50" i="5"/>
  <c r="N50" i="5"/>
  <c r="O50" i="5"/>
  <c r="C51" i="5"/>
  <c r="D51" i="5"/>
  <c r="E51" i="5"/>
  <c r="F51" i="5"/>
  <c r="G51" i="5"/>
  <c r="H51" i="5"/>
  <c r="I51" i="5"/>
  <c r="J51" i="5"/>
  <c r="K51" i="5"/>
  <c r="L51" i="5"/>
  <c r="M51" i="5"/>
  <c r="N51" i="5"/>
  <c r="O51" i="5"/>
  <c r="C52" i="5"/>
  <c r="D52" i="5"/>
  <c r="E52" i="5"/>
  <c r="F52" i="5"/>
  <c r="G52" i="5"/>
  <c r="H52" i="5"/>
  <c r="I52" i="5"/>
  <c r="J52" i="5"/>
  <c r="K52" i="5"/>
  <c r="L52" i="5"/>
  <c r="M52" i="5"/>
  <c r="N52" i="5"/>
  <c r="O52" i="5"/>
  <c r="C53" i="5"/>
  <c r="D53" i="5"/>
  <c r="E53" i="5"/>
  <c r="F53" i="5"/>
  <c r="G53" i="5"/>
  <c r="H53" i="5"/>
  <c r="I53" i="5"/>
  <c r="J53" i="5"/>
  <c r="K53" i="5"/>
  <c r="L53" i="5"/>
  <c r="M53" i="5"/>
  <c r="N53" i="5"/>
  <c r="O53" i="5"/>
  <c r="C54" i="5"/>
  <c r="D54" i="5"/>
  <c r="E54" i="5"/>
  <c r="F54" i="5"/>
  <c r="G54" i="5"/>
  <c r="H54" i="5"/>
  <c r="I54" i="5"/>
  <c r="J54" i="5"/>
  <c r="K54" i="5"/>
  <c r="L54" i="5"/>
  <c r="M54" i="5"/>
  <c r="N54" i="5"/>
  <c r="O54" i="5"/>
  <c r="C55" i="5"/>
  <c r="D55" i="5"/>
  <c r="E55" i="5"/>
  <c r="F55" i="5"/>
  <c r="G55" i="5"/>
  <c r="H55" i="5"/>
  <c r="I55" i="5"/>
  <c r="J55" i="5"/>
  <c r="K55" i="5"/>
  <c r="L55" i="5"/>
  <c r="M55" i="5"/>
  <c r="N55" i="5"/>
  <c r="O55" i="5"/>
  <c r="C56" i="5"/>
  <c r="D56" i="5"/>
  <c r="E56" i="5"/>
  <c r="F56" i="5"/>
  <c r="G56" i="5"/>
  <c r="H56" i="5"/>
  <c r="I56" i="5"/>
  <c r="J56" i="5"/>
  <c r="K56" i="5"/>
  <c r="L56" i="5"/>
  <c r="M56" i="5"/>
  <c r="N56" i="5"/>
  <c r="O56" i="5"/>
  <c r="C57" i="5"/>
  <c r="D57" i="5"/>
  <c r="E57" i="5"/>
  <c r="F57" i="5"/>
  <c r="G57" i="5"/>
  <c r="H57" i="5"/>
  <c r="I57" i="5"/>
  <c r="J57" i="5"/>
  <c r="K57" i="5"/>
  <c r="L57" i="5"/>
  <c r="M57" i="5"/>
  <c r="N57" i="5"/>
  <c r="O57" i="5"/>
  <c r="C58" i="5"/>
  <c r="D58" i="5"/>
  <c r="E58" i="5"/>
  <c r="F58" i="5"/>
  <c r="G58" i="5"/>
  <c r="H58" i="5"/>
  <c r="I58" i="5"/>
  <c r="J58" i="5"/>
  <c r="K58" i="5"/>
  <c r="L58" i="5"/>
  <c r="M58" i="5"/>
  <c r="N58" i="5"/>
  <c r="O58" i="5"/>
  <c r="C59" i="5"/>
  <c r="D59" i="5"/>
  <c r="E59" i="5"/>
  <c r="F59" i="5"/>
  <c r="G59" i="5"/>
  <c r="H59" i="5"/>
  <c r="I59" i="5"/>
  <c r="J59" i="5"/>
  <c r="K59" i="5"/>
  <c r="L59" i="5"/>
  <c r="M59" i="5"/>
  <c r="N59" i="5"/>
  <c r="O59" i="5"/>
  <c r="C60" i="5"/>
  <c r="D60" i="5"/>
  <c r="E60" i="5"/>
  <c r="F60" i="5"/>
  <c r="G60" i="5"/>
  <c r="H60" i="5"/>
  <c r="I60" i="5"/>
  <c r="J60" i="5"/>
  <c r="K60" i="5"/>
  <c r="L60" i="5"/>
  <c r="M60" i="5"/>
  <c r="N60" i="5"/>
  <c r="O60" i="5"/>
  <c r="C61" i="5"/>
  <c r="D61" i="5"/>
  <c r="E61" i="5"/>
  <c r="F61" i="5"/>
  <c r="G61" i="5"/>
  <c r="H61" i="5"/>
  <c r="I61" i="5"/>
  <c r="J61" i="5"/>
  <c r="K61" i="5"/>
  <c r="L61" i="5"/>
  <c r="M61" i="5"/>
  <c r="N61" i="5"/>
  <c r="O61" i="5"/>
  <c r="C62" i="5"/>
  <c r="D62" i="5"/>
  <c r="E62" i="5"/>
  <c r="F62" i="5"/>
  <c r="G62" i="5"/>
  <c r="H62" i="5"/>
  <c r="I62" i="5"/>
  <c r="J62" i="5"/>
  <c r="K62" i="5"/>
  <c r="L62" i="5"/>
  <c r="M62" i="5"/>
  <c r="N62" i="5"/>
  <c r="O62" i="5"/>
  <c r="C63" i="5"/>
  <c r="D63" i="5"/>
  <c r="E63" i="5"/>
  <c r="F63" i="5"/>
  <c r="G63" i="5"/>
  <c r="H63" i="5"/>
  <c r="I63" i="5"/>
  <c r="J63" i="5"/>
  <c r="K63" i="5"/>
  <c r="L63" i="5"/>
  <c r="M63" i="5"/>
  <c r="N63" i="5"/>
  <c r="O63" i="5"/>
  <c r="C64" i="5"/>
  <c r="D64" i="5"/>
  <c r="E64" i="5"/>
  <c r="F64" i="5"/>
  <c r="G64" i="5"/>
  <c r="H64" i="5"/>
  <c r="I64" i="5"/>
  <c r="J64" i="5"/>
  <c r="K64" i="5"/>
  <c r="L64" i="5"/>
  <c r="M64" i="5"/>
  <c r="N64" i="5"/>
  <c r="O64" i="5"/>
  <c r="C65" i="5"/>
  <c r="D65" i="5"/>
  <c r="E65" i="5"/>
  <c r="F65" i="5"/>
  <c r="G65" i="5"/>
  <c r="H65" i="5"/>
  <c r="I65" i="5"/>
  <c r="J65" i="5"/>
  <c r="K65" i="5"/>
  <c r="L65" i="5"/>
  <c r="M65" i="5"/>
  <c r="N65" i="5"/>
  <c r="O65" i="5"/>
  <c r="C66" i="5"/>
  <c r="D66" i="5"/>
  <c r="E66" i="5"/>
  <c r="F66" i="5"/>
  <c r="G66" i="5"/>
  <c r="H66" i="5"/>
  <c r="I66" i="5"/>
  <c r="J66" i="5"/>
  <c r="K66" i="5"/>
  <c r="L66" i="5"/>
  <c r="M66" i="5"/>
  <c r="N66" i="5"/>
  <c r="O66" i="5"/>
  <c r="C67" i="5"/>
  <c r="D67" i="5"/>
  <c r="E67" i="5"/>
  <c r="F67" i="5"/>
  <c r="G67" i="5"/>
  <c r="H67" i="5"/>
  <c r="I67" i="5"/>
  <c r="J67" i="5"/>
  <c r="K67" i="5"/>
  <c r="L67" i="5"/>
  <c r="M67" i="5"/>
  <c r="N67" i="5"/>
  <c r="O67" i="5"/>
  <c r="C68" i="5"/>
  <c r="D68" i="5"/>
  <c r="E68" i="5"/>
  <c r="F68" i="5"/>
  <c r="G68" i="5"/>
  <c r="H68" i="5"/>
  <c r="I68" i="5"/>
  <c r="J68" i="5"/>
  <c r="K68" i="5"/>
  <c r="L68" i="5"/>
  <c r="M68" i="5"/>
  <c r="N68" i="5"/>
  <c r="O68" i="5"/>
  <c r="C69" i="5"/>
  <c r="D69" i="5"/>
  <c r="E69" i="5"/>
  <c r="F69" i="5"/>
  <c r="G69" i="5"/>
  <c r="H69" i="5"/>
  <c r="I69" i="5"/>
  <c r="J69" i="5"/>
  <c r="K69" i="5"/>
  <c r="L69" i="5"/>
  <c r="M69" i="5"/>
  <c r="N69" i="5"/>
  <c r="O69" i="5"/>
  <c r="C70" i="5"/>
  <c r="D70" i="5"/>
  <c r="E70" i="5"/>
  <c r="F70" i="5"/>
  <c r="G70" i="5"/>
  <c r="H70" i="5"/>
  <c r="I70" i="5"/>
  <c r="J70" i="5"/>
  <c r="K70" i="5"/>
  <c r="L70" i="5"/>
  <c r="M70" i="5"/>
  <c r="N70" i="5"/>
  <c r="O70" i="5"/>
  <c r="C71" i="5"/>
  <c r="D71" i="5"/>
  <c r="E71" i="5"/>
  <c r="F71" i="5"/>
  <c r="G71" i="5"/>
  <c r="H71" i="5"/>
  <c r="I71" i="5"/>
  <c r="J71" i="5"/>
  <c r="K71" i="5"/>
  <c r="L71" i="5"/>
  <c r="M71" i="5"/>
  <c r="N71" i="5"/>
  <c r="O71" i="5"/>
  <c r="C72" i="5"/>
  <c r="D72" i="5"/>
  <c r="E72" i="5"/>
  <c r="F72" i="5"/>
  <c r="G72" i="5"/>
  <c r="H72" i="5"/>
  <c r="I72" i="5"/>
  <c r="J72" i="5"/>
  <c r="K72" i="5"/>
  <c r="L72" i="5"/>
  <c r="M72" i="5"/>
  <c r="N72" i="5"/>
  <c r="O72" i="5"/>
  <c r="C73" i="5"/>
  <c r="D73" i="5"/>
  <c r="E73" i="5"/>
  <c r="F73" i="5"/>
  <c r="G73" i="5"/>
  <c r="H73" i="5"/>
  <c r="I73" i="5"/>
  <c r="J73" i="5"/>
  <c r="K73" i="5"/>
  <c r="L73" i="5"/>
  <c r="M73" i="5"/>
  <c r="N73" i="5"/>
  <c r="O73" i="5"/>
  <c r="C74" i="5"/>
  <c r="D74" i="5"/>
  <c r="E74" i="5"/>
  <c r="F74" i="5"/>
  <c r="G74" i="5"/>
  <c r="H74" i="5"/>
  <c r="I74" i="5"/>
  <c r="J74" i="5"/>
  <c r="K74" i="5"/>
  <c r="L74" i="5"/>
  <c r="M74" i="5"/>
  <c r="N74" i="5"/>
  <c r="O74" i="5"/>
  <c r="C75" i="5"/>
  <c r="D75" i="5"/>
  <c r="E75" i="5"/>
  <c r="F75" i="5"/>
  <c r="G75" i="5"/>
  <c r="H75" i="5"/>
  <c r="I75" i="5"/>
  <c r="J75" i="5"/>
  <c r="K75" i="5"/>
  <c r="L75" i="5"/>
  <c r="M75" i="5"/>
  <c r="N75" i="5"/>
  <c r="O75" i="5"/>
  <c r="C76" i="5"/>
  <c r="D76" i="5"/>
  <c r="E76" i="5"/>
  <c r="F76" i="5"/>
  <c r="G76" i="5"/>
  <c r="H76" i="5"/>
  <c r="I76" i="5"/>
  <c r="J76" i="5"/>
  <c r="K76" i="5"/>
  <c r="L76" i="5"/>
  <c r="M76" i="5"/>
  <c r="N76" i="5"/>
  <c r="O76" i="5"/>
  <c r="C77" i="5"/>
  <c r="D77" i="5"/>
  <c r="E77" i="5"/>
  <c r="F77" i="5"/>
  <c r="G77" i="5"/>
  <c r="H77" i="5"/>
  <c r="I77" i="5"/>
  <c r="J77" i="5"/>
  <c r="K77" i="5"/>
  <c r="L77" i="5"/>
  <c r="M77" i="5"/>
  <c r="N77" i="5"/>
  <c r="O77" i="5"/>
  <c r="C78" i="5"/>
  <c r="D78" i="5"/>
  <c r="E78" i="5"/>
  <c r="F78" i="5"/>
  <c r="G78" i="5"/>
  <c r="H78" i="5"/>
  <c r="I78" i="5"/>
  <c r="J78" i="5"/>
  <c r="K78" i="5"/>
  <c r="L78" i="5"/>
  <c r="M78" i="5"/>
  <c r="N78" i="5"/>
  <c r="O78" i="5"/>
  <c r="C79" i="5"/>
  <c r="D79" i="5"/>
  <c r="E79" i="5"/>
  <c r="F79" i="5"/>
  <c r="G79" i="5"/>
  <c r="H79" i="5"/>
  <c r="I79" i="5"/>
  <c r="J79" i="5"/>
  <c r="K79" i="5"/>
  <c r="L79" i="5"/>
  <c r="M79" i="5"/>
  <c r="N79" i="5"/>
  <c r="O79" i="5"/>
  <c r="C80" i="5"/>
  <c r="D80" i="5"/>
  <c r="E80" i="5"/>
  <c r="F80" i="5"/>
  <c r="G80" i="5"/>
  <c r="H80" i="5"/>
  <c r="I80" i="5"/>
  <c r="J80" i="5"/>
  <c r="K80" i="5"/>
  <c r="L80" i="5"/>
  <c r="M80" i="5"/>
  <c r="N80" i="5"/>
  <c r="O80" i="5"/>
  <c r="C81" i="5"/>
  <c r="D81" i="5"/>
  <c r="E81" i="5"/>
  <c r="F81" i="5"/>
  <c r="G81" i="5"/>
  <c r="H81" i="5"/>
  <c r="I81" i="5"/>
  <c r="J81" i="5"/>
  <c r="K81" i="5"/>
  <c r="L81" i="5"/>
  <c r="M81" i="5"/>
  <c r="N81" i="5"/>
  <c r="O81" i="5"/>
  <c r="C82" i="5"/>
  <c r="D82" i="5"/>
  <c r="E82" i="5"/>
  <c r="F82" i="5"/>
  <c r="G82" i="5"/>
  <c r="H82" i="5"/>
  <c r="I82" i="5"/>
  <c r="J82" i="5"/>
  <c r="K82" i="5"/>
  <c r="L82" i="5"/>
  <c r="M82" i="5"/>
  <c r="N82" i="5"/>
  <c r="O82" i="5"/>
  <c r="C83" i="5"/>
  <c r="D83" i="5"/>
  <c r="E83" i="5"/>
  <c r="F83" i="5"/>
  <c r="G83" i="5"/>
  <c r="H83" i="5"/>
  <c r="I83" i="5"/>
  <c r="J83" i="5"/>
  <c r="K83" i="5"/>
  <c r="L83" i="5"/>
  <c r="M83" i="5"/>
  <c r="N83" i="5"/>
  <c r="O83" i="5"/>
  <c r="C84" i="5"/>
  <c r="D84" i="5"/>
  <c r="E84" i="5"/>
  <c r="F84" i="5"/>
  <c r="G84" i="5"/>
  <c r="H84" i="5"/>
  <c r="I84" i="5"/>
  <c r="J84" i="5"/>
  <c r="K84" i="5"/>
  <c r="L84" i="5"/>
  <c r="M84" i="5"/>
  <c r="N84" i="5"/>
  <c r="O84" i="5"/>
  <c r="C85" i="5"/>
  <c r="D85" i="5"/>
  <c r="E85" i="5"/>
  <c r="F85" i="5"/>
  <c r="G85" i="5"/>
  <c r="H85" i="5"/>
  <c r="I85" i="5"/>
  <c r="J85" i="5"/>
  <c r="K85" i="5"/>
  <c r="L85" i="5"/>
  <c r="M85" i="5"/>
  <c r="N85" i="5"/>
  <c r="O85" i="5"/>
  <c r="C86" i="5"/>
  <c r="D86" i="5"/>
  <c r="E86" i="5"/>
  <c r="F86" i="5"/>
  <c r="G86" i="5"/>
  <c r="H86" i="5"/>
  <c r="I86" i="5"/>
  <c r="J86" i="5"/>
  <c r="K86" i="5"/>
  <c r="L86" i="5"/>
  <c r="M86" i="5"/>
  <c r="N86" i="5"/>
  <c r="O86" i="5"/>
  <c r="C87" i="5"/>
  <c r="D87" i="5"/>
  <c r="E87" i="5"/>
  <c r="F87" i="5"/>
  <c r="G87" i="5"/>
  <c r="H87" i="5"/>
  <c r="I87" i="5"/>
  <c r="J87" i="5"/>
  <c r="K87" i="5"/>
  <c r="L87" i="5"/>
  <c r="M87" i="5"/>
  <c r="N87" i="5"/>
  <c r="O87" i="5"/>
  <c r="C88" i="5"/>
  <c r="D88" i="5"/>
  <c r="E88" i="5"/>
  <c r="F88" i="5"/>
  <c r="G88" i="5"/>
  <c r="H88" i="5"/>
  <c r="I88" i="5"/>
  <c r="J88" i="5"/>
  <c r="K88" i="5"/>
  <c r="L88" i="5"/>
  <c r="M88" i="5"/>
  <c r="N88" i="5"/>
  <c r="O88" i="5"/>
  <c r="C89" i="5"/>
  <c r="D89" i="5"/>
  <c r="E89" i="5"/>
  <c r="F89" i="5"/>
  <c r="G89" i="5"/>
  <c r="H89" i="5"/>
  <c r="I89" i="5"/>
  <c r="J89" i="5"/>
  <c r="K89" i="5"/>
  <c r="L89" i="5"/>
  <c r="M89" i="5"/>
  <c r="N89" i="5"/>
  <c r="O89" i="5"/>
  <c r="C90" i="5"/>
  <c r="D90" i="5"/>
  <c r="E90" i="5"/>
  <c r="F90" i="5"/>
  <c r="G90" i="5"/>
  <c r="H90" i="5"/>
  <c r="I90" i="5"/>
  <c r="J90" i="5"/>
  <c r="K90" i="5"/>
  <c r="L90" i="5"/>
  <c r="M90" i="5"/>
  <c r="N90" i="5"/>
  <c r="O90" i="5"/>
  <c r="C91" i="5"/>
  <c r="D91" i="5"/>
  <c r="E91" i="5"/>
  <c r="F91" i="5"/>
  <c r="G91" i="5"/>
  <c r="H91" i="5"/>
  <c r="I91" i="5"/>
  <c r="J91" i="5"/>
  <c r="K91" i="5"/>
  <c r="L91" i="5"/>
  <c r="M91" i="5"/>
  <c r="N91" i="5"/>
  <c r="O91" i="5"/>
  <c r="C92" i="5"/>
  <c r="D92" i="5"/>
  <c r="E92" i="5"/>
  <c r="F92" i="5"/>
  <c r="G92" i="5"/>
  <c r="H92" i="5"/>
  <c r="I92" i="5"/>
  <c r="J92" i="5"/>
  <c r="K92" i="5"/>
  <c r="L92" i="5"/>
  <c r="M92" i="5"/>
  <c r="N92" i="5"/>
  <c r="O92" i="5"/>
  <c r="C93" i="5"/>
  <c r="D93" i="5"/>
  <c r="E93" i="5"/>
  <c r="F93" i="5"/>
  <c r="G93" i="5"/>
  <c r="H93" i="5"/>
  <c r="I93" i="5"/>
  <c r="J93" i="5"/>
  <c r="K93" i="5"/>
  <c r="L93" i="5"/>
  <c r="M93" i="5"/>
  <c r="N93" i="5"/>
  <c r="O93" i="5"/>
  <c r="C94" i="5"/>
  <c r="D94" i="5"/>
  <c r="E94" i="5"/>
  <c r="F94" i="5"/>
  <c r="G94" i="5"/>
  <c r="H94" i="5"/>
  <c r="I94" i="5"/>
  <c r="J94" i="5"/>
  <c r="K94" i="5"/>
  <c r="L94" i="5"/>
  <c r="M94" i="5"/>
  <c r="N94" i="5"/>
  <c r="O94" i="5"/>
  <c r="C95" i="5"/>
  <c r="D95" i="5"/>
  <c r="E95" i="5"/>
  <c r="F95" i="5"/>
  <c r="G95" i="5"/>
  <c r="H95" i="5"/>
  <c r="I95" i="5"/>
  <c r="J95" i="5"/>
  <c r="K95" i="5"/>
  <c r="L95" i="5"/>
  <c r="M95" i="5"/>
  <c r="N95" i="5"/>
  <c r="O95" i="5"/>
  <c r="C96" i="5"/>
  <c r="D96" i="5"/>
  <c r="E96" i="5"/>
  <c r="F96" i="5"/>
  <c r="G96" i="5"/>
  <c r="H96" i="5"/>
  <c r="I96" i="5"/>
  <c r="J96" i="5"/>
  <c r="K96" i="5"/>
  <c r="L96" i="5"/>
  <c r="M96" i="5"/>
  <c r="N96" i="5"/>
  <c r="O96" i="5"/>
  <c r="C97" i="5"/>
  <c r="D97" i="5"/>
  <c r="E97" i="5"/>
  <c r="F97" i="5"/>
  <c r="G97" i="5"/>
  <c r="H97" i="5"/>
  <c r="I97" i="5"/>
  <c r="J97" i="5"/>
  <c r="K97" i="5"/>
  <c r="L97" i="5"/>
  <c r="M97" i="5"/>
  <c r="N97" i="5"/>
  <c r="O97" i="5"/>
  <c r="C98" i="5"/>
  <c r="D98" i="5"/>
  <c r="E98" i="5"/>
  <c r="F98" i="5"/>
  <c r="G98" i="5"/>
  <c r="H98" i="5"/>
  <c r="I98" i="5"/>
  <c r="J98" i="5"/>
  <c r="K98" i="5"/>
  <c r="L98" i="5"/>
  <c r="M98" i="5"/>
  <c r="N98" i="5"/>
  <c r="O98" i="5"/>
  <c r="C99" i="5"/>
  <c r="D99" i="5"/>
  <c r="E99" i="5"/>
  <c r="F99" i="5"/>
  <c r="G99" i="5"/>
  <c r="H99" i="5"/>
  <c r="I99" i="5"/>
  <c r="J99" i="5"/>
  <c r="K99" i="5"/>
  <c r="L99" i="5"/>
  <c r="M99" i="5"/>
  <c r="N99" i="5"/>
  <c r="O99" i="5"/>
  <c r="C100" i="5"/>
  <c r="D100" i="5"/>
  <c r="E100" i="5"/>
  <c r="F100" i="5"/>
  <c r="G100" i="5"/>
  <c r="H100" i="5"/>
  <c r="I100" i="5"/>
  <c r="J100" i="5"/>
  <c r="K100" i="5"/>
  <c r="L100" i="5"/>
  <c r="M100" i="5"/>
  <c r="N100" i="5"/>
  <c r="O100" i="5"/>
  <c r="C101" i="5"/>
  <c r="D101" i="5"/>
  <c r="E101" i="5"/>
  <c r="F101" i="5"/>
  <c r="G101" i="5"/>
  <c r="H101" i="5"/>
  <c r="I101" i="5"/>
  <c r="J101" i="5"/>
  <c r="K101" i="5"/>
  <c r="L101" i="5"/>
  <c r="M101" i="5"/>
  <c r="N101" i="5"/>
  <c r="O101" i="5"/>
  <c r="C102" i="5"/>
  <c r="D102" i="5"/>
  <c r="E102" i="5"/>
  <c r="F102" i="5"/>
  <c r="G102" i="5"/>
  <c r="H102" i="5"/>
  <c r="I102" i="5"/>
  <c r="J102" i="5"/>
  <c r="K102" i="5"/>
  <c r="L102" i="5"/>
  <c r="M102" i="5"/>
  <c r="N102" i="5"/>
  <c r="O102" i="5"/>
  <c r="C103" i="5"/>
  <c r="D103" i="5"/>
  <c r="E103" i="5"/>
  <c r="F103" i="5"/>
  <c r="G103" i="5"/>
  <c r="H103" i="5"/>
  <c r="I103" i="5"/>
  <c r="J103" i="5"/>
  <c r="K103" i="5"/>
  <c r="L103" i="5"/>
  <c r="M103" i="5"/>
  <c r="N103" i="5"/>
  <c r="O103" i="5"/>
  <c r="C104" i="5"/>
  <c r="D104" i="5"/>
  <c r="E104" i="5"/>
  <c r="F104" i="5"/>
  <c r="G104" i="5"/>
  <c r="H104" i="5"/>
  <c r="I104" i="5"/>
  <c r="J104" i="5"/>
  <c r="K104" i="5"/>
  <c r="L104" i="5"/>
  <c r="M104" i="5"/>
  <c r="N104" i="5"/>
  <c r="O104" i="5"/>
  <c r="C105" i="5"/>
  <c r="D105" i="5"/>
  <c r="E105" i="5"/>
  <c r="F105" i="5"/>
  <c r="G105" i="5"/>
  <c r="H105" i="5"/>
  <c r="I105" i="5"/>
  <c r="J105" i="5"/>
  <c r="K105" i="5"/>
  <c r="L105" i="5"/>
  <c r="M105" i="5"/>
  <c r="N105" i="5"/>
  <c r="O105" i="5"/>
  <c r="C106" i="5"/>
  <c r="D106" i="5"/>
  <c r="E106" i="5"/>
  <c r="F106" i="5"/>
  <c r="G106" i="5"/>
  <c r="H106" i="5"/>
  <c r="I106" i="5"/>
  <c r="J106" i="5"/>
  <c r="K106" i="5"/>
  <c r="L106" i="5"/>
  <c r="M106" i="5"/>
  <c r="N106" i="5"/>
  <c r="O106" i="5"/>
  <c r="C107" i="5"/>
  <c r="D107" i="5"/>
  <c r="E107" i="5"/>
  <c r="F107" i="5"/>
  <c r="G107" i="5"/>
  <c r="H107" i="5"/>
  <c r="I107" i="5"/>
  <c r="J107" i="5"/>
  <c r="K107" i="5"/>
  <c r="L107" i="5"/>
  <c r="M107" i="5"/>
  <c r="N107" i="5"/>
  <c r="O107" i="5"/>
  <c r="C108" i="5"/>
  <c r="D108" i="5"/>
  <c r="E108" i="5"/>
  <c r="F108" i="5"/>
  <c r="G108" i="5"/>
  <c r="H108" i="5"/>
  <c r="I108" i="5"/>
  <c r="J108" i="5"/>
  <c r="K108" i="5"/>
  <c r="L108" i="5"/>
  <c r="M108" i="5"/>
  <c r="N108" i="5"/>
  <c r="O108" i="5"/>
  <c r="C109" i="5"/>
  <c r="D109" i="5"/>
  <c r="E109" i="5"/>
  <c r="F109" i="5"/>
  <c r="G109" i="5"/>
  <c r="H109" i="5"/>
  <c r="I109" i="5"/>
  <c r="J109" i="5"/>
  <c r="K109" i="5"/>
  <c r="L109" i="5"/>
  <c r="M109" i="5"/>
  <c r="N109" i="5"/>
  <c r="O109" i="5"/>
  <c r="C110" i="5"/>
  <c r="D110" i="5"/>
  <c r="E110" i="5"/>
  <c r="F110" i="5"/>
  <c r="G110" i="5"/>
  <c r="H110" i="5"/>
  <c r="I110" i="5"/>
  <c r="J110" i="5"/>
  <c r="K110" i="5"/>
  <c r="L110" i="5"/>
  <c r="M110" i="5"/>
  <c r="N110" i="5"/>
  <c r="O110" i="5"/>
  <c r="C111" i="5"/>
  <c r="D111" i="5"/>
  <c r="E111" i="5"/>
  <c r="F111" i="5"/>
  <c r="G111" i="5"/>
  <c r="H111" i="5"/>
  <c r="I111" i="5"/>
  <c r="J111" i="5"/>
  <c r="K111" i="5"/>
  <c r="L111" i="5"/>
  <c r="M111" i="5"/>
  <c r="N111" i="5"/>
  <c r="O111" i="5"/>
  <c r="C112" i="5"/>
  <c r="D112" i="5"/>
  <c r="E112" i="5"/>
  <c r="F112" i="5"/>
  <c r="G112" i="5"/>
  <c r="H112" i="5"/>
  <c r="I112" i="5"/>
  <c r="J112" i="5"/>
  <c r="K112" i="5"/>
  <c r="L112" i="5"/>
  <c r="M112" i="5"/>
  <c r="N112" i="5"/>
  <c r="O112" i="5"/>
  <c r="R49" i="5" l="1"/>
  <c r="R79" i="5"/>
  <c r="R19" i="5"/>
  <c r="R45" i="5"/>
  <c r="R73" i="5"/>
  <c r="R37" i="5"/>
  <c r="R13" i="5"/>
  <c r="R87" i="5"/>
  <c r="R89" i="5"/>
  <c r="R65" i="5"/>
  <c r="R109" i="5"/>
  <c r="R108" i="5"/>
  <c r="R101" i="5"/>
  <c r="R81" i="5"/>
  <c r="R67" i="5"/>
  <c r="R27" i="5"/>
  <c r="R26" i="5"/>
  <c r="R25" i="5"/>
  <c r="R15" i="5"/>
  <c r="R103" i="5"/>
  <c r="R59" i="5"/>
  <c r="R51" i="5"/>
  <c r="R41" i="5"/>
  <c r="R29" i="5"/>
  <c r="R21" i="5"/>
  <c r="R91" i="5"/>
  <c r="R57" i="5"/>
  <c r="R43" i="5"/>
  <c r="R33" i="5"/>
  <c r="R83" i="5"/>
  <c r="R69" i="5"/>
  <c r="R35" i="5"/>
  <c r="R85" i="5"/>
  <c r="R71" i="5"/>
  <c r="R61" i="5"/>
  <c r="R53" i="5"/>
  <c r="R9" i="5"/>
  <c r="R107" i="5"/>
  <c r="R99" i="5"/>
  <c r="R77" i="5"/>
  <c r="R63" i="5"/>
  <c r="R55" i="5"/>
  <c r="R11" i="5"/>
  <c r="R105" i="5"/>
  <c r="R39" i="5"/>
  <c r="R90" i="5"/>
  <c r="R82" i="5"/>
  <c r="R46" i="5"/>
  <c r="R40" i="5"/>
  <c r="R32" i="5"/>
  <c r="R22" i="5"/>
  <c r="R110" i="5"/>
  <c r="R102" i="5"/>
  <c r="R96" i="5"/>
  <c r="R95" i="5"/>
  <c r="R92" i="5"/>
  <c r="R84" i="5"/>
  <c r="R76" i="5"/>
  <c r="R75" i="5"/>
  <c r="R70" i="5"/>
  <c r="R62" i="5"/>
  <c r="R54" i="5"/>
  <c r="R42" i="5"/>
  <c r="R34" i="5"/>
  <c r="R28" i="5"/>
  <c r="R16" i="5"/>
  <c r="R14" i="5"/>
  <c r="R8" i="5"/>
  <c r="R104" i="5"/>
  <c r="R86" i="5"/>
  <c r="R78" i="5"/>
  <c r="R72" i="5"/>
  <c r="R64" i="5"/>
  <c r="R56" i="5"/>
  <c r="R48" i="5"/>
  <c r="R47" i="5"/>
  <c r="R44" i="5"/>
  <c r="R36" i="5"/>
  <c r="R30" i="5"/>
  <c r="R24" i="5"/>
  <c r="R23" i="5"/>
  <c r="R17" i="5"/>
  <c r="R10" i="5"/>
  <c r="R100" i="5"/>
  <c r="R68" i="5"/>
  <c r="R60" i="5"/>
  <c r="R52" i="5"/>
  <c r="R31" i="5"/>
  <c r="R112" i="5"/>
  <c r="R111" i="5"/>
  <c r="R106" i="5"/>
  <c r="R98" i="5"/>
  <c r="R97" i="5"/>
  <c r="R94" i="5"/>
  <c r="R93" i="5"/>
  <c r="R88" i="5"/>
  <c r="R80" i="5"/>
  <c r="R74" i="5"/>
  <c r="R66" i="5"/>
  <c r="R58" i="5"/>
  <c r="R50" i="5"/>
  <c r="R38" i="5"/>
  <c r="R20" i="5"/>
  <c r="R18" i="5"/>
  <c r="R12" i="5"/>
  <c r="O114" i="5"/>
  <c r="B29" i="6" s="1"/>
  <c r="N114" i="5"/>
  <c r="B28" i="6" s="1"/>
  <c r="M114" i="5"/>
  <c r="B27" i="6" s="1"/>
  <c r="L114" i="5"/>
  <c r="B26" i="6" s="1"/>
  <c r="K114" i="5"/>
  <c r="B25" i="6" s="1"/>
  <c r="J114" i="5"/>
  <c r="B24" i="6" s="1"/>
  <c r="I114" i="5"/>
  <c r="B23" i="6" s="1"/>
  <c r="H114" i="5"/>
  <c r="B22" i="6" s="1"/>
  <c r="G114" i="5"/>
  <c r="B21" i="6" s="1"/>
  <c r="F114" i="5"/>
  <c r="B20" i="6" s="1"/>
  <c r="E114" i="5"/>
  <c r="B19" i="6" s="1"/>
  <c r="D114" i="5"/>
  <c r="B18" i="6" s="1"/>
  <c r="C114" i="5"/>
  <c r="B17" i="6" s="1"/>
  <c r="R114" i="5" l="1"/>
  <c r="B43" i="6" l="1"/>
  <c r="E30" i="6"/>
  <c r="E29" i="6"/>
  <c r="E28" i="6"/>
  <c r="E27" i="6"/>
  <c r="E26" i="6"/>
  <c r="E25" i="6"/>
  <c r="E24" i="6"/>
  <c r="E23" i="6"/>
  <c r="E22" i="6"/>
  <c r="E21" i="6"/>
  <c r="E20" i="6"/>
  <c r="E19" i="6"/>
  <c r="B31" i="6" l="1"/>
  <c r="B63" i="6" s="1"/>
  <c r="E17" i="6"/>
  <c r="N114" i="4" l="1"/>
  <c r="M114" i="4"/>
  <c r="L114" i="4"/>
  <c r="K114" i="4"/>
  <c r="J114" i="4"/>
  <c r="I114" i="4"/>
  <c r="H114" i="4"/>
  <c r="G114" i="4"/>
  <c r="F114" i="4"/>
  <c r="E114" i="4"/>
  <c r="D114" i="4"/>
  <c r="C114" i="4"/>
  <c r="B114" i="4"/>
  <c r="N114" i="3"/>
  <c r="M114" i="3"/>
  <c r="L114" i="3"/>
  <c r="K114" i="3"/>
  <c r="J114" i="3"/>
  <c r="I114" i="3"/>
  <c r="H114" i="3"/>
  <c r="G114" i="3"/>
  <c r="F114" i="3"/>
  <c r="E114" i="3"/>
  <c r="D114" i="3"/>
  <c r="C114" i="3"/>
  <c r="B114" i="3"/>
  <c r="N114" i="2"/>
  <c r="M114" i="2"/>
  <c r="L114" i="2"/>
  <c r="K114" i="2"/>
  <c r="J114" i="2"/>
  <c r="I114" i="2"/>
  <c r="H114" i="2"/>
  <c r="G114" i="2"/>
  <c r="F114" i="2"/>
  <c r="E114" i="2"/>
  <c r="D114" i="2"/>
  <c r="C114" i="2"/>
  <c r="B114" i="2"/>
  <c r="O114" i="2" l="1"/>
  <c r="O114" i="3"/>
  <c r="O114" i="4"/>
</calcChain>
</file>

<file path=xl/sharedStrings.xml><?xml version="1.0" encoding="utf-8"?>
<sst xmlns="http://schemas.openxmlformats.org/spreadsheetml/2006/main" count="549" uniqueCount="222">
  <si>
    <t>Gobierno del Estado de Yucatán</t>
  </si>
  <si>
    <t>Participaciones y Aportaciones a Municipios</t>
  </si>
  <si>
    <t>Trimestre Octubre - Diciembre 2022</t>
  </si>
  <si>
    <t>MUNICIPIO</t>
  </si>
  <si>
    <t>FONDO GENERAL DE PARTICIPACIONES</t>
  </si>
  <si>
    <t xml:space="preserve"> FALTANTE INICIAL (FEIEF)</t>
  </si>
  <si>
    <t>FONDO DE FOMENTO MUNICIPAL</t>
  </si>
  <si>
    <t>FONDO DE FOMENTO MUNICIPAL (30%)</t>
  </si>
  <si>
    <t>FONDO I.S.R.</t>
  </si>
  <si>
    <t>IMPUESTO ESPECIAL SOBRE PRODUCCIÓN Y SERVICIOS</t>
  </si>
  <si>
    <t>FONDO DE FISCALIZACIÓN Y RECAUDACIÓN</t>
  </si>
  <si>
    <t>I.S.A.N</t>
  </si>
  <si>
    <t>FONDO DE COMPENSACIÓN DEL I.S.A.N</t>
  </si>
  <si>
    <t>IMPUESTOS ESTATALES</t>
  </si>
  <si>
    <t>IMPUESTO ESTATAL (VENTA SOBRE BEBIDAS CON CONTENIDO ALCOHÓLICO)</t>
  </si>
  <si>
    <t>IMPUESTO ESPECIAL SOBRE LA VENTA FINAL DE GASOLINA Y DIÉSEL</t>
  </si>
  <si>
    <t>ENAJENACIÓN DE BIENES INMUEBLES</t>
  </si>
  <si>
    <t>FONDO DE APORTACIONES PARA LA INFRAESTRUCTURA SOCIAL MUNICIPAL</t>
  </si>
  <si>
    <t>FONDO DE APORTACIONES PARA EL FORTALECIMIENTO DE LOS MUNICIPIOS</t>
  </si>
  <si>
    <t>TOTAL</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</si>
  <si>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</si>
  <si>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</si>
  <si>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</si>
  <si>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</si>
  <si>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</si>
  <si>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</si>
  <si>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</si>
  <si>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</si>
  <si>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</si>
  <si>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</si>
  <si>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</si>
  <si>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</si>
  <si>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</si>
  <si>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</si>
  <si>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</si>
  <si>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</si>
  <si>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</si>
  <si>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</si>
  <si>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</si>
  <si>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</si>
  <si>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</si>
  <si>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</si>
  <si>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</si>
  <si>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</si>
  <si>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DZAN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</si>
  <si>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</si>
  <si>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</si>
  <si>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</si>
  <si>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</si>
  <si>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</si>
  <si>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</si>
  <si>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</si>
  <si>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</si>
  <si>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</si>
  <si>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</si>
  <si>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</si>
  <si>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</si>
  <si>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</si>
  <si>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</si>
  <si>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</si>
  <si>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</si>
  <si>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</si>
  <si>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</si>
  <si>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</si>
  <si>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</si>
  <si>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</si>
  <si>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</si>
  <si>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</si>
  <si>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</si>
  <si>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</si>
  <si>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</si>
  <si>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</si>
  <si>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</si>
  <si>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</si>
  <si>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</si>
  <si>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</si>
  <si>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</si>
  <si>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</si>
  <si>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PROGRESO</t>
  </si>
  <si>
    <t>QUINTANA ROO</t>
  </si>
  <si>
    <t>RÍO LAGARTOS</t>
  </si>
  <si>
    <t>SACALUM</t>
  </si>
  <si>
    <t>SAMAHIL</t>
  </si>
  <si>
    <t>SANAHCAT</t>
  </si>
  <si>
    <t>SAN FELIPE</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</si>
  <si>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</si>
  <si>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</si>
  <si>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</si>
  <si>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</si>
  <si>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</si>
  <si>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</si>
  <si>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</si>
  <si>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</si>
  <si>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</si>
  <si>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</si>
  <si>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</si>
  <si>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</si>
  <si>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</si>
  <si>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</si>
  <si>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</si>
  <si>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</si>
  <si>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</si>
  <si>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</si>
  <si>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</si>
  <si>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</si>
  <si>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</si>
  <si>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TETÍZ</t>
  </si>
  <si>
    <t>TEYA</t>
  </si>
  <si>
    <t>TICUL</t>
  </si>
  <si>
    <t>TIMUCUY</t>
  </si>
  <si>
    <t>TINUM</t>
  </si>
  <si>
    <t>TIXCACALCUPUL</t>
  </si>
  <si>
    <t>TIXKOKOB</t>
  </si>
  <si>
    <t>TIXPÉHUAL</t>
  </si>
  <si>
    <t>TIZIMÍN</t>
  </si>
  <si>
    <t>TUNKÁS</t>
  </si>
  <si>
    <t>TZUCACAB</t>
  </si>
  <si>
    <t>UAYMA</t>
  </si>
  <si>
    <t>UCÚ</t>
  </si>
  <si>
    <t>UMÁN</t>
  </si>
  <si>
    <t>VALLADOLID</t>
  </si>
  <si>
    <t>XOCCHEL</t>
  </si>
  <si>
    <t>YAXCABÁ</t>
  </si>
  <si>
    <t>YAXKUKUL</t>
  </si>
  <si>
    <t>YOBAÍN</t>
  </si>
  <si>
    <t>Los montos de las participaciones federales que correspondan a los municipios se presentan en pesos, sin decimales, en cumplimiento a  los numerales 5, fracciones II,inciso c), y III inciso g), de los Lineamientos para la publicación de la información a que se refiere el artículo 6o. de la Ley de Coordinación Fiscal; por lo que la suma de los montos puede no coincidir por cuestión de redondeo.</t>
  </si>
  <si>
    <t>Poder Ejecutivo</t>
  </si>
  <si>
    <t>Concepto</t>
  </si>
  <si>
    <t>Importe</t>
  </si>
  <si>
    <t>Fondo General de Participaciones</t>
  </si>
  <si>
    <t>FOGEN</t>
  </si>
  <si>
    <t>Disminución Faltante Inicial (FEIEF)</t>
  </si>
  <si>
    <t>Fondo de Fomento Municipal</t>
  </si>
  <si>
    <t>FEIEF - FOGEN</t>
  </si>
  <si>
    <t>Fondo de Fomento Municipal  (30%)</t>
  </si>
  <si>
    <t>FOMUN</t>
  </si>
  <si>
    <t>Fondo I.S.R.</t>
  </si>
  <si>
    <t>FEIEF - FOMUN</t>
  </si>
  <si>
    <t>IEPS (impuesto especial sobre producción y servicios)</t>
  </si>
  <si>
    <t>FOMUN (30%)</t>
  </si>
  <si>
    <t>Fondo de Fiscalización y Recaudación</t>
  </si>
  <si>
    <t>FONDO ISR</t>
  </si>
  <si>
    <t>ISAN (impuesto sobre automóviles nuevos)</t>
  </si>
  <si>
    <t>IEPS</t>
  </si>
  <si>
    <t>Fondo de Compensación del Impuesto sobre Automóviles Nuevos</t>
  </si>
  <si>
    <t>FOFIR</t>
  </si>
  <si>
    <t>Impuestos estatales</t>
  </si>
  <si>
    <t>FEIEF - FOFIR</t>
  </si>
  <si>
    <t>Impuestos estatales (venta de bebidas con contenido alcohólico)</t>
  </si>
  <si>
    <t>ISAN</t>
  </si>
  <si>
    <t>Impuesto especial sobre la venta final de gasolina y diésel</t>
  </si>
  <si>
    <t>FOCO ISAN</t>
  </si>
  <si>
    <t>Enajenación de Bienes Inmuebles</t>
  </si>
  <si>
    <t>FOGEN DISMINUCION FALTANTE INICIAL FEIEF</t>
  </si>
  <si>
    <t>Suma</t>
  </si>
  <si>
    <t>Fondo de Aportaciones para la Infraestructura Social Municipal</t>
  </si>
  <si>
    <t>Fondo de Aportaciones para el Fortalecimiento de los Municipios</t>
  </si>
  <si>
    <t xml:space="preserve"> Total</t>
  </si>
  <si>
    <t>GOBIERNO DEL ESTADO DE YUCATAN</t>
  </si>
  <si>
    <t>SECRETARIA DE ADMINISTRACIÓN Y FINANZAS</t>
  </si>
  <si>
    <t>TESORERÍA GENERAL DEL ESTADO</t>
  </si>
  <si>
    <t>DIRECCIÓN GENERAL DE INGRESOS</t>
  </si>
  <si>
    <t>DEPARTAMENTO DE PARTICIPACIONES</t>
  </si>
  <si>
    <t>ANEXO VII PARTICIPACIONES FEDERALES Y ESTATALES MINISTRADAS A LOS MUNICIPIOS EN EL MES DE OCTUBRE DEL EJERCICIO FISCAL 2022</t>
  </si>
  <si>
    <t>FONDO GENERAL</t>
  </si>
  <si>
    <t>FONDO DE FOMENTO MUNICIPAL 30%</t>
  </si>
  <si>
    <t>FONDO DE COMPENSACIÓN  DEL ISAN</t>
  </si>
  <si>
    <t>FONDO ISR 100 %</t>
  </si>
  <si>
    <t>IEPS. SOBRE VENTA FINAL DE GASOLINA Y DIESEL</t>
  </si>
  <si>
    <t>IMPUESTO SOBRE AUTOMOVILES NUEVOS</t>
  </si>
  <si>
    <t>I. ESTATALES (VTA. BEBIDAS C/CONTENIDO ALCOHÓLICO)</t>
  </si>
  <si>
    <t>ENAJENACIÒN DE BIENES INMUEBLES</t>
  </si>
  <si>
    <t>FONDO GENERAL DISMINUCION FALTANTE INICIAL FEIEF</t>
  </si>
  <si>
    <t>TOTAL DE PARTICIPACIONES FEDERALES Y ESTATALES MINISTRADAS</t>
  </si>
  <si>
    <t>ABALA</t>
  </si>
  <si>
    <t>BOKOBA</t>
  </si>
  <si>
    <t>CACALCHEN</t>
  </si>
  <si>
    <t>CELESTUN</t>
  </si>
  <si>
    <t>CUZAMA</t>
  </si>
  <si>
    <t>CHACSINKIN</t>
  </si>
  <si>
    <t>CHICHIMILA</t>
  </si>
  <si>
    <t>CHOCHOLA</t>
  </si>
  <si>
    <t>DZIDZANTUN</t>
  </si>
  <si>
    <t>DZILAM GONZALEZ</t>
  </si>
  <si>
    <t>DZITAS</t>
  </si>
  <si>
    <t>HALACHO</t>
  </si>
  <si>
    <t>HOCABA</t>
  </si>
  <si>
    <t>HOCTUN</t>
  </si>
  <si>
    <t>HOMUN</t>
  </si>
  <si>
    <t>HUHI</t>
  </si>
  <si>
    <t>HUNUCMA</t>
  </si>
  <si>
    <t>KANASIN</t>
  </si>
  <si>
    <t>KOPOMA</t>
  </si>
  <si>
    <t>MANI</t>
  </si>
  <si>
    <t>MAXCANU</t>
  </si>
  <si>
    <t>MAYAPAN</t>
  </si>
  <si>
    <t>MERIDA</t>
  </si>
  <si>
    <t>MOCOCHA</t>
  </si>
  <si>
    <t>OPICHEN</t>
  </si>
  <si>
    <t>PANABA</t>
  </si>
  <si>
    <t>RIO LAGARTOS</t>
  </si>
  <si>
    <t>SEYE</t>
  </si>
  <si>
    <t>SINANCHE</t>
  </si>
  <si>
    <t>SUCILA</t>
  </si>
  <si>
    <t>TAHDZIU</t>
  </si>
  <si>
    <t>TEKANTO</t>
  </si>
  <si>
    <t>TEMOZON</t>
  </si>
  <si>
    <t>TEPAKAN</t>
  </si>
  <si>
    <t>TETIZ</t>
  </si>
  <si>
    <t>TIXMEHUAC</t>
  </si>
  <si>
    <t>TIXPEUAL</t>
  </si>
  <si>
    <t>TIZIMIN</t>
  </si>
  <si>
    <t>TUNKAS</t>
  </si>
  <si>
    <t>UCU</t>
  </si>
  <si>
    <t>UMAN</t>
  </si>
  <si>
    <t>YAXCABA</t>
  </si>
  <si>
    <t>YOBAIN</t>
  </si>
  <si>
    <t>TOTALES</t>
  </si>
  <si>
    <t>Los montos de las participaciones federales que correspondan a los municipios se presentan en pesos, sin decimales, en cumplimiento a  los numerales 5, fracciones II, inciso c), y III inciso g), de los Lineamientos para la publicación de la información a que se refiere el artículo 6o. de la Ley de Coordinación Fiscal.</t>
  </si>
  <si>
    <t>ANEXO VII PARTICIPACIONES FEDERALES Y ESTATALES MINISTRADAS A LOS MUNICIPIOS EN EL MES DE NOVIEMBRE DEL EJERCICIO FISCAL 2022</t>
  </si>
  <si>
    <t>ANEXO VII PARTICIPACIONES FEDERALES Y ESTATALES MINISTRADAS A LOS MUNICIPIOS EN EL MES DE DICIEMBRE DEL EJERCICIO FISCAL 2022</t>
  </si>
  <si>
    <t>TIXMÉHUAC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</si>
</sst>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00_);_(&quot;$&quot;* \(#,##0.00\);_(&quot;$&quot;* &quot;-&quot;??_);_(@_)"/>
    <numFmt numFmtId="165" formatCode="_(&quot;$&quot;* #,##0_);_(&quot;$&quot;* \(#,##0\);_(&quot;$&quot;* &quot;-&quot;??_);_(@_)"/>
  </numFmts>
  <fonts count="4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indexed="8"/>
      <name val="Calibri"/>
      <family val="2"/>
      <scheme val="minor"/>
    </font>
    <font>
      <sz val="16"/>
      <name val="Arial"/>
      <family val="2"/>
    </font>
    <font>
      <b/>
      <sz val="9"/>
      <name val="Arial"/>
      <family val="2"/>
    </font>
    <font>
      <b/>
      <sz val="12"/>
      <name val="Arial"/>
      <family val="2"/>
    </font>
    <font>
      <b/>
      <sz val="16"/>
      <name val="Arial"/>
      <family val="2"/>
    </font>
    <font>
      <b/>
      <sz val="11"/>
      <name val="Arial"/>
      <family val="2"/>
    </font>
    <font>
      <sz val="11"/>
      <name val="Arial"/>
      <family val="2"/>
    </font>
    <font>
      <sz val="11"/>
      <color theme="1"/>
      <name val="Arial"/>
      <family val="2"/>
    </font>
    <font>
      <sz val="10"/>
      <name val="Arial"/>
      <family val="2"/>
    </font>
    <font>
      <sz val="10"/>
      <color theme="1"/>
      <name val="Calibri"/>
      <family val="2"/>
      <scheme val="minor"/>
    </font>
    <font>
      <b/>
      <sz val="16"/>
      <color rgb="FF279B92"/>
      <name val="Helvetica"/>
    </font>
    <font>
      <b/>
      <sz val="11"/>
      <color theme="0"/>
      <name val="Helvetica"/>
    </font>
    <font>
      <sz val="11"/>
      <color rgb="FF000000"/>
      <name val="Helvetica"/>
    </font>
    <font>
      <sz val="11"/>
      <name val="Helvetica"/>
    </font>
    <font>
      <b/>
      <sz val="12"/>
      <color theme="0"/>
      <name val="Helvetica"/>
    </font>
    <font>
      <b/>
      <sz val="16"/>
      <name val="Helvetica"/>
    </font>
    <font>
      <b/>
      <sz val="11"/>
      <name val="Helvetica"/>
    </font>
    <font>
      <b/>
      <sz val="12"/>
      <name val="Helvetica"/>
    </font>
    <font>
      <b/>
      <sz val="14"/>
      <color rgb="FF279B92"/>
      <name val="Helvetica"/>
    </font>
    <font>
      <b/>
      <sz val="12"/>
      <color indexed="9"/>
      <name val="Helvetica"/>
    </font>
    <font>
      <sz val="12"/>
      <color theme="1"/>
      <name val="Helvetica"/>
    </font>
    <font>
      <sz val="12"/>
      <color theme="1"/>
      <name val="Helvtica"/>
    </font>
    <font>
      <b/>
      <sz val="12"/>
      <color indexed="9"/>
      <name val="Helvtica"/>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bgColor indexed="64"/>
      </patternFill>
    </fill>
    <fill>
      <patternFill patternType="solid">
        <fgColor rgb="FF268DAD"/>
        <bgColor indexed="64"/>
      </patternFill>
    </fill>
    <fill>
      <patternFill patternType="solid">
        <fgColor rgb="FF9A9A9A"/>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double">
        <color indexed="8"/>
      </left>
      <right style="medium">
        <color indexed="64"/>
      </right>
      <top style="medium">
        <color indexed="64"/>
      </top>
      <bottom style="double">
        <color indexed="8"/>
      </bottom>
      <diagonal/>
    </border>
    <border>
      <left style="medium">
        <color indexed="64"/>
      </left>
      <right style="medium">
        <color indexed="64"/>
      </right>
      <top style="medium">
        <color indexed="64"/>
      </top>
      <bottom style="double">
        <color indexed="8"/>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double">
        <color indexed="8"/>
      </bottom>
      <diagonal/>
    </border>
    <border>
      <left/>
      <right/>
      <top style="double">
        <color indexed="8"/>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85">
    <xf numFmtId="0" fontId="0" fillId="0" borderId="0" xfId="0"/>
    <xf numFmtId="0" fontId="21" fillId="0" borderId="0" xfId="0" applyFont="1" applyAlignment="1">
      <alignment horizontal="justify" vertical="justify"/>
    </xf>
    <xf numFmtId="0" fontId="0" fillId="0" borderId="0" xfId="0" applyAlignment="1">
      <alignment horizontal="justify" vertical="justify"/>
    </xf>
    <xf numFmtId="0" fontId="23" fillId="0" borderId="13" xfId="0" applyFont="1" applyBorder="1" applyAlignment="1">
      <alignment horizontal="center"/>
    </xf>
    <xf numFmtId="0" fontId="0" fillId="0" borderId="0" xfId="0" applyAlignment="1">
      <alignment horizontal="left"/>
    </xf>
    <xf numFmtId="44" fontId="0" fillId="0" borderId="0" xfId="0" applyNumberFormat="1"/>
    <xf numFmtId="0" fontId="23" fillId="0" borderId="16" xfId="0" applyFont="1" applyBorder="1" applyAlignment="1">
      <alignment horizontal="center"/>
    </xf>
    <xf numFmtId="4" fontId="24" fillId="0" borderId="17" xfId="0" applyNumberFormat="1" applyFont="1" applyBorder="1" applyAlignment="1">
      <alignment horizontal="center"/>
    </xf>
    <xf numFmtId="4" fontId="24" fillId="0" borderId="18" xfId="0" applyNumberFormat="1" applyFont="1" applyBorder="1" applyAlignment="1">
      <alignment horizontal="center"/>
    </xf>
    <xf numFmtId="3" fontId="22" fillId="0" borderId="16" xfId="0" applyNumberFormat="1" applyFont="1" applyBorder="1" applyAlignment="1">
      <alignment horizontal="center"/>
    </xf>
    <xf numFmtId="0" fontId="0" fillId="0" borderId="17" xfId="0" applyBorder="1"/>
    <xf numFmtId="3" fontId="22" fillId="0" borderId="13" xfId="0" applyNumberFormat="1" applyFont="1" applyBorder="1" applyAlignment="1">
      <alignment horizontal="center"/>
    </xf>
    <xf numFmtId="4" fontId="24" fillId="0" borderId="18" xfId="0" applyNumberFormat="1" applyFont="1" applyBorder="1"/>
    <xf numFmtId="0" fontId="0" fillId="0" borderId="0" xfId="0" applyAlignment="1">
      <alignment vertical="top"/>
    </xf>
    <xf numFmtId="0" fontId="26" fillId="0" borderId="0" xfId="0" applyFont="1" applyAlignment="1">
      <alignment horizontal="left" vertical="center" readingOrder="1"/>
    </xf>
    <xf numFmtId="164" fontId="1" fillId="0" borderId="0" xfId="42" applyNumberFormat="1" applyFont="1"/>
    <xf numFmtId="164" fontId="1" fillId="34" borderId="0" xfId="42" applyNumberFormat="1" applyFont="1" applyFill="1" applyBorder="1" applyAlignment="1">
      <alignment horizontal="right" vertical="center"/>
    </xf>
    <xf numFmtId="0" fontId="28" fillId="0" borderId="0" xfId="0" applyFont="1"/>
    <xf numFmtId="4" fontId="0" fillId="0" borderId="0" xfId="0" applyNumberFormat="1" applyAlignment="1">
      <alignment horizontal="right"/>
    </xf>
    <xf numFmtId="4" fontId="0" fillId="0" borderId="0" xfId="0" applyNumberFormat="1"/>
    <xf numFmtId="3" fontId="0" fillId="0" borderId="0" xfId="0" applyNumberFormat="1"/>
    <xf numFmtId="0" fontId="22" fillId="0" borderId="0" xfId="0" applyFont="1" applyAlignment="1">
      <alignment horizontal="centerContinuous"/>
    </xf>
    <xf numFmtId="0" fontId="27" fillId="0" borderId="0" xfId="0" applyFont="1" applyAlignment="1">
      <alignment horizontal="centerContinuous"/>
    </xf>
    <xf numFmtId="0" fontId="23" fillId="0" borderId="0" xfId="0" applyFont="1" applyAlignment="1">
      <alignment horizontal="centerContinuous"/>
    </xf>
    <xf numFmtId="0" fontId="25" fillId="0" borderId="0" xfId="0" applyFont="1" applyAlignment="1">
      <alignment horizontal="centerContinuous"/>
    </xf>
    <xf numFmtId="4" fontId="27" fillId="0" borderId="0" xfId="0" applyNumberFormat="1" applyFont="1" applyAlignment="1">
      <alignment horizontal="centerContinuous"/>
    </xf>
    <xf numFmtId="164" fontId="0" fillId="0" borderId="0" xfId="0" applyNumberFormat="1"/>
    <xf numFmtId="0" fontId="25" fillId="0" borderId="15" xfId="0" applyFont="1" applyBorder="1" applyAlignment="1">
      <alignment horizontal="justify" vertical="center"/>
    </xf>
    <xf numFmtId="164" fontId="25" fillId="0" borderId="10" xfId="42" applyNumberFormat="1" applyFont="1" applyFill="1" applyBorder="1" applyAlignment="1">
      <alignment vertical="center"/>
    </xf>
    <xf numFmtId="0" fontId="0" fillId="0" borderId="0" xfId="0" applyAlignment="1">
      <alignment vertical="center"/>
    </xf>
    <xf numFmtId="165" fontId="0" fillId="0" borderId="0" xfId="0" applyNumberFormat="1"/>
    <xf numFmtId="0" fontId="30" fillId="34" borderId="22" xfId="0" applyFont="1" applyFill="1" applyBorder="1"/>
    <xf numFmtId="0" fontId="30" fillId="34" borderId="23" xfId="0" applyFont="1" applyFill="1" applyBorder="1"/>
    <xf numFmtId="0" fontId="31" fillId="0" borderId="20" xfId="0" applyFont="1" applyBorder="1"/>
    <xf numFmtId="0" fontId="32" fillId="0" borderId="20" xfId="0" applyFont="1" applyBorder="1"/>
    <xf numFmtId="164" fontId="32" fillId="34" borderId="19" xfId="42" applyNumberFormat="1" applyFont="1" applyFill="1" applyBorder="1" applyAlignment="1">
      <alignment vertical="center"/>
    </xf>
    <xf numFmtId="164" fontId="32" fillId="34" borderId="20" xfId="42" applyNumberFormat="1" applyFont="1" applyFill="1" applyBorder="1" applyAlignment="1">
      <alignment vertical="center"/>
    </xf>
    <xf numFmtId="4" fontId="33" fillId="36" borderId="10" xfId="0" applyNumberFormat="1" applyFont="1" applyFill="1" applyBorder="1" applyAlignment="1">
      <alignment horizontal="center"/>
    </xf>
    <xf numFmtId="164" fontId="33" fillId="36" borderId="10" xfId="42" applyNumberFormat="1" applyFont="1" applyFill="1" applyBorder="1" applyAlignment="1">
      <alignment horizontal="center" vertical="center"/>
    </xf>
    <xf numFmtId="164" fontId="33" fillId="36" borderId="10" xfId="42" applyNumberFormat="1" applyFont="1" applyFill="1" applyBorder="1"/>
    <xf numFmtId="0" fontId="29" fillId="34" borderId="0" xfId="0" applyFont="1" applyFill="1" applyAlignment="1">
      <alignment horizontal="centerContinuous"/>
    </xf>
    <xf numFmtId="0" fontId="0" fillId="34" borderId="0" xfId="0" applyFill="1" applyAlignment="1">
      <alignment horizontal="centerContinuous"/>
    </xf>
    <xf numFmtId="0" fontId="20" fillId="34" borderId="0" xfId="0" applyFont="1" applyFill="1" applyAlignment="1">
      <alignment horizontal="centerContinuous"/>
    </xf>
    <xf numFmtId="0" fontId="0" fillId="34" borderId="0" xfId="0" applyFill="1"/>
    <xf numFmtId="0" fontId="33" fillId="35" borderId="10" xfId="0" applyFont="1" applyFill="1" applyBorder="1" applyAlignment="1">
      <alignment horizontal="center" vertical="center"/>
    </xf>
    <xf numFmtId="0" fontId="34" fillId="34" borderId="13" xfId="0" applyFont="1" applyFill="1" applyBorder="1" applyAlignment="1">
      <alignment horizontal="center"/>
    </xf>
    <xf numFmtId="4" fontId="35" fillId="34" borderId="14" xfId="0" applyNumberFormat="1" applyFont="1" applyFill="1" applyBorder="1" applyAlignment="1">
      <alignment horizontal="center"/>
    </xf>
    <xf numFmtId="0" fontId="32" fillId="34" borderId="13" xfId="0" applyFont="1" applyFill="1" applyBorder="1" applyAlignment="1">
      <alignment horizontal="left"/>
    </xf>
    <xf numFmtId="164" fontId="32" fillId="34" borderId="14" xfId="42" applyNumberFormat="1" applyFont="1" applyFill="1" applyBorder="1" applyAlignment="1"/>
    <xf numFmtId="0" fontId="24" fillId="34" borderId="13" xfId="0" applyFont="1" applyFill="1" applyBorder="1" applyAlignment="1">
      <alignment horizontal="left"/>
    </xf>
    <xf numFmtId="4" fontId="24" fillId="34" borderId="14" xfId="0" applyNumberFormat="1" applyFont="1" applyFill="1" applyBorder="1"/>
    <xf numFmtId="3" fontId="36" fillId="33" borderId="15" xfId="0" applyNumberFormat="1" applyFont="1" applyFill="1" applyBorder="1" applyAlignment="1">
      <alignment horizontal="left"/>
    </xf>
    <xf numFmtId="164" fontId="35" fillId="33" borderId="10" xfId="42" applyNumberFormat="1" applyFont="1" applyFill="1" applyBorder="1"/>
    <xf numFmtId="3" fontId="36" fillId="33" borderId="16" xfId="0" applyNumberFormat="1" applyFont="1" applyFill="1" applyBorder="1" applyAlignment="1">
      <alignment horizontal="left"/>
    </xf>
    <xf numFmtId="0" fontId="19" fillId="0" borderId="0" xfId="0" applyFont="1"/>
    <xf numFmtId="0" fontId="19" fillId="0" borderId="28" xfId="0" applyFont="1" applyBorder="1"/>
    <xf numFmtId="0" fontId="38" fillId="35" borderId="10" xfId="0" applyFont="1" applyFill="1" applyBorder="1" applyAlignment="1">
      <alignment horizontal="center" vertical="center" wrapText="1"/>
    </xf>
    <xf numFmtId="0" fontId="39" fillId="0" borderId="10" xfId="0" applyFont="1" applyBorder="1"/>
    <xf numFmtId="3" fontId="40" fillId="0" borderId="10" xfId="0" applyNumberFormat="1" applyFont="1" applyBorder="1"/>
    <xf numFmtId="0" fontId="38" fillId="36" borderId="10" xfId="0" applyFont="1" applyFill="1" applyBorder="1"/>
    <xf numFmtId="4" fontId="38" fillId="36" borderId="10" xfId="0" applyNumberFormat="1" applyFont="1" applyFill="1" applyBorder="1"/>
    <xf numFmtId="0" fontId="18" fillId="0" borderId="0" xfId="0" applyFont="1"/>
    <xf numFmtId="0" fontId="41" fillId="36" borderId="11" xfId="0" applyFont="1" applyFill="1" applyBorder="1"/>
    <xf numFmtId="4" fontId="41" fillId="36" borderId="12" xfId="0" applyNumberFormat="1" applyFont="1" applyFill="1" applyBorder="1"/>
    <xf numFmtId="0" fontId="23" fillId="0" borderId="0" xfId="0" applyFont="1" applyAlignment="1">
      <alignment horizontal="center"/>
    </xf>
    <xf numFmtId="0" fontId="30" fillId="35" borderId="24" xfId="0" applyFont="1" applyFill="1" applyBorder="1" applyAlignment="1">
      <alignment horizontal="center" vertical="center" wrapText="1"/>
    </xf>
    <xf numFmtId="0" fontId="30" fillId="35" borderId="27" xfId="0" applyFont="1" applyFill="1" applyBorder="1" applyAlignment="1">
      <alignment horizontal="center" vertical="center" wrapText="1"/>
    </xf>
    <xf numFmtId="0" fontId="28" fillId="0" borderId="21" xfId="0" applyFont="1" applyBorder="1" applyAlignment="1">
      <alignment horizontal="left" vertical="top" wrapText="1"/>
    </xf>
    <xf numFmtId="0" fontId="28" fillId="0" borderId="0" xfId="0" applyFont="1" applyAlignment="1">
      <alignment horizontal="left" vertical="top" wrapText="1"/>
    </xf>
    <xf numFmtId="0" fontId="29" fillId="34" borderId="13" xfId="0" applyFont="1" applyFill="1" applyBorder="1" applyAlignment="1">
      <alignment horizontal="center"/>
    </xf>
    <xf numFmtId="0" fontId="29" fillId="34" borderId="0" xfId="0" applyFont="1" applyFill="1" applyAlignment="1">
      <alignment horizontal="center"/>
    </xf>
    <xf numFmtId="0" fontId="30" fillId="35" borderId="16" xfId="0" applyFont="1" applyFill="1" applyBorder="1" applyAlignment="1">
      <alignment horizontal="center" vertical="center"/>
    </xf>
    <xf numFmtId="0" fontId="30" fillId="35" borderId="17" xfId="0" applyFont="1" applyFill="1" applyBorder="1" applyAlignment="1">
      <alignment horizontal="center" vertical="center"/>
    </xf>
    <xf numFmtId="0" fontId="30" fillId="35" borderId="25" xfId="0" applyFont="1" applyFill="1" applyBorder="1" applyAlignment="1">
      <alignment horizontal="center" vertical="center"/>
    </xf>
    <xf numFmtId="0" fontId="30" fillId="35" borderId="26" xfId="0" applyFont="1" applyFill="1" applyBorder="1" applyAlignment="1">
      <alignment horizontal="center" vertical="center"/>
    </xf>
    <xf numFmtId="0" fontId="25" fillId="0" borderId="24" xfId="0" applyFont="1" applyBorder="1" applyAlignment="1">
      <alignment horizontal="center" vertical="center"/>
    </xf>
    <xf numFmtId="0" fontId="25" fillId="0" borderId="14" xfId="0" applyFont="1" applyBorder="1" applyAlignment="1">
      <alignment horizontal="center" vertical="center"/>
    </xf>
    <xf numFmtId="0" fontId="25" fillId="0" borderId="27" xfId="0" applyFont="1" applyBorder="1" applyAlignment="1">
      <alignment horizontal="center" vertical="center"/>
    </xf>
    <xf numFmtId="164" fontId="25" fillId="0" borderId="24" xfId="42" applyNumberFormat="1" applyFont="1" applyFill="1" applyBorder="1" applyAlignment="1">
      <alignment horizontal="center" vertical="center"/>
    </xf>
    <xf numFmtId="164" fontId="25" fillId="0" borderId="14" xfId="42" applyNumberFormat="1" applyFont="1" applyFill="1" applyBorder="1" applyAlignment="1">
      <alignment horizontal="center" vertical="center"/>
    </xf>
    <xf numFmtId="164" fontId="25" fillId="0" borderId="27" xfId="42" applyNumberFormat="1" applyFont="1" applyFill="1" applyBorder="1" applyAlignment="1">
      <alignment horizontal="center" vertical="center"/>
    </xf>
    <xf numFmtId="0" fontId="37" fillId="34" borderId="13" xfId="0" applyFont="1" applyFill="1" applyBorder="1" applyAlignment="1">
      <alignment horizontal="center"/>
    </xf>
    <xf numFmtId="0" fontId="37" fillId="34" borderId="0" xfId="0" applyFont="1" applyFill="1" applyAlignment="1">
      <alignment horizontal="center"/>
    </xf>
    <xf numFmtId="0" fontId="19" fillId="0" borderId="29" xfId="0" applyFont="1" applyBorder="1" applyAlignment="1">
      <alignment horizontal="center" wrapText="1"/>
    </xf>
    <xf numFmtId="0" fontId="19" fillId="0" borderId="0" xfId="0" applyFont="1" applyAlignment="1">
      <alignment horizont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71718</xdr:colOff>
      <xdr:row>0</xdr:row>
      <xdr:rowOff>0</xdr:rowOff>
    </xdr:from>
    <xdr:to>
      <xdr:col>3</xdr:col>
      <xdr:colOff>1310715</xdr:colOff>
      <xdr:row>3</xdr:row>
      <xdr:rowOff>225331</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71718" y="35859"/>
          <a:ext cx="4406526" cy="96758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1581150</xdr:colOff>
      <xdr:row>4</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0"/>
          <a:ext cx="7086600" cy="914400"/>
        </a:xfrm>
        <a:prstGeom prst="rect">
          <a:avLst/>
        </a:prstGeom>
        <a:noFill/>
        <a:ln w="9525">
          <a:solidFill>
            <a:srgbClr val="000000"/>
          </a:solidFill>
          <a:miter lim="800000"/>
          <a:headEnd/>
          <a:tailEnd/>
        </a:ln>
        <a:effectLst>
          <a:outerShdw dist="35921" dir="2700000" algn="ctr" rotWithShape="0">
            <a:srgbClr val="000000"/>
          </a:outerShdw>
        </a:effectLst>
      </xdr:spPr>
    </xdr:sp>
    <xdr:clientData/>
  </xdr:twoCellAnchor>
  <xdr:twoCellAnchor>
    <xdr:from>
      <xdr:col>0</xdr:col>
      <xdr:colOff>0</xdr:colOff>
      <xdr:row>31</xdr:row>
      <xdr:rowOff>104772</xdr:rowOff>
    </xdr:from>
    <xdr:to>
      <xdr:col>1</xdr:col>
      <xdr:colOff>1585854</xdr:colOff>
      <xdr:row>38</xdr:row>
      <xdr:rowOff>0</xdr:rowOff>
    </xdr:to>
    <xdr:sp macro="" textlink="">
      <xdr:nvSpPr>
        <xdr:cNvPr id="3" name="Texto 6">
          <a:extLst>
            <a:ext uri="{FF2B5EF4-FFF2-40B4-BE49-F238E27FC236}">
              <a16:creationId xmlns:a16="http://schemas.microsoft.com/office/drawing/2014/main" id="{00000000-0008-0000-0100-000003000000}"/>
            </a:ext>
          </a:extLst>
        </xdr:cNvPr>
        <xdr:cNvSpPr txBox="1">
          <a:spLocks noChangeArrowheads="1"/>
        </xdr:cNvSpPr>
      </xdr:nvSpPr>
      <xdr:spPr bwMode="auto">
        <a:xfrm>
          <a:off x="0" y="6819897"/>
          <a:ext cx="7091304" cy="2152653"/>
        </a:xfrm>
        <a:prstGeom prst="rect">
          <a:avLst/>
        </a:prstGeom>
        <a:solidFill>
          <a:sysClr val="window" lastClr="FFFFFF"/>
        </a:solidFill>
        <a:ln w="9525">
          <a:noFill/>
          <a:miter lim="800000"/>
          <a:headEnd/>
          <a:tailEnd/>
        </a:ln>
      </xdr:spPr>
      <xdr:txBody>
        <a:bodyPr vertOverflow="clip" wrap="square" lIns="27432" tIns="22860" rIns="27432" bIns="0" anchor="t" upright="1"/>
        <a:lstStyle/>
        <a:p>
          <a:pPr marL="0" marR="0" indent="0" algn="just" defTabSz="914400" rtl="0" eaLnBrk="1" fontAlgn="auto" latinLnBrk="0" hangingPunct="1">
            <a:lnSpc>
              <a:spcPts val="1000"/>
            </a:lnSpc>
            <a:spcBef>
              <a:spcPts val="0"/>
            </a:spcBef>
            <a:spcAft>
              <a:spcPts val="0"/>
            </a:spcAft>
            <a:buClrTx/>
            <a:buSzTx/>
            <a:buFontTx/>
            <a:buNone/>
            <a:tabLst/>
            <a:defRPr sz="1000"/>
          </a:pPr>
          <a:r>
            <a:rPr lang="es-MX" sz="1100">
              <a:solidFill>
                <a:sysClr val="windowText" lastClr="000000"/>
              </a:solidFill>
              <a:latin typeface="Arial" pitchFamily="34" charset="0"/>
              <a:ea typeface="+mn-ea"/>
              <a:cs typeface="Arial" pitchFamily="34" charset="0"/>
            </a:rPr>
            <a:t>Las proporciones y conceptos de las participaciones federales y estatales que correspondieron a los municipios</a:t>
          </a:r>
          <a:r>
            <a:rPr lang="es-MX" sz="1100" baseline="0">
              <a:solidFill>
                <a:sysClr val="windowText" lastClr="000000"/>
              </a:solidFill>
              <a:latin typeface="Arial" pitchFamily="34" charset="0"/>
              <a:ea typeface="+mn-ea"/>
              <a:cs typeface="Arial" pitchFamily="34" charset="0"/>
            </a:rPr>
            <a:t> </a:t>
          </a:r>
          <a:r>
            <a:rPr lang="es-MX" sz="1100">
              <a:solidFill>
                <a:sysClr val="windowText" lastClr="000000"/>
              </a:solidFill>
              <a:latin typeface="Arial" pitchFamily="34" charset="0"/>
              <a:ea typeface="+mn-ea"/>
              <a:cs typeface="Arial" pitchFamily="34" charset="0"/>
            </a:rPr>
            <a:t>se han distribuido de conformidad con la Ley de Coordinación Fiscal y la Ley de Coordinación Fiscal del Estado de Yucatán, conforme a lo siguiente: 100% del Fondo de Fomento Municipal y Fondo I.S.R.; 20% del Fondo General de Participaciones; 20% del impuesto especial sobre producción y servicios; </a:t>
          </a:r>
          <a:r>
            <a:rPr lang="es-MX" sz="1100" b="0">
              <a:solidFill>
                <a:sysClr val="windowText" lastClr="000000"/>
              </a:solidFill>
              <a:latin typeface="Arial" pitchFamily="34" charset="0"/>
              <a:ea typeface="+mn-ea"/>
              <a:cs typeface="Arial" pitchFamily="34" charset="0"/>
            </a:rPr>
            <a:t>20% del Fondo de Fiscalización y Recaudación; 20% de la recaudación del impuesto sobre automóviles nuevos; 20% del Fondo de Compensación del Impuesto sobre Automóviles Nuevos; 20% de la recaudación que corresponde al estado del impuesto especial sobre la venta final de gasolina y diésel, 20%</a:t>
          </a:r>
          <a:r>
            <a:rPr lang="es-MX" sz="1100" b="0" baseline="0">
              <a:solidFill>
                <a:sysClr val="windowText" lastClr="000000"/>
              </a:solidFill>
              <a:latin typeface="Arial" pitchFamily="34" charset="0"/>
              <a:ea typeface="+mn-ea"/>
              <a:cs typeface="Arial" pitchFamily="34" charset="0"/>
            </a:rPr>
            <a:t> de la Enajenación de Bienes Inmuebles, </a:t>
          </a:r>
          <a:r>
            <a:rPr lang="es-MX" sz="1100" b="0">
              <a:solidFill>
                <a:sysClr val="windowText" lastClr="000000"/>
              </a:solidFill>
              <a:latin typeface="Arial" pitchFamily="34" charset="0"/>
              <a:ea typeface="+mn-ea"/>
              <a:cs typeface="Arial" pitchFamily="34" charset="0"/>
            </a:rPr>
            <a:t>20% del impuesto estatal por la venta de bebidas con contenido alcohólico y 12% de los impuestos estatales de</a:t>
          </a:r>
          <a:r>
            <a:rPr lang="es-MX" sz="1100" b="0" baseline="0">
              <a:solidFill>
                <a:sysClr val="windowText" lastClr="000000"/>
              </a:solidFill>
              <a:latin typeface="Arial" pitchFamily="34" charset="0"/>
              <a:ea typeface="+mn-ea"/>
              <a:cs typeface="Arial" pitchFamily="34" charset="0"/>
            </a:rPr>
            <a:t> conformidad con el numeral 6 del artículo 5 de la Ley de Coordinación Fiscal del Estado de Yucatán.</a:t>
          </a:r>
        </a:p>
        <a:p>
          <a:pPr marL="0" marR="0" indent="0" algn="just" defTabSz="914400" rtl="0" eaLnBrk="1" fontAlgn="auto" latinLnBrk="0" hangingPunct="1">
            <a:lnSpc>
              <a:spcPts val="1000"/>
            </a:lnSpc>
            <a:spcBef>
              <a:spcPts val="0"/>
            </a:spcBef>
            <a:spcAft>
              <a:spcPts val="0"/>
            </a:spcAft>
            <a:buClrTx/>
            <a:buSzTx/>
            <a:buFontTx/>
            <a:buNone/>
            <a:tabLst/>
            <a:defRPr sz="1000"/>
          </a:pPr>
          <a:r>
            <a:rPr lang="es-MX" sz="1100" b="0" baseline="0">
              <a:solidFill>
                <a:sysClr val="windowText" lastClr="000000"/>
              </a:solidFill>
              <a:latin typeface="Arial" pitchFamily="34" charset="0"/>
              <a:ea typeface="+mn-ea"/>
              <a:cs typeface="Arial" pitchFamily="34" charset="0"/>
            </a:rPr>
            <a:t>Este informe incluye lo relacionado con el convenio de colaboración para la entrega irrevocable de recursos, celebrado por el Gobierno Federal, por conducto de la Secretaría de Hacienda y Crédito Público y el Gobierno del Estado de Yucatán,  de fecha 5 de junio de 2020, por el que se estableció un mecanismo de compensación, de conformidad con lo previsto en el tercer párrafo del artículo 9 de la Ley de Coordinación Fiscal, el cual fue reflejado en la constancia de compensación de participaciones de cada uno de los meses bajo el concepto "Faltante  Inicial del FEIEF"   por la cantidad de - $ 3,988,017.00   disminuidos al Fondo General de Participaciones.</a:t>
          </a:r>
        </a:p>
        <a:p>
          <a:pPr marL="0" marR="0" indent="0" algn="just" defTabSz="914400" rtl="0" eaLnBrk="1" fontAlgn="auto" latinLnBrk="0" hangingPunct="1">
            <a:lnSpc>
              <a:spcPts val="1000"/>
            </a:lnSpc>
            <a:spcBef>
              <a:spcPts val="0"/>
            </a:spcBef>
            <a:spcAft>
              <a:spcPts val="0"/>
            </a:spcAft>
            <a:buClrTx/>
            <a:buSzTx/>
            <a:buFontTx/>
            <a:buNone/>
            <a:tabLst/>
            <a:defRPr sz="1000"/>
          </a:pPr>
          <a:endParaRPr lang="es-MX" sz="1100" b="0"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1000"/>
            </a:lnSpc>
            <a:spcBef>
              <a:spcPts val="0"/>
            </a:spcBef>
            <a:spcAft>
              <a:spcPts val="0"/>
            </a:spcAft>
            <a:buClrTx/>
            <a:buSzTx/>
            <a:buFontTx/>
            <a:buNone/>
            <a:tabLst/>
            <a:defRPr sz="1000"/>
          </a:pPr>
          <a:endParaRPr lang="es-MX" sz="1100" b="0"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800"/>
            </a:lnSpc>
            <a:spcBef>
              <a:spcPts val="0"/>
            </a:spcBef>
            <a:spcAft>
              <a:spcPts val="0"/>
            </a:spcAft>
            <a:buClrTx/>
            <a:buSzTx/>
            <a:buFontTx/>
            <a:buNone/>
            <a:tabLst/>
            <a:defRPr sz="1000"/>
          </a:pPr>
          <a:endParaRPr lang="es-MX"/>
        </a:p>
        <a:p>
          <a:pPr marL="0" marR="0" indent="0" algn="just" defTabSz="914400" rtl="0" eaLnBrk="1" fontAlgn="auto" latinLnBrk="0" hangingPunct="1">
            <a:lnSpc>
              <a:spcPts val="800"/>
            </a:lnSpc>
            <a:spcBef>
              <a:spcPts val="0"/>
            </a:spcBef>
            <a:spcAft>
              <a:spcPts val="0"/>
            </a:spcAft>
            <a:buClrTx/>
            <a:buSzTx/>
            <a:buFontTx/>
            <a:buNone/>
            <a:tabLst/>
            <a:defRPr sz="1000"/>
          </a:pPr>
          <a:endParaRPr lang="es-MX" sz="1100" b="0" baseline="0">
            <a:solidFill>
              <a:sysClr val="windowText" lastClr="000000"/>
            </a:solidFill>
            <a:latin typeface="Arial" pitchFamily="34" charset="0"/>
            <a:ea typeface="+mn-ea"/>
            <a:cs typeface="Arial" pitchFamily="34" charset="0"/>
          </a:endParaRPr>
        </a:p>
        <a:p>
          <a:pPr marL="0" indent="0" algn="just" rtl="0">
            <a:lnSpc>
              <a:spcPts val="500"/>
            </a:lnSpc>
            <a:defRPr sz="1000"/>
          </a:pPr>
          <a:endParaRPr lang="es-MX" sz="1100">
            <a:solidFill>
              <a:sysClr val="windowText" lastClr="000000"/>
            </a:solidFill>
            <a:latin typeface="Arial" pitchFamily="34" charset="0"/>
            <a:ea typeface="+mn-ea"/>
            <a:cs typeface="Arial" pitchFamily="34" charset="0"/>
          </a:endParaRPr>
        </a:p>
      </xdr:txBody>
    </xdr:sp>
    <xdr:clientData/>
  </xdr:twoCellAnchor>
  <xdr:twoCellAnchor>
    <xdr:from>
      <xdr:col>0</xdr:col>
      <xdr:colOff>19051</xdr:colOff>
      <xdr:row>43</xdr:row>
      <xdr:rowOff>66675</xdr:rowOff>
    </xdr:from>
    <xdr:to>
      <xdr:col>1</xdr:col>
      <xdr:colOff>1581660</xdr:colOff>
      <xdr:row>61</xdr:row>
      <xdr:rowOff>352426</xdr:rowOff>
    </xdr:to>
    <xdr:sp macro="" textlink="">
      <xdr:nvSpPr>
        <xdr:cNvPr id="4" name="Texto 7">
          <a:extLst>
            <a:ext uri="{FF2B5EF4-FFF2-40B4-BE49-F238E27FC236}">
              <a16:creationId xmlns:a16="http://schemas.microsoft.com/office/drawing/2014/main" id="{00000000-0008-0000-0100-000004000000}"/>
            </a:ext>
          </a:extLst>
        </xdr:cNvPr>
        <xdr:cNvSpPr txBox="1">
          <a:spLocks noChangeArrowheads="1"/>
        </xdr:cNvSpPr>
      </xdr:nvSpPr>
      <xdr:spPr bwMode="auto">
        <a:xfrm>
          <a:off x="19051" y="10648950"/>
          <a:ext cx="7068059" cy="1657351"/>
        </a:xfrm>
        <a:prstGeom prst="rect">
          <a:avLst/>
        </a:prstGeom>
        <a:solidFill>
          <a:sysClr val="window" lastClr="FFFFFF"/>
        </a:solidFill>
        <a:ln w="9525">
          <a:noFill/>
          <a:miter lim="800000"/>
          <a:headEnd/>
          <a:tailEnd/>
        </a:ln>
      </xdr:spPr>
      <xdr:txBody>
        <a:bodyPr vertOverflow="clip" wrap="square" lIns="27432" tIns="22860" rIns="27432" bIns="0" anchor="t" upright="1"/>
        <a:lstStyle/>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r>
            <a:rPr lang="es-MX" sz="1100" b="0" i="0" u="none" strike="noStrike" baseline="0">
              <a:solidFill>
                <a:sysClr val="windowText" lastClr="000000"/>
              </a:solidFill>
              <a:latin typeface="Arial"/>
              <a:cs typeface="Arial"/>
            </a:rPr>
            <a:t>Los importes anteriores fueron determinados con base en lo establecido en los artículos 4, 5 y 6 del Acuerdo 40/2022, publicado en el Diario Oficial del Gobierno del Estado de Yucatán el 31 de enero de 2022  y el Acuerdo 51/2022 del 23 de septiembre de 2022,  cumpliendo con la metodología para la </a:t>
          </a:r>
          <a:r>
            <a:rPr lang="es-MX" sz="1100" b="0" baseline="0">
              <a:solidFill>
                <a:sysClr val="windowText" lastClr="000000"/>
              </a:solidFill>
              <a:latin typeface="Arial" pitchFamily="34" charset="0"/>
              <a:ea typeface="+mn-ea"/>
              <a:cs typeface="Arial" pitchFamily="34" charset="0"/>
            </a:rPr>
            <a:t>distribución:</a:t>
          </a:r>
        </a:p>
        <a:p>
          <a:pPr algn="l" rtl="0">
            <a:lnSpc>
              <a:spcPts val="1000"/>
            </a:lnSpc>
            <a:defRPr sz="1000"/>
          </a:pPr>
          <a:endParaRPr lang="es-MX" sz="1100" b="0" i="0" u="none" strike="noStrike" baseline="0">
            <a:solidFill>
              <a:sysClr val="windowText" lastClr="000000"/>
            </a:solidFill>
            <a:latin typeface="Arial" pitchFamily="34" charset="0"/>
            <a:ea typeface="+mn-ea"/>
            <a:cs typeface="Arial" pitchFamily="34" charset="0"/>
          </a:endParaRPr>
        </a:p>
        <a:p>
          <a:pPr algn="l" rtl="0">
            <a:lnSpc>
              <a:spcPts val="1000"/>
            </a:lnSpc>
            <a:defRPr sz="1000"/>
          </a:pPr>
          <a:endParaRPr lang="es-MX" sz="1100" b="0" i="0" u="none" strike="noStrike" baseline="0">
            <a:solidFill>
              <a:srgbClr val="000000"/>
            </a:solidFill>
            <a:latin typeface="Arial"/>
            <a:cs typeface="Arial"/>
          </a:endParaRPr>
        </a:p>
        <a:p>
          <a:pPr algn="l" rtl="0">
            <a:lnSpc>
              <a:spcPts val="1100"/>
            </a:lnSpc>
            <a:defRPr sz="1000"/>
          </a:pPr>
          <a:r>
            <a:rPr lang="es-MX" sz="1100" b="0" i="0" u="none" strike="noStrike" baseline="0">
              <a:solidFill>
                <a:srgbClr val="000000"/>
              </a:solidFill>
              <a:latin typeface="Arial"/>
              <a:cs typeface="Arial"/>
            </a:rPr>
            <a:t>- Infraestructura social municipal en proporción a masa carencial.</a:t>
          </a:r>
        </a:p>
        <a:p>
          <a:pPr algn="l" rtl="0">
            <a:lnSpc>
              <a:spcPts val="1000"/>
            </a:lnSpc>
            <a:defRPr sz="1000"/>
          </a:pPr>
          <a:r>
            <a:rPr lang="es-MX" sz="1100" b="0" i="0" u="none" strike="noStrike" baseline="0">
              <a:solidFill>
                <a:srgbClr val="000000"/>
              </a:solidFill>
              <a:latin typeface="Arial"/>
              <a:cs typeface="Arial"/>
            </a:rPr>
            <a:t>- Fortalecimiento de los municipios en proporción al número de habitantes</a:t>
          </a:r>
          <a:r>
            <a:rPr lang="es-MX" sz="1100" b="0" i="0" u="none" strike="noStrike" baseline="0">
              <a:solidFill>
                <a:srgbClr val="FF0000"/>
              </a:solidFill>
              <a:latin typeface="Arial"/>
              <a:cs typeface="Arial"/>
            </a:rPr>
            <a:t>. </a:t>
          </a:r>
          <a:r>
            <a:rPr lang="x-none" sz="1100">
              <a:effectLst/>
              <a:latin typeface="+mn-lt"/>
              <a:ea typeface="+mn-ea"/>
              <a:cs typeface="+mn-cs"/>
            </a:rPr>
            <a:t> </a:t>
          </a:r>
          <a:endParaRPr lang="es-MX" sz="1100">
            <a:effectLst/>
            <a:latin typeface="+mn-lt"/>
            <a:ea typeface="+mn-ea"/>
            <a:cs typeface="+mn-cs"/>
          </a:endParaRPr>
        </a:p>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endParaRPr lang="es-MX" sz="1000" b="1" i="0" u="none" strike="noStrike" baseline="0">
            <a:solidFill>
              <a:srgbClr val="000000"/>
            </a:solidFill>
            <a:latin typeface="ARIAL"/>
            <a:cs typeface="ARIAL"/>
          </a:endParaRPr>
        </a:p>
        <a:p>
          <a:pPr algn="l" rtl="0">
            <a:lnSpc>
              <a:spcPts val="1000"/>
            </a:lnSpc>
            <a:defRPr sz="1000"/>
          </a:pPr>
          <a:endParaRPr lang="es-MX" sz="1100" b="0" i="0" u="none" strike="noStrike" baseline="0">
            <a:solidFill>
              <a:srgbClr val="000000"/>
            </a:solidFill>
            <a:latin typeface="Calibri"/>
            <a:cs typeface="Calibri"/>
          </a:endParaRPr>
        </a:p>
      </xdr:txBody>
    </xdr:sp>
    <xdr:clientData/>
  </xdr:twoCellAnchor>
  <xdr:twoCellAnchor editAs="oneCell">
    <xdr:from>
      <xdr:col>0</xdr:col>
      <xdr:colOff>21166</xdr:colOff>
      <xdr:row>4</xdr:row>
      <xdr:rowOff>66674</xdr:rowOff>
    </xdr:from>
    <xdr:to>
      <xdr:col>1</xdr:col>
      <xdr:colOff>1590399</xdr:colOff>
      <xdr:row>12</xdr:row>
      <xdr:rowOff>69626</xdr:rowOff>
    </xdr:to>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21166" y="981074"/>
          <a:ext cx="7074683" cy="1298352"/>
        </a:xfrm>
        <a:prstGeom prst="rect">
          <a:avLst/>
        </a:prstGeom>
        <a:solidFill>
          <a:sysClr val="window" lastClr="FFFFFF"/>
        </a:solidFill>
        <a:ln w="9525">
          <a:solidFill>
            <a:srgbClr val="92D050"/>
          </a:solidFill>
          <a:miter lim="800000"/>
          <a:headEnd/>
          <a:tailEnd/>
        </a:ln>
      </xdr:spPr>
      <xdr:txBody>
        <a:bodyPr vertOverflow="clip" wrap="square" lIns="27432" tIns="22860" rIns="27432" bIns="22860" anchor="ctr"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es-MX" sz="1100">
              <a:latin typeface="Arial" pitchFamily="34" charset="0"/>
              <a:ea typeface="+mn-ea"/>
              <a:cs typeface="Arial" pitchFamily="34" charset="0"/>
            </a:rPr>
            <a:t>Mtra. Olga Rosas Moya, </a:t>
          </a:r>
          <a:r>
            <a:rPr lang="es-MX" sz="1100">
              <a:solidFill>
                <a:schemeClr val="tx1"/>
              </a:solidFill>
              <a:latin typeface="Arial" pitchFamily="34" charset="0"/>
              <a:ea typeface="+mn-ea"/>
              <a:cs typeface="Arial" pitchFamily="34" charset="0"/>
            </a:rPr>
            <a:t>s</a:t>
          </a:r>
          <a:r>
            <a:rPr lang="es-MX" sz="1100">
              <a:latin typeface="Arial" pitchFamily="34" charset="0"/>
              <a:ea typeface="+mn-ea"/>
              <a:cs typeface="Arial" pitchFamily="34" charset="0"/>
            </a:rPr>
            <a:t>ecretaria de Administración y Finanzas, con fundamento en los artículos 9 de la Ley de Coordinación Fiscal del Estado de Yucatán; 27, fracciones XVII y XXV, y 31, fracciones XXVI y XXXIV, del Código de la Administración Pública de Yucatán; he tenido a bien presentar el informe trimestral sobre el monto de las participaciones federales que el Ejecutivo del estado ha distribuido entre los 106 municipios del estado de Yucatán, por el período comprendido del 1 de</a:t>
          </a:r>
          <a:r>
            <a:rPr lang="es-MX" sz="1100" baseline="0">
              <a:latin typeface="Arial" pitchFamily="34" charset="0"/>
              <a:ea typeface="+mn-ea"/>
              <a:cs typeface="Arial" pitchFamily="34" charset="0"/>
            </a:rPr>
            <a:t> octubre </a:t>
          </a:r>
          <a:r>
            <a:rPr lang="es-MX" sz="1100">
              <a:latin typeface="Arial" pitchFamily="34" charset="0"/>
              <a:ea typeface="+mn-ea"/>
              <a:cs typeface="Arial" pitchFamily="34" charset="0"/>
            </a:rPr>
            <a:t>al 31</a:t>
          </a:r>
          <a:r>
            <a:rPr lang="es-MX" sz="1100" baseline="0">
              <a:latin typeface="Arial" pitchFamily="34" charset="0"/>
              <a:ea typeface="+mn-ea"/>
              <a:cs typeface="Arial" pitchFamily="34" charset="0"/>
            </a:rPr>
            <a:t> de diciembre</a:t>
          </a:r>
          <a:r>
            <a:rPr lang="es-MX" sz="1100">
              <a:latin typeface="Arial" pitchFamily="34" charset="0"/>
              <a:ea typeface="+mn-ea"/>
              <a:cs typeface="Arial" pitchFamily="34" charset="0"/>
            </a:rPr>
            <a:t> de 2022. Asimismo, se publican los montos de los fondos de aportaciones federales del ramo 33 pagados a dichos municipios durante el mismo período:</a:t>
          </a:r>
        </a:p>
        <a:p>
          <a:pPr algn="just" rtl="0">
            <a:defRPr sz="1000"/>
          </a:pPr>
          <a:endParaRPr lang="es-MX" sz="1000" b="1" i="0" strike="noStrike">
            <a:solidFill>
              <a:srgbClr val="000000"/>
            </a:solidFill>
            <a:latin typeface="Arial"/>
            <a:cs typeface="Arial"/>
          </a:endParaRPr>
        </a:p>
      </xdr:txBody>
    </xdr:sp>
    <xdr:clientData/>
  </xdr:twoCellAnchor>
  <xdr:twoCellAnchor>
    <xdr:from>
      <xdr:col>0</xdr:col>
      <xdr:colOff>0</xdr:colOff>
      <xdr:row>0</xdr:row>
      <xdr:rowOff>0</xdr:rowOff>
    </xdr:from>
    <xdr:to>
      <xdr:col>1</xdr:col>
      <xdr:colOff>1581150</xdr:colOff>
      <xdr:row>4</xdr:row>
      <xdr:rowOff>0</xdr:rowOff>
    </xdr:to>
    <xdr:sp macro="" textlink="">
      <xdr:nvSpPr>
        <xdr:cNvPr id="9" name="Rectangle 1">
          <a:extLst>
            <a:ext uri="{FF2B5EF4-FFF2-40B4-BE49-F238E27FC236}">
              <a16:creationId xmlns:a16="http://schemas.microsoft.com/office/drawing/2014/main" id="{00000000-0008-0000-0100-000009000000}"/>
            </a:ext>
          </a:extLst>
        </xdr:cNvPr>
        <xdr:cNvSpPr>
          <a:spLocks noChangeArrowheads="1"/>
        </xdr:cNvSpPr>
      </xdr:nvSpPr>
      <xdr:spPr bwMode="auto">
        <a:xfrm>
          <a:off x="0" y="0"/>
          <a:ext cx="7346950" cy="914400"/>
        </a:xfrm>
        <a:prstGeom prst="rect">
          <a:avLst/>
        </a:prstGeom>
        <a:noFill/>
        <a:ln w="9525">
          <a:solidFill>
            <a:srgbClr val="000000"/>
          </a:solidFill>
          <a:miter lim="800000"/>
          <a:headEnd/>
          <a:tailEnd/>
        </a:ln>
        <a:effectLst>
          <a:outerShdw dist="35921" dir="2700000" algn="ctr" rotWithShape="0">
            <a:srgbClr val="000000"/>
          </a:outerShdw>
        </a:effectLst>
      </xdr:spPr>
    </xdr:sp>
    <xdr:clientData/>
  </xdr:twoCellAnchor>
  <xdr:twoCellAnchor editAs="oneCell">
    <xdr:from>
      <xdr:col>0</xdr:col>
      <xdr:colOff>60961</xdr:colOff>
      <xdr:row>0</xdr:row>
      <xdr:rowOff>213360</xdr:rowOff>
    </xdr:from>
    <xdr:to>
      <xdr:col>0</xdr:col>
      <xdr:colOff>1874521</xdr:colOff>
      <xdr:row>2</xdr:row>
      <xdr:rowOff>22860</xdr:rowOff>
    </xdr:to>
    <xdr:pic>
      <xdr:nvPicPr>
        <xdr:cNvPr id="10" name="Imagen 9">
          <a:extLst>
            <a:ext uri="{FF2B5EF4-FFF2-40B4-BE49-F238E27FC236}">
              <a16:creationId xmlns:a16="http://schemas.microsoft.com/office/drawing/2014/main" id="{00000000-0008-0000-01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60961" y="213360"/>
          <a:ext cx="1813560" cy="4445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121920</xdr:rowOff>
    </xdr:from>
    <xdr:to>
      <xdr:col>2</xdr:col>
      <xdr:colOff>539751</xdr:colOff>
      <xdr:row>4</xdr:row>
      <xdr:rowOff>133350</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1" y="121920"/>
          <a:ext cx="3594100" cy="79883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121920</xdr:rowOff>
    </xdr:from>
    <xdr:to>
      <xdr:col>2</xdr:col>
      <xdr:colOff>831851</xdr:colOff>
      <xdr:row>4</xdr:row>
      <xdr:rowOff>88900</xdr:rowOff>
    </xdr:to>
    <xdr:pic>
      <xdr:nvPicPr>
        <xdr:cNvPr id="3" name="Imagen 2">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1" y="121920"/>
          <a:ext cx="3886200" cy="88138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60961</xdr:colOff>
      <xdr:row>0</xdr:row>
      <xdr:rowOff>114300</xdr:rowOff>
    </xdr:from>
    <xdr:to>
      <xdr:col>2</xdr:col>
      <xdr:colOff>920751</xdr:colOff>
      <xdr:row>4</xdr:row>
      <xdr:rowOff>95250</xdr:rowOff>
    </xdr:to>
    <xdr:pic>
      <xdr:nvPicPr>
        <xdr:cNvPr id="3" name="Imagen 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60961" y="114300"/>
          <a:ext cx="3914140" cy="8953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6"/>
  <sheetViews>
    <sheetView showGridLines="0" tabSelected="1" zoomScale="70" zoomScaleNormal="70" workbookViewId="0">
      <selection activeCell="A3" sqref="A3:R3"/>
    </sheetView>
  </sheetViews>
  <sheetFormatPr baseColWidth="10" defaultColWidth="11.453125" defaultRowHeight="14.5"/>
  <cols>
    <col min="1" max="1" width="4.453125" bestFit="1" customWidth="1"/>
    <col min="2" max="2" width="19.6328125" bestFit="1" customWidth="1"/>
    <col min="3" max="4" width="21.08984375" customWidth="1"/>
    <col min="5" max="5" width="19.6328125" customWidth="1"/>
    <col min="6" max="6" width="19.08984375" customWidth="1"/>
    <col min="7" max="8" width="19.36328125" customWidth="1"/>
    <col min="9" max="9" width="19.54296875" customWidth="1"/>
    <col min="10" max="10" width="18.6328125" bestFit="1" customWidth="1"/>
    <col min="11" max="11" width="17.90625" customWidth="1"/>
    <col min="12" max="12" width="21.90625" customWidth="1"/>
    <col min="13" max="13" width="17.08984375" customWidth="1"/>
    <col min="14" max="14" width="19.453125" customWidth="1"/>
    <col min="15" max="15" width="19.54296875" customWidth="1"/>
    <col min="16" max="16" width="19.453125" style="18" customWidth="1"/>
    <col min="17" max="17" width="21.81640625" style="18" customWidth="1"/>
    <col min="18" max="18" width="23" customWidth="1"/>
    <col min="19" max="19" width="13.90625" customWidth="1"/>
    <col min="20" max="20" width="17.90625" bestFit="1" customWidth="1"/>
  </cols>
  <sheetData>
    <row r="1" spans="1:21" ht="20">
      <c r="A1" s="69" t="s">
        <v>0</v>
      </c>
      <c r="B1" s="70"/>
      <c r="C1" s="70"/>
      <c r="D1" s="70"/>
      <c r="E1" s="70"/>
      <c r="F1" s="70"/>
      <c r="G1" s="70"/>
      <c r="H1" s="70"/>
      <c r="I1" s="70"/>
      <c r="J1" s="70"/>
      <c r="K1" s="70"/>
      <c r="L1" s="70"/>
      <c r="M1" s="70"/>
      <c r="N1" s="70"/>
      <c r="O1" s="70"/>
      <c r="P1" s="70"/>
      <c r="Q1" s="70"/>
      <c r="R1" s="70"/>
    </row>
    <row r="2" spans="1:21" ht="19.5" customHeight="1">
      <c r="A2" s="69" t="s">
        <v>1</v>
      </c>
      <c r="B2" s="70"/>
      <c r="C2" s="70"/>
      <c r="D2" s="70"/>
      <c r="E2" s="70"/>
      <c r="F2" s="70"/>
      <c r="G2" s="70"/>
      <c r="H2" s="70"/>
      <c r="I2" s="70"/>
      <c r="J2" s="70"/>
      <c r="K2" s="70"/>
      <c r="L2" s="70"/>
      <c r="M2" s="70"/>
      <c r="N2" s="70"/>
      <c r="O2" s="70"/>
      <c r="P2" s="70"/>
      <c r="Q2" s="70"/>
      <c r="R2" s="70"/>
    </row>
    <row r="3" spans="1:21" ht="18.649999999999999" customHeight="1">
      <c r="A3" s="69" t="s">
        <v>2</v>
      </c>
      <c r="B3" s="70"/>
      <c r="C3" s="70"/>
      <c r="D3" s="70"/>
      <c r="E3" s="70"/>
      <c r="F3" s="70"/>
      <c r="G3" s="70"/>
      <c r="H3" s="70"/>
      <c r="I3" s="70"/>
      <c r="J3" s="70"/>
      <c r="K3" s="70"/>
      <c r="L3" s="70"/>
      <c r="M3" s="70"/>
      <c r="N3" s="70"/>
      <c r="O3" s="70"/>
      <c r="P3" s="70"/>
      <c r="Q3" s="70"/>
      <c r="R3" s="70"/>
    </row>
    <row r="4" spans="1:21" ht="39.75" customHeight="1" thickBot="1">
      <c r="A4" s="31"/>
      <c r="B4" s="32"/>
      <c r="C4" s="32"/>
      <c r="D4" s="32"/>
      <c r="E4" s="32"/>
      <c r="F4" s="32"/>
      <c r="G4" s="32"/>
      <c r="H4" s="32"/>
      <c r="I4" s="32"/>
      <c r="J4" s="32"/>
      <c r="K4" s="32"/>
      <c r="L4" s="32"/>
      <c r="M4" s="32"/>
      <c r="N4" s="32"/>
      <c r="O4" s="32"/>
      <c r="P4" s="32"/>
      <c r="Q4" s="32"/>
      <c r="R4" s="32"/>
    </row>
    <row r="5" spans="1:21" ht="15" customHeight="1">
      <c r="A5" s="71" t="s">
        <v>3</v>
      </c>
      <c r="B5" s="72"/>
      <c r="C5" s="65" t="s">
        <v>4</v>
      </c>
      <c r="D5" s="65" t="s">
        <v>5</v>
      </c>
      <c r="E5" s="65" t="s">
        <v>6</v>
      </c>
      <c r="F5" s="65" t="s">
        <v>7</v>
      </c>
      <c r="G5" s="65" t="s">
        <v>8</v>
      </c>
      <c r="H5" s="65" t="s">
        <v>9</v>
      </c>
      <c r="I5" s="65" t="s">
        <v>10</v>
      </c>
      <c r="J5" s="65" t="s">
        <v>11</v>
      </c>
      <c r="K5" s="65" t="s">
        <v>12</v>
      </c>
      <c r="L5" s="65" t="s">
        <v>13</v>
      </c>
      <c r="M5" s="65" t="s">
        <v>14</v>
      </c>
      <c r="N5" s="65" t="s">
        <v>15</v>
      </c>
      <c r="O5" s="65" t="s">
        <v>16</v>
      </c>
      <c r="P5" s="65" t="s">
        <v>17</v>
      </c>
      <c r="Q5" s="65" t="s">
        <v>18</v>
      </c>
      <c r="R5" s="65" t="s">
        <v>19</v>
      </c>
    </row>
    <row r="6" spans="1:21" ht="56.25" customHeight="1" thickBot="1">
      <c r="A6" s="73"/>
      <c r="B6" s="74"/>
      <c r="C6" s="66"/>
      <c r="D6" s="66"/>
      <c r="E6" s="66"/>
      <c r="F6" s="66"/>
      <c r="G6" s="66"/>
      <c r="H6" s="66"/>
      <c r="I6" s="66"/>
      <c r="J6" s="66"/>
      <c r="K6" s="66"/>
      <c r="L6" s="66"/>
      <c r="M6" s="66"/>
      <c r="N6" s="66"/>
      <c r="O6" s="66"/>
      <c r="P6" s="66"/>
      <c r="Q6" s="66"/>
      <c r="R6" s="66"/>
    </row>
    <row r="7" spans="1:21" ht="15" customHeight="1">
      <c r="A7" s="33">
        <v>1</v>
      </c>
      <c r="B7" s="34" t="s">
        <v>20</v>
      </c>
      <c r="C7" s="35">
        <f>OCTUBRE!B8+NOVIEMBRE!B8+DICIEMBRE!B8</f>
        <v>2458296</v>
      </c>
      <c r="D7" s="35">
        <f>OCTUBRE!N8+NOVIEMBRE!N8+DICIEMBRE!N8</f>
        <v>-394</v>
      </c>
      <c r="E7" s="35">
        <f>OCTUBRE!C8+NOVIEMBRE!C8+DICIEMBRE!C8</f>
        <v>952589</v>
      </c>
      <c r="F7" s="35">
        <f>OCTUBRE!D8+NOVIEMBRE!D8+DICIEMBRE!D8</f>
        <v>0</v>
      </c>
      <c r="G7" s="35">
        <f>OCTUBRE!H8+NOVIEMBRE!H8+DICIEMBRE!H8</f>
        <v>2944</v>
      </c>
      <c r="H7" s="35">
        <f>OCTUBRE!E8+NOVIEMBRE!E8+DICIEMBRE!E8</f>
        <v>132032</v>
      </c>
      <c r="I7" s="35">
        <f>OCTUBRE!F8+NOVIEMBRE!F8+DICIEMBRE!F8</f>
        <v>264997</v>
      </c>
      <c r="J7" s="35">
        <f>OCTUBRE!J8+NOVIEMBRE!J8+DICIEMBRE!J8</f>
        <v>86809</v>
      </c>
      <c r="K7" s="35">
        <f>OCTUBRE!G8+NOVIEMBRE!G8+DICIEMBRE!G8</f>
        <v>7239</v>
      </c>
      <c r="L7" s="35">
        <f>OCTUBRE!K8+NOVIEMBRE!K8+DICIEMBRE!K8</f>
        <v>76653</v>
      </c>
      <c r="M7" s="35">
        <f>OCTUBRE!L8+NOVIEMBRE!L8+DICIEMBRE!L8</f>
        <v>27145</v>
      </c>
      <c r="N7" s="35">
        <f>OCTUBRE!I8+NOVIEMBRE!I8+DICIEMBRE!I8</f>
        <v>77704</v>
      </c>
      <c r="O7" s="35">
        <f>OCTUBRE!M8+NOVIEMBRE!M8+DICIEMBRE!M8</f>
        <v>31253</v>
      </c>
      <c r="P7" s="35">
        <v>2396061</v>
      </c>
      <c r="Q7" s="35">
        <v>1227036</v>
      </c>
      <c r="R7" s="35">
        <f>SUM(C7:Q7)</f>
        <v>7740364</v>
      </c>
      <c r="S7" s="30"/>
      <c r="T7" s="20"/>
      <c r="U7" s="30"/>
    </row>
    <row r="8" spans="1:21" ht="15" customHeight="1">
      <c r="A8" s="33">
        <v>2</v>
      </c>
      <c r="B8" s="34" t="s">
        <v>21</v>
      </c>
      <c r="C8" s="36">
        <f>OCTUBRE!B9+NOVIEMBRE!B9+DICIEMBRE!B9</f>
        <v>4067899</v>
      </c>
      <c r="D8" s="36">
        <f>OCTUBRE!N9+NOVIEMBRE!N9+DICIEMBRE!N9</f>
        <v>-619</v>
      </c>
      <c r="E8" s="36">
        <f>OCTUBRE!C9+NOVIEMBRE!C9+DICIEMBRE!C9</f>
        <v>1576309</v>
      </c>
      <c r="F8" s="36">
        <f>OCTUBRE!D9+NOVIEMBRE!D9+DICIEMBRE!D9</f>
        <v>0</v>
      </c>
      <c r="G8" s="36">
        <f>OCTUBRE!H9+NOVIEMBRE!H9+DICIEMBRE!H9</f>
        <v>4872</v>
      </c>
      <c r="H8" s="36">
        <f>OCTUBRE!E9+NOVIEMBRE!E9+DICIEMBRE!E9</f>
        <v>218482</v>
      </c>
      <c r="I8" s="36">
        <f>OCTUBRE!F9+NOVIEMBRE!F9+DICIEMBRE!F9</f>
        <v>438509</v>
      </c>
      <c r="J8" s="36">
        <f>OCTUBRE!J9+NOVIEMBRE!J9+DICIEMBRE!J9</f>
        <v>169547</v>
      </c>
      <c r="K8" s="36">
        <f>OCTUBRE!G9+NOVIEMBRE!G9+DICIEMBRE!G9</f>
        <v>11979</v>
      </c>
      <c r="L8" s="36">
        <f>OCTUBRE!K9+NOVIEMBRE!K9+DICIEMBRE!K9</f>
        <v>126842</v>
      </c>
      <c r="M8" s="36">
        <f>OCTUBRE!L9+NOVIEMBRE!L9+DICIEMBRE!L9</f>
        <v>44920</v>
      </c>
      <c r="N8" s="36">
        <f>OCTUBRE!I9+NOVIEMBRE!I9+DICIEMBRE!I9</f>
        <v>177115</v>
      </c>
      <c r="O8" s="36">
        <f>OCTUBRE!M9+NOVIEMBRE!M9+DICIEMBRE!M9</f>
        <v>51715</v>
      </c>
      <c r="P8" s="36">
        <v>3045387</v>
      </c>
      <c r="Q8" s="36">
        <v>3141960</v>
      </c>
      <c r="R8" s="36">
        <f t="shared" ref="R8:R71" si="0">SUM(C8:Q8)</f>
        <v>13074917</v>
      </c>
      <c r="S8" s="30"/>
      <c r="T8" s="20"/>
      <c r="U8" s="30"/>
    </row>
    <row r="9" spans="1:21" ht="15" customHeight="1">
      <c r="A9" s="33">
        <v>3</v>
      </c>
      <c r="B9" s="34" t="s">
        <v>22</v>
      </c>
      <c r="C9" s="36">
        <f>OCTUBRE!B10+NOVIEMBRE!B10+DICIEMBRE!B10</f>
        <v>3373626</v>
      </c>
      <c r="D9" s="36">
        <f>OCTUBRE!N10+NOVIEMBRE!N10+DICIEMBRE!N10</f>
        <v>-106</v>
      </c>
      <c r="E9" s="36">
        <f>OCTUBRE!C10+NOVIEMBRE!C10+DICIEMBRE!C10</f>
        <v>1307278</v>
      </c>
      <c r="F9" s="36">
        <f>OCTUBRE!D10+NOVIEMBRE!D10+DICIEMBRE!D10</f>
        <v>227442</v>
      </c>
      <c r="G9" s="36">
        <f>OCTUBRE!H10+NOVIEMBRE!H10+DICIEMBRE!H10</f>
        <v>56177</v>
      </c>
      <c r="H9" s="36">
        <f>OCTUBRE!E10+NOVIEMBRE!E10+DICIEMBRE!E10</f>
        <v>181192</v>
      </c>
      <c r="I9" s="36">
        <f>OCTUBRE!F10+NOVIEMBRE!F10+DICIEMBRE!F10</f>
        <v>363668</v>
      </c>
      <c r="J9" s="36">
        <f>OCTUBRE!J10+NOVIEMBRE!J10+DICIEMBRE!J10</f>
        <v>135023</v>
      </c>
      <c r="K9" s="36">
        <f>OCTUBRE!G10+NOVIEMBRE!G10+DICIEMBRE!G10</f>
        <v>9936</v>
      </c>
      <c r="L9" s="36">
        <f>OCTUBRE!K10+NOVIEMBRE!K10+DICIEMBRE!K10</f>
        <v>105194</v>
      </c>
      <c r="M9" s="36">
        <f>OCTUBRE!L10+NOVIEMBRE!L10+DICIEMBRE!L10</f>
        <v>37254</v>
      </c>
      <c r="N9" s="36">
        <f>OCTUBRE!I10+NOVIEMBRE!I10+DICIEMBRE!I10</f>
        <v>145184</v>
      </c>
      <c r="O9" s="36">
        <f>OCTUBRE!M10+NOVIEMBRE!M10+DICIEMBRE!M10</f>
        <v>42889</v>
      </c>
      <c r="P9" s="36">
        <v>5314770</v>
      </c>
      <c r="Q9" s="36">
        <v>2301393</v>
      </c>
      <c r="R9" s="36">
        <f t="shared" si="0"/>
        <v>13600920</v>
      </c>
      <c r="S9" s="30"/>
      <c r="T9" s="20"/>
      <c r="U9" s="30"/>
    </row>
    <row r="10" spans="1:21" ht="15" customHeight="1">
      <c r="A10" s="33">
        <v>4</v>
      </c>
      <c r="B10" s="34" t="s">
        <v>23</v>
      </c>
      <c r="C10" s="36">
        <f>OCTUBRE!B11+NOVIEMBRE!B11+DICIEMBRE!B11</f>
        <v>2393742</v>
      </c>
      <c r="D10" s="36">
        <f>OCTUBRE!N11+NOVIEMBRE!N11+DICIEMBRE!N11</f>
        <v>-153</v>
      </c>
      <c r="E10" s="36">
        <f>OCTUBRE!C11+NOVIEMBRE!C11+DICIEMBRE!C11</f>
        <v>927575</v>
      </c>
      <c r="F10" s="36">
        <f>OCTUBRE!D11+NOVIEMBRE!D11+DICIEMBRE!D11</f>
        <v>0</v>
      </c>
      <c r="G10" s="36">
        <f>OCTUBRE!H11+NOVIEMBRE!H11+DICIEMBRE!H11</f>
        <v>57798</v>
      </c>
      <c r="H10" s="36">
        <f>OCTUBRE!E11+NOVIEMBRE!E11+DICIEMBRE!E11</f>
        <v>128565</v>
      </c>
      <c r="I10" s="36">
        <f>OCTUBRE!F11+NOVIEMBRE!F11+DICIEMBRE!F11</f>
        <v>258039</v>
      </c>
      <c r="J10" s="36">
        <f>OCTUBRE!J11+NOVIEMBRE!J11+DICIEMBRE!J11</f>
        <v>79145</v>
      </c>
      <c r="K10" s="36">
        <f>OCTUBRE!G11+NOVIEMBRE!G11+DICIEMBRE!G11</f>
        <v>7049</v>
      </c>
      <c r="L10" s="36">
        <f>OCTUBRE!K11+NOVIEMBRE!K11+DICIEMBRE!K11</f>
        <v>74640</v>
      </c>
      <c r="M10" s="36">
        <f>OCTUBRE!L11+NOVIEMBRE!L11+DICIEMBRE!L11</f>
        <v>26433</v>
      </c>
      <c r="N10" s="36">
        <f>OCTUBRE!I11+NOVIEMBRE!I11+DICIEMBRE!I11</f>
        <v>97198</v>
      </c>
      <c r="O10" s="36">
        <f>OCTUBRE!M11+NOVIEMBRE!M11+DICIEMBRE!M11</f>
        <v>30432</v>
      </c>
      <c r="P10" s="36">
        <v>1651278</v>
      </c>
      <c r="Q10" s="36">
        <v>1160532</v>
      </c>
      <c r="R10" s="36">
        <f t="shared" si="0"/>
        <v>6892273</v>
      </c>
      <c r="S10" s="30"/>
      <c r="T10" s="20"/>
      <c r="U10" s="30"/>
    </row>
    <row r="11" spans="1:21" ht="15" customHeight="1">
      <c r="A11" s="33">
        <v>5</v>
      </c>
      <c r="B11" s="34" t="s">
        <v>24</v>
      </c>
      <c r="C11" s="36">
        <f>OCTUBRE!B12+NOVIEMBRE!B12+DICIEMBRE!B12</f>
        <v>1745380</v>
      </c>
      <c r="D11" s="36">
        <f>OCTUBRE!N12+NOVIEMBRE!N12+DICIEMBRE!N12</f>
        <v>-137</v>
      </c>
      <c r="E11" s="36">
        <f>OCTUBRE!C12+NOVIEMBRE!C12+DICIEMBRE!C12</f>
        <v>676335</v>
      </c>
      <c r="F11" s="36">
        <f>OCTUBRE!D12+NOVIEMBRE!D12+DICIEMBRE!D12</f>
        <v>99226</v>
      </c>
      <c r="G11" s="36">
        <f>OCTUBRE!H12+NOVIEMBRE!H12+DICIEMBRE!H12</f>
        <v>2090</v>
      </c>
      <c r="H11" s="36">
        <f>OCTUBRE!E12+NOVIEMBRE!E12+DICIEMBRE!E12</f>
        <v>93742</v>
      </c>
      <c r="I11" s="36">
        <f>OCTUBRE!F12+NOVIEMBRE!F12+DICIEMBRE!F12</f>
        <v>188147</v>
      </c>
      <c r="J11" s="36">
        <f>OCTUBRE!J12+NOVIEMBRE!J12+DICIEMBRE!J12</f>
        <v>44757</v>
      </c>
      <c r="K11" s="36">
        <f>OCTUBRE!G12+NOVIEMBRE!G12+DICIEMBRE!G12</f>
        <v>5139</v>
      </c>
      <c r="L11" s="36">
        <f>OCTUBRE!K12+NOVIEMBRE!K12+DICIEMBRE!K12</f>
        <v>54423</v>
      </c>
      <c r="M11" s="36">
        <f>OCTUBRE!L12+NOVIEMBRE!L12+DICIEMBRE!L12</f>
        <v>19273</v>
      </c>
      <c r="N11" s="36">
        <f>OCTUBRE!I12+NOVIEMBRE!I12+DICIEMBRE!I12</f>
        <v>23539</v>
      </c>
      <c r="O11" s="36">
        <f>OCTUBRE!M12+NOVIEMBRE!M12+DICIEMBRE!M12</f>
        <v>22190</v>
      </c>
      <c r="P11" s="36">
        <v>843588</v>
      </c>
      <c r="Q11" s="36">
        <v>405951</v>
      </c>
      <c r="R11" s="36">
        <f t="shared" si="0"/>
        <v>4223643</v>
      </c>
      <c r="S11" s="30"/>
      <c r="T11" s="20"/>
      <c r="U11" s="30"/>
    </row>
    <row r="12" spans="1:21" ht="15" customHeight="1">
      <c r="A12" s="33">
        <v>6</v>
      </c>
      <c r="B12" s="34" t="s">
        <v>25</v>
      </c>
      <c r="C12" s="36">
        <f>OCTUBRE!B13+NOVIEMBRE!B13+DICIEMBRE!B13</f>
        <v>2870334</v>
      </c>
      <c r="D12" s="36">
        <f>OCTUBRE!N13+NOVIEMBRE!N13+DICIEMBRE!N13</f>
        <v>-382</v>
      </c>
      <c r="E12" s="36">
        <f>OCTUBRE!C13+NOVIEMBRE!C13+DICIEMBRE!C13</f>
        <v>1112254</v>
      </c>
      <c r="F12" s="36">
        <f>OCTUBRE!D13+NOVIEMBRE!D13+DICIEMBRE!D13</f>
        <v>188327</v>
      </c>
      <c r="G12" s="36">
        <f>OCTUBRE!H13+NOVIEMBRE!H13+DICIEMBRE!H13</f>
        <v>3438</v>
      </c>
      <c r="H12" s="36">
        <f>OCTUBRE!E13+NOVIEMBRE!E13+DICIEMBRE!E13</f>
        <v>154162</v>
      </c>
      <c r="I12" s="36">
        <f>OCTUBRE!F13+NOVIEMBRE!F13+DICIEMBRE!F13</f>
        <v>309413</v>
      </c>
      <c r="J12" s="36">
        <f>OCTUBRE!J13+NOVIEMBRE!J13+DICIEMBRE!J13</f>
        <v>106534</v>
      </c>
      <c r="K12" s="36">
        <f>OCTUBRE!G13+NOVIEMBRE!G13+DICIEMBRE!G13</f>
        <v>8453</v>
      </c>
      <c r="L12" s="36">
        <f>OCTUBRE!K13+NOVIEMBRE!K13+DICIEMBRE!K13</f>
        <v>89501</v>
      </c>
      <c r="M12" s="36">
        <f>OCTUBRE!L13+NOVIEMBRE!L13+DICIEMBRE!L13</f>
        <v>31696</v>
      </c>
      <c r="N12" s="36">
        <f>OCTUBRE!I13+NOVIEMBRE!I13+DICIEMBRE!I13</f>
        <v>100426</v>
      </c>
      <c r="O12" s="36">
        <f>OCTUBRE!M13+NOVIEMBRE!M13+DICIEMBRE!M13</f>
        <v>36490</v>
      </c>
      <c r="P12" s="36">
        <v>3412338</v>
      </c>
      <c r="Q12" s="36">
        <v>1715787</v>
      </c>
      <c r="R12" s="36">
        <f t="shared" si="0"/>
        <v>10138771</v>
      </c>
      <c r="S12" s="30"/>
      <c r="T12" s="20"/>
      <c r="U12" s="30"/>
    </row>
    <row r="13" spans="1:21" ht="15" customHeight="1">
      <c r="A13" s="33">
        <v>7</v>
      </c>
      <c r="B13" s="34" t="s">
        <v>26</v>
      </c>
      <c r="C13" s="36">
        <f>OCTUBRE!B14+NOVIEMBRE!B14+DICIEMBRE!B14</f>
        <v>2584695</v>
      </c>
      <c r="D13" s="36">
        <f>OCTUBRE!N14+NOVIEMBRE!N14+DICIEMBRE!N14</f>
        <v>-294</v>
      </c>
      <c r="E13" s="36">
        <f>OCTUBRE!C14+NOVIEMBRE!C14+DICIEMBRE!C14</f>
        <v>1001569</v>
      </c>
      <c r="F13" s="36">
        <f>OCTUBRE!D14+NOVIEMBRE!D14+DICIEMBRE!D14</f>
        <v>165163</v>
      </c>
      <c r="G13" s="36">
        <f>OCTUBRE!H14+NOVIEMBRE!H14+DICIEMBRE!H14</f>
        <v>3096</v>
      </c>
      <c r="H13" s="36">
        <f>OCTUBRE!E14+NOVIEMBRE!E14+DICIEMBRE!E14</f>
        <v>138821</v>
      </c>
      <c r="I13" s="36">
        <f>OCTUBRE!F14+NOVIEMBRE!F14+DICIEMBRE!F14</f>
        <v>278624</v>
      </c>
      <c r="J13" s="36">
        <f>OCTUBRE!J14+NOVIEMBRE!J14+DICIEMBRE!J14</f>
        <v>87860</v>
      </c>
      <c r="K13" s="36">
        <f>OCTUBRE!G14+NOVIEMBRE!G14+DICIEMBRE!G14</f>
        <v>7612</v>
      </c>
      <c r="L13" s="36">
        <f>OCTUBRE!K14+NOVIEMBRE!K14+DICIEMBRE!K14</f>
        <v>80594</v>
      </c>
      <c r="M13" s="36">
        <f>OCTUBRE!L14+NOVIEMBRE!L14+DICIEMBRE!L14</f>
        <v>28541</v>
      </c>
      <c r="N13" s="36">
        <f>OCTUBRE!I14+NOVIEMBRE!I14+DICIEMBRE!I14</f>
        <v>75303</v>
      </c>
      <c r="O13" s="36">
        <f>OCTUBRE!M14+NOVIEMBRE!M14+DICIEMBRE!M14</f>
        <v>32860</v>
      </c>
      <c r="P13" s="36">
        <v>1593885</v>
      </c>
      <c r="Q13" s="36">
        <v>1403127</v>
      </c>
      <c r="R13" s="36">
        <f t="shared" si="0"/>
        <v>7481456</v>
      </c>
      <c r="S13" s="30"/>
      <c r="T13" s="20"/>
      <c r="U13" s="30"/>
    </row>
    <row r="14" spans="1:21" ht="15" customHeight="1">
      <c r="A14" s="33">
        <v>8</v>
      </c>
      <c r="B14" s="34" t="s">
        <v>27</v>
      </c>
      <c r="C14" s="36">
        <f>OCTUBRE!B15+NOVIEMBRE!B15+DICIEMBRE!B15</f>
        <v>2039305</v>
      </c>
      <c r="D14" s="36">
        <f>OCTUBRE!N15+NOVIEMBRE!N15+DICIEMBRE!N15</f>
        <v>-277</v>
      </c>
      <c r="E14" s="36">
        <f>OCTUBRE!C15+NOVIEMBRE!C15+DICIEMBRE!C15</f>
        <v>790230</v>
      </c>
      <c r="F14" s="36">
        <f>OCTUBRE!D15+NOVIEMBRE!D15+DICIEMBRE!D15</f>
        <v>122348</v>
      </c>
      <c r="G14" s="36">
        <f>OCTUBRE!H15+NOVIEMBRE!H15+DICIEMBRE!H15</f>
        <v>2443</v>
      </c>
      <c r="H14" s="36">
        <f>OCTUBRE!E15+NOVIEMBRE!E15+DICIEMBRE!E15</f>
        <v>109528</v>
      </c>
      <c r="I14" s="36">
        <f>OCTUBRE!F15+NOVIEMBRE!F15+DICIEMBRE!F15</f>
        <v>219831</v>
      </c>
      <c r="J14" s="36">
        <f>OCTUBRE!J15+NOVIEMBRE!J15+DICIEMBRE!J15</f>
        <v>62567</v>
      </c>
      <c r="K14" s="36">
        <f>OCTUBRE!G15+NOVIEMBRE!G15+DICIEMBRE!G15</f>
        <v>6006</v>
      </c>
      <c r="L14" s="36">
        <f>OCTUBRE!K15+NOVIEMBRE!K15+DICIEMBRE!K15</f>
        <v>63588</v>
      </c>
      <c r="M14" s="36">
        <f>OCTUBRE!L15+NOVIEMBRE!L15+DICIEMBRE!L15</f>
        <v>22519</v>
      </c>
      <c r="N14" s="36">
        <f>OCTUBRE!I15+NOVIEMBRE!I15+DICIEMBRE!I15</f>
        <v>46755</v>
      </c>
      <c r="O14" s="36">
        <f>OCTUBRE!M15+NOVIEMBRE!M15+DICIEMBRE!M15</f>
        <v>25926</v>
      </c>
      <c r="P14" s="36">
        <v>3273006</v>
      </c>
      <c r="Q14" s="36">
        <v>739779</v>
      </c>
      <c r="R14" s="36">
        <f t="shared" si="0"/>
        <v>7523554</v>
      </c>
      <c r="S14" s="30"/>
      <c r="T14" s="20"/>
      <c r="U14" s="30"/>
    </row>
    <row r="15" spans="1:21" ht="15" customHeight="1">
      <c r="A15" s="33">
        <v>9</v>
      </c>
      <c r="B15" s="34" t="s">
        <v>28</v>
      </c>
      <c r="C15" s="36">
        <f>OCTUBRE!B16+NOVIEMBRE!B16+DICIEMBRE!B16</f>
        <v>2118557</v>
      </c>
      <c r="D15" s="36">
        <f>OCTUBRE!N16+NOVIEMBRE!N16+DICIEMBRE!N16</f>
        <v>-370</v>
      </c>
      <c r="E15" s="36">
        <f>OCTUBRE!C16+NOVIEMBRE!C16+DICIEMBRE!C16</f>
        <v>820941</v>
      </c>
      <c r="F15" s="36">
        <f>OCTUBRE!D16+NOVIEMBRE!D16+DICIEMBRE!D16</f>
        <v>129062</v>
      </c>
      <c r="G15" s="36">
        <f>OCTUBRE!H16+NOVIEMBRE!H16+DICIEMBRE!H16</f>
        <v>2537</v>
      </c>
      <c r="H15" s="36">
        <f>OCTUBRE!E16+NOVIEMBRE!E16+DICIEMBRE!E16</f>
        <v>113785</v>
      </c>
      <c r="I15" s="36">
        <f>OCTUBRE!F16+NOVIEMBRE!F16+DICIEMBRE!F16</f>
        <v>228374</v>
      </c>
      <c r="J15" s="36">
        <f>OCTUBRE!J16+NOVIEMBRE!J16+DICIEMBRE!J16</f>
        <v>65639</v>
      </c>
      <c r="K15" s="36">
        <f>OCTUBRE!G16+NOVIEMBRE!G16+DICIEMBRE!G16</f>
        <v>6238</v>
      </c>
      <c r="L15" s="36">
        <f>OCTUBRE!K16+NOVIEMBRE!K16+DICIEMBRE!K16</f>
        <v>66059</v>
      </c>
      <c r="M15" s="36">
        <f>OCTUBRE!L16+NOVIEMBRE!L16+DICIEMBRE!L16</f>
        <v>23395</v>
      </c>
      <c r="N15" s="36">
        <f>OCTUBRE!I16+NOVIEMBRE!I16+DICIEMBRE!I16</f>
        <v>49773</v>
      </c>
      <c r="O15" s="36">
        <f>OCTUBRE!M16+NOVIEMBRE!M16+DICIEMBRE!M16</f>
        <v>26933</v>
      </c>
      <c r="P15" s="36">
        <v>1888341</v>
      </c>
      <c r="Q15" s="36">
        <v>836631</v>
      </c>
      <c r="R15" s="36">
        <f t="shared" si="0"/>
        <v>6375895</v>
      </c>
      <c r="S15" s="30"/>
      <c r="T15" s="20"/>
      <c r="U15" s="30"/>
    </row>
    <row r="16" spans="1:21" ht="15" customHeight="1">
      <c r="A16" s="33">
        <v>10</v>
      </c>
      <c r="B16" s="34" t="s">
        <v>29</v>
      </c>
      <c r="C16" s="36">
        <f>OCTUBRE!B17+NOVIEMBRE!B17+DICIEMBRE!B17</f>
        <v>1851877</v>
      </c>
      <c r="D16" s="36">
        <f>OCTUBRE!N17+NOVIEMBRE!N17+DICIEMBRE!N17</f>
        <v>24</v>
      </c>
      <c r="E16" s="36">
        <f>OCTUBRE!C17+NOVIEMBRE!C17+DICIEMBRE!C17</f>
        <v>717602</v>
      </c>
      <c r="F16" s="36">
        <f>OCTUBRE!D17+NOVIEMBRE!D17+DICIEMBRE!D17</f>
        <v>107256</v>
      </c>
      <c r="G16" s="36">
        <f>OCTUBRE!H17+NOVIEMBRE!H17+DICIEMBRE!H17</f>
        <v>17220</v>
      </c>
      <c r="H16" s="36">
        <f>OCTUBRE!E17+NOVIEMBRE!E17+DICIEMBRE!E17</f>
        <v>99462</v>
      </c>
      <c r="I16" s="36">
        <f>OCTUBRE!F17+NOVIEMBRE!F17+DICIEMBRE!F17</f>
        <v>199628</v>
      </c>
      <c r="J16" s="36">
        <f>OCTUBRE!J17+NOVIEMBRE!J17+DICIEMBRE!J17</f>
        <v>53505</v>
      </c>
      <c r="K16" s="36">
        <f>OCTUBRE!G17+NOVIEMBRE!G17+DICIEMBRE!G17</f>
        <v>5454</v>
      </c>
      <c r="L16" s="36">
        <f>OCTUBRE!K17+NOVIEMBRE!K17+DICIEMBRE!K17</f>
        <v>57743</v>
      </c>
      <c r="M16" s="36">
        <f>OCTUBRE!L17+NOVIEMBRE!L17+DICIEMBRE!L17</f>
        <v>20449</v>
      </c>
      <c r="N16" s="36">
        <f>OCTUBRE!I17+NOVIEMBRE!I17+DICIEMBRE!I17</f>
        <v>36253</v>
      </c>
      <c r="O16" s="36">
        <f>OCTUBRE!M17+NOVIEMBRE!M17+DICIEMBRE!M17</f>
        <v>23542</v>
      </c>
      <c r="P16" s="36">
        <v>2628699</v>
      </c>
      <c r="Q16" s="36">
        <v>516105</v>
      </c>
      <c r="R16" s="36">
        <f t="shared" si="0"/>
        <v>6334819</v>
      </c>
      <c r="S16" s="30"/>
      <c r="T16" s="20"/>
      <c r="U16" s="30"/>
    </row>
    <row r="17" spans="1:21" ht="15" customHeight="1">
      <c r="A17" s="33">
        <v>11</v>
      </c>
      <c r="B17" s="34" t="s">
        <v>30</v>
      </c>
      <c r="C17" s="36">
        <f>OCTUBRE!B18+NOVIEMBRE!B18+DICIEMBRE!B18</f>
        <v>2744221</v>
      </c>
      <c r="D17" s="36">
        <f>OCTUBRE!N18+NOVIEMBRE!N18+DICIEMBRE!N18</f>
        <v>-128</v>
      </c>
      <c r="E17" s="36">
        <f>OCTUBRE!C18+NOVIEMBRE!C18+DICIEMBRE!C18</f>
        <v>1063385</v>
      </c>
      <c r="F17" s="36">
        <f>OCTUBRE!D18+NOVIEMBRE!D18+DICIEMBRE!D18</f>
        <v>179764</v>
      </c>
      <c r="G17" s="36">
        <f>OCTUBRE!H18+NOVIEMBRE!H18+DICIEMBRE!H18</f>
        <v>3287</v>
      </c>
      <c r="H17" s="36">
        <f>OCTUBRE!E18+NOVIEMBRE!E18+DICIEMBRE!E18</f>
        <v>147388</v>
      </c>
      <c r="I17" s="36">
        <f>OCTUBRE!F18+NOVIEMBRE!F18+DICIEMBRE!F18</f>
        <v>295819</v>
      </c>
      <c r="J17" s="36">
        <f>OCTUBRE!J18+NOVIEMBRE!J18+DICIEMBRE!J18</f>
        <v>97665</v>
      </c>
      <c r="K17" s="36">
        <f>OCTUBRE!G18+NOVIEMBRE!G18+DICIEMBRE!G18</f>
        <v>8082</v>
      </c>
      <c r="L17" s="36">
        <f>OCTUBRE!K18+NOVIEMBRE!K18+DICIEMBRE!K18</f>
        <v>85568</v>
      </c>
      <c r="M17" s="36">
        <f>OCTUBRE!L18+NOVIEMBRE!L18+DICIEMBRE!L18</f>
        <v>30303</v>
      </c>
      <c r="N17" s="36">
        <f>OCTUBRE!I18+NOVIEMBRE!I18+DICIEMBRE!I18</f>
        <v>88163</v>
      </c>
      <c r="O17" s="36">
        <f>OCTUBRE!M18+NOVIEMBRE!M18+DICIEMBRE!M18</f>
        <v>34887</v>
      </c>
      <c r="P17" s="36">
        <v>2938389</v>
      </c>
      <c r="Q17" s="36">
        <v>1571541</v>
      </c>
      <c r="R17" s="36">
        <f t="shared" si="0"/>
        <v>9288334</v>
      </c>
      <c r="S17" s="30"/>
      <c r="T17" s="20"/>
      <c r="U17" s="30"/>
    </row>
    <row r="18" spans="1:21" ht="15" customHeight="1">
      <c r="A18" s="33">
        <v>12</v>
      </c>
      <c r="B18" s="34" t="s">
        <v>31</v>
      </c>
      <c r="C18" s="36">
        <f>OCTUBRE!B19+NOVIEMBRE!B19+DICIEMBRE!B19</f>
        <v>2015063</v>
      </c>
      <c r="D18" s="36">
        <f>OCTUBRE!N19+NOVIEMBRE!N19+DICIEMBRE!N19</f>
        <v>-329</v>
      </c>
      <c r="E18" s="36">
        <f>OCTUBRE!C19+NOVIEMBRE!C19+DICIEMBRE!C19</f>
        <v>780836</v>
      </c>
      <c r="F18" s="36">
        <f>OCTUBRE!D19+NOVIEMBRE!D19+DICIEMBRE!D19</f>
        <v>0</v>
      </c>
      <c r="G18" s="36">
        <f>OCTUBRE!H19+NOVIEMBRE!H19+DICIEMBRE!H19</f>
        <v>2413</v>
      </c>
      <c r="H18" s="36">
        <f>OCTUBRE!E19+NOVIEMBRE!E19+DICIEMBRE!E19</f>
        <v>108227</v>
      </c>
      <c r="I18" s="36">
        <f>OCTUBRE!F19+NOVIEMBRE!F19+DICIEMBRE!F19</f>
        <v>217218</v>
      </c>
      <c r="J18" s="36">
        <f>OCTUBRE!J19+NOVIEMBRE!J19+DICIEMBRE!J19</f>
        <v>59384</v>
      </c>
      <c r="K18" s="36">
        <f>OCTUBRE!G19+NOVIEMBRE!G19+DICIEMBRE!G19</f>
        <v>5933</v>
      </c>
      <c r="L18" s="36">
        <f>OCTUBRE!K19+NOVIEMBRE!K19+DICIEMBRE!K19</f>
        <v>62833</v>
      </c>
      <c r="M18" s="36">
        <f>OCTUBRE!L19+NOVIEMBRE!L19+DICIEMBRE!L19</f>
        <v>22252</v>
      </c>
      <c r="N18" s="36">
        <f>OCTUBRE!I19+NOVIEMBRE!I19+DICIEMBRE!I19</f>
        <v>41629</v>
      </c>
      <c r="O18" s="36">
        <f>OCTUBRE!M19+NOVIEMBRE!M19+DICIEMBRE!M19</f>
        <v>25618</v>
      </c>
      <c r="P18" s="36">
        <v>2516112</v>
      </c>
      <c r="Q18" s="36">
        <v>699879</v>
      </c>
      <c r="R18" s="36">
        <f t="shared" si="0"/>
        <v>6557068</v>
      </c>
      <c r="S18" s="30"/>
      <c r="T18" s="20"/>
      <c r="U18" s="30"/>
    </row>
    <row r="19" spans="1:21" ht="15" customHeight="1">
      <c r="A19" s="33">
        <v>13</v>
      </c>
      <c r="B19" s="34" t="s">
        <v>32</v>
      </c>
      <c r="C19" s="36">
        <f>OCTUBRE!B20+NOVIEMBRE!B20+DICIEMBRE!B20</f>
        <v>4221803</v>
      </c>
      <c r="D19" s="36">
        <f>OCTUBRE!N20+NOVIEMBRE!N20+DICIEMBRE!N20</f>
        <v>3650</v>
      </c>
      <c r="E19" s="36">
        <f>OCTUBRE!C20+NOVIEMBRE!C20+DICIEMBRE!C20</f>
        <v>1635947</v>
      </c>
      <c r="F19" s="36">
        <f>OCTUBRE!D20+NOVIEMBRE!D20+DICIEMBRE!D20</f>
        <v>345201</v>
      </c>
      <c r="G19" s="36">
        <f>OCTUBRE!H20+NOVIEMBRE!H20+DICIEMBRE!H20</f>
        <v>5057</v>
      </c>
      <c r="H19" s="36">
        <f>OCTUBRE!E20+NOVIEMBRE!E20+DICIEMBRE!E20</f>
        <v>226748</v>
      </c>
      <c r="I19" s="36">
        <f>OCTUBRE!F20+NOVIEMBRE!F20+DICIEMBRE!F20</f>
        <v>455099</v>
      </c>
      <c r="J19" s="36">
        <f>OCTUBRE!J20+NOVIEMBRE!J20+DICIEMBRE!J20</f>
        <v>157228</v>
      </c>
      <c r="K19" s="36">
        <f>OCTUBRE!G20+NOVIEMBRE!G20+DICIEMBRE!G20</f>
        <v>12434</v>
      </c>
      <c r="L19" s="36">
        <f>OCTUBRE!K20+NOVIEMBRE!K20+DICIEMBRE!K20</f>
        <v>131641</v>
      </c>
      <c r="M19" s="36">
        <f>OCTUBRE!L20+NOVIEMBRE!L20+DICIEMBRE!L20</f>
        <v>46620</v>
      </c>
      <c r="N19" s="36">
        <f>OCTUBRE!I20+NOVIEMBRE!I20+DICIEMBRE!I20</f>
        <v>148708</v>
      </c>
      <c r="O19" s="36">
        <f>OCTUBRE!M20+NOVIEMBRE!M20+DICIEMBRE!M20</f>
        <v>53672</v>
      </c>
      <c r="P19" s="36">
        <v>1318941</v>
      </c>
      <c r="Q19" s="36">
        <v>3123039</v>
      </c>
      <c r="R19" s="36">
        <f t="shared" si="0"/>
        <v>11885788</v>
      </c>
      <c r="S19" s="30"/>
      <c r="T19" s="20"/>
      <c r="U19" s="30"/>
    </row>
    <row r="20" spans="1:21" ht="15" customHeight="1">
      <c r="A20" s="33">
        <v>14</v>
      </c>
      <c r="B20" s="34" t="s">
        <v>33</v>
      </c>
      <c r="C20" s="36">
        <f>OCTUBRE!B21+NOVIEMBRE!B21+DICIEMBRE!B21</f>
        <v>1676740</v>
      </c>
      <c r="D20" s="36">
        <f>OCTUBRE!N21+NOVIEMBRE!N21+DICIEMBRE!N21</f>
        <v>22</v>
      </c>
      <c r="E20" s="36">
        <f>OCTUBRE!C21+NOVIEMBRE!C21+DICIEMBRE!C21</f>
        <v>649737</v>
      </c>
      <c r="F20" s="36">
        <f>OCTUBRE!D21+NOVIEMBRE!D21+DICIEMBRE!D21</f>
        <v>0</v>
      </c>
      <c r="G20" s="36">
        <f>OCTUBRE!H21+NOVIEMBRE!H21+DICIEMBRE!H21</f>
        <v>2008</v>
      </c>
      <c r="H20" s="36">
        <f>OCTUBRE!E21+NOVIEMBRE!E21+DICIEMBRE!E21</f>
        <v>90055</v>
      </c>
      <c r="I20" s="36">
        <f>OCTUBRE!F21+NOVIEMBRE!F21+DICIEMBRE!F21</f>
        <v>180747</v>
      </c>
      <c r="J20" s="36">
        <f>OCTUBRE!J21+NOVIEMBRE!J21+DICIEMBRE!J21</f>
        <v>41567</v>
      </c>
      <c r="K20" s="36">
        <f>OCTUBRE!G21+NOVIEMBRE!G21+DICIEMBRE!G21</f>
        <v>4937</v>
      </c>
      <c r="L20" s="36">
        <f>OCTUBRE!K21+NOVIEMBRE!K21+DICIEMBRE!K21</f>
        <v>52283</v>
      </c>
      <c r="M20" s="36">
        <f>OCTUBRE!L21+NOVIEMBRE!L21+DICIEMBRE!L21</f>
        <v>18516</v>
      </c>
      <c r="N20" s="36">
        <f>OCTUBRE!I21+NOVIEMBRE!I21+DICIEMBRE!I21</f>
        <v>19935</v>
      </c>
      <c r="O20" s="36">
        <f>OCTUBRE!M21+NOVIEMBRE!M21+DICIEMBRE!M21</f>
        <v>21316</v>
      </c>
      <c r="P20" s="36">
        <v>1318041</v>
      </c>
      <c r="Q20" s="36">
        <v>321090</v>
      </c>
      <c r="R20" s="36">
        <f t="shared" si="0"/>
        <v>4396994</v>
      </c>
      <c r="S20" s="30"/>
      <c r="T20" s="20"/>
      <c r="U20" s="30"/>
    </row>
    <row r="21" spans="1:21" ht="15" customHeight="1">
      <c r="A21" s="33">
        <v>15</v>
      </c>
      <c r="B21" s="34" t="s">
        <v>34</v>
      </c>
      <c r="C21" s="36">
        <f>OCTUBRE!B22+NOVIEMBRE!B22+DICIEMBRE!B22</f>
        <v>2300139</v>
      </c>
      <c r="D21" s="36">
        <f>OCTUBRE!N22+NOVIEMBRE!N22+DICIEMBRE!N22</f>
        <v>-41</v>
      </c>
      <c r="E21" s="36">
        <f>OCTUBRE!C22+NOVIEMBRE!C22+DICIEMBRE!C22</f>
        <v>891303</v>
      </c>
      <c r="F21" s="36">
        <f>OCTUBRE!D22+NOVIEMBRE!D22+DICIEMBRE!D22</f>
        <v>142204</v>
      </c>
      <c r="G21" s="36">
        <f>OCTUBRE!H22+NOVIEMBRE!H22+DICIEMBRE!H22</f>
        <v>2755</v>
      </c>
      <c r="H21" s="36">
        <f>OCTUBRE!E22+NOVIEMBRE!E22+DICIEMBRE!E22</f>
        <v>123537</v>
      </c>
      <c r="I21" s="36">
        <f>OCTUBRE!F22+NOVIEMBRE!F22+DICIEMBRE!F22</f>
        <v>247949</v>
      </c>
      <c r="J21" s="36">
        <f>OCTUBRE!J22+NOVIEMBRE!J22+DICIEMBRE!J22</f>
        <v>78078</v>
      </c>
      <c r="K21" s="36">
        <f>OCTUBRE!G22+NOVIEMBRE!G22+DICIEMBRE!G22</f>
        <v>6774</v>
      </c>
      <c r="L21" s="36">
        <f>OCTUBRE!K22+NOVIEMBRE!K22+DICIEMBRE!K22</f>
        <v>71721</v>
      </c>
      <c r="M21" s="36">
        <f>OCTUBRE!L22+NOVIEMBRE!L22+DICIEMBRE!L22</f>
        <v>25400</v>
      </c>
      <c r="N21" s="36">
        <f>OCTUBRE!I22+NOVIEMBRE!I22+DICIEMBRE!I22</f>
        <v>65799</v>
      </c>
      <c r="O21" s="36">
        <f>OCTUBRE!M22+NOVIEMBRE!M22+DICIEMBRE!M22</f>
        <v>29242</v>
      </c>
      <c r="P21" s="36">
        <v>2112273</v>
      </c>
      <c r="Q21" s="36">
        <v>1041576</v>
      </c>
      <c r="R21" s="36">
        <f t="shared" si="0"/>
        <v>7138709</v>
      </c>
      <c r="S21" s="30"/>
      <c r="T21" s="20"/>
      <c r="U21" s="30"/>
    </row>
    <row r="22" spans="1:21" ht="15" customHeight="1">
      <c r="A22" s="33">
        <v>16</v>
      </c>
      <c r="B22" s="34" t="s">
        <v>35</v>
      </c>
      <c r="C22" s="36">
        <f>OCTUBRE!B23+NOVIEMBRE!B23+DICIEMBRE!B23</f>
        <v>1900618</v>
      </c>
      <c r="D22" s="36">
        <f>OCTUBRE!N23+NOVIEMBRE!N23+DICIEMBRE!N23</f>
        <v>-129</v>
      </c>
      <c r="E22" s="36">
        <f>OCTUBRE!C23+NOVIEMBRE!C23+DICIEMBRE!C23</f>
        <v>736489</v>
      </c>
      <c r="F22" s="36">
        <f>OCTUBRE!D23+NOVIEMBRE!D23+DICIEMBRE!D23</f>
        <v>111216</v>
      </c>
      <c r="G22" s="36">
        <f>OCTUBRE!H23+NOVIEMBRE!H23+DICIEMBRE!H23</f>
        <v>2276</v>
      </c>
      <c r="H22" s="36">
        <f>OCTUBRE!E23+NOVIEMBRE!E23+DICIEMBRE!E23</f>
        <v>102080</v>
      </c>
      <c r="I22" s="36">
        <f>OCTUBRE!F23+NOVIEMBRE!F23+DICIEMBRE!F23</f>
        <v>204882</v>
      </c>
      <c r="J22" s="36">
        <f>OCTUBRE!J23+NOVIEMBRE!J23+DICIEMBRE!J23</f>
        <v>54538</v>
      </c>
      <c r="K22" s="36">
        <f>OCTUBRE!G23+NOVIEMBRE!G23+DICIEMBRE!G23</f>
        <v>5596</v>
      </c>
      <c r="L22" s="36">
        <f>OCTUBRE!K23+NOVIEMBRE!K23+DICIEMBRE!K23</f>
        <v>59263</v>
      </c>
      <c r="M22" s="36">
        <f>OCTUBRE!L23+NOVIEMBRE!L23+DICIEMBRE!L23</f>
        <v>20988</v>
      </c>
      <c r="N22" s="36">
        <f>OCTUBRE!I23+NOVIEMBRE!I23+DICIEMBRE!I23</f>
        <v>36503</v>
      </c>
      <c r="O22" s="36">
        <f>OCTUBRE!M23+NOVIEMBRE!M23+DICIEMBRE!M23</f>
        <v>24162</v>
      </c>
      <c r="P22" s="36">
        <v>2841003</v>
      </c>
      <c r="Q22" s="36">
        <v>581484</v>
      </c>
      <c r="R22" s="36">
        <f t="shared" si="0"/>
        <v>6680969</v>
      </c>
      <c r="S22" s="30"/>
      <c r="T22" s="20"/>
      <c r="U22" s="30"/>
    </row>
    <row r="23" spans="1:21" ht="15" customHeight="1">
      <c r="A23" s="33">
        <v>17</v>
      </c>
      <c r="B23" s="34" t="s">
        <v>36</v>
      </c>
      <c r="C23" s="36">
        <f>OCTUBRE!B24+NOVIEMBRE!B24+DICIEMBRE!B24</f>
        <v>2165523</v>
      </c>
      <c r="D23" s="36">
        <f>OCTUBRE!N24+NOVIEMBRE!N24+DICIEMBRE!N24</f>
        <v>-214</v>
      </c>
      <c r="E23" s="36">
        <f>OCTUBRE!C24+NOVIEMBRE!C24+DICIEMBRE!C24</f>
        <v>839139</v>
      </c>
      <c r="F23" s="36">
        <f>OCTUBRE!D24+NOVIEMBRE!D24+DICIEMBRE!D24</f>
        <v>131519</v>
      </c>
      <c r="G23" s="36">
        <f>OCTUBRE!H24+NOVIEMBRE!H24+DICIEMBRE!H24</f>
        <v>2594</v>
      </c>
      <c r="H23" s="36">
        <f>OCTUBRE!E24+NOVIEMBRE!E24+DICIEMBRE!E24</f>
        <v>116307</v>
      </c>
      <c r="I23" s="36">
        <f>OCTUBRE!F24+NOVIEMBRE!F24+DICIEMBRE!F24</f>
        <v>233437</v>
      </c>
      <c r="J23" s="36">
        <f>OCTUBRE!J24+NOVIEMBRE!J24+DICIEMBRE!J24</f>
        <v>71958</v>
      </c>
      <c r="K23" s="36">
        <f>OCTUBRE!G24+NOVIEMBRE!G24+DICIEMBRE!G24</f>
        <v>6378</v>
      </c>
      <c r="L23" s="36">
        <f>OCTUBRE!K24+NOVIEMBRE!K24+DICIEMBRE!K24</f>
        <v>67523</v>
      </c>
      <c r="M23" s="36">
        <f>OCTUBRE!L24+NOVIEMBRE!L24+DICIEMBRE!L24</f>
        <v>23913</v>
      </c>
      <c r="N23" s="36">
        <f>OCTUBRE!I24+NOVIEMBRE!I24+DICIEMBRE!I24</f>
        <v>59992</v>
      </c>
      <c r="O23" s="36">
        <f>OCTUBRE!M24+NOVIEMBRE!M24+DICIEMBRE!M24</f>
        <v>27531</v>
      </c>
      <c r="P23" s="36">
        <v>5160945</v>
      </c>
      <c r="Q23" s="36">
        <v>877845</v>
      </c>
      <c r="R23" s="36">
        <f t="shared" si="0"/>
        <v>9784390</v>
      </c>
      <c r="S23" s="30"/>
      <c r="T23" s="20"/>
      <c r="U23" s="30"/>
    </row>
    <row r="24" spans="1:21" ht="15" customHeight="1">
      <c r="A24" s="33">
        <v>18</v>
      </c>
      <c r="B24" s="34" t="s">
        <v>37</v>
      </c>
      <c r="C24" s="36">
        <f>OCTUBRE!B25+NOVIEMBRE!B25+DICIEMBRE!B25</f>
        <v>1945009</v>
      </c>
      <c r="D24" s="36">
        <f>OCTUBRE!N25+NOVIEMBRE!N25+DICIEMBRE!N25</f>
        <v>-38</v>
      </c>
      <c r="E24" s="36">
        <f>OCTUBRE!C25+NOVIEMBRE!C25+DICIEMBRE!C25</f>
        <v>753691</v>
      </c>
      <c r="F24" s="36">
        <f>OCTUBRE!D25+NOVIEMBRE!D25+DICIEMBRE!D25</f>
        <v>114634</v>
      </c>
      <c r="G24" s="36">
        <f>OCTUBRE!H25+NOVIEMBRE!H25+DICIEMBRE!H25</f>
        <v>2330</v>
      </c>
      <c r="H24" s="36">
        <f>OCTUBRE!E25+NOVIEMBRE!E25+DICIEMBRE!E25</f>
        <v>104464</v>
      </c>
      <c r="I24" s="36">
        <f>OCTUBRE!F25+NOVIEMBRE!F25+DICIEMBRE!F25</f>
        <v>209667</v>
      </c>
      <c r="J24" s="36">
        <f>OCTUBRE!J25+NOVIEMBRE!J25+DICIEMBRE!J25</f>
        <v>56907</v>
      </c>
      <c r="K24" s="36">
        <f>OCTUBRE!G25+NOVIEMBRE!G25+DICIEMBRE!G25</f>
        <v>5729</v>
      </c>
      <c r="L24" s="36">
        <f>OCTUBRE!K25+NOVIEMBRE!K25+DICIEMBRE!K25</f>
        <v>60647</v>
      </c>
      <c r="M24" s="36">
        <f>OCTUBRE!L25+NOVIEMBRE!L25+DICIEMBRE!L25</f>
        <v>21478</v>
      </c>
      <c r="N24" s="36">
        <f>OCTUBRE!I25+NOVIEMBRE!I25+DICIEMBRE!I25</f>
        <v>39409</v>
      </c>
      <c r="O24" s="36">
        <f>OCTUBRE!M25+NOVIEMBRE!M25+DICIEMBRE!M25</f>
        <v>24727</v>
      </c>
      <c r="P24" s="36">
        <v>1802523</v>
      </c>
      <c r="Q24" s="36">
        <v>634125</v>
      </c>
      <c r="R24" s="36">
        <f t="shared" si="0"/>
        <v>5775302</v>
      </c>
      <c r="S24" s="30"/>
      <c r="T24" s="20"/>
      <c r="U24" s="30"/>
    </row>
    <row r="25" spans="1:21" ht="15" customHeight="1">
      <c r="A25" s="33">
        <v>19</v>
      </c>
      <c r="B25" s="34" t="s">
        <v>38</v>
      </c>
      <c r="C25" s="36">
        <f>OCTUBRE!B26+NOVIEMBRE!B26+DICIEMBRE!B26</f>
        <v>7800920</v>
      </c>
      <c r="D25" s="36">
        <f>OCTUBRE!N26+NOVIEMBRE!N26+DICIEMBRE!N26</f>
        <v>-1156</v>
      </c>
      <c r="E25" s="36">
        <f>OCTUBRE!C26+NOVIEMBRE!C26+DICIEMBRE!C26</f>
        <v>3022854</v>
      </c>
      <c r="F25" s="36">
        <f>OCTUBRE!D26+NOVIEMBRE!D26+DICIEMBRE!D26</f>
        <v>566171</v>
      </c>
      <c r="G25" s="36">
        <f>OCTUBRE!H26+NOVIEMBRE!H26+DICIEMBRE!H26</f>
        <v>9343</v>
      </c>
      <c r="H25" s="36">
        <f>OCTUBRE!E26+NOVIEMBRE!E26+DICIEMBRE!E26</f>
        <v>418977</v>
      </c>
      <c r="I25" s="36">
        <f>OCTUBRE!F26+NOVIEMBRE!F26+DICIEMBRE!F26</f>
        <v>840917</v>
      </c>
      <c r="J25" s="36">
        <f>OCTUBRE!J26+NOVIEMBRE!J26+DICIEMBRE!J26</f>
        <v>419812</v>
      </c>
      <c r="K25" s="36">
        <f>OCTUBRE!G26+NOVIEMBRE!G26+DICIEMBRE!G26</f>
        <v>22972</v>
      </c>
      <c r="L25" s="36">
        <f>OCTUBRE!K26+NOVIEMBRE!K26+DICIEMBRE!K26</f>
        <v>243242</v>
      </c>
      <c r="M25" s="36">
        <f>OCTUBRE!L26+NOVIEMBRE!L26+DICIEMBRE!L26</f>
        <v>86142</v>
      </c>
      <c r="N25" s="36">
        <f>OCTUBRE!I26+NOVIEMBRE!I26+DICIEMBRE!I26</f>
        <v>517084</v>
      </c>
      <c r="O25" s="36">
        <f>OCTUBRE!M26+NOVIEMBRE!M26+DICIEMBRE!M26</f>
        <v>99173</v>
      </c>
      <c r="P25" s="36">
        <v>32502900</v>
      </c>
      <c r="Q25" s="36">
        <v>7293645</v>
      </c>
      <c r="R25" s="36">
        <f t="shared" si="0"/>
        <v>53842996</v>
      </c>
      <c r="S25" s="30"/>
      <c r="T25" s="20"/>
      <c r="U25" s="30"/>
    </row>
    <row r="26" spans="1:21" ht="15" customHeight="1">
      <c r="A26" s="33">
        <v>20</v>
      </c>
      <c r="B26" s="34" t="s">
        <v>39</v>
      </c>
      <c r="C26" s="36">
        <f>OCTUBRE!B27+NOVIEMBRE!B27+DICIEMBRE!B27</f>
        <v>2132581</v>
      </c>
      <c r="D26" s="36">
        <f>OCTUBRE!N27+NOVIEMBRE!N27+DICIEMBRE!N27</f>
        <v>-245</v>
      </c>
      <c r="E26" s="36">
        <f>OCTUBRE!C27+NOVIEMBRE!C27+DICIEMBRE!C27</f>
        <v>826374</v>
      </c>
      <c r="F26" s="36">
        <f>OCTUBRE!D27+NOVIEMBRE!D27+DICIEMBRE!D27</f>
        <v>134172</v>
      </c>
      <c r="G26" s="36">
        <f>OCTUBRE!H27+NOVIEMBRE!H27+DICIEMBRE!H27</f>
        <v>2554</v>
      </c>
      <c r="H26" s="36">
        <f>OCTUBRE!E27+NOVIEMBRE!E27+DICIEMBRE!E27</f>
        <v>114538</v>
      </c>
      <c r="I26" s="36">
        <f>OCTUBRE!F27+NOVIEMBRE!F27+DICIEMBRE!F27</f>
        <v>229886</v>
      </c>
      <c r="J26" s="36">
        <f>OCTUBRE!J27+NOVIEMBRE!J27+DICIEMBRE!J27</f>
        <v>64051</v>
      </c>
      <c r="K26" s="36">
        <f>OCTUBRE!G27+NOVIEMBRE!G27+DICIEMBRE!G27</f>
        <v>6280</v>
      </c>
      <c r="L26" s="36">
        <f>OCTUBRE!K27+NOVIEMBRE!K27+DICIEMBRE!K27</f>
        <v>66496</v>
      </c>
      <c r="M26" s="36">
        <f>OCTUBRE!L27+NOVIEMBRE!L27+DICIEMBRE!L27</f>
        <v>23549</v>
      </c>
      <c r="N26" s="36">
        <f>OCTUBRE!I27+NOVIEMBRE!I27+DICIEMBRE!I27</f>
        <v>46314</v>
      </c>
      <c r="O26" s="36">
        <f>OCTUBRE!M27+NOVIEMBRE!M27+DICIEMBRE!M27</f>
        <v>27112</v>
      </c>
      <c r="P26" s="36">
        <v>1215459</v>
      </c>
      <c r="Q26" s="36">
        <v>842439</v>
      </c>
      <c r="R26" s="36">
        <f t="shared" si="0"/>
        <v>5731560</v>
      </c>
      <c r="S26" s="30"/>
      <c r="T26" s="20"/>
      <c r="U26" s="30"/>
    </row>
    <row r="27" spans="1:21" ht="15" customHeight="1">
      <c r="A27" s="33">
        <v>21</v>
      </c>
      <c r="B27" s="34" t="s">
        <v>40</v>
      </c>
      <c r="C27" s="36">
        <f>OCTUBRE!B28+NOVIEMBRE!B28+DICIEMBRE!B28</f>
        <v>2935317</v>
      </c>
      <c r="D27" s="36">
        <f>OCTUBRE!N28+NOVIEMBRE!N28+DICIEMBRE!N28</f>
        <v>194</v>
      </c>
      <c r="E27" s="36">
        <f>OCTUBRE!C28+NOVIEMBRE!C28+DICIEMBRE!C28</f>
        <v>1137434</v>
      </c>
      <c r="F27" s="36">
        <f>OCTUBRE!D28+NOVIEMBRE!D28+DICIEMBRE!D28</f>
        <v>191163</v>
      </c>
      <c r="G27" s="36">
        <f>OCTUBRE!H28+NOVIEMBRE!H28+DICIEMBRE!H28</f>
        <v>3516</v>
      </c>
      <c r="H27" s="36">
        <f>OCTUBRE!E28+NOVIEMBRE!E28+DICIEMBRE!E28</f>
        <v>157651</v>
      </c>
      <c r="I27" s="36">
        <f>OCTUBRE!F28+NOVIEMBRE!F28+DICIEMBRE!F28</f>
        <v>316420</v>
      </c>
      <c r="J27" s="36">
        <f>OCTUBRE!J28+NOVIEMBRE!J28+DICIEMBRE!J28</f>
        <v>117788</v>
      </c>
      <c r="K27" s="36">
        <f>OCTUBRE!G28+NOVIEMBRE!G28+DICIEMBRE!G28</f>
        <v>8645</v>
      </c>
      <c r="L27" s="36">
        <f>OCTUBRE!K28+NOVIEMBRE!K28+DICIEMBRE!K28</f>
        <v>91526</v>
      </c>
      <c r="M27" s="36">
        <f>OCTUBRE!L28+NOVIEMBRE!L28+DICIEMBRE!L28</f>
        <v>32414</v>
      </c>
      <c r="N27" s="36">
        <f>OCTUBRE!I28+NOVIEMBRE!I28+DICIEMBRE!I28</f>
        <v>119271</v>
      </c>
      <c r="O27" s="36">
        <f>OCTUBRE!M28+NOVIEMBRE!M28+DICIEMBRE!M28</f>
        <v>37317</v>
      </c>
      <c r="P27" s="36">
        <v>7326156</v>
      </c>
      <c r="Q27" s="36">
        <v>1762059</v>
      </c>
      <c r="R27" s="36">
        <f t="shared" si="0"/>
        <v>14236871</v>
      </c>
      <c r="S27" s="30"/>
      <c r="T27" s="20"/>
      <c r="U27" s="30"/>
    </row>
    <row r="28" spans="1:21" ht="15" customHeight="1">
      <c r="A28" s="33">
        <v>22</v>
      </c>
      <c r="B28" s="34" t="s">
        <v>41</v>
      </c>
      <c r="C28" s="36">
        <f>OCTUBRE!B29+NOVIEMBRE!B29+DICIEMBRE!B29</f>
        <v>2115709</v>
      </c>
      <c r="D28" s="36">
        <f>OCTUBRE!N29+NOVIEMBRE!N29+DICIEMBRE!N29</f>
        <v>-134</v>
      </c>
      <c r="E28" s="36">
        <f>OCTUBRE!C29+NOVIEMBRE!C29+DICIEMBRE!C29</f>
        <v>819837</v>
      </c>
      <c r="F28" s="36">
        <f>OCTUBRE!D29+NOVIEMBRE!D29+DICIEMBRE!D29</f>
        <v>0</v>
      </c>
      <c r="G28" s="36">
        <f>OCTUBRE!H29+NOVIEMBRE!H29+DICIEMBRE!H29</f>
        <v>2534</v>
      </c>
      <c r="H28" s="36">
        <f>OCTUBRE!E29+NOVIEMBRE!E29+DICIEMBRE!E29</f>
        <v>113632</v>
      </c>
      <c r="I28" s="36">
        <f>OCTUBRE!F29+NOVIEMBRE!F29+DICIEMBRE!F29</f>
        <v>228067</v>
      </c>
      <c r="J28" s="36">
        <f>OCTUBRE!J29+NOVIEMBRE!J29+DICIEMBRE!J29</f>
        <v>69636</v>
      </c>
      <c r="K28" s="36">
        <f>OCTUBRE!G29+NOVIEMBRE!G29+DICIEMBRE!G29</f>
        <v>6230</v>
      </c>
      <c r="L28" s="36">
        <f>OCTUBRE!K29+NOVIEMBRE!K29+DICIEMBRE!K29</f>
        <v>65970</v>
      </c>
      <c r="M28" s="36">
        <f>OCTUBRE!L29+NOVIEMBRE!L29+DICIEMBRE!L29</f>
        <v>23362</v>
      </c>
      <c r="N28" s="36">
        <f>OCTUBRE!I29+NOVIEMBRE!I29+DICIEMBRE!I29</f>
        <v>57363</v>
      </c>
      <c r="O28" s="36">
        <f>OCTUBRE!M29+NOVIEMBRE!M29+DICIEMBRE!M29</f>
        <v>26897</v>
      </c>
      <c r="P28" s="36">
        <v>6161526</v>
      </c>
      <c r="Q28" s="36">
        <v>817335</v>
      </c>
      <c r="R28" s="36">
        <f t="shared" si="0"/>
        <v>10507964</v>
      </c>
      <c r="S28" s="30"/>
      <c r="T28" s="20"/>
      <c r="U28" s="30"/>
    </row>
    <row r="29" spans="1:21" ht="15" customHeight="1">
      <c r="A29" s="33">
        <v>23</v>
      </c>
      <c r="B29" s="34" t="s">
        <v>42</v>
      </c>
      <c r="C29" s="36">
        <f>OCTUBRE!B30+NOVIEMBRE!B30+DICIEMBRE!B30</f>
        <v>2176032</v>
      </c>
      <c r="D29" s="36">
        <f>OCTUBRE!N30+NOVIEMBRE!N30+DICIEMBRE!N30</f>
        <v>-177</v>
      </c>
      <c r="E29" s="36">
        <f>OCTUBRE!C30+NOVIEMBRE!C30+DICIEMBRE!C30</f>
        <v>843211</v>
      </c>
      <c r="F29" s="36">
        <f>OCTUBRE!D30+NOVIEMBRE!D30+DICIEMBRE!D30</f>
        <v>133273</v>
      </c>
      <c r="G29" s="36">
        <f>OCTUBRE!H30+NOVIEMBRE!H30+DICIEMBRE!H30</f>
        <v>73948</v>
      </c>
      <c r="H29" s="36">
        <f>OCTUBRE!E30+NOVIEMBRE!E30+DICIEMBRE!E30</f>
        <v>116872</v>
      </c>
      <c r="I29" s="36">
        <f>OCTUBRE!F30+NOVIEMBRE!F30+DICIEMBRE!F30</f>
        <v>234570</v>
      </c>
      <c r="J29" s="36">
        <f>OCTUBRE!J30+NOVIEMBRE!J30+DICIEMBRE!J30</f>
        <v>67830</v>
      </c>
      <c r="K29" s="36">
        <f>OCTUBRE!G30+NOVIEMBRE!G30+DICIEMBRE!G30</f>
        <v>6408</v>
      </c>
      <c r="L29" s="36">
        <f>OCTUBRE!K30+NOVIEMBRE!K30+DICIEMBRE!K30</f>
        <v>67850</v>
      </c>
      <c r="M29" s="36">
        <f>OCTUBRE!L30+NOVIEMBRE!L30+DICIEMBRE!L30</f>
        <v>24029</v>
      </c>
      <c r="N29" s="36">
        <f>OCTUBRE!I30+NOVIEMBRE!I30+DICIEMBRE!I30</f>
        <v>51892</v>
      </c>
      <c r="O29" s="36">
        <f>OCTUBRE!M30+NOVIEMBRE!M30+DICIEMBRE!M30</f>
        <v>27664</v>
      </c>
      <c r="P29" s="36">
        <v>1513911</v>
      </c>
      <c r="Q29" s="36">
        <v>911004</v>
      </c>
      <c r="R29" s="36">
        <f t="shared" si="0"/>
        <v>6248317</v>
      </c>
      <c r="S29" s="30"/>
      <c r="T29" s="20"/>
      <c r="U29" s="30"/>
    </row>
    <row r="30" spans="1:21" ht="15" customHeight="1">
      <c r="A30" s="33">
        <v>24</v>
      </c>
      <c r="B30" s="34" t="s">
        <v>43</v>
      </c>
      <c r="C30" s="36">
        <f>OCTUBRE!B31+NOVIEMBRE!B31+DICIEMBRE!B31</f>
        <v>1926168</v>
      </c>
      <c r="D30" s="36">
        <f>OCTUBRE!N31+NOVIEMBRE!N31+DICIEMBRE!N31</f>
        <v>-255</v>
      </c>
      <c r="E30" s="36">
        <f>OCTUBRE!C31+NOVIEMBRE!C31+DICIEMBRE!C31</f>
        <v>746389</v>
      </c>
      <c r="F30" s="36">
        <f>OCTUBRE!D31+NOVIEMBRE!D31+DICIEMBRE!D31</f>
        <v>113121</v>
      </c>
      <c r="G30" s="36">
        <f>OCTUBRE!H31+NOVIEMBRE!H31+DICIEMBRE!H31</f>
        <v>2307</v>
      </c>
      <c r="H30" s="36">
        <f>OCTUBRE!E31+NOVIEMBRE!E31+DICIEMBRE!E31</f>
        <v>103452</v>
      </c>
      <c r="I30" s="36">
        <f>OCTUBRE!F31+NOVIEMBRE!F31+DICIEMBRE!F31</f>
        <v>207636</v>
      </c>
      <c r="J30" s="36">
        <f>OCTUBRE!J31+NOVIEMBRE!J31+DICIEMBRE!J31</f>
        <v>56693</v>
      </c>
      <c r="K30" s="36">
        <f>OCTUBRE!G31+NOVIEMBRE!G31+DICIEMBRE!G31</f>
        <v>5672</v>
      </c>
      <c r="L30" s="36">
        <f>OCTUBRE!K31+NOVIEMBRE!K31+DICIEMBRE!K31</f>
        <v>60060</v>
      </c>
      <c r="M30" s="36">
        <f>OCTUBRE!L31+NOVIEMBRE!L31+DICIEMBRE!L31</f>
        <v>21270</v>
      </c>
      <c r="N30" s="36">
        <f>OCTUBRE!I31+NOVIEMBRE!I31+DICIEMBRE!I31</f>
        <v>39657</v>
      </c>
      <c r="O30" s="36">
        <f>OCTUBRE!M31+NOVIEMBRE!M31+DICIEMBRE!M31</f>
        <v>24487</v>
      </c>
      <c r="P30" s="36">
        <v>2660019</v>
      </c>
      <c r="Q30" s="36">
        <v>607710</v>
      </c>
      <c r="R30" s="36">
        <f t="shared" si="0"/>
        <v>6574386</v>
      </c>
      <c r="S30" s="30"/>
      <c r="T30" s="20"/>
      <c r="U30" s="30"/>
    </row>
    <row r="31" spans="1:21" ht="15" customHeight="1">
      <c r="A31" s="33">
        <v>25</v>
      </c>
      <c r="B31" s="34" t="s">
        <v>44</v>
      </c>
      <c r="C31" s="36">
        <f>OCTUBRE!B32+NOVIEMBRE!B32+DICIEMBRE!B32</f>
        <v>2354802</v>
      </c>
      <c r="D31" s="36">
        <f>OCTUBRE!N32+NOVIEMBRE!N32+DICIEMBRE!N32</f>
        <v>71</v>
      </c>
      <c r="E31" s="36">
        <f>OCTUBRE!C32+NOVIEMBRE!C32+DICIEMBRE!C32</f>
        <v>912486</v>
      </c>
      <c r="F31" s="36">
        <f>OCTUBRE!D32+NOVIEMBRE!D32+DICIEMBRE!D32</f>
        <v>146713</v>
      </c>
      <c r="G31" s="36">
        <f>OCTUBRE!H32+NOVIEMBRE!H32+DICIEMBRE!H32</f>
        <v>2820</v>
      </c>
      <c r="H31" s="36">
        <f>OCTUBRE!E32+NOVIEMBRE!E32+DICIEMBRE!E32</f>
        <v>126473</v>
      </c>
      <c r="I31" s="36">
        <f>OCTUBRE!F32+NOVIEMBRE!F32+DICIEMBRE!F32</f>
        <v>253841</v>
      </c>
      <c r="J31" s="36">
        <f>OCTUBRE!J32+NOVIEMBRE!J32+DICIEMBRE!J32</f>
        <v>77437</v>
      </c>
      <c r="K31" s="36">
        <f>OCTUBRE!G32+NOVIEMBRE!G32+DICIEMBRE!G32</f>
        <v>6934</v>
      </c>
      <c r="L31" s="36">
        <f>OCTUBRE!K32+NOVIEMBRE!K32+DICIEMBRE!K32</f>
        <v>73425</v>
      </c>
      <c r="M31" s="36">
        <f>OCTUBRE!L32+NOVIEMBRE!L32+DICIEMBRE!L32</f>
        <v>26003</v>
      </c>
      <c r="N31" s="36">
        <f>OCTUBRE!I32+NOVIEMBRE!I32+DICIEMBRE!I32</f>
        <v>63716</v>
      </c>
      <c r="O31" s="36">
        <f>OCTUBRE!M32+NOVIEMBRE!M32+DICIEMBRE!M32</f>
        <v>29937</v>
      </c>
      <c r="P31" s="36">
        <v>3166080</v>
      </c>
      <c r="Q31" s="36">
        <v>1124562</v>
      </c>
      <c r="R31" s="36">
        <f t="shared" si="0"/>
        <v>8365300</v>
      </c>
      <c r="S31" s="30"/>
      <c r="T31" s="20"/>
      <c r="U31" s="30"/>
    </row>
    <row r="32" spans="1:21" ht="15" customHeight="1">
      <c r="A32" s="33">
        <v>26</v>
      </c>
      <c r="B32" s="34" t="s">
        <v>45</v>
      </c>
      <c r="C32" s="36">
        <f>OCTUBRE!B33+NOVIEMBRE!B33+DICIEMBRE!B33</f>
        <v>2072517</v>
      </c>
      <c r="D32" s="36">
        <f>OCTUBRE!N33+NOVIEMBRE!N33+DICIEMBRE!N33</f>
        <v>-9</v>
      </c>
      <c r="E32" s="36">
        <f>OCTUBRE!C33+NOVIEMBRE!C33+DICIEMBRE!C33</f>
        <v>803100</v>
      </c>
      <c r="F32" s="36">
        <f>OCTUBRE!D33+NOVIEMBRE!D33+DICIEMBRE!D33</f>
        <v>146919</v>
      </c>
      <c r="G32" s="36">
        <f>OCTUBRE!H33+NOVIEMBRE!H33+DICIEMBRE!H33</f>
        <v>2482</v>
      </c>
      <c r="H32" s="36">
        <f>OCTUBRE!E33+NOVIEMBRE!E33+DICIEMBRE!E33</f>
        <v>111312</v>
      </c>
      <c r="I32" s="36">
        <f>OCTUBRE!F33+NOVIEMBRE!F33+DICIEMBRE!F33</f>
        <v>223412</v>
      </c>
      <c r="J32" s="36">
        <f>OCTUBRE!J33+NOVIEMBRE!J33+DICIEMBRE!J33</f>
        <v>58637</v>
      </c>
      <c r="K32" s="36">
        <f>OCTUBRE!G33+NOVIEMBRE!G33+DICIEMBRE!G33</f>
        <v>6103</v>
      </c>
      <c r="L32" s="36">
        <f>OCTUBRE!K33+NOVIEMBRE!K33+DICIEMBRE!K33</f>
        <v>64623</v>
      </c>
      <c r="M32" s="36">
        <f>OCTUBRE!L33+NOVIEMBRE!L33+DICIEMBRE!L33</f>
        <v>22886</v>
      </c>
      <c r="N32" s="36">
        <f>OCTUBRE!I33+NOVIEMBRE!I33+DICIEMBRE!I33</f>
        <v>38240</v>
      </c>
      <c r="O32" s="36">
        <f>OCTUBRE!M33+NOVIEMBRE!M33+DICIEMBRE!M33</f>
        <v>26348</v>
      </c>
      <c r="P32" s="36">
        <v>1204365</v>
      </c>
      <c r="Q32" s="36">
        <v>678522</v>
      </c>
      <c r="R32" s="36">
        <f t="shared" si="0"/>
        <v>5459457</v>
      </c>
      <c r="S32" s="30"/>
      <c r="T32" s="20"/>
      <c r="U32" s="30"/>
    </row>
    <row r="33" spans="1:21" ht="15" customHeight="1">
      <c r="A33" s="33">
        <v>27</v>
      </c>
      <c r="B33" s="34" t="s">
        <v>46</v>
      </c>
      <c r="C33" s="36">
        <f>OCTUBRE!B34+NOVIEMBRE!B34+DICIEMBRE!B34</f>
        <v>2751378</v>
      </c>
      <c r="D33" s="36">
        <f>OCTUBRE!N34+NOVIEMBRE!N34+DICIEMBRE!N34</f>
        <v>-414</v>
      </c>
      <c r="E33" s="36">
        <f>OCTUBRE!C34+NOVIEMBRE!C34+DICIEMBRE!C34</f>
        <v>1066157</v>
      </c>
      <c r="F33" s="36">
        <f>OCTUBRE!D34+NOVIEMBRE!D34+DICIEMBRE!D34</f>
        <v>186305</v>
      </c>
      <c r="G33" s="36">
        <f>OCTUBRE!H34+NOVIEMBRE!H34+DICIEMBRE!H34</f>
        <v>3295</v>
      </c>
      <c r="H33" s="36">
        <f>OCTUBRE!E34+NOVIEMBRE!E34+DICIEMBRE!E34</f>
        <v>147773</v>
      </c>
      <c r="I33" s="36">
        <f>OCTUBRE!F34+NOVIEMBRE!F34+DICIEMBRE!F34</f>
        <v>296590</v>
      </c>
      <c r="J33" s="36">
        <f>OCTUBRE!J34+NOVIEMBRE!J34+DICIEMBRE!J34</f>
        <v>94649</v>
      </c>
      <c r="K33" s="36">
        <f>OCTUBRE!G34+NOVIEMBRE!G34+DICIEMBRE!G34</f>
        <v>8102</v>
      </c>
      <c r="L33" s="36">
        <f>OCTUBRE!K34+NOVIEMBRE!K34+DICIEMBRE!K34</f>
        <v>85791</v>
      </c>
      <c r="M33" s="36">
        <f>OCTUBRE!L34+NOVIEMBRE!L34+DICIEMBRE!L34</f>
        <v>30383</v>
      </c>
      <c r="N33" s="36">
        <f>OCTUBRE!I34+NOVIEMBRE!I34+DICIEMBRE!I34</f>
        <v>82263</v>
      </c>
      <c r="O33" s="36">
        <f>OCTUBRE!M34+NOVIEMBRE!M34+DICIEMBRE!M34</f>
        <v>34979</v>
      </c>
      <c r="P33" s="36">
        <v>1664988</v>
      </c>
      <c r="Q33" s="36">
        <v>1563300</v>
      </c>
      <c r="R33" s="36">
        <f t="shared" si="0"/>
        <v>8015539</v>
      </c>
      <c r="S33" s="30"/>
      <c r="T33" s="20"/>
      <c r="U33" s="30"/>
    </row>
    <row r="34" spans="1:21" ht="15" customHeight="1">
      <c r="A34" s="33">
        <v>28</v>
      </c>
      <c r="B34" s="34" t="s">
        <v>47</v>
      </c>
      <c r="C34" s="36">
        <f>OCTUBRE!B35+NOVIEMBRE!B35+DICIEMBRE!B35</f>
        <v>1867486</v>
      </c>
      <c r="D34" s="36">
        <f>OCTUBRE!N35+NOVIEMBRE!N35+DICIEMBRE!N35</f>
        <v>-27</v>
      </c>
      <c r="E34" s="36">
        <f>OCTUBRE!C35+NOVIEMBRE!C35+DICIEMBRE!C35</f>
        <v>723651</v>
      </c>
      <c r="F34" s="36">
        <f>OCTUBRE!D35+NOVIEMBRE!D35+DICIEMBRE!D35</f>
        <v>108912</v>
      </c>
      <c r="G34" s="36">
        <f>OCTUBRE!H35+NOVIEMBRE!H35+DICIEMBRE!H35</f>
        <v>2237</v>
      </c>
      <c r="H34" s="36">
        <f>OCTUBRE!E35+NOVIEMBRE!E35+DICIEMBRE!E35</f>
        <v>100300</v>
      </c>
      <c r="I34" s="36">
        <f>OCTUBRE!F35+NOVIEMBRE!F35+DICIEMBRE!F35</f>
        <v>201310</v>
      </c>
      <c r="J34" s="36">
        <f>OCTUBRE!J35+NOVIEMBRE!J35+DICIEMBRE!J35</f>
        <v>51115</v>
      </c>
      <c r="K34" s="36">
        <f>OCTUBRE!G35+NOVIEMBRE!G35+DICIEMBRE!G35</f>
        <v>5500</v>
      </c>
      <c r="L34" s="36">
        <f>OCTUBRE!K35+NOVIEMBRE!K35+DICIEMBRE!K35</f>
        <v>58230</v>
      </c>
      <c r="M34" s="36">
        <f>OCTUBRE!L35+NOVIEMBRE!L35+DICIEMBRE!L35</f>
        <v>20622</v>
      </c>
      <c r="N34" s="36">
        <f>OCTUBRE!I35+NOVIEMBRE!I35+DICIEMBRE!I35</f>
        <v>31232</v>
      </c>
      <c r="O34" s="36">
        <f>OCTUBRE!M35+NOVIEMBRE!M35+DICIEMBRE!M35</f>
        <v>23741</v>
      </c>
      <c r="P34" s="36">
        <v>912393</v>
      </c>
      <c r="Q34" s="36">
        <v>550011</v>
      </c>
      <c r="R34" s="36">
        <f t="shared" si="0"/>
        <v>4656713</v>
      </c>
      <c r="S34" s="30"/>
      <c r="T34" s="20"/>
      <c r="U34" s="30"/>
    </row>
    <row r="35" spans="1:21" ht="15" customHeight="1">
      <c r="A35" s="33">
        <v>29</v>
      </c>
      <c r="B35" s="34" t="s">
        <v>48</v>
      </c>
      <c r="C35" s="36">
        <f>OCTUBRE!B36+NOVIEMBRE!B36+DICIEMBRE!B36</f>
        <v>2389272</v>
      </c>
      <c r="D35" s="36">
        <f>OCTUBRE!N36+NOVIEMBRE!N36+DICIEMBRE!N36</f>
        <v>-317</v>
      </c>
      <c r="E35" s="36">
        <f>OCTUBRE!C36+NOVIEMBRE!C36+DICIEMBRE!C36</f>
        <v>925842</v>
      </c>
      <c r="F35" s="36">
        <f>OCTUBRE!D36+NOVIEMBRE!D36+DICIEMBRE!D36</f>
        <v>149325</v>
      </c>
      <c r="G35" s="36">
        <f>OCTUBRE!H36+NOVIEMBRE!H36+DICIEMBRE!H36</f>
        <v>2862</v>
      </c>
      <c r="H35" s="36">
        <f>OCTUBRE!E36+NOVIEMBRE!E36+DICIEMBRE!E36</f>
        <v>128325</v>
      </c>
      <c r="I35" s="36">
        <f>OCTUBRE!F36+NOVIEMBRE!F36+DICIEMBRE!F36</f>
        <v>257557</v>
      </c>
      <c r="J35" s="36">
        <f>OCTUBRE!J36+NOVIEMBRE!J36+DICIEMBRE!J36</f>
        <v>78691</v>
      </c>
      <c r="K35" s="36">
        <f>OCTUBRE!G36+NOVIEMBRE!G36+DICIEMBRE!G36</f>
        <v>7037</v>
      </c>
      <c r="L35" s="36">
        <f>OCTUBRE!K36+NOVIEMBRE!K36+DICIEMBRE!K36</f>
        <v>74500</v>
      </c>
      <c r="M35" s="36">
        <f>OCTUBRE!L36+NOVIEMBRE!L36+DICIEMBRE!L36</f>
        <v>26384</v>
      </c>
      <c r="N35" s="36">
        <f>OCTUBRE!I36+NOVIEMBRE!I36+DICIEMBRE!I36</f>
        <v>64876</v>
      </c>
      <c r="O35" s="36">
        <f>OCTUBRE!M36+NOVIEMBRE!M36+DICIEMBRE!M36</f>
        <v>30374</v>
      </c>
      <c r="P35" s="36">
        <v>2279016</v>
      </c>
      <c r="Q35" s="36">
        <v>1168962</v>
      </c>
      <c r="R35" s="36">
        <f t="shared" si="0"/>
        <v>7582706</v>
      </c>
      <c r="S35" s="30"/>
      <c r="T35" s="20"/>
      <c r="U35" s="30"/>
    </row>
    <row r="36" spans="1:21" ht="15" customHeight="1">
      <c r="A36" s="33">
        <v>30</v>
      </c>
      <c r="B36" s="34" t="s">
        <v>49</v>
      </c>
      <c r="C36" s="36">
        <f>OCTUBRE!B37+NOVIEMBRE!B37+DICIEMBRE!B37</f>
        <v>2058252</v>
      </c>
      <c r="D36" s="36">
        <f>OCTUBRE!N37+NOVIEMBRE!N37+DICIEMBRE!N37</f>
        <v>-53</v>
      </c>
      <c r="E36" s="36">
        <f>OCTUBRE!C37+NOVIEMBRE!C37+DICIEMBRE!C37</f>
        <v>797572</v>
      </c>
      <c r="F36" s="36">
        <f>OCTUBRE!D37+NOVIEMBRE!D37+DICIEMBRE!D37</f>
        <v>123247</v>
      </c>
      <c r="G36" s="36">
        <f>OCTUBRE!H37+NOVIEMBRE!H37+DICIEMBRE!H37</f>
        <v>170760</v>
      </c>
      <c r="H36" s="36">
        <f>OCTUBRE!E37+NOVIEMBRE!E37+DICIEMBRE!E37</f>
        <v>110546</v>
      </c>
      <c r="I36" s="36">
        <f>OCTUBRE!F37+NOVIEMBRE!F37+DICIEMBRE!F37</f>
        <v>221874</v>
      </c>
      <c r="J36" s="36">
        <f>OCTUBRE!J37+NOVIEMBRE!J37+DICIEMBRE!J37</f>
        <v>65974</v>
      </c>
      <c r="K36" s="36">
        <f>OCTUBRE!G37+NOVIEMBRE!G37+DICIEMBRE!G37</f>
        <v>6061</v>
      </c>
      <c r="L36" s="36">
        <f>OCTUBRE!K37+NOVIEMBRE!K37+DICIEMBRE!K37</f>
        <v>64179</v>
      </c>
      <c r="M36" s="36">
        <f>OCTUBRE!L37+NOVIEMBRE!L37+DICIEMBRE!L37</f>
        <v>22729</v>
      </c>
      <c r="N36" s="36">
        <f>OCTUBRE!I37+NOVIEMBRE!I37+DICIEMBRE!I37</f>
        <v>92230</v>
      </c>
      <c r="O36" s="36">
        <f>OCTUBRE!M37+NOVIEMBRE!M37+DICIEMBRE!M37</f>
        <v>26166</v>
      </c>
      <c r="P36" s="36">
        <v>3174171</v>
      </c>
      <c r="Q36" s="36">
        <v>752145</v>
      </c>
      <c r="R36" s="36">
        <f t="shared" si="0"/>
        <v>7685853</v>
      </c>
      <c r="S36" s="30"/>
      <c r="T36" s="20"/>
      <c r="U36" s="30"/>
    </row>
    <row r="37" spans="1:21" ht="15" customHeight="1">
      <c r="A37" s="33">
        <v>31</v>
      </c>
      <c r="B37" s="34" t="s">
        <v>50</v>
      </c>
      <c r="C37" s="36">
        <f>OCTUBRE!B38+NOVIEMBRE!B38+DICIEMBRE!B38</f>
        <v>1857196</v>
      </c>
      <c r="D37" s="36">
        <f>OCTUBRE!N38+NOVIEMBRE!N38+DICIEMBRE!N38</f>
        <v>-7</v>
      </c>
      <c r="E37" s="36">
        <f>OCTUBRE!C38+NOVIEMBRE!C38+DICIEMBRE!C38</f>
        <v>719663</v>
      </c>
      <c r="F37" s="36">
        <f>OCTUBRE!D38+NOVIEMBRE!D38+DICIEMBRE!D38</f>
        <v>107846</v>
      </c>
      <c r="G37" s="36">
        <f>OCTUBRE!H38+NOVIEMBRE!H38+DICIEMBRE!H38</f>
        <v>2224</v>
      </c>
      <c r="H37" s="36">
        <f>OCTUBRE!E38+NOVIEMBRE!E38+DICIEMBRE!E38</f>
        <v>99748</v>
      </c>
      <c r="I37" s="36">
        <f>OCTUBRE!F38+NOVIEMBRE!F38+DICIEMBRE!F38</f>
        <v>200201</v>
      </c>
      <c r="J37" s="36">
        <f>OCTUBRE!J38+NOVIEMBRE!J38+DICIEMBRE!J38</f>
        <v>52618</v>
      </c>
      <c r="K37" s="36">
        <f>OCTUBRE!G38+NOVIEMBRE!G38+DICIEMBRE!G38</f>
        <v>5468</v>
      </c>
      <c r="L37" s="36">
        <f>OCTUBRE!K38+NOVIEMBRE!K38+DICIEMBRE!K38</f>
        <v>57909</v>
      </c>
      <c r="M37" s="36">
        <f>OCTUBRE!L38+NOVIEMBRE!L38+DICIEMBRE!L38</f>
        <v>20509</v>
      </c>
      <c r="N37" s="36">
        <f>OCTUBRE!I38+NOVIEMBRE!I38+DICIEMBRE!I38</f>
        <v>34406</v>
      </c>
      <c r="O37" s="36">
        <f>OCTUBRE!M38+NOVIEMBRE!M38+DICIEMBRE!M38</f>
        <v>23611</v>
      </c>
      <c r="P37" s="36">
        <v>1780791</v>
      </c>
      <c r="Q37" s="36">
        <v>527907</v>
      </c>
      <c r="R37" s="36">
        <f t="shared" si="0"/>
        <v>5490090</v>
      </c>
      <c r="S37" s="30"/>
      <c r="T37" s="20"/>
      <c r="U37" s="30"/>
    </row>
    <row r="38" spans="1:21" ht="15" customHeight="1">
      <c r="A38" s="33">
        <v>32</v>
      </c>
      <c r="B38" s="34" t="s">
        <v>51</v>
      </c>
      <c r="C38" s="36">
        <f>OCTUBRE!B39+NOVIEMBRE!B39+DICIEMBRE!B39</f>
        <v>4115833</v>
      </c>
      <c r="D38" s="36">
        <f>OCTUBRE!N39+NOVIEMBRE!N39+DICIEMBRE!N39</f>
        <v>-648</v>
      </c>
      <c r="E38" s="36">
        <f>OCTUBRE!C39+NOVIEMBRE!C39+DICIEMBRE!C39</f>
        <v>1594884</v>
      </c>
      <c r="F38" s="36">
        <f>OCTUBRE!D39+NOVIEMBRE!D39+DICIEMBRE!D39</f>
        <v>284682</v>
      </c>
      <c r="G38" s="36">
        <f>OCTUBRE!H39+NOVIEMBRE!H39+DICIEMBRE!H39</f>
        <v>4930</v>
      </c>
      <c r="H38" s="36">
        <f>OCTUBRE!E39+NOVIEMBRE!E39+DICIEMBRE!E39</f>
        <v>221056</v>
      </c>
      <c r="I38" s="36">
        <f>OCTUBRE!F39+NOVIEMBRE!F39+DICIEMBRE!F39</f>
        <v>443674</v>
      </c>
      <c r="J38" s="36">
        <f>OCTUBRE!J39+NOVIEMBRE!J39+DICIEMBRE!J39</f>
        <v>181412</v>
      </c>
      <c r="K38" s="36">
        <f>OCTUBRE!G39+NOVIEMBRE!G39+DICIEMBRE!G39</f>
        <v>12121</v>
      </c>
      <c r="L38" s="36">
        <f>OCTUBRE!K39+NOVIEMBRE!K39+DICIEMBRE!K39</f>
        <v>128337</v>
      </c>
      <c r="M38" s="36">
        <f>OCTUBRE!L39+NOVIEMBRE!L39+DICIEMBRE!L39</f>
        <v>45450</v>
      </c>
      <c r="N38" s="36">
        <f>OCTUBRE!I39+NOVIEMBRE!I39+DICIEMBRE!I39</f>
        <v>191726</v>
      </c>
      <c r="O38" s="36">
        <f>OCTUBRE!M39+NOVIEMBRE!M39+DICIEMBRE!M39</f>
        <v>52325</v>
      </c>
      <c r="P38" s="36">
        <v>12667167</v>
      </c>
      <c r="Q38" s="36">
        <v>3143271</v>
      </c>
      <c r="R38" s="36">
        <f t="shared" si="0"/>
        <v>23086220</v>
      </c>
      <c r="S38" s="30"/>
      <c r="T38" s="20"/>
      <c r="U38" s="30"/>
    </row>
    <row r="39" spans="1:21" ht="15" customHeight="1">
      <c r="A39" s="33">
        <v>33</v>
      </c>
      <c r="B39" s="34" t="s">
        <v>52</v>
      </c>
      <c r="C39" s="36">
        <f>OCTUBRE!B40+NOVIEMBRE!B40+DICIEMBRE!B40</f>
        <v>4838084</v>
      </c>
      <c r="D39" s="36">
        <f>OCTUBRE!N40+NOVIEMBRE!N40+DICIEMBRE!N40</f>
        <v>-539</v>
      </c>
      <c r="E39" s="36">
        <f>OCTUBRE!C40+NOVIEMBRE!C40+DICIEMBRE!C40</f>
        <v>1874756</v>
      </c>
      <c r="F39" s="36">
        <f>OCTUBRE!D40+NOVIEMBRE!D40+DICIEMBRE!D40</f>
        <v>339933</v>
      </c>
      <c r="G39" s="36">
        <f>OCTUBRE!H40+NOVIEMBRE!H40+DICIEMBRE!H40</f>
        <v>5795</v>
      </c>
      <c r="H39" s="36">
        <f>OCTUBRE!E40+NOVIEMBRE!E40+DICIEMBRE!E40</f>
        <v>259848</v>
      </c>
      <c r="I39" s="36">
        <f>OCTUBRE!F40+NOVIEMBRE!F40+DICIEMBRE!F40</f>
        <v>521532</v>
      </c>
      <c r="J39" s="36">
        <f>OCTUBRE!J40+NOVIEMBRE!J40+DICIEMBRE!J40</f>
        <v>223569</v>
      </c>
      <c r="K39" s="36">
        <f>OCTUBRE!G40+NOVIEMBRE!G40+DICIEMBRE!G40</f>
        <v>14248</v>
      </c>
      <c r="L39" s="36">
        <f>OCTUBRE!K40+NOVIEMBRE!K40+DICIEMBRE!K40</f>
        <v>150857</v>
      </c>
      <c r="M39" s="36">
        <f>OCTUBRE!L40+NOVIEMBRE!L40+DICIEMBRE!L40</f>
        <v>53425</v>
      </c>
      <c r="N39" s="36">
        <f>OCTUBRE!I40+NOVIEMBRE!I40+DICIEMBRE!I40</f>
        <v>251735</v>
      </c>
      <c r="O39" s="36">
        <f>OCTUBRE!M40+NOVIEMBRE!M40+DICIEMBRE!M40</f>
        <v>61507</v>
      </c>
      <c r="P39" s="36">
        <v>7184751</v>
      </c>
      <c r="Q39" s="36">
        <v>3981774</v>
      </c>
      <c r="R39" s="36">
        <f t="shared" si="0"/>
        <v>19761275</v>
      </c>
      <c r="S39" s="30"/>
      <c r="T39" s="20"/>
      <c r="U39" s="30"/>
    </row>
    <row r="40" spans="1:21" ht="15" customHeight="1">
      <c r="A40" s="33">
        <v>34</v>
      </c>
      <c r="B40" s="34" t="s">
        <v>53</v>
      </c>
      <c r="C40" s="36">
        <f>OCTUBRE!B41+NOVIEMBRE!B41+DICIEMBRE!B41</f>
        <v>2458987</v>
      </c>
      <c r="D40" s="36">
        <f>OCTUBRE!N41+NOVIEMBRE!N41+DICIEMBRE!N41</f>
        <v>-81</v>
      </c>
      <c r="E40" s="36">
        <f>OCTUBRE!C41+NOVIEMBRE!C41+DICIEMBRE!C41</f>
        <v>952856</v>
      </c>
      <c r="F40" s="36">
        <f>OCTUBRE!D41+NOVIEMBRE!D41+DICIEMBRE!D41</f>
        <v>154477</v>
      </c>
      <c r="G40" s="36">
        <f>OCTUBRE!H41+NOVIEMBRE!H41+DICIEMBRE!H41</f>
        <v>2945</v>
      </c>
      <c r="H40" s="36">
        <f>OCTUBRE!E41+NOVIEMBRE!E41+DICIEMBRE!E41</f>
        <v>132068</v>
      </c>
      <c r="I40" s="36">
        <f>OCTUBRE!F41+NOVIEMBRE!F41+DICIEMBRE!F41</f>
        <v>265073</v>
      </c>
      <c r="J40" s="36">
        <f>OCTUBRE!J41+NOVIEMBRE!J41+DICIEMBRE!J41</f>
        <v>88241</v>
      </c>
      <c r="K40" s="36">
        <f>OCTUBRE!G41+NOVIEMBRE!G41+DICIEMBRE!G41</f>
        <v>7241</v>
      </c>
      <c r="L40" s="36">
        <f>OCTUBRE!K41+NOVIEMBRE!K41+DICIEMBRE!K41</f>
        <v>76674</v>
      </c>
      <c r="M40" s="36">
        <f>OCTUBRE!L41+NOVIEMBRE!L41+DICIEMBRE!L41</f>
        <v>27154</v>
      </c>
      <c r="N40" s="36">
        <f>OCTUBRE!I41+NOVIEMBRE!I41+DICIEMBRE!I41</f>
        <v>80363</v>
      </c>
      <c r="O40" s="36">
        <f>OCTUBRE!M41+NOVIEMBRE!M41+DICIEMBRE!M41</f>
        <v>31262</v>
      </c>
      <c r="P40" s="36">
        <v>2569041</v>
      </c>
      <c r="Q40" s="36">
        <v>1220292</v>
      </c>
      <c r="R40" s="36">
        <f t="shared" si="0"/>
        <v>8066593</v>
      </c>
      <c r="S40" s="30"/>
      <c r="T40" s="20"/>
      <c r="U40" s="30"/>
    </row>
    <row r="41" spans="1:21" ht="15" customHeight="1">
      <c r="A41" s="33">
        <v>35</v>
      </c>
      <c r="B41" s="34" t="s">
        <v>54</v>
      </c>
      <c r="C41" s="36">
        <f>OCTUBRE!B42+NOVIEMBRE!B42+DICIEMBRE!B42</f>
        <v>2427754</v>
      </c>
      <c r="D41" s="36">
        <f>OCTUBRE!N42+NOVIEMBRE!N42+DICIEMBRE!N42</f>
        <v>-120</v>
      </c>
      <c r="E41" s="36">
        <f>OCTUBRE!C42+NOVIEMBRE!C42+DICIEMBRE!C42</f>
        <v>940755</v>
      </c>
      <c r="F41" s="36">
        <f>OCTUBRE!D42+NOVIEMBRE!D42+DICIEMBRE!D42</f>
        <v>0</v>
      </c>
      <c r="G41" s="36">
        <f>OCTUBRE!H42+NOVIEMBRE!H42+DICIEMBRE!H42</f>
        <v>2908</v>
      </c>
      <c r="H41" s="36">
        <f>OCTUBRE!E42+NOVIEMBRE!E42+DICIEMBRE!E42</f>
        <v>130391</v>
      </c>
      <c r="I41" s="36">
        <f>OCTUBRE!F42+NOVIEMBRE!F42+DICIEMBRE!F42</f>
        <v>261704</v>
      </c>
      <c r="J41" s="36">
        <f>OCTUBRE!J42+NOVIEMBRE!J42+DICIEMBRE!J42</f>
        <v>84319</v>
      </c>
      <c r="K41" s="36">
        <f>OCTUBRE!G42+NOVIEMBRE!G42+DICIEMBRE!G42</f>
        <v>7150</v>
      </c>
      <c r="L41" s="36">
        <f>OCTUBRE!K42+NOVIEMBRE!K42+DICIEMBRE!K42</f>
        <v>75700</v>
      </c>
      <c r="M41" s="36">
        <f>OCTUBRE!L42+NOVIEMBRE!L42+DICIEMBRE!L42</f>
        <v>26809</v>
      </c>
      <c r="N41" s="36">
        <f>OCTUBRE!I42+NOVIEMBRE!I42+DICIEMBRE!I42</f>
        <v>74093</v>
      </c>
      <c r="O41" s="36">
        <f>OCTUBRE!M42+NOVIEMBRE!M42+DICIEMBRE!M42</f>
        <v>30864</v>
      </c>
      <c r="P41" s="36">
        <v>3249336</v>
      </c>
      <c r="Q41" s="36">
        <v>1195938</v>
      </c>
      <c r="R41" s="36">
        <f t="shared" si="0"/>
        <v>8507601</v>
      </c>
      <c r="S41" s="30"/>
      <c r="T41" s="20"/>
      <c r="U41" s="30"/>
    </row>
    <row r="42" spans="1:21" ht="15" customHeight="1">
      <c r="A42" s="33">
        <v>36</v>
      </c>
      <c r="B42" s="34" t="s">
        <v>55</v>
      </c>
      <c r="C42" s="36">
        <f>OCTUBRE!B43+NOVIEMBRE!B43+DICIEMBRE!B43</f>
        <v>2700230</v>
      </c>
      <c r="D42" s="36">
        <f>OCTUBRE!N43+NOVIEMBRE!N43+DICIEMBRE!N43</f>
        <v>-189</v>
      </c>
      <c r="E42" s="36">
        <f>OCTUBRE!C43+NOVIEMBRE!C43+DICIEMBRE!C43</f>
        <v>1046338</v>
      </c>
      <c r="F42" s="36">
        <f>OCTUBRE!D43+NOVIEMBRE!D43+DICIEMBRE!D43</f>
        <v>173307</v>
      </c>
      <c r="G42" s="36">
        <f>OCTUBRE!H43+NOVIEMBRE!H43+DICIEMBRE!H43</f>
        <v>3234</v>
      </c>
      <c r="H42" s="36">
        <f>OCTUBRE!E43+NOVIEMBRE!E43+DICIEMBRE!E43</f>
        <v>145025</v>
      </c>
      <c r="I42" s="36">
        <f>OCTUBRE!F43+NOVIEMBRE!F43+DICIEMBRE!F43</f>
        <v>291077</v>
      </c>
      <c r="J42" s="36">
        <f>OCTUBRE!J43+NOVIEMBRE!J43+DICIEMBRE!J43</f>
        <v>99220</v>
      </c>
      <c r="K42" s="36">
        <f>OCTUBRE!G43+NOVIEMBRE!G43+DICIEMBRE!G43</f>
        <v>7952</v>
      </c>
      <c r="L42" s="36">
        <f>OCTUBRE!K43+NOVIEMBRE!K43+DICIEMBRE!K43</f>
        <v>84196</v>
      </c>
      <c r="M42" s="36">
        <f>OCTUBRE!L43+NOVIEMBRE!L43+DICIEMBRE!L43</f>
        <v>29818</v>
      </c>
      <c r="N42" s="36">
        <f>OCTUBRE!I43+NOVIEMBRE!I43+DICIEMBRE!I43</f>
        <v>92600</v>
      </c>
      <c r="O42" s="36">
        <f>OCTUBRE!M43+NOVIEMBRE!M43+DICIEMBRE!M43</f>
        <v>34329</v>
      </c>
      <c r="P42" s="36">
        <v>4972950</v>
      </c>
      <c r="Q42" s="36">
        <v>1515528</v>
      </c>
      <c r="R42" s="36">
        <f t="shared" si="0"/>
        <v>11195615</v>
      </c>
      <c r="S42" s="30"/>
      <c r="T42" s="20"/>
      <c r="U42" s="30"/>
    </row>
    <row r="43" spans="1:21" ht="15" customHeight="1">
      <c r="A43" s="33">
        <v>37</v>
      </c>
      <c r="B43" s="34" t="s">
        <v>56</v>
      </c>
      <c r="C43" s="36">
        <f>OCTUBRE!B44+NOVIEMBRE!B44+DICIEMBRE!B44</f>
        <v>2239275</v>
      </c>
      <c r="D43" s="36">
        <f>OCTUBRE!N44+NOVIEMBRE!N44+DICIEMBRE!N44</f>
        <v>-343</v>
      </c>
      <c r="E43" s="36">
        <f>OCTUBRE!C44+NOVIEMBRE!C44+DICIEMBRE!C44</f>
        <v>867719</v>
      </c>
      <c r="F43" s="36">
        <f>OCTUBRE!D44+NOVIEMBRE!D44+DICIEMBRE!D44</f>
        <v>0</v>
      </c>
      <c r="G43" s="36">
        <f>OCTUBRE!H44+NOVIEMBRE!H44+DICIEMBRE!H44</f>
        <v>2682</v>
      </c>
      <c r="H43" s="36">
        <f>OCTUBRE!E44+NOVIEMBRE!E44+DICIEMBRE!E44</f>
        <v>120269</v>
      </c>
      <c r="I43" s="36">
        <f>OCTUBRE!F44+NOVIEMBRE!F44+DICIEMBRE!F44</f>
        <v>241388</v>
      </c>
      <c r="J43" s="36">
        <f>OCTUBRE!J44+NOVIEMBRE!J44+DICIEMBRE!J44</f>
        <v>72094</v>
      </c>
      <c r="K43" s="36">
        <f>OCTUBRE!G44+NOVIEMBRE!G44+DICIEMBRE!G44</f>
        <v>6594</v>
      </c>
      <c r="L43" s="36">
        <f>OCTUBRE!K44+NOVIEMBRE!K44+DICIEMBRE!K44</f>
        <v>69823</v>
      </c>
      <c r="M43" s="36">
        <f>OCTUBRE!L44+NOVIEMBRE!L44+DICIEMBRE!L44</f>
        <v>24727</v>
      </c>
      <c r="N43" s="36">
        <f>OCTUBRE!I44+NOVIEMBRE!I44+DICIEMBRE!I44</f>
        <v>57696</v>
      </c>
      <c r="O43" s="36">
        <f>OCTUBRE!M44+NOVIEMBRE!M44+DICIEMBRE!M44</f>
        <v>28468</v>
      </c>
      <c r="P43" s="36">
        <v>2581335</v>
      </c>
      <c r="Q43" s="36">
        <v>983502</v>
      </c>
      <c r="R43" s="36">
        <f t="shared" si="0"/>
        <v>7295229</v>
      </c>
      <c r="S43" s="30"/>
      <c r="T43" s="20"/>
      <c r="U43" s="30"/>
    </row>
    <row r="44" spans="1:21" ht="15" customHeight="1">
      <c r="A44" s="33">
        <v>38</v>
      </c>
      <c r="B44" s="34" t="s">
        <v>57</v>
      </c>
      <c r="C44" s="36">
        <f>OCTUBRE!B45+NOVIEMBRE!B45+DICIEMBRE!B45</f>
        <v>7059763</v>
      </c>
      <c r="D44" s="36">
        <f>OCTUBRE!N45+NOVIEMBRE!N45+DICIEMBRE!N45</f>
        <v>-284</v>
      </c>
      <c r="E44" s="36">
        <f>OCTUBRE!C45+NOVIEMBRE!C45+DICIEMBRE!C45</f>
        <v>2735655</v>
      </c>
      <c r="F44" s="36">
        <f>OCTUBRE!D45+NOVIEMBRE!D45+DICIEMBRE!D45</f>
        <v>525385</v>
      </c>
      <c r="G44" s="36">
        <f>OCTUBRE!H45+NOVIEMBRE!H45+DICIEMBRE!H45</f>
        <v>8456</v>
      </c>
      <c r="H44" s="36">
        <f>OCTUBRE!E45+NOVIEMBRE!E45+DICIEMBRE!E45</f>
        <v>379170</v>
      </c>
      <c r="I44" s="36">
        <f>OCTUBRE!F45+NOVIEMBRE!F45+DICIEMBRE!F45</f>
        <v>761023</v>
      </c>
      <c r="J44" s="36">
        <f>OCTUBRE!J45+NOVIEMBRE!J45+DICIEMBRE!J45</f>
        <v>332995</v>
      </c>
      <c r="K44" s="36">
        <f>OCTUBRE!G45+NOVIEMBRE!G45+DICIEMBRE!G45</f>
        <v>20791</v>
      </c>
      <c r="L44" s="36">
        <f>OCTUBRE!K45+NOVIEMBRE!K45+DICIEMBRE!K45</f>
        <v>220132</v>
      </c>
      <c r="M44" s="36">
        <f>OCTUBRE!L45+NOVIEMBRE!L45+DICIEMBRE!L45</f>
        <v>77958</v>
      </c>
      <c r="N44" s="36">
        <f>OCTUBRE!I45+NOVIEMBRE!I45+DICIEMBRE!I45</f>
        <v>380004</v>
      </c>
      <c r="O44" s="36">
        <f>OCTUBRE!M45+NOVIEMBRE!M45+DICIEMBRE!M45</f>
        <v>89750</v>
      </c>
      <c r="P44" s="36">
        <v>9027336</v>
      </c>
      <c r="Q44" s="36">
        <v>6582339</v>
      </c>
      <c r="R44" s="36">
        <f t="shared" si="0"/>
        <v>28200473</v>
      </c>
      <c r="S44" s="30"/>
      <c r="T44" s="20"/>
      <c r="U44" s="30"/>
    </row>
    <row r="45" spans="1:21" ht="15" customHeight="1">
      <c r="A45" s="33">
        <v>39</v>
      </c>
      <c r="B45" s="34" t="s">
        <v>58</v>
      </c>
      <c r="C45" s="36">
        <f>OCTUBRE!B46+NOVIEMBRE!B46+DICIEMBRE!B46</f>
        <v>2066744</v>
      </c>
      <c r="D45" s="36">
        <f>OCTUBRE!N46+NOVIEMBRE!N46+DICIEMBRE!N46</f>
        <v>-188</v>
      </c>
      <c r="E45" s="36">
        <f>OCTUBRE!C46+NOVIEMBRE!C46+DICIEMBRE!C46</f>
        <v>800863</v>
      </c>
      <c r="F45" s="36">
        <f>OCTUBRE!D46+NOVIEMBRE!D46+DICIEMBRE!D46</f>
        <v>124683</v>
      </c>
      <c r="G45" s="36">
        <f>OCTUBRE!H46+NOVIEMBRE!H46+DICIEMBRE!H46</f>
        <v>2475</v>
      </c>
      <c r="H45" s="36">
        <f>OCTUBRE!E46+NOVIEMBRE!E46+DICIEMBRE!E46</f>
        <v>111002</v>
      </c>
      <c r="I45" s="36">
        <f>OCTUBRE!F46+NOVIEMBRE!F46+DICIEMBRE!F46</f>
        <v>222790</v>
      </c>
      <c r="J45" s="36">
        <f>OCTUBRE!J46+NOVIEMBRE!J46+DICIEMBRE!J46</f>
        <v>61690</v>
      </c>
      <c r="K45" s="36">
        <f>OCTUBRE!G46+NOVIEMBRE!G46+DICIEMBRE!G46</f>
        <v>6086</v>
      </c>
      <c r="L45" s="36">
        <f>OCTUBRE!K46+NOVIEMBRE!K46+DICIEMBRE!K46</f>
        <v>64443</v>
      </c>
      <c r="M45" s="36">
        <f>OCTUBRE!L46+NOVIEMBRE!L46+DICIEMBRE!L46</f>
        <v>22822</v>
      </c>
      <c r="N45" s="36">
        <f>OCTUBRE!I46+NOVIEMBRE!I46+DICIEMBRE!I46</f>
        <v>44165</v>
      </c>
      <c r="O45" s="36">
        <f>OCTUBRE!M46+NOVIEMBRE!M46+DICIEMBRE!M46</f>
        <v>26275</v>
      </c>
      <c r="P45" s="36">
        <v>1065072</v>
      </c>
      <c r="Q45" s="36">
        <v>784179</v>
      </c>
      <c r="R45" s="36">
        <f t="shared" si="0"/>
        <v>5403101</v>
      </c>
      <c r="S45" s="30"/>
      <c r="T45" s="20"/>
      <c r="U45" s="30"/>
    </row>
    <row r="46" spans="1:21" ht="15" customHeight="1">
      <c r="A46" s="33">
        <v>40</v>
      </c>
      <c r="B46" s="34" t="s">
        <v>59</v>
      </c>
      <c r="C46" s="36">
        <f>OCTUBRE!B47+NOVIEMBRE!B47+DICIEMBRE!B47</f>
        <v>5964504</v>
      </c>
      <c r="D46" s="36">
        <f>OCTUBRE!N47+NOVIEMBRE!N47+DICIEMBRE!N47</f>
        <v>-677</v>
      </c>
      <c r="E46" s="36">
        <f>OCTUBRE!C47+NOVIEMBRE!C47+DICIEMBRE!C47</f>
        <v>2311244</v>
      </c>
      <c r="F46" s="36">
        <f>OCTUBRE!D47+NOVIEMBRE!D47+DICIEMBRE!D47</f>
        <v>433085</v>
      </c>
      <c r="G46" s="36">
        <f>OCTUBRE!H47+NOVIEMBRE!H47+DICIEMBRE!H47</f>
        <v>7144</v>
      </c>
      <c r="H46" s="36">
        <f>OCTUBRE!E47+NOVIEMBRE!E47+DICIEMBRE!E47</f>
        <v>320345</v>
      </c>
      <c r="I46" s="36">
        <f>OCTUBRE!F47+NOVIEMBRE!F47+DICIEMBRE!F47</f>
        <v>642957</v>
      </c>
      <c r="J46" s="36">
        <f>OCTUBRE!J47+NOVIEMBRE!J47+DICIEMBRE!J47</f>
        <v>271328</v>
      </c>
      <c r="K46" s="36">
        <f>OCTUBRE!G47+NOVIEMBRE!G47+DICIEMBRE!G47</f>
        <v>17565</v>
      </c>
      <c r="L46" s="36">
        <f>OCTUBRE!K47+NOVIEMBRE!K47+DICIEMBRE!K47</f>
        <v>185980</v>
      </c>
      <c r="M46" s="36">
        <f>OCTUBRE!L47+NOVIEMBRE!L47+DICIEMBRE!L47</f>
        <v>65864</v>
      </c>
      <c r="N46" s="36">
        <f>OCTUBRE!I47+NOVIEMBRE!I47+DICIEMBRE!I47</f>
        <v>302294</v>
      </c>
      <c r="O46" s="36">
        <f>OCTUBRE!M47+NOVIEMBRE!M47+DICIEMBRE!M47</f>
        <v>75827</v>
      </c>
      <c r="P46" s="36">
        <v>7599408</v>
      </c>
      <c r="Q46" s="36">
        <v>5349309</v>
      </c>
      <c r="R46" s="36">
        <f t="shared" si="0"/>
        <v>23546177</v>
      </c>
      <c r="S46" s="30"/>
      <c r="T46" s="20"/>
      <c r="U46" s="30"/>
    </row>
    <row r="47" spans="1:21" ht="15" customHeight="1">
      <c r="A47" s="33">
        <v>41</v>
      </c>
      <c r="B47" s="34" t="s">
        <v>60</v>
      </c>
      <c r="C47" s="36">
        <f>OCTUBRE!B48+NOVIEMBRE!B48+DICIEMBRE!B48</f>
        <v>23853774</v>
      </c>
      <c r="D47" s="36">
        <f>OCTUBRE!N48+NOVIEMBRE!N48+DICIEMBRE!N48</f>
        <v>24455</v>
      </c>
      <c r="E47" s="36">
        <f>OCTUBRE!C48+NOVIEMBRE!C48+DICIEMBRE!C48</f>
        <v>9243332</v>
      </c>
      <c r="F47" s="36">
        <f>OCTUBRE!D48+NOVIEMBRE!D48+DICIEMBRE!D48</f>
        <v>1886804</v>
      </c>
      <c r="G47" s="36">
        <f>OCTUBRE!H48+NOVIEMBRE!H48+DICIEMBRE!H48</f>
        <v>525902</v>
      </c>
      <c r="H47" s="36">
        <f>OCTUBRE!E48+NOVIEMBRE!E48+DICIEMBRE!E48</f>
        <v>1281154</v>
      </c>
      <c r="I47" s="36">
        <f>OCTUBRE!F48+NOVIEMBRE!F48+DICIEMBRE!F48</f>
        <v>2571370</v>
      </c>
      <c r="J47" s="36">
        <f>OCTUBRE!J48+NOVIEMBRE!J48+DICIEMBRE!J48</f>
        <v>1140494</v>
      </c>
      <c r="K47" s="36">
        <f>OCTUBRE!G48+NOVIEMBRE!G48+DICIEMBRE!G48</f>
        <v>70246</v>
      </c>
      <c r="L47" s="36">
        <f>OCTUBRE!K48+NOVIEMBRE!K48+DICIEMBRE!K48</f>
        <v>743787</v>
      </c>
      <c r="M47" s="36">
        <f>OCTUBRE!L48+NOVIEMBRE!L48+DICIEMBRE!L48</f>
        <v>263408</v>
      </c>
      <c r="N47" s="36">
        <f>OCTUBRE!I48+NOVIEMBRE!I48+DICIEMBRE!I48</f>
        <v>1745174</v>
      </c>
      <c r="O47" s="36">
        <f>OCTUBRE!M48+NOVIEMBRE!M48+DICIEMBRE!M48</f>
        <v>303254</v>
      </c>
      <c r="P47" s="36">
        <v>11876214</v>
      </c>
      <c r="Q47" s="36">
        <v>26589939</v>
      </c>
      <c r="R47" s="36">
        <f t="shared" si="0"/>
        <v>82119307</v>
      </c>
      <c r="S47" s="30"/>
      <c r="T47" s="20"/>
      <c r="U47" s="30"/>
    </row>
    <row r="48" spans="1:21" ht="15" customHeight="1">
      <c r="A48" s="33">
        <v>42</v>
      </c>
      <c r="B48" s="34" t="s">
        <v>61</v>
      </c>
      <c r="C48" s="36">
        <f>OCTUBRE!B49+NOVIEMBRE!B49+DICIEMBRE!B49</f>
        <v>2294810</v>
      </c>
      <c r="D48" s="36">
        <f>OCTUBRE!N49+NOVIEMBRE!N49+DICIEMBRE!N49</f>
        <v>-280</v>
      </c>
      <c r="E48" s="36">
        <f>OCTUBRE!C49+NOVIEMBRE!C49+DICIEMBRE!C49</f>
        <v>889238</v>
      </c>
      <c r="F48" s="36">
        <f>OCTUBRE!D49+NOVIEMBRE!D49+DICIEMBRE!D49</f>
        <v>141812</v>
      </c>
      <c r="G48" s="36">
        <f>OCTUBRE!H49+NOVIEMBRE!H49+DICIEMBRE!H49</f>
        <v>65852</v>
      </c>
      <c r="H48" s="36">
        <f>OCTUBRE!E49+NOVIEMBRE!E49+DICIEMBRE!E49</f>
        <v>123251</v>
      </c>
      <c r="I48" s="36">
        <f>OCTUBRE!F49+NOVIEMBRE!F49+DICIEMBRE!F49</f>
        <v>247373</v>
      </c>
      <c r="J48" s="36">
        <f>OCTUBRE!J49+NOVIEMBRE!J49+DICIEMBRE!J49</f>
        <v>76878</v>
      </c>
      <c r="K48" s="36">
        <f>OCTUBRE!G49+NOVIEMBRE!G49+DICIEMBRE!G49</f>
        <v>6759</v>
      </c>
      <c r="L48" s="36">
        <f>OCTUBRE!K49+NOVIEMBRE!K49+DICIEMBRE!K49</f>
        <v>71555</v>
      </c>
      <c r="M48" s="36">
        <f>OCTUBRE!L49+NOVIEMBRE!L49+DICIEMBRE!L49</f>
        <v>25341</v>
      </c>
      <c r="N48" s="36">
        <f>OCTUBRE!I49+NOVIEMBRE!I49+DICIEMBRE!I49</f>
        <v>96649</v>
      </c>
      <c r="O48" s="36">
        <f>OCTUBRE!M49+NOVIEMBRE!M49+DICIEMBRE!M49</f>
        <v>29174</v>
      </c>
      <c r="P48" s="36">
        <v>3810378</v>
      </c>
      <c r="Q48" s="36">
        <v>1040262</v>
      </c>
      <c r="R48" s="36">
        <f t="shared" si="0"/>
        <v>8919052</v>
      </c>
      <c r="S48" s="30"/>
      <c r="T48" s="20"/>
      <c r="U48" s="30"/>
    </row>
    <row r="49" spans="1:21" ht="15" customHeight="1">
      <c r="A49" s="33">
        <v>43</v>
      </c>
      <c r="B49" s="34" t="s">
        <v>62</v>
      </c>
      <c r="C49" s="36">
        <f>OCTUBRE!B50+NOVIEMBRE!B50+DICIEMBRE!B50</f>
        <v>1950369</v>
      </c>
      <c r="D49" s="36">
        <f>OCTUBRE!N50+NOVIEMBRE!N50+DICIEMBRE!N50</f>
        <v>11</v>
      </c>
      <c r="E49" s="36">
        <f>OCTUBRE!C50+NOVIEMBRE!C50+DICIEMBRE!C50</f>
        <v>755767</v>
      </c>
      <c r="F49" s="36">
        <f>OCTUBRE!D50+NOVIEMBRE!D50+DICIEMBRE!D50</f>
        <v>0</v>
      </c>
      <c r="G49" s="36">
        <f>OCTUBRE!H50+NOVIEMBRE!H50+DICIEMBRE!H50</f>
        <v>2336</v>
      </c>
      <c r="H49" s="36">
        <f>OCTUBRE!E50+NOVIEMBRE!E50+DICIEMBRE!E50</f>
        <v>104752</v>
      </c>
      <c r="I49" s="36">
        <f>OCTUBRE!F50+NOVIEMBRE!F50+DICIEMBRE!F50</f>
        <v>210244</v>
      </c>
      <c r="J49" s="36">
        <f>OCTUBRE!J50+NOVIEMBRE!J50+DICIEMBRE!J50</f>
        <v>57629</v>
      </c>
      <c r="K49" s="36">
        <f>OCTUBRE!G50+NOVIEMBRE!G50+DICIEMBRE!G50</f>
        <v>5744</v>
      </c>
      <c r="L49" s="36">
        <f>OCTUBRE!K50+NOVIEMBRE!K50+DICIEMBRE!K50</f>
        <v>60815</v>
      </c>
      <c r="M49" s="36">
        <f>OCTUBRE!L50+NOVIEMBRE!L50+DICIEMBRE!L50</f>
        <v>21537</v>
      </c>
      <c r="N49" s="36">
        <f>OCTUBRE!I50+NOVIEMBRE!I50+DICIEMBRE!I50</f>
        <v>40575</v>
      </c>
      <c r="O49" s="36">
        <f>OCTUBRE!M50+NOVIEMBRE!M50+DICIEMBRE!M50</f>
        <v>24794</v>
      </c>
      <c r="P49" s="36">
        <v>2749443</v>
      </c>
      <c r="Q49" s="36">
        <v>637872</v>
      </c>
      <c r="R49" s="36">
        <f t="shared" si="0"/>
        <v>6621888</v>
      </c>
      <c r="S49" s="30"/>
      <c r="T49" s="20"/>
      <c r="U49" s="30"/>
    </row>
    <row r="50" spans="1:21" ht="15" customHeight="1">
      <c r="A50" s="33">
        <v>44</v>
      </c>
      <c r="B50" s="34" t="s">
        <v>63</v>
      </c>
      <c r="C50" s="36">
        <f>OCTUBRE!B51+NOVIEMBRE!B51+DICIEMBRE!B51</f>
        <v>2607643</v>
      </c>
      <c r="D50" s="36">
        <f>OCTUBRE!N51+NOVIEMBRE!N51+DICIEMBRE!N51</f>
        <v>-244</v>
      </c>
      <c r="E50" s="36">
        <f>OCTUBRE!C51+NOVIEMBRE!C51+DICIEMBRE!C51</f>
        <v>1010461</v>
      </c>
      <c r="F50" s="36">
        <f>OCTUBRE!D51+NOVIEMBRE!D51+DICIEMBRE!D51</f>
        <v>166837</v>
      </c>
      <c r="G50" s="36">
        <f>OCTUBRE!H51+NOVIEMBRE!H51+DICIEMBRE!H51</f>
        <v>3123</v>
      </c>
      <c r="H50" s="36">
        <f>OCTUBRE!E51+NOVIEMBRE!E51+DICIEMBRE!E51</f>
        <v>140053</v>
      </c>
      <c r="I50" s="36">
        <f>OCTUBRE!F51+NOVIEMBRE!F51+DICIEMBRE!F51</f>
        <v>281096</v>
      </c>
      <c r="J50" s="36">
        <f>OCTUBRE!J51+NOVIEMBRE!J51+DICIEMBRE!J51</f>
        <v>92686</v>
      </c>
      <c r="K50" s="36">
        <f>OCTUBRE!G51+NOVIEMBRE!G51+DICIEMBRE!G51</f>
        <v>7679</v>
      </c>
      <c r="L50" s="36">
        <f>OCTUBRE!K51+NOVIEMBRE!K51+DICIEMBRE!K51</f>
        <v>81309</v>
      </c>
      <c r="M50" s="36">
        <f>OCTUBRE!L51+NOVIEMBRE!L51+DICIEMBRE!L51</f>
        <v>28795</v>
      </c>
      <c r="N50" s="36">
        <f>OCTUBRE!I51+NOVIEMBRE!I51+DICIEMBRE!I51</f>
        <v>83553</v>
      </c>
      <c r="O50" s="36">
        <f>OCTUBRE!M51+NOVIEMBRE!M51+DICIEMBRE!M51</f>
        <v>33151</v>
      </c>
      <c r="P50" s="36">
        <v>2663160</v>
      </c>
      <c r="Q50" s="36">
        <v>1410621</v>
      </c>
      <c r="R50" s="36">
        <f t="shared" si="0"/>
        <v>8609923</v>
      </c>
      <c r="S50" s="30"/>
      <c r="T50" s="20"/>
      <c r="U50" s="30"/>
    </row>
    <row r="51" spans="1:21" ht="15" customHeight="1">
      <c r="A51" s="33">
        <v>45</v>
      </c>
      <c r="B51" s="34" t="s">
        <v>64</v>
      </c>
      <c r="C51" s="36">
        <f>OCTUBRE!B52+NOVIEMBRE!B52+DICIEMBRE!B52</f>
        <v>1826677</v>
      </c>
      <c r="D51" s="36">
        <f>OCTUBRE!N52+NOVIEMBRE!N52+DICIEMBRE!N52</f>
        <v>-39</v>
      </c>
      <c r="E51" s="36">
        <f>OCTUBRE!C52+NOVIEMBRE!C52+DICIEMBRE!C52</f>
        <v>707837</v>
      </c>
      <c r="F51" s="36">
        <f>OCTUBRE!D52+NOVIEMBRE!D52+DICIEMBRE!D52</f>
        <v>105694</v>
      </c>
      <c r="G51" s="36">
        <f>OCTUBRE!H52+NOVIEMBRE!H52+DICIEMBRE!H52</f>
        <v>2188</v>
      </c>
      <c r="H51" s="36">
        <f>OCTUBRE!E52+NOVIEMBRE!E52+DICIEMBRE!E52</f>
        <v>98108</v>
      </c>
      <c r="I51" s="36">
        <f>OCTUBRE!F52+NOVIEMBRE!F52+DICIEMBRE!F52</f>
        <v>196910</v>
      </c>
      <c r="J51" s="36">
        <f>OCTUBRE!J52+NOVIEMBRE!J52+DICIEMBRE!J52</f>
        <v>49033</v>
      </c>
      <c r="K51" s="36">
        <f>OCTUBRE!G52+NOVIEMBRE!G52+DICIEMBRE!G52</f>
        <v>5380</v>
      </c>
      <c r="L51" s="36">
        <f>OCTUBRE!K52+NOVIEMBRE!K52+DICIEMBRE!K52</f>
        <v>56958</v>
      </c>
      <c r="M51" s="36">
        <f>OCTUBRE!L52+NOVIEMBRE!L52+DICIEMBRE!L52</f>
        <v>20171</v>
      </c>
      <c r="N51" s="36">
        <f>OCTUBRE!I52+NOVIEMBRE!I52+DICIEMBRE!I52</f>
        <v>28742</v>
      </c>
      <c r="O51" s="36">
        <f>OCTUBRE!M52+NOVIEMBRE!M52+DICIEMBRE!M52</f>
        <v>23223</v>
      </c>
      <c r="P51" s="36">
        <v>1177740</v>
      </c>
      <c r="Q51" s="36">
        <v>501492</v>
      </c>
      <c r="R51" s="36">
        <f t="shared" si="0"/>
        <v>4800114</v>
      </c>
      <c r="S51" s="30"/>
      <c r="T51" s="20"/>
      <c r="U51" s="30"/>
    </row>
    <row r="52" spans="1:21" ht="15" customHeight="1">
      <c r="A52" s="33">
        <v>46</v>
      </c>
      <c r="B52" s="34" t="s">
        <v>65</v>
      </c>
      <c r="C52" s="36">
        <f>OCTUBRE!B53+NOVIEMBRE!B53+DICIEMBRE!B53</f>
        <v>1932829</v>
      </c>
      <c r="D52" s="36">
        <f>OCTUBRE!N53+NOVIEMBRE!N53+DICIEMBRE!N53</f>
        <v>-134</v>
      </c>
      <c r="E52" s="36">
        <f>OCTUBRE!C53+NOVIEMBRE!C53+DICIEMBRE!C53</f>
        <v>748971</v>
      </c>
      <c r="F52" s="36">
        <f>OCTUBRE!D53+NOVIEMBRE!D53+DICIEMBRE!D53</f>
        <v>0</v>
      </c>
      <c r="G52" s="36">
        <f>OCTUBRE!H53+NOVIEMBRE!H53+DICIEMBRE!H53</f>
        <v>2315</v>
      </c>
      <c r="H52" s="36">
        <f>OCTUBRE!E53+NOVIEMBRE!E53+DICIEMBRE!E53</f>
        <v>103809</v>
      </c>
      <c r="I52" s="36">
        <f>OCTUBRE!F53+NOVIEMBRE!F53+DICIEMBRE!F53</f>
        <v>208353</v>
      </c>
      <c r="J52" s="36">
        <f>OCTUBRE!J53+NOVIEMBRE!J53+DICIEMBRE!J53</f>
        <v>56672</v>
      </c>
      <c r="K52" s="36">
        <f>OCTUBRE!G53+NOVIEMBRE!G53+DICIEMBRE!G53</f>
        <v>5692</v>
      </c>
      <c r="L52" s="36">
        <f>OCTUBRE!K53+NOVIEMBRE!K53+DICIEMBRE!K53</f>
        <v>60268</v>
      </c>
      <c r="M52" s="36">
        <f>OCTUBRE!L53+NOVIEMBRE!L53+DICIEMBRE!L53</f>
        <v>21344</v>
      </c>
      <c r="N52" s="36">
        <f>OCTUBRE!I53+NOVIEMBRE!I53+DICIEMBRE!I53</f>
        <v>39387</v>
      </c>
      <c r="O52" s="36">
        <f>OCTUBRE!M53+NOVIEMBRE!M53+DICIEMBRE!M53</f>
        <v>24571</v>
      </c>
      <c r="P52" s="36">
        <v>2055489</v>
      </c>
      <c r="Q52" s="36">
        <v>617451</v>
      </c>
      <c r="R52" s="36">
        <f t="shared" si="0"/>
        <v>5877017</v>
      </c>
      <c r="S52" s="30"/>
      <c r="T52" s="20"/>
      <c r="U52" s="30"/>
    </row>
    <row r="53" spans="1:21" ht="15" customHeight="1">
      <c r="A53" s="33">
        <v>47</v>
      </c>
      <c r="B53" s="34" t="s">
        <v>66</v>
      </c>
      <c r="C53" s="36">
        <f>OCTUBRE!B54+NOVIEMBRE!B54+DICIEMBRE!B54</f>
        <v>2365599</v>
      </c>
      <c r="D53" s="36">
        <f>OCTUBRE!N54+NOVIEMBRE!N54+DICIEMBRE!N54</f>
        <v>-124</v>
      </c>
      <c r="E53" s="36">
        <f>OCTUBRE!C54+NOVIEMBRE!C54+DICIEMBRE!C54</f>
        <v>916669</v>
      </c>
      <c r="F53" s="36">
        <f>OCTUBRE!D54+NOVIEMBRE!D54+DICIEMBRE!D54</f>
        <v>147505</v>
      </c>
      <c r="G53" s="36">
        <f>OCTUBRE!H54+NOVIEMBRE!H54+DICIEMBRE!H54</f>
        <v>2833</v>
      </c>
      <c r="H53" s="36">
        <f>OCTUBRE!E54+NOVIEMBRE!E54+DICIEMBRE!E54</f>
        <v>127054</v>
      </c>
      <c r="I53" s="36">
        <f>OCTUBRE!F54+NOVIEMBRE!F54+DICIEMBRE!F54</f>
        <v>255005</v>
      </c>
      <c r="J53" s="36">
        <f>OCTUBRE!J54+NOVIEMBRE!J54+DICIEMBRE!J54</f>
        <v>81507</v>
      </c>
      <c r="K53" s="36">
        <f>OCTUBRE!G54+NOVIEMBRE!G54+DICIEMBRE!G54</f>
        <v>6966</v>
      </c>
      <c r="L53" s="36">
        <f>OCTUBRE!K54+NOVIEMBRE!K54+DICIEMBRE!K54</f>
        <v>73762</v>
      </c>
      <c r="M53" s="36">
        <f>OCTUBRE!L54+NOVIEMBRE!L54+DICIEMBRE!L54</f>
        <v>26122</v>
      </c>
      <c r="N53" s="36">
        <f>OCTUBRE!I54+NOVIEMBRE!I54+DICIEMBRE!I54</f>
        <v>70970</v>
      </c>
      <c r="O53" s="36">
        <f>OCTUBRE!M54+NOVIEMBRE!M54+DICIEMBRE!M54</f>
        <v>30073</v>
      </c>
      <c r="P53" s="36">
        <v>3110070</v>
      </c>
      <c r="Q53" s="36">
        <v>1118007</v>
      </c>
      <c r="R53" s="36">
        <f t="shared" si="0"/>
        <v>8332018</v>
      </c>
      <c r="S53" s="30"/>
      <c r="T53" s="20"/>
      <c r="U53" s="30"/>
    </row>
    <row r="54" spans="1:21" ht="15" customHeight="1">
      <c r="A54" s="33">
        <v>48</v>
      </c>
      <c r="B54" s="34" t="s">
        <v>67</v>
      </c>
      <c r="C54" s="36">
        <f>OCTUBRE!B55+NOVIEMBRE!B55+DICIEMBRE!B55</f>
        <v>5248582</v>
      </c>
      <c r="D54" s="36">
        <f>OCTUBRE!N55+NOVIEMBRE!N55+DICIEMBRE!N55</f>
        <v>-700</v>
      </c>
      <c r="E54" s="36">
        <f>OCTUBRE!C55+NOVIEMBRE!C55+DICIEMBRE!C55</f>
        <v>2033824</v>
      </c>
      <c r="F54" s="36">
        <f>OCTUBRE!D55+NOVIEMBRE!D55+DICIEMBRE!D55</f>
        <v>373163</v>
      </c>
      <c r="G54" s="36">
        <f>OCTUBRE!H55+NOVIEMBRE!H55+DICIEMBRE!H55</f>
        <v>100712</v>
      </c>
      <c r="H54" s="36">
        <f>OCTUBRE!E55+NOVIEMBRE!E55+DICIEMBRE!E55</f>
        <v>281894</v>
      </c>
      <c r="I54" s="36">
        <f>OCTUBRE!F55+NOVIEMBRE!F55+DICIEMBRE!F55</f>
        <v>565783</v>
      </c>
      <c r="J54" s="36">
        <f>OCTUBRE!J55+NOVIEMBRE!J55+DICIEMBRE!J55</f>
        <v>239231</v>
      </c>
      <c r="K54" s="36">
        <f>OCTUBRE!G55+NOVIEMBRE!G55+DICIEMBRE!G55</f>
        <v>15456</v>
      </c>
      <c r="L54" s="36">
        <f>OCTUBRE!K55+NOVIEMBRE!K55+DICIEMBRE!K55</f>
        <v>163657</v>
      </c>
      <c r="M54" s="36">
        <f>OCTUBRE!L55+NOVIEMBRE!L55+DICIEMBRE!L55</f>
        <v>57958</v>
      </c>
      <c r="N54" s="36">
        <f>OCTUBRE!I55+NOVIEMBRE!I55+DICIEMBRE!I55</f>
        <v>260807</v>
      </c>
      <c r="O54" s="36">
        <f>OCTUBRE!M55+NOVIEMBRE!M55+DICIEMBRE!M55</f>
        <v>66726</v>
      </c>
      <c r="P54" s="36">
        <v>5774136</v>
      </c>
      <c r="Q54" s="36">
        <v>4494321</v>
      </c>
      <c r="R54" s="36">
        <f t="shared" si="0"/>
        <v>19675550</v>
      </c>
      <c r="S54" s="30"/>
      <c r="T54" s="20"/>
      <c r="U54" s="30"/>
    </row>
    <row r="55" spans="1:21" ht="15" customHeight="1">
      <c r="A55" s="33">
        <v>49</v>
      </c>
      <c r="B55" s="34" t="s">
        <v>68</v>
      </c>
      <c r="C55" s="36">
        <f>OCTUBRE!B56+NOVIEMBRE!B56+DICIEMBRE!B56</f>
        <v>2059253</v>
      </c>
      <c r="D55" s="36">
        <f>OCTUBRE!N56+NOVIEMBRE!N56+DICIEMBRE!N56</f>
        <v>-41</v>
      </c>
      <c r="E55" s="36">
        <f>OCTUBRE!C56+NOVIEMBRE!C56+DICIEMBRE!C56</f>
        <v>797960</v>
      </c>
      <c r="F55" s="36">
        <f>OCTUBRE!D56+NOVIEMBRE!D56+DICIEMBRE!D56</f>
        <v>123086</v>
      </c>
      <c r="G55" s="36">
        <f>OCTUBRE!H56+NOVIEMBRE!H56+DICIEMBRE!H56</f>
        <v>2466</v>
      </c>
      <c r="H55" s="36">
        <f>OCTUBRE!E56+NOVIEMBRE!E56+DICIEMBRE!E56</f>
        <v>110600</v>
      </c>
      <c r="I55" s="36">
        <f>OCTUBRE!F56+NOVIEMBRE!F56+DICIEMBRE!F56</f>
        <v>221981</v>
      </c>
      <c r="J55" s="36">
        <f>OCTUBRE!J56+NOVIEMBRE!J56+DICIEMBRE!J56</f>
        <v>68162</v>
      </c>
      <c r="K55" s="36">
        <f>OCTUBRE!G56+NOVIEMBRE!G56+DICIEMBRE!G56</f>
        <v>6063</v>
      </c>
      <c r="L55" s="36">
        <f>OCTUBRE!K56+NOVIEMBRE!K56+DICIEMBRE!K56</f>
        <v>64210</v>
      </c>
      <c r="M55" s="36">
        <f>OCTUBRE!L56+NOVIEMBRE!L56+DICIEMBRE!L56</f>
        <v>22739</v>
      </c>
      <c r="N55" s="36">
        <f>OCTUBRE!I56+NOVIEMBRE!I56+DICIEMBRE!I56</f>
        <v>56550</v>
      </c>
      <c r="O55" s="36">
        <f>OCTUBRE!M56+NOVIEMBRE!M56+DICIEMBRE!M56</f>
        <v>26179</v>
      </c>
      <c r="P55" s="36">
        <v>3555855</v>
      </c>
      <c r="Q55" s="36">
        <v>742779</v>
      </c>
      <c r="R55" s="36">
        <f t="shared" si="0"/>
        <v>7857842</v>
      </c>
      <c r="S55" s="30"/>
      <c r="T55" s="20"/>
      <c r="U55" s="30"/>
    </row>
    <row r="56" spans="1:21" ht="15" customHeight="1">
      <c r="A56" s="33">
        <v>50</v>
      </c>
      <c r="B56" s="34" t="s">
        <v>69</v>
      </c>
      <c r="C56" s="36">
        <f>OCTUBRE!B57+NOVIEMBRE!B57+DICIEMBRE!B57</f>
        <v>186308607</v>
      </c>
      <c r="D56" s="36">
        <f>OCTUBRE!N57+NOVIEMBRE!N57+DICIEMBRE!N57</f>
        <v>8865</v>
      </c>
      <c r="E56" s="36">
        <f>OCTUBRE!C57+NOVIEMBRE!C57+DICIEMBRE!C57</f>
        <v>72194538</v>
      </c>
      <c r="F56" s="36">
        <f>OCTUBRE!D57+NOVIEMBRE!D57+DICIEMBRE!D57</f>
        <v>0</v>
      </c>
      <c r="G56" s="36">
        <f>OCTUBRE!H57+NOVIEMBRE!H57+DICIEMBRE!H57</f>
        <v>15244856</v>
      </c>
      <c r="H56" s="36">
        <f>OCTUBRE!E57+NOVIEMBRE!E57+DICIEMBRE!E57</f>
        <v>10006379</v>
      </c>
      <c r="I56" s="36">
        <f>OCTUBRE!F57+NOVIEMBRE!F57+DICIEMBRE!F57</f>
        <v>20083544</v>
      </c>
      <c r="J56" s="36">
        <f>OCTUBRE!J57+NOVIEMBRE!J57+DICIEMBRE!J57</f>
        <v>7937155</v>
      </c>
      <c r="K56" s="36">
        <f>OCTUBRE!G57+NOVIEMBRE!G57+DICIEMBRE!G57</f>
        <v>548657</v>
      </c>
      <c r="L56" s="36">
        <f>OCTUBRE!K57+NOVIEMBRE!K57+DICIEMBRE!K57</f>
        <v>5809315</v>
      </c>
      <c r="M56" s="36">
        <f>OCTUBRE!L57+NOVIEMBRE!L57+DICIEMBRE!L57</f>
        <v>2057333</v>
      </c>
      <c r="N56" s="36">
        <f>OCTUBRE!I57+NOVIEMBRE!I57+DICIEMBRE!I57</f>
        <v>16311903</v>
      </c>
      <c r="O56" s="36">
        <f>OCTUBRE!M57+NOVIEMBRE!M57+DICIEMBRE!M57</f>
        <v>2368548</v>
      </c>
      <c r="P56" s="36">
        <v>83244777</v>
      </c>
      <c r="Q56" s="36">
        <v>186421074</v>
      </c>
      <c r="R56" s="36">
        <f t="shared" si="0"/>
        <v>608545551</v>
      </c>
      <c r="S56" s="30"/>
      <c r="T56" s="20"/>
      <c r="U56" s="30"/>
    </row>
    <row r="57" spans="1:21" ht="15" customHeight="1">
      <c r="A57" s="33">
        <v>51</v>
      </c>
      <c r="B57" s="34" t="s">
        <v>70</v>
      </c>
      <c r="C57" s="36">
        <f>OCTUBRE!B58+NOVIEMBRE!B58+DICIEMBRE!B58</f>
        <v>1946825</v>
      </c>
      <c r="D57" s="36">
        <f>OCTUBRE!N58+NOVIEMBRE!N58+DICIEMBRE!N58</f>
        <v>-56</v>
      </c>
      <c r="E57" s="36">
        <f>OCTUBRE!C58+NOVIEMBRE!C58+DICIEMBRE!C58</f>
        <v>754395</v>
      </c>
      <c r="F57" s="36">
        <f>OCTUBRE!D58+NOVIEMBRE!D58+DICIEMBRE!D58</f>
        <v>0</v>
      </c>
      <c r="G57" s="36">
        <f>OCTUBRE!H58+NOVIEMBRE!H58+DICIEMBRE!H58</f>
        <v>2332</v>
      </c>
      <c r="H57" s="36">
        <f>OCTUBRE!E58+NOVIEMBRE!E58+DICIEMBRE!E58</f>
        <v>104561</v>
      </c>
      <c r="I57" s="36">
        <f>OCTUBRE!F58+NOVIEMBRE!F58+DICIEMBRE!F58</f>
        <v>209862</v>
      </c>
      <c r="J57" s="36">
        <f>OCTUBRE!J58+NOVIEMBRE!J58+DICIEMBRE!J58</f>
        <v>54919</v>
      </c>
      <c r="K57" s="36">
        <f>OCTUBRE!G58+NOVIEMBRE!G58+DICIEMBRE!G58</f>
        <v>5734</v>
      </c>
      <c r="L57" s="36">
        <f>OCTUBRE!K58+NOVIEMBRE!K58+DICIEMBRE!K58</f>
        <v>60704</v>
      </c>
      <c r="M57" s="36">
        <f>OCTUBRE!L58+NOVIEMBRE!L58+DICIEMBRE!L58</f>
        <v>21497</v>
      </c>
      <c r="N57" s="36">
        <f>OCTUBRE!I58+NOVIEMBRE!I58+DICIEMBRE!I58</f>
        <v>35621</v>
      </c>
      <c r="O57" s="36">
        <f>OCTUBRE!M58+NOVIEMBRE!M58+DICIEMBRE!M58</f>
        <v>24750</v>
      </c>
      <c r="P57" s="36">
        <v>1035843</v>
      </c>
      <c r="Q57" s="36">
        <v>642555</v>
      </c>
      <c r="R57" s="36">
        <f t="shared" si="0"/>
        <v>4899542</v>
      </c>
      <c r="S57" s="30"/>
      <c r="T57" s="20"/>
      <c r="U57" s="30"/>
    </row>
    <row r="58" spans="1:21" ht="15" customHeight="1">
      <c r="A58" s="33">
        <v>52</v>
      </c>
      <c r="B58" s="34" t="s">
        <v>71</v>
      </c>
      <c r="C58" s="36">
        <f>OCTUBRE!B59+NOVIEMBRE!B59+DICIEMBRE!B59</f>
        <v>7542213</v>
      </c>
      <c r="D58" s="36">
        <f>OCTUBRE!N59+NOVIEMBRE!N59+DICIEMBRE!N59</f>
        <v>-1123</v>
      </c>
      <c r="E58" s="36">
        <f>OCTUBRE!C59+NOVIEMBRE!C59+DICIEMBRE!C59</f>
        <v>2922606</v>
      </c>
      <c r="F58" s="36">
        <f>OCTUBRE!D59+NOVIEMBRE!D59+DICIEMBRE!D59</f>
        <v>583592</v>
      </c>
      <c r="G58" s="36">
        <f>OCTUBRE!H59+NOVIEMBRE!H59+DICIEMBRE!H59</f>
        <v>9033</v>
      </c>
      <c r="H58" s="36">
        <f>OCTUBRE!E59+NOVIEMBRE!E59+DICIEMBRE!E59</f>
        <v>405082</v>
      </c>
      <c r="I58" s="36">
        <f>OCTUBRE!F59+NOVIEMBRE!F59+DICIEMBRE!F59</f>
        <v>813030</v>
      </c>
      <c r="J58" s="36">
        <f>OCTUBRE!J59+NOVIEMBRE!J59+DICIEMBRE!J59</f>
        <v>349531</v>
      </c>
      <c r="K58" s="36">
        <f>OCTUBRE!G59+NOVIEMBRE!G59+DICIEMBRE!G59</f>
        <v>22210</v>
      </c>
      <c r="L58" s="36">
        <f>OCTUBRE!K59+NOVIEMBRE!K59+DICIEMBRE!K59</f>
        <v>235175</v>
      </c>
      <c r="M58" s="36">
        <f>OCTUBRE!L59+NOVIEMBRE!L59+DICIEMBRE!L59</f>
        <v>83285</v>
      </c>
      <c r="N58" s="36">
        <f>OCTUBRE!I59+NOVIEMBRE!I59+DICIEMBRE!I59</f>
        <v>394314</v>
      </c>
      <c r="O58" s="36">
        <f>OCTUBRE!M59+NOVIEMBRE!M59+DICIEMBRE!M59</f>
        <v>95884</v>
      </c>
      <c r="P58" s="36">
        <v>8444316</v>
      </c>
      <c r="Q58" s="36">
        <v>7081959</v>
      </c>
      <c r="R58" s="36">
        <f t="shared" si="0"/>
        <v>28981107</v>
      </c>
      <c r="S58" s="30"/>
      <c r="T58" s="20"/>
      <c r="U58" s="30"/>
    </row>
    <row r="59" spans="1:21" ht="15" customHeight="1">
      <c r="A59" s="33">
        <v>53</v>
      </c>
      <c r="B59" s="34" t="s">
        <v>72</v>
      </c>
      <c r="C59" s="36">
        <f>OCTUBRE!B60+NOVIEMBRE!B60+DICIEMBRE!B60</f>
        <v>3549362</v>
      </c>
      <c r="D59" s="36">
        <f>OCTUBRE!N60+NOVIEMBRE!N60+DICIEMBRE!N60</f>
        <v>-340</v>
      </c>
      <c r="E59" s="36">
        <f>OCTUBRE!C60+NOVIEMBRE!C60+DICIEMBRE!C60</f>
        <v>1375377</v>
      </c>
      <c r="F59" s="36">
        <f>OCTUBRE!D60+NOVIEMBRE!D60+DICIEMBRE!D60</f>
        <v>241283</v>
      </c>
      <c r="G59" s="36">
        <f>OCTUBRE!H60+NOVIEMBRE!H60+DICIEMBRE!H60</f>
        <v>86233</v>
      </c>
      <c r="H59" s="36">
        <f>OCTUBRE!E60+NOVIEMBRE!E60+DICIEMBRE!E60</f>
        <v>190632</v>
      </c>
      <c r="I59" s="36">
        <f>OCTUBRE!F60+NOVIEMBRE!F60+DICIEMBRE!F60</f>
        <v>382611</v>
      </c>
      <c r="J59" s="36">
        <f>OCTUBRE!J60+NOVIEMBRE!J60+DICIEMBRE!J60</f>
        <v>140869</v>
      </c>
      <c r="K59" s="36">
        <f>OCTUBRE!G60+NOVIEMBRE!G60+DICIEMBRE!G60</f>
        <v>10452</v>
      </c>
      <c r="L59" s="36">
        <f>OCTUBRE!K60+NOVIEMBRE!K60+DICIEMBRE!K60</f>
        <v>110673</v>
      </c>
      <c r="M59" s="36">
        <f>OCTUBRE!L60+NOVIEMBRE!L60+DICIEMBRE!L60</f>
        <v>39194</v>
      </c>
      <c r="N59" s="36">
        <f>OCTUBRE!I60+NOVIEMBRE!I60+DICIEMBRE!I60</f>
        <v>178658</v>
      </c>
      <c r="O59" s="36">
        <f>OCTUBRE!M60+NOVIEMBRE!M60+DICIEMBRE!M60</f>
        <v>45123</v>
      </c>
      <c r="P59" s="36">
        <v>5546880</v>
      </c>
      <c r="Q59" s="36">
        <v>2527878</v>
      </c>
      <c r="R59" s="36">
        <f t="shared" si="0"/>
        <v>14424885</v>
      </c>
      <c r="S59" s="30"/>
      <c r="T59" s="20"/>
      <c r="U59" s="30"/>
    </row>
    <row r="60" spans="1:21" ht="15" customHeight="1">
      <c r="A60" s="33">
        <v>54</v>
      </c>
      <c r="B60" s="34" t="s">
        <v>73</v>
      </c>
      <c r="C60" s="36">
        <f>OCTUBRE!B61+NOVIEMBRE!B61+DICIEMBRE!B61</f>
        <v>1879135</v>
      </c>
      <c r="D60" s="36">
        <f>OCTUBRE!N61+NOVIEMBRE!N61+DICIEMBRE!N61</f>
        <v>-61</v>
      </c>
      <c r="E60" s="36">
        <f>OCTUBRE!C61+NOVIEMBRE!C61+DICIEMBRE!C61</f>
        <v>728165</v>
      </c>
      <c r="F60" s="36">
        <f>OCTUBRE!D61+NOVIEMBRE!D61+DICIEMBRE!D61</f>
        <v>109889</v>
      </c>
      <c r="G60" s="36">
        <f>OCTUBRE!H61+NOVIEMBRE!H61+DICIEMBRE!H61</f>
        <v>2251</v>
      </c>
      <c r="H60" s="36">
        <f>OCTUBRE!E61+NOVIEMBRE!E61+DICIEMBRE!E61</f>
        <v>100926</v>
      </c>
      <c r="I60" s="36">
        <f>OCTUBRE!F61+NOVIEMBRE!F61+DICIEMBRE!F61</f>
        <v>202565</v>
      </c>
      <c r="J60" s="36">
        <f>OCTUBRE!J61+NOVIEMBRE!J61+DICIEMBRE!J61</f>
        <v>52310</v>
      </c>
      <c r="K60" s="36">
        <f>OCTUBRE!G61+NOVIEMBRE!G61+DICIEMBRE!G61</f>
        <v>5534</v>
      </c>
      <c r="L60" s="36">
        <f>OCTUBRE!K61+NOVIEMBRE!K61+DICIEMBRE!K61</f>
        <v>58594</v>
      </c>
      <c r="M60" s="36">
        <f>OCTUBRE!L61+NOVIEMBRE!L61+DICIEMBRE!L61</f>
        <v>20751</v>
      </c>
      <c r="N60" s="36">
        <f>OCTUBRE!I61+NOVIEMBRE!I61+DICIEMBRE!I61</f>
        <v>33070</v>
      </c>
      <c r="O60" s="36">
        <f>OCTUBRE!M61+NOVIEMBRE!M61+DICIEMBRE!M61</f>
        <v>23889</v>
      </c>
      <c r="P60" s="36">
        <v>1181328</v>
      </c>
      <c r="Q60" s="36">
        <v>560127</v>
      </c>
      <c r="R60" s="36">
        <f t="shared" si="0"/>
        <v>4958473</v>
      </c>
      <c r="S60" s="30"/>
      <c r="T60" s="20"/>
      <c r="U60" s="30"/>
    </row>
    <row r="61" spans="1:21" ht="15" customHeight="1">
      <c r="A61" s="33">
        <v>55</v>
      </c>
      <c r="B61" s="34" t="s">
        <v>74</v>
      </c>
      <c r="C61" s="36">
        <f>OCTUBRE!B62+NOVIEMBRE!B62+DICIEMBRE!B62</f>
        <v>2535597</v>
      </c>
      <c r="D61" s="36">
        <f>OCTUBRE!N62+NOVIEMBRE!N62+DICIEMBRE!N62</f>
        <v>-253</v>
      </c>
      <c r="E61" s="36">
        <f>OCTUBRE!C62+NOVIEMBRE!C62+DICIEMBRE!C62</f>
        <v>982543</v>
      </c>
      <c r="F61" s="36">
        <f>OCTUBRE!D62+NOVIEMBRE!D62+DICIEMBRE!D62</f>
        <v>0</v>
      </c>
      <c r="G61" s="36">
        <f>OCTUBRE!H62+NOVIEMBRE!H62+DICIEMBRE!H62</f>
        <v>3037</v>
      </c>
      <c r="H61" s="36">
        <f>OCTUBRE!E62+NOVIEMBRE!E62+DICIEMBRE!E62</f>
        <v>136183</v>
      </c>
      <c r="I61" s="36">
        <f>OCTUBRE!F62+NOVIEMBRE!F62+DICIEMBRE!F62</f>
        <v>273331</v>
      </c>
      <c r="J61" s="36">
        <f>OCTUBRE!J62+NOVIEMBRE!J62+DICIEMBRE!J62</f>
        <v>88846</v>
      </c>
      <c r="K61" s="36">
        <f>OCTUBRE!G62+NOVIEMBRE!G62+DICIEMBRE!G62</f>
        <v>7467</v>
      </c>
      <c r="L61" s="36">
        <f>OCTUBRE!K62+NOVIEMBRE!K62+DICIEMBRE!K62</f>
        <v>79062</v>
      </c>
      <c r="M61" s="36">
        <f>OCTUBRE!L62+NOVIEMBRE!L62+DICIEMBRE!L62</f>
        <v>27999</v>
      </c>
      <c r="N61" s="36">
        <f>OCTUBRE!I62+NOVIEMBRE!I62+DICIEMBRE!I62</f>
        <v>78846</v>
      </c>
      <c r="O61" s="36">
        <f>OCTUBRE!M62+NOVIEMBRE!M62+DICIEMBRE!M62</f>
        <v>32235</v>
      </c>
      <c r="P61" s="36">
        <v>3434595</v>
      </c>
      <c r="Q61" s="36">
        <v>1326321</v>
      </c>
      <c r="R61" s="36">
        <f t="shared" si="0"/>
        <v>9005809</v>
      </c>
      <c r="S61" s="30"/>
      <c r="T61" s="20"/>
      <c r="U61" s="30"/>
    </row>
    <row r="62" spans="1:21" ht="15" customHeight="1">
      <c r="A62" s="33">
        <v>56</v>
      </c>
      <c r="B62" s="34" t="s">
        <v>75</v>
      </c>
      <c r="C62" s="36">
        <f>OCTUBRE!B63+NOVIEMBRE!B63+DICIEMBRE!B63</f>
        <v>6886076</v>
      </c>
      <c r="D62" s="36">
        <f>OCTUBRE!N63+NOVIEMBRE!N63+DICIEMBRE!N63</f>
        <v>-374</v>
      </c>
      <c r="E62" s="36">
        <f>OCTUBRE!C63+NOVIEMBRE!C63+DICIEMBRE!C63</f>
        <v>2668353</v>
      </c>
      <c r="F62" s="36">
        <f>OCTUBRE!D63+NOVIEMBRE!D63+DICIEMBRE!D63</f>
        <v>0</v>
      </c>
      <c r="G62" s="36">
        <f>OCTUBRE!H63+NOVIEMBRE!H63+DICIEMBRE!H63</f>
        <v>8248</v>
      </c>
      <c r="H62" s="36">
        <f>OCTUBRE!E63+NOVIEMBRE!E63+DICIEMBRE!E63</f>
        <v>369841</v>
      </c>
      <c r="I62" s="36">
        <f>OCTUBRE!F63+NOVIEMBRE!F63+DICIEMBRE!F63</f>
        <v>742300</v>
      </c>
      <c r="J62" s="36">
        <f>OCTUBRE!J63+NOVIEMBRE!J63+DICIEMBRE!J63</f>
        <v>330141</v>
      </c>
      <c r="K62" s="36">
        <f>OCTUBRE!G63+NOVIEMBRE!G63+DICIEMBRE!G63</f>
        <v>20280</v>
      </c>
      <c r="L62" s="36">
        <f>OCTUBRE!K63+NOVIEMBRE!K63+DICIEMBRE!K63</f>
        <v>214717</v>
      </c>
      <c r="M62" s="36">
        <f>OCTUBRE!L63+NOVIEMBRE!L63+DICIEMBRE!L63</f>
        <v>76040</v>
      </c>
      <c r="N62" s="36">
        <f>OCTUBRE!I63+NOVIEMBRE!I63+DICIEMBRE!I63</f>
        <v>380660</v>
      </c>
      <c r="O62" s="36">
        <f>OCTUBRE!M63+NOVIEMBRE!M63+DICIEMBRE!M63</f>
        <v>87543</v>
      </c>
      <c r="P62" s="36">
        <v>14878560</v>
      </c>
      <c r="Q62" s="36">
        <v>6341991</v>
      </c>
      <c r="R62" s="36">
        <f t="shared" si="0"/>
        <v>33004376</v>
      </c>
      <c r="S62" s="30"/>
      <c r="T62" s="20"/>
      <c r="U62" s="30"/>
    </row>
    <row r="63" spans="1:21" ht="15" customHeight="1">
      <c r="A63" s="33">
        <v>57</v>
      </c>
      <c r="B63" s="34" t="s">
        <v>76</v>
      </c>
      <c r="C63" s="36">
        <f>OCTUBRE!B64+NOVIEMBRE!B64+DICIEMBRE!B64</f>
        <v>2652816</v>
      </c>
      <c r="D63" s="36">
        <f>OCTUBRE!N64+NOVIEMBRE!N64+DICIEMBRE!N64</f>
        <v>-546</v>
      </c>
      <c r="E63" s="36">
        <f>OCTUBRE!C64+NOVIEMBRE!C64+DICIEMBRE!C64</f>
        <v>1027965</v>
      </c>
      <c r="F63" s="36">
        <f>OCTUBRE!D64+NOVIEMBRE!D64+DICIEMBRE!D64</f>
        <v>173293</v>
      </c>
      <c r="G63" s="36">
        <f>OCTUBRE!H64+NOVIEMBRE!H64+DICIEMBRE!H64</f>
        <v>3177</v>
      </c>
      <c r="H63" s="36">
        <f>OCTUBRE!E64+NOVIEMBRE!E64+DICIEMBRE!E64</f>
        <v>142479</v>
      </c>
      <c r="I63" s="36">
        <f>OCTUBRE!F64+NOVIEMBRE!F64+DICIEMBRE!F64</f>
        <v>285966</v>
      </c>
      <c r="J63" s="36">
        <f>OCTUBRE!J64+NOVIEMBRE!J64+DICIEMBRE!J64</f>
        <v>93644</v>
      </c>
      <c r="K63" s="36">
        <f>OCTUBRE!G64+NOVIEMBRE!G64+DICIEMBRE!G64</f>
        <v>7812</v>
      </c>
      <c r="L63" s="36">
        <f>OCTUBRE!K64+NOVIEMBRE!K64+DICIEMBRE!K64</f>
        <v>82718</v>
      </c>
      <c r="M63" s="36">
        <f>OCTUBRE!L64+NOVIEMBRE!L64+DICIEMBRE!L64</f>
        <v>29294</v>
      </c>
      <c r="N63" s="36">
        <f>OCTUBRE!I64+NOVIEMBRE!I64+DICIEMBRE!I64</f>
        <v>83789</v>
      </c>
      <c r="O63" s="36">
        <f>OCTUBRE!M64+NOVIEMBRE!M64+DICIEMBRE!M64</f>
        <v>33725</v>
      </c>
      <c r="P63" s="36">
        <v>3064380</v>
      </c>
      <c r="Q63" s="36">
        <v>1454832</v>
      </c>
      <c r="R63" s="36">
        <f t="shared" si="0"/>
        <v>9135344</v>
      </c>
      <c r="S63" s="30"/>
      <c r="T63" s="20"/>
      <c r="U63" s="30"/>
    </row>
    <row r="64" spans="1:21" ht="15" customHeight="1">
      <c r="A64" s="33">
        <v>58</v>
      </c>
      <c r="B64" s="34" t="s">
        <v>77</v>
      </c>
      <c r="C64" s="36">
        <f>OCTUBRE!B65+NOVIEMBRE!B65+DICIEMBRE!B65</f>
        <v>5600617</v>
      </c>
      <c r="D64" s="36">
        <f>OCTUBRE!N65+NOVIEMBRE!N65+DICIEMBRE!N65</f>
        <v>-1221</v>
      </c>
      <c r="E64" s="36">
        <f>OCTUBRE!C65+NOVIEMBRE!C65+DICIEMBRE!C65</f>
        <v>2170238</v>
      </c>
      <c r="F64" s="36">
        <f>OCTUBRE!D65+NOVIEMBRE!D65+DICIEMBRE!D65</f>
        <v>407236</v>
      </c>
      <c r="G64" s="36">
        <f>OCTUBRE!H65+NOVIEMBRE!H65+DICIEMBRE!H65</f>
        <v>6708</v>
      </c>
      <c r="H64" s="36">
        <f>OCTUBRE!E65+NOVIEMBRE!E65+DICIEMBRE!E65</f>
        <v>300802</v>
      </c>
      <c r="I64" s="36">
        <f>OCTUBRE!F65+NOVIEMBRE!F65+DICIEMBRE!F65</f>
        <v>603730</v>
      </c>
      <c r="J64" s="36">
        <f>OCTUBRE!J65+NOVIEMBRE!J65+DICIEMBRE!J65</f>
        <v>259427</v>
      </c>
      <c r="K64" s="36">
        <f>OCTUBRE!G65+NOVIEMBRE!G65+DICIEMBRE!G65</f>
        <v>16493</v>
      </c>
      <c r="L64" s="36">
        <f>OCTUBRE!K65+NOVIEMBRE!K65+DICIEMBRE!K65</f>
        <v>174634</v>
      </c>
      <c r="M64" s="36">
        <f>OCTUBRE!L65+NOVIEMBRE!L65+DICIEMBRE!L65</f>
        <v>61846</v>
      </c>
      <c r="N64" s="36">
        <f>OCTUBRE!I65+NOVIEMBRE!I65+DICIEMBRE!I65</f>
        <v>292575</v>
      </c>
      <c r="O64" s="36">
        <f>OCTUBRE!M65+NOVIEMBRE!M65+DICIEMBRE!M65</f>
        <v>71200</v>
      </c>
      <c r="P64" s="36">
        <v>16186020</v>
      </c>
      <c r="Q64" s="36">
        <v>4862055</v>
      </c>
      <c r="R64" s="36">
        <f t="shared" si="0"/>
        <v>31012360</v>
      </c>
      <c r="S64" s="30"/>
      <c r="T64" s="20"/>
      <c r="U64" s="30"/>
    </row>
    <row r="65" spans="1:21" ht="15" customHeight="1">
      <c r="A65" s="33">
        <v>59</v>
      </c>
      <c r="B65" s="34" t="s">
        <v>78</v>
      </c>
      <c r="C65" s="36">
        <f>OCTUBRE!B66+NOVIEMBRE!B66+DICIEMBRE!B66</f>
        <v>13445002</v>
      </c>
      <c r="D65" s="36">
        <f>OCTUBRE!N66+NOVIEMBRE!N66+DICIEMBRE!N66</f>
        <v>358</v>
      </c>
      <c r="E65" s="36">
        <f>OCTUBRE!C66+NOVIEMBRE!C66+DICIEMBRE!C66</f>
        <v>5209935</v>
      </c>
      <c r="F65" s="36">
        <f>OCTUBRE!D66+NOVIEMBRE!D66+DICIEMBRE!D66</f>
        <v>1406943</v>
      </c>
      <c r="G65" s="36">
        <f>OCTUBRE!H66+NOVIEMBRE!H66+DICIEMBRE!H66</f>
        <v>3821211</v>
      </c>
      <c r="H65" s="36">
        <f>OCTUBRE!E66+NOVIEMBRE!E66+DICIEMBRE!E66</f>
        <v>722113</v>
      </c>
      <c r="I65" s="36">
        <f>OCTUBRE!F66+NOVIEMBRE!F66+DICIEMBRE!F66</f>
        <v>1449333</v>
      </c>
      <c r="J65" s="36">
        <f>OCTUBRE!J66+NOVIEMBRE!J66+DICIEMBRE!J66</f>
        <v>581136</v>
      </c>
      <c r="K65" s="36">
        <f>OCTUBRE!G66+NOVIEMBRE!G66+DICIEMBRE!G66</f>
        <v>39593</v>
      </c>
      <c r="L65" s="36">
        <f>OCTUBRE!K66+NOVIEMBRE!K66+DICIEMBRE!K66</f>
        <v>419231</v>
      </c>
      <c r="M65" s="36">
        <f>OCTUBRE!L66+NOVIEMBRE!L66+DICIEMBRE!L66</f>
        <v>148468</v>
      </c>
      <c r="N65" s="36">
        <f>OCTUBRE!I66+NOVIEMBRE!I66+DICIEMBRE!I66</f>
        <v>2890262</v>
      </c>
      <c r="O65" s="36">
        <f>OCTUBRE!M66+NOVIEMBRE!M66+DICIEMBRE!M66</f>
        <v>170926</v>
      </c>
      <c r="P65" s="36">
        <v>9326175</v>
      </c>
      <c r="Q65" s="36">
        <v>12365514</v>
      </c>
      <c r="R65" s="36">
        <f t="shared" si="0"/>
        <v>51996200</v>
      </c>
      <c r="S65" s="30"/>
      <c r="T65" s="20"/>
      <c r="U65" s="30"/>
    </row>
    <row r="66" spans="1:21" ht="15" customHeight="1">
      <c r="A66" s="33">
        <v>60</v>
      </c>
      <c r="B66" s="34" t="s">
        <v>79</v>
      </c>
      <c r="C66" s="36">
        <f>OCTUBRE!B67+NOVIEMBRE!B67+DICIEMBRE!B67</f>
        <v>1556511</v>
      </c>
      <c r="D66" s="36">
        <f>OCTUBRE!N67+NOVIEMBRE!N67+DICIEMBRE!N67</f>
        <v>-27</v>
      </c>
      <c r="E66" s="36">
        <f>OCTUBRE!C67+NOVIEMBRE!C67+DICIEMBRE!C67</f>
        <v>603148</v>
      </c>
      <c r="F66" s="36">
        <f>OCTUBRE!D67+NOVIEMBRE!D67+DICIEMBRE!D67</f>
        <v>84605</v>
      </c>
      <c r="G66" s="36">
        <f>OCTUBRE!H67+NOVIEMBRE!H67+DICIEMBRE!H67</f>
        <v>1864</v>
      </c>
      <c r="H66" s="36">
        <f>OCTUBRE!E67+NOVIEMBRE!E67+DICIEMBRE!E67</f>
        <v>83598</v>
      </c>
      <c r="I66" s="36">
        <f>OCTUBRE!F67+NOVIEMBRE!F67+DICIEMBRE!F67</f>
        <v>167788</v>
      </c>
      <c r="J66" s="36">
        <f>OCTUBRE!J67+NOVIEMBRE!J67+DICIEMBRE!J67</f>
        <v>34599</v>
      </c>
      <c r="K66" s="36">
        <f>OCTUBRE!G67+NOVIEMBRE!G67+DICIEMBRE!G67</f>
        <v>4583</v>
      </c>
      <c r="L66" s="36">
        <f>OCTUBRE!K67+NOVIEMBRE!K67+DICIEMBRE!K67</f>
        <v>48534</v>
      </c>
      <c r="M66" s="36">
        <f>OCTUBRE!L67+NOVIEMBRE!L67+DICIEMBRE!L67</f>
        <v>17187</v>
      </c>
      <c r="N66" s="36">
        <f>OCTUBRE!I67+NOVIEMBRE!I67+DICIEMBRE!I67</f>
        <v>11032</v>
      </c>
      <c r="O66" s="36">
        <f>OCTUBRE!M67+NOVIEMBRE!M67+DICIEMBRE!M67</f>
        <v>19788</v>
      </c>
      <c r="P66" s="36">
        <v>1180191</v>
      </c>
      <c r="Q66" s="36">
        <v>182838</v>
      </c>
      <c r="R66" s="36">
        <f t="shared" si="0"/>
        <v>3996239</v>
      </c>
      <c r="S66" s="30"/>
      <c r="T66" s="20"/>
      <c r="U66" s="30"/>
    </row>
    <row r="67" spans="1:21" ht="15" customHeight="1">
      <c r="A67" s="33">
        <v>61</v>
      </c>
      <c r="B67" s="34" t="s">
        <v>80</v>
      </c>
      <c r="C67" s="36">
        <f>OCTUBRE!B68+NOVIEMBRE!B68+DICIEMBRE!B68</f>
        <v>2042462</v>
      </c>
      <c r="D67" s="36">
        <f>OCTUBRE!N68+NOVIEMBRE!N68+DICIEMBRE!N68</f>
        <v>139</v>
      </c>
      <c r="E67" s="36">
        <f>OCTUBRE!C68+NOVIEMBRE!C68+DICIEMBRE!C68</f>
        <v>791454</v>
      </c>
      <c r="F67" s="36">
        <f>OCTUBRE!D68+NOVIEMBRE!D68+DICIEMBRE!D68</f>
        <v>0</v>
      </c>
      <c r="G67" s="36">
        <f>OCTUBRE!H68+NOVIEMBRE!H68+DICIEMBRE!H68</f>
        <v>2446</v>
      </c>
      <c r="H67" s="36">
        <f>OCTUBRE!E68+NOVIEMBRE!E68+DICIEMBRE!E68</f>
        <v>109697</v>
      </c>
      <c r="I67" s="36">
        <f>OCTUBRE!F68+NOVIEMBRE!F68+DICIEMBRE!F68</f>
        <v>220171</v>
      </c>
      <c r="J67" s="36">
        <f>OCTUBRE!J68+NOVIEMBRE!J68+DICIEMBRE!J68</f>
        <v>60891</v>
      </c>
      <c r="K67" s="36">
        <f>OCTUBRE!G68+NOVIEMBRE!G68+DICIEMBRE!G68</f>
        <v>6014</v>
      </c>
      <c r="L67" s="36">
        <f>OCTUBRE!K68+NOVIEMBRE!K68+DICIEMBRE!K68</f>
        <v>63687</v>
      </c>
      <c r="M67" s="36">
        <f>OCTUBRE!L68+NOVIEMBRE!L68+DICIEMBRE!L68</f>
        <v>22554</v>
      </c>
      <c r="N67" s="36">
        <f>OCTUBRE!I68+NOVIEMBRE!I68+DICIEMBRE!I68</f>
        <v>43505</v>
      </c>
      <c r="O67" s="36">
        <f>OCTUBRE!M68+NOVIEMBRE!M68+DICIEMBRE!M68</f>
        <v>25966</v>
      </c>
      <c r="P67" s="36">
        <v>875916</v>
      </c>
      <c r="Q67" s="36">
        <v>744465</v>
      </c>
      <c r="R67" s="36">
        <f t="shared" si="0"/>
        <v>5009367</v>
      </c>
      <c r="S67" s="30"/>
      <c r="T67" s="20"/>
      <c r="U67" s="30"/>
    </row>
    <row r="68" spans="1:21" ht="15" customHeight="1">
      <c r="A68" s="33">
        <v>62</v>
      </c>
      <c r="B68" s="34" t="s">
        <v>81</v>
      </c>
      <c r="C68" s="36">
        <f>OCTUBRE!B69+NOVIEMBRE!B69+DICIEMBRE!B69</f>
        <v>2195767</v>
      </c>
      <c r="D68" s="36">
        <f>OCTUBRE!N69+NOVIEMBRE!N69+DICIEMBRE!N69</f>
        <v>-211</v>
      </c>
      <c r="E68" s="36">
        <f>OCTUBRE!C69+NOVIEMBRE!C69+DICIEMBRE!C69</f>
        <v>850859</v>
      </c>
      <c r="F68" s="36">
        <f>OCTUBRE!D69+NOVIEMBRE!D69+DICIEMBRE!D69</f>
        <v>134677</v>
      </c>
      <c r="G68" s="36">
        <f>OCTUBRE!H69+NOVIEMBRE!H69+DICIEMBRE!H69</f>
        <v>2630</v>
      </c>
      <c r="H68" s="36">
        <f>OCTUBRE!E69+NOVIEMBRE!E69+DICIEMBRE!E69</f>
        <v>117932</v>
      </c>
      <c r="I68" s="36">
        <f>OCTUBRE!F69+NOVIEMBRE!F69+DICIEMBRE!F69</f>
        <v>236697</v>
      </c>
      <c r="J68" s="36">
        <f>OCTUBRE!J69+NOVIEMBRE!J69+DICIEMBRE!J69</f>
        <v>69861</v>
      </c>
      <c r="K68" s="36">
        <f>OCTUBRE!G69+NOVIEMBRE!G69+DICIEMBRE!G69</f>
        <v>6466</v>
      </c>
      <c r="L68" s="36">
        <f>OCTUBRE!K69+NOVIEMBRE!K69+DICIEMBRE!K69</f>
        <v>68467</v>
      </c>
      <c r="M68" s="36">
        <f>OCTUBRE!L69+NOVIEMBRE!L69+DICIEMBRE!L69</f>
        <v>24247</v>
      </c>
      <c r="N68" s="36">
        <f>OCTUBRE!I69+NOVIEMBRE!I69+DICIEMBRE!I69</f>
        <v>55017</v>
      </c>
      <c r="O68" s="36">
        <f>OCTUBRE!M69+NOVIEMBRE!M69+DICIEMBRE!M69</f>
        <v>27915</v>
      </c>
      <c r="P68" s="36">
        <v>2176986</v>
      </c>
      <c r="Q68" s="36">
        <v>929550</v>
      </c>
      <c r="R68" s="36">
        <f t="shared" si="0"/>
        <v>6896860</v>
      </c>
      <c r="S68" s="30"/>
      <c r="T68" s="20"/>
      <c r="U68" s="30"/>
    </row>
    <row r="69" spans="1:21" ht="15" customHeight="1">
      <c r="A69" s="33">
        <v>63</v>
      </c>
      <c r="B69" s="34" t="s">
        <v>82</v>
      </c>
      <c r="C69" s="36">
        <f>OCTUBRE!B70+NOVIEMBRE!B70+DICIEMBRE!B70</f>
        <v>2303038</v>
      </c>
      <c r="D69" s="36">
        <f>OCTUBRE!N70+NOVIEMBRE!N70+DICIEMBRE!N70</f>
        <v>38</v>
      </c>
      <c r="E69" s="36">
        <f>OCTUBRE!C70+NOVIEMBRE!C70+DICIEMBRE!C70</f>
        <v>892427</v>
      </c>
      <c r="F69" s="36">
        <f>OCTUBRE!D70+NOVIEMBRE!D70+DICIEMBRE!D70</f>
        <v>142949</v>
      </c>
      <c r="G69" s="36">
        <f>OCTUBRE!H70+NOVIEMBRE!H70+DICIEMBRE!H70</f>
        <v>2758</v>
      </c>
      <c r="H69" s="36">
        <f>OCTUBRE!E70+NOVIEMBRE!E70+DICIEMBRE!E70</f>
        <v>123694</v>
      </c>
      <c r="I69" s="36">
        <f>OCTUBRE!F70+NOVIEMBRE!F70+DICIEMBRE!F70</f>
        <v>248261</v>
      </c>
      <c r="J69" s="36">
        <f>OCTUBRE!J70+NOVIEMBRE!J70+DICIEMBRE!J70</f>
        <v>75921</v>
      </c>
      <c r="K69" s="36">
        <f>OCTUBRE!G70+NOVIEMBRE!G70+DICIEMBRE!G70</f>
        <v>6781</v>
      </c>
      <c r="L69" s="36">
        <f>OCTUBRE!K70+NOVIEMBRE!K70+DICIEMBRE!K70</f>
        <v>71811</v>
      </c>
      <c r="M69" s="36">
        <f>OCTUBRE!L70+NOVIEMBRE!L70+DICIEMBRE!L70</f>
        <v>25432</v>
      </c>
      <c r="N69" s="36">
        <f>OCTUBRE!I70+NOVIEMBRE!I70+DICIEMBRE!I70</f>
        <v>52383</v>
      </c>
      <c r="O69" s="36">
        <f>OCTUBRE!M70+NOVIEMBRE!M70+DICIEMBRE!M70</f>
        <v>29279</v>
      </c>
      <c r="P69" s="36">
        <v>1617774</v>
      </c>
      <c r="Q69" s="36">
        <v>1054875</v>
      </c>
      <c r="R69" s="36">
        <f t="shared" si="0"/>
        <v>6647421</v>
      </c>
      <c r="S69" s="30"/>
      <c r="T69" s="20"/>
      <c r="U69" s="30"/>
    </row>
    <row r="70" spans="1:21" ht="15" customHeight="1">
      <c r="A70" s="33">
        <v>64</v>
      </c>
      <c r="B70" s="34" t="s">
        <v>83</v>
      </c>
      <c r="C70" s="36">
        <f>OCTUBRE!B71+NOVIEMBRE!B71+DICIEMBRE!B71</f>
        <v>1671842</v>
      </c>
      <c r="D70" s="36">
        <f>OCTUBRE!N71+NOVIEMBRE!N71+DICIEMBRE!N71</f>
        <v>-71</v>
      </c>
      <c r="E70" s="36">
        <f>OCTUBRE!C71+NOVIEMBRE!C71+DICIEMBRE!C71</f>
        <v>647839</v>
      </c>
      <c r="F70" s="36">
        <f>OCTUBRE!D71+NOVIEMBRE!D71+DICIEMBRE!D71</f>
        <v>93502</v>
      </c>
      <c r="G70" s="36">
        <f>OCTUBRE!H71+NOVIEMBRE!H71+DICIEMBRE!H71</f>
        <v>2002</v>
      </c>
      <c r="H70" s="36">
        <f>OCTUBRE!E71+NOVIEMBRE!E71+DICIEMBRE!E71</f>
        <v>89792</v>
      </c>
      <c r="I70" s="36">
        <f>OCTUBRE!F71+NOVIEMBRE!F71+DICIEMBRE!F71</f>
        <v>180220</v>
      </c>
      <c r="J70" s="36">
        <f>OCTUBRE!J71+NOVIEMBRE!J71+DICIEMBRE!J71</f>
        <v>40911</v>
      </c>
      <c r="K70" s="36">
        <f>OCTUBRE!G71+NOVIEMBRE!G71+DICIEMBRE!G71</f>
        <v>4923</v>
      </c>
      <c r="L70" s="36">
        <f>OCTUBRE!K71+NOVIEMBRE!K71+DICIEMBRE!K71</f>
        <v>52130</v>
      </c>
      <c r="M70" s="36">
        <f>OCTUBRE!L71+NOVIEMBRE!L71+DICIEMBRE!L71</f>
        <v>18461</v>
      </c>
      <c r="N70" s="36">
        <f>OCTUBRE!I71+NOVIEMBRE!I71+DICIEMBRE!I71</f>
        <v>18874</v>
      </c>
      <c r="O70" s="36">
        <f>OCTUBRE!M71+NOVIEMBRE!M71+DICIEMBRE!M71</f>
        <v>21254</v>
      </c>
      <c r="P70" s="36">
        <v>937161</v>
      </c>
      <c r="Q70" s="36">
        <v>318654</v>
      </c>
      <c r="R70" s="36">
        <f t="shared" si="0"/>
        <v>4097494</v>
      </c>
      <c r="S70" s="30"/>
      <c r="T70" s="20"/>
      <c r="U70" s="30"/>
    </row>
    <row r="71" spans="1:21" ht="15" customHeight="1">
      <c r="A71" s="33">
        <v>65</v>
      </c>
      <c r="B71" s="34" t="s">
        <v>84</v>
      </c>
      <c r="C71" s="36">
        <f>OCTUBRE!B72+NOVIEMBRE!B72+DICIEMBRE!B72</f>
        <v>1736643</v>
      </c>
      <c r="D71" s="36">
        <f>OCTUBRE!N72+NOVIEMBRE!N72+DICIEMBRE!N72</f>
        <v>10</v>
      </c>
      <c r="E71" s="36">
        <f>OCTUBRE!C72+NOVIEMBRE!C72+DICIEMBRE!C72</f>
        <v>672949</v>
      </c>
      <c r="F71" s="36">
        <f>OCTUBRE!D72+NOVIEMBRE!D72+DICIEMBRE!D72</f>
        <v>0</v>
      </c>
      <c r="G71" s="36">
        <f>OCTUBRE!H72+NOVIEMBRE!H72+DICIEMBRE!H72</f>
        <v>2080</v>
      </c>
      <c r="H71" s="36">
        <f>OCTUBRE!E72+NOVIEMBRE!E72+DICIEMBRE!E72</f>
        <v>93273</v>
      </c>
      <c r="I71" s="36">
        <f>OCTUBRE!F72+NOVIEMBRE!F72+DICIEMBRE!F72</f>
        <v>187206</v>
      </c>
      <c r="J71" s="36">
        <f>OCTUBRE!J72+NOVIEMBRE!J72+DICIEMBRE!J72</f>
        <v>43572</v>
      </c>
      <c r="K71" s="36">
        <f>OCTUBRE!G72+NOVIEMBRE!G72+DICIEMBRE!G72</f>
        <v>5114</v>
      </c>
      <c r="L71" s="36">
        <f>OCTUBRE!K72+NOVIEMBRE!K72+DICIEMBRE!K72</f>
        <v>54150</v>
      </c>
      <c r="M71" s="36">
        <f>OCTUBRE!L72+NOVIEMBRE!L72+DICIEMBRE!L72</f>
        <v>19177</v>
      </c>
      <c r="N71" s="36">
        <f>OCTUBRE!I72+NOVIEMBRE!I72+DICIEMBRE!I72</f>
        <v>21621</v>
      </c>
      <c r="O71" s="36">
        <f>OCTUBRE!M72+NOVIEMBRE!M72+DICIEMBRE!M72</f>
        <v>22078</v>
      </c>
      <c r="P71" s="36">
        <v>476721</v>
      </c>
      <c r="Q71" s="36">
        <v>396774</v>
      </c>
      <c r="R71" s="36">
        <f t="shared" si="0"/>
        <v>3731368</v>
      </c>
      <c r="S71" s="30"/>
      <c r="T71" s="20"/>
      <c r="U71" s="30"/>
    </row>
    <row r="72" spans="1:21" ht="15" customHeight="1">
      <c r="A72" s="33">
        <v>66</v>
      </c>
      <c r="B72" s="34" t="s">
        <v>85</v>
      </c>
      <c r="C72" s="36">
        <f>OCTUBRE!B73+NOVIEMBRE!B73+DICIEMBRE!B73</f>
        <v>2091111</v>
      </c>
      <c r="D72" s="36">
        <f>OCTUBRE!N73+NOVIEMBRE!N73+DICIEMBRE!N73</f>
        <v>-107</v>
      </c>
      <c r="E72" s="36">
        <f>OCTUBRE!C73+NOVIEMBRE!C73+DICIEMBRE!C73</f>
        <v>810305</v>
      </c>
      <c r="F72" s="36">
        <f>OCTUBRE!D73+NOVIEMBRE!D73+DICIEMBRE!D73</f>
        <v>128007</v>
      </c>
      <c r="G72" s="36">
        <f>OCTUBRE!H73+NOVIEMBRE!H73+DICIEMBRE!H73</f>
        <v>2505</v>
      </c>
      <c r="H72" s="36">
        <f>OCTUBRE!E73+NOVIEMBRE!E73+DICIEMBRE!E73</f>
        <v>112310</v>
      </c>
      <c r="I72" s="36">
        <f>OCTUBRE!F73+NOVIEMBRE!F73+DICIEMBRE!F73</f>
        <v>225416</v>
      </c>
      <c r="J72" s="36">
        <f>OCTUBRE!J73+NOVIEMBRE!J73+DICIEMBRE!J73</f>
        <v>65456</v>
      </c>
      <c r="K72" s="36">
        <f>OCTUBRE!G73+NOVIEMBRE!G73+DICIEMBRE!G73</f>
        <v>6159</v>
      </c>
      <c r="L72" s="36">
        <f>OCTUBRE!K73+NOVIEMBRE!K73+DICIEMBRE!K73</f>
        <v>65202</v>
      </c>
      <c r="M72" s="36">
        <f>OCTUBRE!L73+NOVIEMBRE!L73+DICIEMBRE!L73</f>
        <v>23091</v>
      </c>
      <c r="N72" s="36">
        <f>OCTUBRE!I73+NOVIEMBRE!I73+DICIEMBRE!I73</f>
        <v>43129</v>
      </c>
      <c r="O72" s="36">
        <f>OCTUBRE!M73+NOVIEMBRE!M73+DICIEMBRE!M73</f>
        <v>26584</v>
      </c>
      <c r="P72" s="36">
        <v>2519940</v>
      </c>
      <c r="Q72" s="36">
        <v>790548</v>
      </c>
      <c r="R72" s="36">
        <f t="shared" ref="R72:R112" si="1">SUM(C72:Q72)</f>
        <v>6909656</v>
      </c>
      <c r="S72" s="30"/>
      <c r="T72" s="20"/>
      <c r="U72" s="30"/>
    </row>
    <row r="73" spans="1:21" ht="15" customHeight="1">
      <c r="A73" s="33">
        <v>67</v>
      </c>
      <c r="B73" s="34" t="s">
        <v>86</v>
      </c>
      <c r="C73" s="36">
        <f>OCTUBRE!B74+NOVIEMBRE!B74+DICIEMBRE!B74</f>
        <v>3000836</v>
      </c>
      <c r="D73" s="36">
        <f>OCTUBRE!N74+NOVIEMBRE!N74+DICIEMBRE!N74</f>
        <v>-417</v>
      </c>
      <c r="E73" s="36">
        <f>OCTUBRE!C74+NOVIEMBRE!C74+DICIEMBRE!C74</f>
        <v>1162824</v>
      </c>
      <c r="F73" s="36">
        <f>OCTUBRE!D74+NOVIEMBRE!D74+DICIEMBRE!D74</f>
        <v>0</v>
      </c>
      <c r="G73" s="36">
        <f>OCTUBRE!H74+NOVIEMBRE!H74+DICIEMBRE!H74</f>
        <v>3594</v>
      </c>
      <c r="H73" s="36">
        <f>OCTUBRE!E74+NOVIEMBRE!E74+DICIEMBRE!E74</f>
        <v>161171</v>
      </c>
      <c r="I73" s="36">
        <f>OCTUBRE!F74+NOVIEMBRE!F74+DICIEMBRE!F74</f>
        <v>323481</v>
      </c>
      <c r="J73" s="36">
        <f>OCTUBRE!J74+NOVIEMBRE!J74+DICIEMBRE!J74</f>
        <v>111164</v>
      </c>
      <c r="K73" s="36">
        <f>OCTUBRE!G74+NOVIEMBRE!G74+DICIEMBRE!G74</f>
        <v>8837</v>
      </c>
      <c r="L73" s="36">
        <f>OCTUBRE!K74+NOVIEMBRE!K74+DICIEMBRE!K74</f>
        <v>93570</v>
      </c>
      <c r="M73" s="36">
        <f>OCTUBRE!L74+NOVIEMBRE!L74+DICIEMBRE!L74</f>
        <v>33137</v>
      </c>
      <c r="N73" s="36">
        <f>OCTUBRE!I74+NOVIEMBRE!I74+DICIEMBRE!I74</f>
        <v>104591</v>
      </c>
      <c r="O73" s="36">
        <f>OCTUBRE!M74+NOVIEMBRE!M74+DICIEMBRE!M74</f>
        <v>38149</v>
      </c>
      <c r="P73" s="36">
        <v>2936505</v>
      </c>
      <c r="Q73" s="36">
        <v>1883265</v>
      </c>
      <c r="R73" s="36">
        <f t="shared" si="1"/>
        <v>9860707</v>
      </c>
      <c r="S73" s="30"/>
      <c r="T73" s="20"/>
      <c r="U73" s="30"/>
    </row>
    <row r="74" spans="1:21" ht="15" customHeight="1">
      <c r="A74" s="33">
        <v>68</v>
      </c>
      <c r="B74" s="34" t="s">
        <v>87</v>
      </c>
      <c r="C74" s="36">
        <f>OCTUBRE!B75+NOVIEMBRE!B75+DICIEMBRE!B75</f>
        <v>1968360</v>
      </c>
      <c r="D74" s="36">
        <f>OCTUBRE!N75+NOVIEMBRE!N75+DICIEMBRE!N75</f>
        <v>75</v>
      </c>
      <c r="E74" s="36">
        <f>OCTUBRE!C75+NOVIEMBRE!C75+DICIEMBRE!C75</f>
        <v>762738</v>
      </c>
      <c r="F74" s="36">
        <f>OCTUBRE!D75+NOVIEMBRE!D75+DICIEMBRE!D75</f>
        <v>0</v>
      </c>
      <c r="G74" s="36">
        <f>OCTUBRE!H75+NOVIEMBRE!H75+DICIEMBRE!H75</f>
        <v>2358</v>
      </c>
      <c r="H74" s="36">
        <f>OCTUBRE!E75+NOVIEMBRE!E75+DICIEMBRE!E75</f>
        <v>105718</v>
      </c>
      <c r="I74" s="36">
        <f>OCTUBRE!F75+NOVIEMBRE!F75+DICIEMBRE!F75</f>
        <v>212184</v>
      </c>
      <c r="J74" s="36">
        <f>OCTUBRE!J75+NOVIEMBRE!J75+DICIEMBRE!J75</f>
        <v>54940</v>
      </c>
      <c r="K74" s="36">
        <f>OCTUBRE!G75+NOVIEMBRE!G75+DICIEMBRE!G75</f>
        <v>5798</v>
      </c>
      <c r="L74" s="36">
        <f>OCTUBRE!K75+NOVIEMBRE!K75+DICIEMBRE!K75</f>
        <v>61375</v>
      </c>
      <c r="M74" s="36">
        <f>OCTUBRE!L75+NOVIEMBRE!L75+DICIEMBRE!L75</f>
        <v>21736</v>
      </c>
      <c r="N74" s="36">
        <f>OCTUBRE!I75+NOVIEMBRE!I75+DICIEMBRE!I75</f>
        <v>34914</v>
      </c>
      <c r="O74" s="36">
        <f>OCTUBRE!M75+NOVIEMBRE!M75+DICIEMBRE!M75</f>
        <v>25023</v>
      </c>
      <c r="P74" s="36">
        <v>1437855</v>
      </c>
      <c r="Q74" s="36">
        <v>600591</v>
      </c>
      <c r="R74" s="36">
        <f t="shared" si="1"/>
        <v>5293665</v>
      </c>
      <c r="S74" s="30"/>
      <c r="T74" s="20"/>
      <c r="U74" s="30"/>
    </row>
    <row r="75" spans="1:21" ht="15" customHeight="1">
      <c r="A75" s="33">
        <v>69</v>
      </c>
      <c r="B75" s="34" t="s">
        <v>88</v>
      </c>
      <c r="C75" s="36">
        <f>OCTUBRE!B76+NOVIEMBRE!B76+DICIEMBRE!B76</f>
        <v>2848277</v>
      </c>
      <c r="D75" s="36">
        <f>OCTUBRE!N76+NOVIEMBRE!N76+DICIEMBRE!N76</f>
        <v>-550</v>
      </c>
      <c r="E75" s="36">
        <f>OCTUBRE!C76+NOVIEMBRE!C76+DICIEMBRE!C76</f>
        <v>1103707</v>
      </c>
      <c r="F75" s="36">
        <f>OCTUBRE!D76+NOVIEMBRE!D76+DICIEMBRE!D76</f>
        <v>184749</v>
      </c>
      <c r="G75" s="36">
        <f>OCTUBRE!H76+NOVIEMBRE!H76+DICIEMBRE!H76</f>
        <v>3411</v>
      </c>
      <c r="H75" s="36">
        <f>OCTUBRE!E76+NOVIEMBRE!E76+DICIEMBRE!E76</f>
        <v>152977</v>
      </c>
      <c r="I75" s="36">
        <f>OCTUBRE!F76+NOVIEMBRE!F76+DICIEMBRE!F76</f>
        <v>307037</v>
      </c>
      <c r="J75" s="36">
        <f>OCTUBRE!J76+NOVIEMBRE!J76+DICIEMBRE!J76</f>
        <v>109093</v>
      </c>
      <c r="K75" s="36">
        <f>OCTUBRE!G76+NOVIEMBRE!G76+DICIEMBRE!G76</f>
        <v>8387</v>
      </c>
      <c r="L75" s="36">
        <f>OCTUBRE!K76+NOVIEMBRE!K76+DICIEMBRE!K76</f>
        <v>88812</v>
      </c>
      <c r="M75" s="36">
        <f>OCTUBRE!L76+NOVIEMBRE!L76+DICIEMBRE!L76</f>
        <v>31452</v>
      </c>
      <c r="N75" s="36">
        <f>OCTUBRE!I76+NOVIEMBRE!I76+DICIEMBRE!I76</f>
        <v>105985</v>
      </c>
      <c r="O75" s="36">
        <f>OCTUBRE!M76+NOVIEMBRE!M76+DICIEMBRE!M76</f>
        <v>36211</v>
      </c>
      <c r="P75" s="36">
        <v>6994671</v>
      </c>
      <c r="Q75" s="36">
        <v>1679820</v>
      </c>
      <c r="R75" s="36">
        <f t="shared" si="1"/>
        <v>13654039</v>
      </c>
      <c r="S75" s="30"/>
      <c r="T75" s="20"/>
      <c r="U75" s="30"/>
    </row>
    <row r="76" spans="1:21" ht="15" customHeight="1">
      <c r="A76" s="33">
        <v>70</v>
      </c>
      <c r="B76" s="34" t="s">
        <v>89</v>
      </c>
      <c r="C76" s="36">
        <f>OCTUBRE!B77+NOVIEMBRE!B77+DICIEMBRE!B77</f>
        <v>2047885</v>
      </c>
      <c r="D76" s="36">
        <f>OCTUBRE!N77+NOVIEMBRE!N77+DICIEMBRE!N77</f>
        <v>-211</v>
      </c>
      <c r="E76" s="36">
        <f>OCTUBRE!C77+NOVIEMBRE!C77+DICIEMBRE!C77</f>
        <v>793554</v>
      </c>
      <c r="F76" s="36">
        <f>OCTUBRE!D77+NOVIEMBRE!D77+DICIEMBRE!D77</f>
        <v>126306</v>
      </c>
      <c r="G76" s="36">
        <f>OCTUBRE!H77+NOVIEMBRE!H77+DICIEMBRE!H77</f>
        <v>2453</v>
      </c>
      <c r="H76" s="36">
        <f>OCTUBRE!E77+NOVIEMBRE!E77+DICIEMBRE!E77</f>
        <v>109989</v>
      </c>
      <c r="I76" s="36">
        <f>OCTUBRE!F77+NOVIEMBRE!F77+DICIEMBRE!F77</f>
        <v>220757</v>
      </c>
      <c r="J76" s="36">
        <f>OCTUBRE!J77+NOVIEMBRE!J77+DICIEMBRE!J77</f>
        <v>60633</v>
      </c>
      <c r="K76" s="36">
        <f>OCTUBRE!G77+NOVIEMBRE!G77+DICIEMBRE!G77</f>
        <v>6031</v>
      </c>
      <c r="L76" s="36">
        <f>OCTUBRE!K77+NOVIEMBRE!K77+DICIEMBRE!K77</f>
        <v>63855</v>
      </c>
      <c r="M76" s="36">
        <f>OCTUBRE!L77+NOVIEMBRE!L77+DICIEMBRE!L77</f>
        <v>22613</v>
      </c>
      <c r="N76" s="36">
        <f>OCTUBRE!I77+NOVIEMBRE!I77+DICIEMBRE!I77</f>
        <v>42835</v>
      </c>
      <c r="O76" s="36">
        <f>OCTUBRE!M77+NOVIEMBRE!M77+DICIEMBRE!M77</f>
        <v>26035</v>
      </c>
      <c r="P76" s="36">
        <v>1762080</v>
      </c>
      <c r="Q76" s="36">
        <v>743901</v>
      </c>
      <c r="R76" s="36">
        <f t="shared" si="1"/>
        <v>6028716</v>
      </c>
      <c r="S76" s="30"/>
      <c r="T76" s="20"/>
      <c r="U76" s="30"/>
    </row>
    <row r="77" spans="1:21" ht="15" customHeight="1">
      <c r="A77" s="33">
        <v>71</v>
      </c>
      <c r="B77" s="34" t="s">
        <v>90</v>
      </c>
      <c r="C77" s="36">
        <f>OCTUBRE!B78+NOVIEMBRE!B78+DICIEMBRE!B78</f>
        <v>1714837</v>
      </c>
      <c r="D77" s="36">
        <f>OCTUBRE!N78+NOVIEMBRE!N78+DICIEMBRE!N78</f>
        <v>88</v>
      </c>
      <c r="E77" s="36">
        <f>OCTUBRE!C78+NOVIEMBRE!C78+DICIEMBRE!C78</f>
        <v>664499</v>
      </c>
      <c r="F77" s="36">
        <f>OCTUBRE!D78+NOVIEMBRE!D78+DICIEMBRE!D78</f>
        <v>96884</v>
      </c>
      <c r="G77" s="36">
        <f>OCTUBRE!H78+NOVIEMBRE!H78+DICIEMBRE!H78</f>
        <v>2054</v>
      </c>
      <c r="H77" s="36">
        <f>OCTUBRE!E78+NOVIEMBRE!E78+DICIEMBRE!E78</f>
        <v>92102</v>
      </c>
      <c r="I77" s="36">
        <f>OCTUBRE!F78+NOVIEMBRE!F78+DICIEMBRE!F78</f>
        <v>184854</v>
      </c>
      <c r="J77" s="36">
        <f>OCTUBRE!J78+NOVIEMBRE!J78+DICIEMBRE!J78</f>
        <v>43941</v>
      </c>
      <c r="K77" s="36">
        <f>OCTUBRE!G78+NOVIEMBRE!G78+DICIEMBRE!G78</f>
        <v>5050</v>
      </c>
      <c r="L77" s="36">
        <f>OCTUBRE!K78+NOVIEMBRE!K78+DICIEMBRE!K78</f>
        <v>53470</v>
      </c>
      <c r="M77" s="36">
        <f>OCTUBRE!L78+NOVIEMBRE!L78+DICIEMBRE!L78</f>
        <v>18937</v>
      </c>
      <c r="N77" s="36">
        <f>OCTUBRE!I78+NOVIEMBRE!I78+DICIEMBRE!I78</f>
        <v>23066</v>
      </c>
      <c r="O77" s="36">
        <f>OCTUBRE!M78+NOVIEMBRE!M78+DICIEMBRE!M78</f>
        <v>21801</v>
      </c>
      <c r="P77" s="36">
        <v>1285566</v>
      </c>
      <c r="Q77" s="36">
        <v>365112</v>
      </c>
      <c r="R77" s="36">
        <f t="shared" si="1"/>
        <v>4572261</v>
      </c>
      <c r="S77" s="30"/>
      <c r="T77" s="20"/>
      <c r="U77" s="30"/>
    </row>
    <row r="78" spans="1:21" ht="15" customHeight="1">
      <c r="A78" s="33">
        <v>72</v>
      </c>
      <c r="B78" s="34" t="s">
        <v>91</v>
      </c>
      <c r="C78" s="36">
        <f>OCTUBRE!B79+NOVIEMBRE!B79+DICIEMBRE!B79</f>
        <v>1696131</v>
      </c>
      <c r="D78" s="36">
        <f>OCTUBRE!N79+NOVIEMBRE!N79+DICIEMBRE!N79</f>
        <v>-25</v>
      </c>
      <c r="E78" s="36">
        <f>OCTUBRE!C79+NOVIEMBRE!C79+DICIEMBRE!C79</f>
        <v>657250</v>
      </c>
      <c r="F78" s="36">
        <f>OCTUBRE!D79+NOVIEMBRE!D79+DICIEMBRE!D79</f>
        <v>95851</v>
      </c>
      <c r="G78" s="36">
        <f>OCTUBRE!H79+NOVIEMBRE!H79+DICIEMBRE!H79</f>
        <v>2031</v>
      </c>
      <c r="H78" s="36">
        <f>OCTUBRE!E79+NOVIEMBRE!E79+DICIEMBRE!E79</f>
        <v>91096</v>
      </c>
      <c r="I78" s="36">
        <f>OCTUBRE!F79+NOVIEMBRE!F79+DICIEMBRE!F79</f>
        <v>182837</v>
      </c>
      <c r="J78" s="36">
        <f>OCTUBRE!J79+NOVIEMBRE!J79+DICIEMBRE!J79</f>
        <v>41630</v>
      </c>
      <c r="K78" s="36">
        <f>OCTUBRE!G79+NOVIEMBRE!G79+DICIEMBRE!G79</f>
        <v>4994</v>
      </c>
      <c r="L78" s="36">
        <f>OCTUBRE!K79+NOVIEMBRE!K79+DICIEMBRE!K79</f>
        <v>52888</v>
      </c>
      <c r="M78" s="36">
        <f>OCTUBRE!L79+NOVIEMBRE!L79+DICIEMBRE!L79</f>
        <v>18730</v>
      </c>
      <c r="N78" s="36">
        <f>OCTUBRE!I79+NOVIEMBRE!I79+DICIEMBRE!I79</f>
        <v>19380</v>
      </c>
      <c r="O78" s="36">
        <f>OCTUBRE!M79+NOVIEMBRE!M79+DICIEMBRE!M79</f>
        <v>21563</v>
      </c>
      <c r="P78" s="36">
        <v>1147983</v>
      </c>
      <c r="Q78" s="36">
        <v>347877</v>
      </c>
      <c r="R78" s="36">
        <f t="shared" si="1"/>
        <v>4380216</v>
      </c>
      <c r="S78" s="30"/>
      <c r="T78" s="20"/>
      <c r="U78" s="30"/>
    </row>
    <row r="79" spans="1:21" ht="15" customHeight="1">
      <c r="A79" s="33">
        <v>73</v>
      </c>
      <c r="B79" s="34" t="s">
        <v>92</v>
      </c>
      <c r="C79" s="36">
        <f>OCTUBRE!B80+NOVIEMBRE!B80+DICIEMBRE!B80</f>
        <v>2358568</v>
      </c>
      <c r="D79" s="36">
        <f>OCTUBRE!N80+NOVIEMBRE!N80+DICIEMBRE!N80</f>
        <v>212</v>
      </c>
      <c r="E79" s="36">
        <f>OCTUBRE!C80+NOVIEMBRE!C80+DICIEMBRE!C80</f>
        <v>913944</v>
      </c>
      <c r="F79" s="36">
        <f>OCTUBRE!D80+NOVIEMBRE!D80+DICIEMBRE!D80</f>
        <v>146363</v>
      </c>
      <c r="G79" s="36">
        <f>OCTUBRE!H80+NOVIEMBRE!H80+DICIEMBRE!H80</f>
        <v>2825</v>
      </c>
      <c r="H79" s="36">
        <f>OCTUBRE!E80+NOVIEMBRE!E80+DICIEMBRE!E80</f>
        <v>126675</v>
      </c>
      <c r="I79" s="36">
        <f>OCTUBRE!F80+NOVIEMBRE!F80+DICIEMBRE!F80</f>
        <v>254247</v>
      </c>
      <c r="J79" s="36">
        <f>OCTUBRE!J80+NOVIEMBRE!J80+DICIEMBRE!J80</f>
        <v>84096</v>
      </c>
      <c r="K79" s="36">
        <f>OCTUBRE!G80+NOVIEMBRE!G80+DICIEMBRE!G80</f>
        <v>6946</v>
      </c>
      <c r="L79" s="36">
        <f>OCTUBRE!K80+NOVIEMBRE!K80+DICIEMBRE!K80</f>
        <v>73543</v>
      </c>
      <c r="M79" s="36">
        <f>OCTUBRE!L80+NOVIEMBRE!L80+DICIEMBRE!L80</f>
        <v>26045</v>
      </c>
      <c r="N79" s="36">
        <f>OCTUBRE!I80+NOVIEMBRE!I80+DICIEMBRE!I80</f>
        <v>77155</v>
      </c>
      <c r="O79" s="36">
        <f>OCTUBRE!M80+NOVIEMBRE!M80+DICIEMBRE!M80</f>
        <v>29985</v>
      </c>
      <c r="P79" s="36">
        <v>6820263</v>
      </c>
      <c r="Q79" s="36">
        <v>1096650</v>
      </c>
      <c r="R79" s="36">
        <f t="shared" si="1"/>
        <v>12017517</v>
      </c>
      <c r="S79" s="30"/>
      <c r="T79" s="20"/>
      <c r="U79" s="30"/>
    </row>
    <row r="80" spans="1:21" ht="15" customHeight="1">
      <c r="A80" s="33">
        <v>74</v>
      </c>
      <c r="B80" s="34" t="s">
        <v>93</v>
      </c>
      <c r="C80" s="36">
        <f>OCTUBRE!B81+NOVIEMBRE!B81+DICIEMBRE!B81</f>
        <v>2007241</v>
      </c>
      <c r="D80" s="36">
        <f>OCTUBRE!N81+NOVIEMBRE!N81+DICIEMBRE!N81</f>
        <v>-129</v>
      </c>
      <c r="E80" s="36">
        <f>OCTUBRE!C81+NOVIEMBRE!C81+DICIEMBRE!C81</f>
        <v>777805</v>
      </c>
      <c r="F80" s="36">
        <f>OCTUBRE!D81+NOVIEMBRE!D81+DICIEMBRE!D81</f>
        <v>0</v>
      </c>
      <c r="G80" s="36">
        <f>OCTUBRE!H81+NOVIEMBRE!H81+DICIEMBRE!H81</f>
        <v>2404</v>
      </c>
      <c r="H80" s="36">
        <f>OCTUBRE!E81+NOVIEMBRE!E81+DICIEMBRE!E81</f>
        <v>107805</v>
      </c>
      <c r="I80" s="36">
        <f>OCTUBRE!F81+NOVIEMBRE!F81+DICIEMBRE!F81</f>
        <v>216374</v>
      </c>
      <c r="J80" s="36">
        <f>OCTUBRE!J81+NOVIEMBRE!J81+DICIEMBRE!J81</f>
        <v>59746</v>
      </c>
      <c r="K80" s="36">
        <f>OCTUBRE!G81+NOVIEMBRE!G81+DICIEMBRE!G81</f>
        <v>5911</v>
      </c>
      <c r="L80" s="36">
        <f>OCTUBRE!K81+NOVIEMBRE!K81+DICIEMBRE!K81</f>
        <v>62587</v>
      </c>
      <c r="M80" s="36">
        <f>OCTUBRE!L81+NOVIEMBRE!L81+DICIEMBRE!L81</f>
        <v>22166</v>
      </c>
      <c r="N80" s="36">
        <f>OCTUBRE!I81+NOVIEMBRE!I81+DICIEMBRE!I81</f>
        <v>42578</v>
      </c>
      <c r="O80" s="36">
        <f>OCTUBRE!M81+NOVIEMBRE!M81+DICIEMBRE!M81</f>
        <v>25518</v>
      </c>
      <c r="P80" s="36">
        <v>1687401</v>
      </c>
      <c r="Q80" s="36">
        <v>706998</v>
      </c>
      <c r="R80" s="36">
        <f t="shared" si="1"/>
        <v>5724405</v>
      </c>
      <c r="S80" s="30"/>
      <c r="T80" s="20"/>
      <c r="U80" s="30"/>
    </row>
    <row r="81" spans="1:21" ht="15" customHeight="1">
      <c r="A81" s="33">
        <v>75</v>
      </c>
      <c r="B81" s="34" t="s">
        <v>94</v>
      </c>
      <c r="C81" s="36">
        <f>OCTUBRE!B82+NOVIEMBRE!B82+DICIEMBRE!B82</f>
        <v>2526786</v>
      </c>
      <c r="D81" s="36">
        <f>OCTUBRE!N82+NOVIEMBRE!N82+DICIEMBRE!N82</f>
        <v>-137</v>
      </c>
      <c r="E81" s="36">
        <f>OCTUBRE!C82+NOVIEMBRE!C82+DICIEMBRE!C82</f>
        <v>979129</v>
      </c>
      <c r="F81" s="36">
        <f>OCTUBRE!D82+NOVIEMBRE!D82+DICIEMBRE!D82</f>
        <v>159641</v>
      </c>
      <c r="G81" s="36">
        <f>OCTUBRE!H82+NOVIEMBRE!H82+DICIEMBRE!H82</f>
        <v>3026</v>
      </c>
      <c r="H81" s="36">
        <f>OCTUBRE!E82+NOVIEMBRE!E82+DICIEMBRE!E82</f>
        <v>135710</v>
      </c>
      <c r="I81" s="36">
        <f>OCTUBRE!F82+NOVIEMBRE!F82+DICIEMBRE!F82</f>
        <v>272380</v>
      </c>
      <c r="J81" s="36">
        <f>OCTUBRE!J82+NOVIEMBRE!J82+DICIEMBRE!J82</f>
        <v>92664</v>
      </c>
      <c r="K81" s="36">
        <f>OCTUBRE!G82+NOVIEMBRE!G82+DICIEMBRE!G82</f>
        <v>7440</v>
      </c>
      <c r="L81" s="36">
        <f>OCTUBRE!K82+NOVIEMBRE!K82+DICIEMBRE!K82</f>
        <v>78788</v>
      </c>
      <c r="M81" s="36">
        <f>OCTUBRE!L82+NOVIEMBRE!L82+DICIEMBRE!L82</f>
        <v>27902</v>
      </c>
      <c r="N81" s="36">
        <f>OCTUBRE!I82+NOVIEMBRE!I82+DICIEMBRE!I82</f>
        <v>86308</v>
      </c>
      <c r="O81" s="36">
        <f>OCTUBRE!M82+NOVIEMBRE!M82+DICIEMBRE!M82</f>
        <v>32123</v>
      </c>
      <c r="P81" s="36">
        <v>5028684</v>
      </c>
      <c r="Q81" s="36">
        <v>1296537</v>
      </c>
      <c r="R81" s="36">
        <f t="shared" si="1"/>
        <v>10726981</v>
      </c>
      <c r="S81" s="30"/>
      <c r="T81" s="20"/>
      <c r="U81" s="30"/>
    </row>
    <row r="82" spans="1:21" ht="15" customHeight="1">
      <c r="A82" s="33">
        <v>76</v>
      </c>
      <c r="B82" s="34" t="s">
        <v>95</v>
      </c>
      <c r="C82" s="36">
        <f>OCTUBRE!B83+NOVIEMBRE!B83+DICIEMBRE!B83</f>
        <v>4288943</v>
      </c>
      <c r="D82" s="36">
        <f>OCTUBRE!N83+NOVIEMBRE!N83+DICIEMBRE!N83</f>
        <v>-957</v>
      </c>
      <c r="E82" s="36">
        <f>OCTUBRE!C83+NOVIEMBRE!C83+DICIEMBRE!C83</f>
        <v>1661965</v>
      </c>
      <c r="F82" s="36">
        <f>OCTUBRE!D83+NOVIEMBRE!D83+DICIEMBRE!D83</f>
        <v>297696</v>
      </c>
      <c r="G82" s="36">
        <f>OCTUBRE!H83+NOVIEMBRE!H83+DICIEMBRE!H83</f>
        <v>5137</v>
      </c>
      <c r="H82" s="36">
        <f>OCTUBRE!E83+NOVIEMBRE!E83+DICIEMBRE!E83</f>
        <v>230354</v>
      </c>
      <c r="I82" s="36">
        <f>OCTUBRE!F83+NOVIEMBRE!F83+DICIEMBRE!F83</f>
        <v>462336</v>
      </c>
      <c r="J82" s="36">
        <f>OCTUBRE!J83+NOVIEMBRE!J83+DICIEMBRE!J83</f>
        <v>188851</v>
      </c>
      <c r="K82" s="36">
        <f>OCTUBRE!G83+NOVIEMBRE!G83+DICIEMBRE!G83</f>
        <v>12631</v>
      </c>
      <c r="L82" s="36">
        <f>OCTUBRE!K83+NOVIEMBRE!K83+DICIEMBRE!K83</f>
        <v>133734</v>
      </c>
      <c r="M82" s="36">
        <f>OCTUBRE!L83+NOVIEMBRE!L83+DICIEMBRE!L83</f>
        <v>47361</v>
      </c>
      <c r="N82" s="36">
        <f>OCTUBRE!I83+NOVIEMBRE!I83+DICIEMBRE!I83</f>
        <v>205651</v>
      </c>
      <c r="O82" s="36">
        <f>OCTUBRE!M83+NOVIEMBRE!M83+DICIEMBRE!M83</f>
        <v>54526</v>
      </c>
      <c r="P82" s="36">
        <v>4940598</v>
      </c>
      <c r="Q82" s="36">
        <v>3360576</v>
      </c>
      <c r="R82" s="36">
        <f t="shared" si="1"/>
        <v>15889402</v>
      </c>
      <c r="S82" s="30"/>
      <c r="T82" s="20"/>
      <c r="U82" s="30"/>
    </row>
    <row r="83" spans="1:21" ht="15" customHeight="1">
      <c r="A83" s="33">
        <v>77</v>
      </c>
      <c r="B83" s="34" t="s">
        <v>96</v>
      </c>
      <c r="C83" s="36">
        <f>OCTUBRE!B84+NOVIEMBRE!B84+DICIEMBRE!B84</f>
        <v>1836727</v>
      </c>
      <c r="D83" s="36">
        <f>OCTUBRE!N84+NOVIEMBRE!N84+DICIEMBRE!N84</f>
        <v>-91</v>
      </c>
      <c r="E83" s="36">
        <f>OCTUBRE!C84+NOVIEMBRE!C84+DICIEMBRE!C84</f>
        <v>711731</v>
      </c>
      <c r="F83" s="36">
        <f>OCTUBRE!D84+NOVIEMBRE!D84+DICIEMBRE!D84</f>
        <v>0</v>
      </c>
      <c r="G83" s="36">
        <f>OCTUBRE!H84+NOVIEMBRE!H84+DICIEMBRE!H84</f>
        <v>2200</v>
      </c>
      <c r="H83" s="36">
        <f>OCTUBRE!E84+NOVIEMBRE!E84+DICIEMBRE!E84</f>
        <v>98649</v>
      </c>
      <c r="I83" s="36">
        <f>OCTUBRE!F84+NOVIEMBRE!F84+DICIEMBRE!F84</f>
        <v>197994</v>
      </c>
      <c r="J83" s="36">
        <f>OCTUBRE!J84+NOVIEMBRE!J84+DICIEMBRE!J84</f>
        <v>51728</v>
      </c>
      <c r="K83" s="36">
        <f>OCTUBRE!G84+NOVIEMBRE!G84+DICIEMBRE!G84</f>
        <v>5409</v>
      </c>
      <c r="L83" s="36">
        <f>OCTUBRE!K84+NOVIEMBRE!K84+DICIEMBRE!K84</f>
        <v>57271</v>
      </c>
      <c r="M83" s="36">
        <f>OCTUBRE!L84+NOVIEMBRE!L84+DICIEMBRE!L84</f>
        <v>20282</v>
      </c>
      <c r="N83" s="36">
        <f>OCTUBRE!I84+NOVIEMBRE!I84+DICIEMBRE!I84</f>
        <v>33446</v>
      </c>
      <c r="O83" s="36">
        <f>OCTUBRE!M84+NOVIEMBRE!M84+DICIEMBRE!M84</f>
        <v>23350</v>
      </c>
      <c r="P83" s="36">
        <v>2133825</v>
      </c>
      <c r="Q83" s="36">
        <v>502617</v>
      </c>
      <c r="R83" s="36">
        <f t="shared" si="1"/>
        <v>5675138</v>
      </c>
      <c r="S83" s="30"/>
      <c r="T83" s="20"/>
      <c r="U83" s="30"/>
    </row>
    <row r="84" spans="1:21" ht="15" customHeight="1">
      <c r="A84" s="33">
        <v>78</v>
      </c>
      <c r="B84" s="34" t="s">
        <v>97</v>
      </c>
      <c r="C84" s="36">
        <f>OCTUBRE!B85+NOVIEMBRE!B85+DICIEMBRE!B85</f>
        <v>2005850</v>
      </c>
      <c r="D84" s="36">
        <f>OCTUBRE!N85+NOVIEMBRE!N85+DICIEMBRE!N85</f>
        <v>-252</v>
      </c>
      <c r="E84" s="36">
        <f>OCTUBRE!C85+NOVIEMBRE!C85+DICIEMBRE!C85</f>
        <v>777267</v>
      </c>
      <c r="F84" s="36">
        <f>OCTUBRE!D85+NOVIEMBRE!D85+DICIEMBRE!D85</f>
        <v>120038</v>
      </c>
      <c r="G84" s="36">
        <f>OCTUBRE!H85+NOVIEMBRE!H85+DICIEMBRE!H85</f>
        <v>2402</v>
      </c>
      <c r="H84" s="36">
        <f>OCTUBRE!E85+NOVIEMBRE!E85+DICIEMBRE!E85</f>
        <v>107731</v>
      </c>
      <c r="I84" s="36">
        <f>OCTUBRE!F85+NOVIEMBRE!F85+DICIEMBRE!F85</f>
        <v>216226</v>
      </c>
      <c r="J84" s="36">
        <f>OCTUBRE!J85+NOVIEMBRE!J85+DICIEMBRE!J85</f>
        <v>60173</v>
      </c>
      <c r="K84" s="36">
        <f>OCTUBRE!G85+NOVIEMBRE!G85+DICIEMBRE!G85</f>
        <v>5906</v>
      </c>
      <c r="L84" s="36">
        <f>OCTUBRE!K85+NOVIEMBRE!K85+DICIEMBRE!K85</f>
        <v>62545</v>
      </c>
      <c r="M84" s="36">
        <f>OCTUBRE!L85+NOVIEMBRE!L85+DICIEMBRE!L85</f>
        <v>22149</v>
      </c>
      <c r="N84" s="36">
        <f>OCTUBRE!I85+NOVIEMBRE!I85+DICIEMBRE!I85</f>
        <v>43424</v>
      </c>
      <c r="O84" s="36">
        <f>OCTUBRE!M85+NOVIEMBRE!M85+DICIEMBRE!M85</f>
        <v>25500</v>
      </c>
      <c r="P84" s="36">
        <v>1759017</v>
      </c>
      <c r="Q84" s="36">
        <v>701940</v>
      </c>
      <c r="R84" s="36">
        <f t="shared" si="1"/>
        <v>5909916</v>
      </c>
      <c r="S84" s="30"/>
      <c r="T84" s="20"/>
      <c r="U84" s="30"/>
    </row>
    <row r="85" spans="1:21" ht="15" customHeight="1">
      <c r="A85" s="33">
        <v>79</v>
      </c>
      <c r="B85" s="34" t="s">
        <v>98</v>
      </c>
      <c r="C85" s="36">
        <f>OCTUBRE!B86+NOVIEMBRE!B86+DICIEMBRE!B86</f>
        <v>8651051</v>
      </c>
      <c r="D85" s="36">
        <f>OCTUBRE!N86+NOVIEMBRE!N86+DICIEMBRE!N86</f>
        <v>-956</v>
      </c>
      <c r="E85" s="36">
        <f>OCTUBRE!C86+NOVIEMBRE!C86+DICIEMBRE!C86</f>
        <v>3352280</v>
      </c>
      <c r="F85" s="36">
        <f>OCTUBRE!D86+NOVIEMBRE!D86+DICIEMBRE!D86</f>
        <v>644327</v>
      </c>
      <c r="G85" s="36">
        <f>OCTUBRE!H86+NOVIEMBRE!H86+DICIEMBRE!H86</f>
        <v>141939</v>
      </c>
      <c r="H85" s="36">
        <f>OCTUBRE!E86+NOVIEMBRE!E86+DICIEMBRE!E86</f>
        <v>464637</v>
      </c>
      <c r="I85" s="36">
        <f>OCTUBRE!F86+NOVIEMBRE!F86+DICIEMBRE!F86</f>
        <v>932559</v>
      </c>
      <c r="J85" s="36">
        <f>OCTUBRE!J86+NOVIEMBRE!J86+DICIEMBRE!J86</f>
        <v>426845</v>
      </c>
      <c r="K85" s="36">
        <f>OCTUBRE!G86+NOVIEMBRE!G86+DICIEMBRE!G86</f>
        <v>25475</v>
      </c>
      <c r="L85" s="36">
        <f>OCTUBRE!K86+NOVIEMBRE!K86+DICIEMBRE!K86</f>
        <v>269750</v>
      </c>
      <c r="M85" s="36">
        <f>OCTUBRE!L86+NOVIEMBRE!L86+DICIEMBRE!L86</f>
        <v>95530</v>
      </c>
      <c r="N85" s="36">
        <f>OCTUBRE!I86+NOVIEMBRE!I86+DICIEMBRE!I86</f>
        <v>500876</v>
      </c>
      <c r="O85" s="36">
        <f>OCTUBRE!M86+NOVIEMBRE!M86+DICIEMBRE!M86</f>
        <v>109981</v>
      </c>
      <c r="P85" s="36">
        <v>24482700</v>
      </c>
      <c r="Q85" s="36">
        <v>8441625</v>
      </c>
      <c r="R85" s="36">
        <f t="shared" si="1"/>
        <v>48538619</v>
      </c>
      <c r="S85" s="30"/>
      <c r="T85" s="20"/>
      <c r="U85" s="30"/>
    </row>
    <row r="86" spans="1:21" ht="15" customHeight="1">
      <c r="A86" s="33">
        <v>80</v>
      </c>
      <c r="B86" s="34" t="s">
        <v>99</v>
      </c>
      <c r="C86" s="36">
        <f>OCTUBRE!B87+NOVIEMBRE!B87+DICIEMBRE!B87</f>
        <v>3162647</v>
      </c>
      <c r="D86" s="36">
        <f>OCTUBRE!N87+NOVIEMBRE!N87+DICIEMBRE!N87</f>
        <v>-158</v>
      </c>
      <c r="E86" s="36">
        <f>OCTUBRE!C87+NOVIEMBRE!C87+DICIEMBRE!C87</f>
        <v>1225525</v>
      </c>
      <c r="F86" s="36">
        <f>OCTUBRE!D87+NOVIEMBRE!D87+DICIEMBRE!D87</f>
        <v>209887</v>
      </c>
      <c r="G86" s="36">
        <f>OCTUBRE!H87+NOVIEMBRE!H87+DICIEMBRE!H87</f>
        <v>3788</v>
      </c>
      <c r="H86" s="36">
        <f>OCTUBRE!E87+NOVIEMBRE!E87+DICIEMBRE!E87</f>
        <v>169862</v>
      </c>
      <c r="I86" s="36">
        <f>OCTUBRE!F87+NOVIEMBRE!F87+DICIEMBRE!F87</f>
        <v>340924</v>
      </c>
      <c r="J86" s="36">
        <f>OCTUBRE!J87+NOVIEMBRE!J87+DICIEMBRE!J87</f>
        <v>122811</v>
      </c>
      <c r="K86" s="36">
        <f>OCTUBRE!G87+NOVIEMBRE!G87+DICIEMBRE!G87</f>
        <v>9314</v>
      </c>
      <c r="L86" s="36">
        <f>OCTUBRE!K87+NOVIEMBRE!K87+DICIEMBRE!K87</f>
        <v>98615</v>
      </c>
      <c r="M86" s="36">
        <f>OCTUBRE!L87+NOVIEMBRE!L87+DICIEMBRE!L87</f>
        <v>34925</v>
      </c>
      <c r="N86" s="36">
        <f>OCTUBRE!I87+NOVIEMBRE!I87+DICIEMBRE!I87</f>
        <v>120823</v>
      </c>
      <c r="O86" s="36">
        <f>OCTUBRE!M87+NOVIEMBRE!M87+DICIEMBRE!M87</f>
        <v>40206</v>
      </c>
      <c r="P86" s="36">
        <v>4057521</v>
      </c>
      <c r="Q86" s="36">
        <v>2064417</v>
      </c>
      <c r="R86" s="36">
        <f t="shared" si="1"/>
        <v>11661107</v>
      </c>
      <c r="S86" s="30"/>
      <c r="T86" s="20"/>
      <c r="U86" s="30"/>
    </row>
    <row r="87" spans="1:21" ht="15" customHeight="1">
      <c r="A87" s="33">
        <v>81</v>
      </c>
      <c r="B87" s="34" t="s">
        <v>100</v>
      </c>
      <c r="C87" s="36">
        <f>OCTUBRE!B88+NOVIEMBRE!B88+DICIEMBRE!B88</f>
        <v>1945231</v>
      </c>
      <c r="D87" s="36">
        <f>OCTUBRE!N88+NOVIEMBRE!N88+DICIEMBRE!N88</f>
        <v>-95</v>
      </c>
      <c r="E87" s="36">
        <f>OCTUBRE!C88+NOVIEMBRE!C88+DICIEMBRE!C88</f>
        <v>753776</v>
      </c>
      <c r="F87" s="36">
        <f>OCTUBRE!D88+NOVIEMBRE!D88+DICIEMBRE!D88</f>
        <v>114625</v>
      </c>
      <c r="G87" s="36">
        <f>OCTUBRE!H88+NOVIEMBRE!H88+DICIEMBRE!H88</f>
        <v>2330</v>
      </c>
      <c r="H87" s="36">
        <f>OCTUBRE!E88+NOVIEMBRE!E88+DICIEMBRE!E88</f>
        <v>104476</v>
      </c>
      <c r="I87" s="36">
        <f>OCTUBRE!F88+NOVIEMBRE!F88+DICIEMBRE!F88</f>
        <v>209690</v>
      </c>
      <c r="J87" s="36">
        <f>OCTUBRE!J88+NOVIEMBRE!J88+DICIEMBRE!J88</f>
        <v>57997</v>
      </c>
      <c r="K87" s="36">
        <f>OCTUBRE!G88+NOVIEMBRE!G88+DICIEMBRE!G88</f>
        <v>5729</v>
      </c>
      <c r="L87" s="36">
        <f>OCTUBRE!K88+NOVIEMBRE!K88+DICIEMBRE!K88</f>
        <v>60655</v>
      </c>
      <c r="M87" s="36">
        <f>OCTUBRE!L88+NOVIEMBRE!L88+DICIEMBRE!L88</f>
        <v>21480</v>
      </c>
      <c r="N87" s="36">
        <f>OCTUBRE!I88+NOVIEMBRE!I88+DICIEMBRE!I88</f>
        <v>41443</v>
      </c>
      <c r="O87" s="36">
        <f>OCTUBRE!M88+NOVIEMBRE!M88+DICIEMBRE!M88</f>
        <v>24730</v>
      </c>
      <c r="P87" s="36">
        <v>3270729</v>
      </c>
      <c r="Q87" s="36">
        <v>628503</v>
      </c>
      <c r="R87" s="36">
        <f t="shared" si="1"/>
        <v>7241299</v>
      </c>
      <c r="S87" s="30"/>
      <c r="T87" s="20"/>
      <c r="U87" s="30"/>
    </row>
    <row r="88" spans="1:21" ht="15" customHeight="1">
      <c r="A88" s="33">
        <v>82</v>
      </c>
      <c r="B88" s="34" t="s">
        <v>101</v>
      </c>
      <c r="C88" s="36">
        <f>OCTUBRE!B89+NOVIEMBRE!B89+DICIEMBRE!B89</f>
        <v>1957476</v>
      </c>
      <c r="D88" s="36">
        <f>OCTUBRE!N89+NOVIEMBRE!N89+DICIEMBRE!N89</f>
        <v>-364</v>
      </c>
      <c r="E88" s="36">
        <f>OCTUBRE!C89+NOVIEMBRE!C89+DICIEMBRE!C89</f>
        <v>758522</v>
      </c>
      <c r="F88" s="36">
        <f>OCTUBRE!D89+NOVIEMBRE!D89+DICIEMBRE!D89</f>
        <v>115875</v>
      </c>
      <c r="G88" s="36">
        <f>OCTUBRE!H89+NOVIEMBRE!H89+DICIEMBRE!H89</f>
        <v>2344</v>
      </c>
      <c r="H88" s="36">
        <f>OCTUBRE!E89+NOVIEMBRE!E89+DICIEMBRE!E89</f>
        <v>105134</v>
      </c>
      <c r="I88" s="36">
        <f>OCTUBRE!F89+NOVIEMBRE!F89+DICIEMBRE!F89</f>
        <v>211011</v>
      </c>
      <c r="J88" s="36">
        <f>OCTUBRE!J89+NOVIEMBRE!J89+DICIEMBRE!J89</f>
        <v>55666</v>
      </c>
      <c r="K88" s="36">
        <f>OCTUBRE!G89+NOVIEMBRE!G89+DICIEMBRE!G89</f>
        <v>5764</v>
      </c>
      <c r="L88" s="36">
        <f>OCTUBRE!K89+NOVIEMBRE!K89+DICIEMBRE!K89</f>
        <v>61036</v>
      </c>
      <c r="M88" s="36">
        <f>OCTUBRE!L89+NOVIEMBRE!L89+DICIEMBRE!L89</f>
        <v>21616</v>
      </c>
      <c r="N88" s="36">
        <f>OCTUBRE!I89+NOVIEMBRE!I89+DICIEMBRE!I89</f>
        <v>36652</v>
      </c>
      <c r="O88" s="36">
        <f>OCTUBRE!M89+NOVIEMBRE!M89+DICIEMBRE!M89</f>
        <v>24886</v>
      </c>
      <c r="P88" s="36">
        <v>1304874</v>
      </c>
      <c r="Q88" s="36">
        <v>657915</v>
      </c>
      <c r="R88" s="36">
        <f t="shared" si="1"/>
        <v>5318407</v>
      </c>
      <c r="S88" s="30"/>
      <c r="T88" s="20"/>
      <c r="U88" s="30"/>
    </row>
    <row r="89" spans="1:21" ht="15" customHeight="1">
      <c r="A89" s="33">
        <v>83</v>
      </c>
      <c r="B89" s="34" t="s">
        <v>102</v>
      </c>
      <c r="C89" s="36">
        <f>OCTUBRE!B90+NOVIEMBRE!B90+DICIEMBRE!B90</f>
        <v>1790069</v>
      </c>
      <c r="D89" s="36">
        <f>OCTUBRE!N90+NOVIEMBRE!N90+DICIEMBRE!N90</f>
        <v>42</v>
      </c>
      <c r="E89" s="36">
        <f>OCTUBRE!C90+NOVIEMBRE!C90+DICIEMBRE!C90</f>
        <v>693651</v>
      </c>
      <c r="F89" s="36">
        <f>OCTUBRE!D90+NOVIEMBRE!D90+DICIEMBRE!D90</f>
        <v>0</v>
      </c>
      <c r="G89" s="36">
        <f>OCTUBRE!H90+NOVIEMBRE!H90+DICIEMBRE!H90</f>
        <v>2144</v>
      </c>
      <c r="H89" s="36">
        <f>OCTUBRE!E90+NOVIEMBRE!E90+DICIEMBRE!E90</f>
        <v>96143</v>
      </c>
      <c r="I89" s="36">
        <f>OCTUBRE!F90+NOVIEMBRE!F90+DICIEMBRE!F90</f>
        <v>192965</v>
      </c>
      <c r="J89" s="36">
        <f>OCTUBRE!J90+NOVIEMBRE!J90+DICIEMBRE!J90</f>
        <v>43730</v>
      </c>
      <c r="K89" s="36">
        <f>OCTUBRE!G90+NOVIEMBRE!G90+DICIEMBRE!G90</f>
        <v>5272</v>
      </c>
      <c r="L89" s="36">
        <f>OCTUBRE!K90+NOVIEMBRE!K90+DICIEMBRE!K90</f>
        <v>55816</v>
      </c>
      <c r="M89" s="36">
        <f>OCTUBRE!L90+NOVIEMBRE!L90+DICIEMBRE!L90</f>
        <v>19767</v>
      </c>
      <c r="N89" s="36">
        <f>OCTUBRE!I90+NOVIEMBRE!I90+DICIEMBRE!I90</f>
        <v>20069</v>
      </c>
      <c r="O89" s="36">
        <f>OCTUBRE!M90+NOVIEMBRE!M90+DICIEMBRE!M90</f>
        <v>22758</v>
      </c>
      <c r="P89" s="36">
        <v>494604</v>
      </c>
      <c r="Q89" s="36">
        <v>358743</v>
      </c>
      <c r="R89" s="36">
        <f t="shared" si="1"/>
        <v>3795773</v>
      </c>
      <c r="S89" s="30"/>
      <c r="T89" s="20"/>
      <c r="U89" s="30"/>
    </row>
    <row r="90" spans="1:21" ht="15" customHeight="1">
      <c r="A90" s="33">
        <v>84</v>
      </c>
      <c r="B90" s="34" t="s">
        <v>103</v>
      </c>
      <c r="C90" s="36">
        <f>OCTUBRE!B91+NOVIEMBRE!B91+DICIEMBRE!B91</f>
        <v>2529344</v>
      </c>
      <c r="D90" s="36">
        <f>OCTUBRE!N91+NOVIEMBRE!N91+DICIEMBRE!N91</f>
        <v>-596</v>
      </c>
      <c r="E90" s="36">
        <f>OCTUBRE!C91+NOVIEMBRE!C91+DICIEMBRE!C91</f>
        <v>980120</v>
      </c>
      <c r="F90" s="36">
        <f>OCTUBRE!D91+NOVIEMBRE!D91+DICIEMBRE!D91</f>
        <v>160076</v>
      </c>
      <c r="G90" s="36">
        <f>OCTUBRE!H91+NOVIEMBRE!H91+DICIEMBRE!H91</f>
        <v>3029</v>
      </c>
      <c r="H90" s="36">
        <f>OCTUBRE!E91+NOVIEMBRE!E91+DICIEMBRE!E91</f>
        <v>135848</v>
      </c>
      <c r="I90" s="36">
        <f>OCTUBRE!F91+NOVIEMBRE!F91+DICIEMBRE!F91</f>
        <v>272656</v>
      </c>
      <c r="J90" s="36">
        <f>OCTUBRE!J91+NOVIEMBRE!J91+DICIEMBRE!J91</f>
        <v>89205</v>
      </c>
      <c r="K90" s="36">
        <f>OCTUBRE!G91+NOVIEMBRE!G91+DICIEMBRE!G91</f>
        <v>7448</v>
      </c>
      <c r="L90" s="36">
        <f>OCTUBRE!K91+NOVIEMBRE!K91+DICIEMBRE!K91</f>
        <v>78868</v>
      </c>
      <c r="M90" s="36">
        <f>OCTUBRE!L91+NOVIEMBRE!L91+DICIEMBRE!L91</f>
        <v>27930</v>
      </c>
      <c r="N90" s="36">
        <f>OCTUBRE!I91+NOVIEMBRE!I91+DICIEMBRE!I91</f>
        <v>79738</v>
      </c>
      <c r="O90" s="36">
        <f>OCTUBRE!M91+NOVIEMBRE!M91+DICIEMBRE!M91</f>
        <v>32156</v>
      </c>
      <c r="P90" s="36">
        <v>4174935</v>
      </c>
      <c r="Q90" s="36">
        <v>1318266</v>
      </c>
      <c r="R90" s="36">
        <f t="shared" si="1"/>
        <v>9889023</v>
      </c>
      <c r="S90" s="30"/>
      <c r="T90" s="20"/>
      <c r="U90" s="30"/>
    </row>
    <row r="91" spans="1:21" ht="15" customHeight="1">
      <c r="A91" s="33">
        <v>85</v>
      </c>
      <c r="B91" s="34" t="s">
        <v>104</v>
      </c>
      <c r="C91" s="36">
        <f>OCTUBRE!B92+NOVIEMBRE!B92+DICIEMBRE!B92</f>
        <v>4102682</v>
      </c>
      <c r="D91" s="36">
        <f>OCTUBRE!N92+NOVIEMBRE!N92+DICIEMBRE!N92</f>
        <v>-272</v>
      </c>
      <c r="E91" s="36">
        <f>OCTUBRE!C92+NOVIEMBRE!C92+DICIEMBRE!C92</f>
        <v>1589788</v>
      </c>
      <c r="F91" s="36">
        <f>OCTUBRE!D92+NOVIEMBRE!D92+DICIEMBRE!D92</f>
        <v>282477</v>
      </c>
      <c r="G91" s="36">
        <f>OCTUBRE!H92+NOVIEMBRE!H92+DICIEMBRE!H92</f>
        <v>4914</v>
      </c>
      <c r="H91" s="36">
        <f>OCTUBRE!E92+NOVIEMBRE!E92+DICIEMBRE!E92</f>
        <v>220349</v>
      </c>
      <c r="I91" s="36">
        <f>OCTUBRE!F92+NOVIEMBRE!F92+DICIEMBRE!F92</f>
        <v>442258</v>
      </c>
      <c r="J91" s="36">
        <f>OCTUBRE!J92+NOVIEMBRE!J92+DICIEMBRE!J92</f>
        <v>182483</v>
      </c>
      <c r="K91" s="36">
        <f>OCTUBRE!G92+NOVIEMBRE!G92+DICIEMBRE!G92</f>
        <v>12082</v>
      </c>
      <c r="L91" s="36">
        <f>OCTUBRE!K92+NOVIEMBRE!K92+DICIEMBRE!K92</f>
        <v>127926</v>
      </c>
      <c r="M91" s="36">
        <f>OCTUBRE!L92+NOVIEMBRE!L92+DICIEMBRE!L92</f>
        <v>45304</v>
      </c>
      <c r="N91" s="36">
        <f>OCTUBRE!I92+NOVIEMBRE!I92+DICIEMBRE!I92</f>
        <v>200158</v>
      </c>
      <c r="O91" s="36">
        <f>OCTUBRE!M92+NOVIEMBRE!M92+DICIEMBRE!M92</f>
        <v>52157</v>
      </c>
      <c r="P91" s="36">
        <v>11061912</v>
      </c>
      <c r="Q91" s="36">
        <v>3124725</v>
      </c>
      <c r="R91" s="36">
        <f t="shared" si="1"/>
        <v>21448943</v>
      </c>
      <c r="S91" s="30"/>
      <c r="T91" s="20"/>
      <c r="U91" s="30"/>
    </row>
    <row r="92" spans="1:21" ht="15" customHeight="1">
      <c r="A92" s="33">
        <v>86</v>
      </c>
      <c r="B92" s="34" t="s">
        <v>105</v>
      </c>
      <c r="C92" s="36">
        <f>OCTUBRE!B93+NOVIEMBRE!B93+DICIEMBRE!B93</f>
        <v>1747266</v>
      </c>
      <c r="D92" s="36">
        <f>OCTUBRE!N93+NOVIEMBRE!N93+DICIEMBRE!N93</f>
        <v>-112</v>
      </c>
      <c r="E92" s="36">
        <f>OCTUBRE!C93+NOVIEMBRE!C93+DICIEMBRE!C93</f>
        <v>677064</v>
      </c>
      <c r="F92" s="36">
        <f>OCTUBRE!D93+NOVIEMBRE!D93+DICIEMBRE!D93</f>
        <v>99324</v>
      </c>
      <c r="G92" s="36">
        <f>OCTUBRE!H93+NOVIEMBRE!H93+DICIEMBRE!H93</f>
        <v>2093</v>
      </c>
      <c r="H92" s="36">
        <f>OCTUBRE!E93+NOVIEMBRE!E93+DICIEMBRE!E93</f>
        <v>93843</v>
      </c>
      <c r="I92" s="36">
        <f>OCTUBRE!F93+NOVIEMBRE!F93+DICIEMBRE!F93</f>
        <v>188350</v>
      </c>
      <c r="J92" s="36">
        <f>OCTUBRE!J93+NOVIEMBRE!J93+DICIEMBRE!J93</f>
        <v>46445</v>
      </c>
      <c r="K92" s="36">
        <f>OCTUBRE!G93+NOVIEMBRE!G93+DICIEMBRE!G93</f>
        <v>5146</v>
      </c>
      <c r="L92" s="36">
        <f>OCTUBRE!K93+NOVIEMBRE!K93+DICIEMBRE!K93</f>
        <v>54482</v>
      </c>
      <c r="M92" s="36">
        <f>OCTUBRE!L93+NOVIEMBRE!L93+DICIEMBRE!L93</f>
        <v>19294</v>
      </c>
      <c r="N92" s="36">
        <f>OCTUBRE!I93+NOVIEMBRE!I93+DICIEMBRE!I93</f>
        <v>26637</v>
      </c>
      <c r="O92" s="36">
        <f>OCTUBRE!M93+NOVIEMBRE!M93+DICIEMBRE!M93</f>
        <v>22213</v>
      </c>
      <c r="P92" s="36">
        <v>1214583</v>
      </c>
      <c r="Q92" s="36">
        <v>399582</v>
      </c>
      <c r="R92" s="36">
        <f t="shared" si="1"/>
        <v>4596210</v>
      </c>
      <c r="S92" s="30"/>
      <c r="T92" s="20"/>
      <c r="U92" s="30"/>
    </row>
    <row r="93" spans="1:21" ht="15" customHeight="1">
      <c r="A93" s="33">
        <v>87</v>
      </c>
      <c r="B93" s="34" t="s">
        <v>106</v>
      </c>
      <c r="C93" s="36">
        <f>OCTUBRE!B94+NOVIEMBRE!B94+DICIEMBRE!B94</f>
        <v>2287087</v>
      </c>
      <c r="D93" s="36">
        <f>OCTUBRE!N94+NOVIEMBRE!N94+DICIEMBRE!N94</f>
        <v>-96</v>
      </c>
      <c r="E93" s="36">
        <f>OCTUBRE!C94+NOVIEMBRE!C94+DICIEMBRE!C94</f>
        <v>886245</v>
      </c>
      <c r="F93" s="36">
        <f>OCTUBRE!D94+NOVIEMBRE!D94+DICIEMBRE!D94</f>
        <v>141089</v>
      </c>
      <c r="G93" s="36">
        <f>OCTUBRE!H94+NOVIEMBRE!H94+DICIEMBRE!H94</f>
        <v>2739</v>
      </c>
      <c r="H93" s="36">
        <f>OCTUBRE!E94+NOVIEMBRE!E94+DICIEMBRE!E94</f>
        <v>122836</v>
      </c>
      <c r="I93" s="36">
        <f>OCTUBRE!F94+NOVIEMBRE!F94+DICIEMBRE!F94</f>
        <v>246541</v>
      </c>
      <c r="J93" s="36">
        <f>OCTUBRE!J94+NOVIEMBRE!J94+DICIEMBRE!J94</f>
        <v>77941</v>
      </c>
      <c r="K93" s="36">
        <f>OCTUBRE!G94+NOVIEMBRE!G94+DICIEMBRE!G94</f>
        <v>6735</v>
      </c>
      <c r="L93" s="36">
        <f>OCTUBRE!K94+NOVIEMBRE!K94+DICIEMBRE!K94</f>
        <v>71313</v>
      </c>
      <c r="M93" s="36">
        <f>OCTUBRE!L94+NOVIEMBRE!L94+DICIEMBRE!L94</f>
        <v>25255</v>
      </c>
      <c r="N93" s="36">
        <f>OCTUBRE!I94+NOVIEMBRE!I94+DICIEMBRE!I94</f>
        <v>67001</v>
      </c>
      <c r="O93" s="36">
        <f>OCTUBRE!M94+NOVIEMBRE!M94+DICIEMBRE!M94</f>
        <v>29076</v>
      </c>
      <c r="P93" s="36">
        <v>2179233</v>
      </c>
      <c r="Q93" s="36">
        <v>1023591</v>
      </c>
      <c r="R93" s="36">
        <f t="shared" si="1"/>
        <v>7166586</v>
      </c>
      <c r="S93" s="30"/>
      <c r="T93" s="20"/>
      <c r="U93" s="30"/>
    </row>
    <row r="94" spans="1:21" ht="15" customHeight="1">
      <c r="A94" s="33">
        <v>88</v>
      </c>
      <c r="B94" s="34" t="s">
        <v>107</v>
      </c>
      <c r="C94" s="36">
        <f>OCTUBRE!B95+NOVIEMBRE!B95+DICIEMBRE!B95</f>
        <v>1708982</v>
      </c>
      <c r="D94" s="36">
        <f>OCTUBRE!N95+NOVIEMBRE!N95+DICIEMBRE!N95</f>
        <v>-95</v>
      </c>
      <c r="E94" s="36">
        <f>OCTUBRE!C95+NOVIEMBRE!C95+DICIEMBRE!C95</f>
        <v>662230</v>
      </c>
      <c r="F94" s="36">
        <f>OCTUBRE!D95+NOVIEMBRE!D95+DICIEMBRE!D95</f>
        <v>96438</v>
      </c>
      <c r="G94" s="36">
        <f>OCTUBRE!H95+NOVIEMBRE!H95+DICIEMBRE!H95</f>
        <v>2047</v>
      </c>
      <c r="H94" s="36">
        <f>OCTUBRE!E95+NOVIEMBRE!E95+DICIEMBRE!E95</f>
        <v>91787</v>
      </c>
      <c r="I94" s="36">
        <f>OCTUBRE!F95+NOVIEMBRE!F95+DICIEMBRE!F95</f>
        <v>184224</v>
      </c>
      <c r="J94" s="36">
        <f>OCTUBRE!J95+NOVIEMBRE!J95+DICIEMBRE!J95</f>
        <v>43450</v>
      </c>
      <c r="K94" s="36">
        <f>OCTUBRE!G95+NOVIEMBRE!G95+DICIEMBRE!G95</f>
        <v>5033</v>
      </c>
      <c r="L94" s="36">
        <f>OCTUBRE!K95+NOVIEMBRE!K95+DICIEMBRE!K95</f>
        <v>53288</v>
      </c>
      <c r="M94" s="36">
        <f>OCTUBRE!L95+NOVIEMBRE!L95+DICIEMBRE!L95</f>
        <v>18872</v>
      </c>
      <c r="N94" s="36">
        <f>OCTUBRE!I95+NOVIEMBRE!I95+DICIEMBRE!I95</f>
        <v>22348</v>
      </c>
      <c r="O94" s="36">
        <f>OCTUBRE!M95+NOVIEMBRE!M95+DICIEMBRE!M95</f>
        <v>21726</v>
      </c>
      <c r="P94" s="36">
        <v>1292067</v>
      </c>
      <c r="Q94" s="36">
        <v>359118</v>
      </c>
      <c r="R94" s="36">
        <f t="shared" si="1"/>
        <v>4561515</v>
      </c>
      <c r="S94" s="30"/>
      <c r="T94" s="20"/>
      <c r="U94" s="30"/>
    </row>
    <row r="95" spans="1:21" ht="15" customHeight="1">
      <c r="A95" s="33">
        <v>89</v>
      </c>
      <c r="B95" s="34" t="s">
        <v>108</v>
      </c>
      <c r="C95" s="36">
        <f>OCTUBRE!B96+NOVIEMBRE!B96+DICIEMBRE!B96</f>
        <v>7885766</v>
      </c>
      <c r="D95" s="36">
        <f>OCTUBRE!N96+NOVIEMBRE!N96+DICIEMBRE!N96</f>
        <v>-2483</v>
      </c>
      <c r="E95" s="36">
        <f>OCTUBRE!C96+NOVIEMBRE!C96+DICIEMBRE!C96</f>
        <v>3055732</v>
      </c>
      <c r="F95" s="36">
        <f>OCTUBRE!D96+NOVIEMBRE!D96+DICIEMBRE!D96</f>
        <v>596575</v>
      </c>
      <c r="G95" s="36">
        <f>OCTUBRE!H96+NOVIEMBRE!H96+DICIEMBRE!H96</f>
        <v>9445</v>
      </c>
      <c r="H95" s="36">
        <f>OCTUBRE!E96+NOVIEMBRE!E96+DICIEMBRE!E96</f>
        <v>423534</v>
      </c>
      <c r="I95" s="36">
        <f>OCTUBRE!F96+NOVIEMBRE!F96+DICIEMBRE!F96</f>
        <v>850063</v>
      </c>
      <c r="J95" s="36">
        <f>OCTUBRE!J96+NOVIEMBRE!J96+DICIEMBRE!J96</f>
        <v>364855</v>
      </c>
      <c r="K95" s="36">
        <f>OCTUBRE!G96+NOVIEMBRE!G96+DICIEMBRE!G96</f>
        <v>23223</v>
      </c>
      <c r="L95" s="36">
        <f>OCTUBRE!K96+NOVIEMBRE!K96+DICIEMBRE!K96</f>
        <v>245886</v>
      </c>
      <c r="M95" s="36">
        <f>OCTUBRE!L96+NOVIEMBRE!L96+DICIEMBRE!L96</f>
        <v>87079</v>
      </c>
      <c r="N95" s="36">
        <f>OCTUBRE!I96+NOVIEMBRE!I96+DICIEMBRE!I96</f>
        <v>411156</v>
      </c>
      <c r="O95" s="36">
        <f>OCTUBRE!M96+NOVIEMBRE!M96+DICIEMBRE!M96</f>
        <v>100252</v>
      </c>
      <c r="P95" s="36">
        <v>10599447</v>
      </c>
      <c r="Q95" s="36">
        <v>7586073</v>
      </c>
      <c r="R95" s="36">
        <f t="shared" si="1"/>
        <v>32236603</v>
      </c>
      <c r="S95" s="30"/>
      <c r="T95" s="20"/>
      <c r="U95" s="30"/>
    </row>
    <row r="96" spans="1:21" ht="15" customHeight="1">
      <c r="A96" s="33">
        <v>90</v>
      </c>
      <c r="B96" s="34" t="s">
        <v>109</v>
      </c>
      <c r="C96" s="36">
        <f>OCTUBRE!B97+NOVIEMBRE!B97+DICIEMBRE!B97</f>
        <v>2613602</v>
      </c>
      <c r="D96" s="36">
        <f>OCTUBRE!N97+NOVIEMBRE!N97+DICIEMBRE!N97</f>
        <v>-397</v>
      </c>
      <c r="E96" s="36">
        <f>OCTUBRE!C97+NOVIEMBRE!C97+DICIEMBRE!C97</f>
        <v>1012769</v>
      </c>
      <c r="F96" s="36">
        <f>OCTUBRE!D97+NOVIEMBRE!D97+DICIEMBRE!D97</f>
        <v>166512</v>
      </c>
      <c r="G96" s="36">
        <f>OCTUBRE!H97+NOVIEMBRE!H97+DICIEMBRE!H97</f>
        <v>3130</v>
      </c>
      <c r="H96" s="36">
        <f>OCTUBRE!E97+NOVIEMBRE!E97+DICIEMBRE!E97</f>
        <v>140372</v>
      </c>
      <c r="I96" s="36">
        <f>OCTUBRE!F97+NOVIEMBRE!F97+DICIEMBRE!F97</f>
        <v>281738</v>
      </c>
      <c r="J96" s="36">
        <f>OCTUBRE!J97+NOVIEMBRE!J97+DICIEMBRE!J97</f>
        <v>96019</v>
      </c>
      <c r="K96" s="36">
        <f>OCTUBRE!G97+NOVIEMBRE!G97+DICIEMBRE!G97</f>
        <v>7696</v>
      </c>
      <c r="L96" s="36">
        <f>OCTUBRE!K97+NOVIEMBRE!K97+DICIEMBRE!K97</f>
        <v>81495</v>
      </c>
      <c r="M96" s="36">
        <f>OCTUBRE!L97+NOVIEMBRE!L97+DICIEMBRE!L97</f>
        <v>28861</v>
      </c>
      <c r="N96" s="36">
        <f>OCTUBRE!I97+NOVIEMBRE!I97+DICIEMBRE!I97</f>
        <v>88667</v>
      </c>
      <c r="O96" s="36">
        <f>OCTUBRE!M97+NOVIEMBRE!M97+DICIEMBRE!M97</f>
        <v>33227</v>
      </c>
      <c r="P96" s="36">
        <v>2675916</v>
      </c>
      <c r="Q96" s="36">
        <v>1405563</v>
      </c>
      <c r="R96" s="36">
        <f t="shared" si="1"/>
        <v>8635170</v>
      </c>
      <c r="S96" s="30"/>
      <c r="T96" s="20"/>
      <c r="U96" s="30"/>
    </row>
    <row r="97" spans="1:21" ht="15" customHeight="1">
      <c r="A97" s="33">
        <v>91</v>
      </c>
      <c r="B97" s="34" t="s">
        <v>110</v>
      </c>
      <c r="C97" s="36">
        <f>OCTUBRE!B98+NOVIEMBRE!B98+DICIEMBRE!B98</f>
        <v>3439425</v>
      </c>
      <c r="D97" s="36">
        <f>OCTUBRE!N98+NOVIEMBRE!N98+DICIEMBRE!N98</f>
        <v>-347</v>
      </c>
      <c r="E97" s="36">
        <f>OCTUBRE!C98+NOVIEMBRE!C98+DICIEMBRE!C98</f>
        <v>1332777</v>
      </c>
      <c r="F97" s="36">
        <f>OCTUBRE!D98+NOVIEMBRE!D98+DICIEMBRE!D98</f>
        <v>0</v>
      </c>
      <c r="G97" s="36">
        <f>OCTUBRE!H98+NOVIEMBRE!H98+DICIEMBRE!H98</f>
        <v>4119</v>
      </c>
      <c r="H97" s="36">
        <f>OCTUBRE!E98+NOVIEMBRE!E98+DICIEMBRE!E98</f>
        <v>184727</v>
      </c>
      <c r="I97" s="36">
        <f>OCTUBRE!F98+NOVIEMBRE!F98+DICIEMBRE!F98</f>
        <v>370759</v>
      </c>
      <c r="J97" s="36">
        <f>OCTUBRE!J98+NOVIEMBRE!J98+DICIEMBRE!J98</f>
        <v>139777</v>
      </c>
      <c r="K97" s="36">
        <f>OCTUBRE!G98+NOVIEMBRE!G98+DICIEMBRE!G98</f>
        <v>10128</v>
      </c>
      <c r="L97" s="36">
        <f>OCTUBRE!K98+NOVIEMBRE!K98+DICIEMBRE!K98</f>
        <v>107245</v>
      </c>
      <c r="M97" s="36">
        <f>OCTUBRE!L98+NOVIEMBRE!L98+DICIEMBRE!L98</f>
        <v>37980</v>
      </c>
      <c r="N97" s="36">
        <f>OCTUBRE!I98+NOVIEMBRE!I98+DICIEMBRE!I98</f>
        <v>143052</v>
      </c>
      <c r="O97" s="36">
        <f>OCTUBRE!M98+NOVIEMBRE!M98+DICIEMBRE!M98</f>
        <v>43725</v>
      </c>
      <c r="P97" s="36">
        <v>7334157</v>
      </c>
      <c r="Q97" s="36">
        <v>2379135</v>
      </c>
      <c r="R97" s="36">
        <f t="shared" si="1"/>
        <v>15526659</v>
      </c>
      <c r="S97" s="30"/>
      <c r="T97" s="20"/>
      <c r="U97" s="30"/>
    </row>
    <row r="98" spans="1:21" ht="15" customHeight="1">
      <c r="A98" s="33">
        <v>92</v>
      </c>
      <c r="B98" s="34" t="s">
        <v>111</v>
      </c>
      <c r="C98" s="36">
        <f>OCTUBRE!B99+NOVIEMBRE!B99+DICIEMBRE!B99</f>
        <v>2695478</v>
      </c>
      <c r="D98" s="36">
        <f>OCTUBRE!N99+NOVIEMBRE!N99+DICIEMBRE!N99</f>
        <v>33</v>
      </c>
      <c r="E98" s="36">
        <f>OCTUBRE!C99+NOVIEMBRE!C99+DICIEMBRE!C99</f>
        <v>1044497</v>
      </c>
      <c r="F98" s="36">
        <f>OCTUBRE!D99+NOVIEMBRE!D99+DICIEMBRE!D99</f>
        <v>172371</v>
      </c>
      <c r="G98" s="36">
        <f>OCTUBRE!H99+NOVIEMBRE!H99+DICIEMBRE!H99</f>
        <v>35262</v>
      </c>
      <c r="H98" s="36">
        <f>OCTUBRE!E99+NOVIEMBRE!E99+DICIEMBRE!E99</f>
        <v>144770</v>
      </c>
      <c r="I98" s="36">
        <f>OCTUBRE!F99+NOVIEMBRE!F99+DICIEMBRE!F99</f>
        <v>290565</v>
      </c>
      <c r="J98" s="36">
        <f>OCTUBRE!J99+NOVIEMBRE!J99+DICIEMBRE!J99</f>
        <v>105320</v>
      </c>
      <c r="K98" s="36">
        <f>OCTUBRE!G99+NOVIEMBRE!G99+DICIEMBRE!G99</f>
        <v>7937</v>
      </c>
      <c r="L98" s="36">
        <f>OCTUBRE!K99+NOVIEMBRE!K99+DICIEMBRE!K99</f>
        <v>84049</v>
      </c>
      <c r="M98" s="36">
        <f>OCTUBRE!L99+NOVIEMBRE!L99+DICIEMBRE!L99</f>
        <v>29766</v>
      </c>
      <c r="N98" s="36">
        <f>OCTUBRE!I99+NOVIEMBRE!I99+DICIEMBRE!I99</f>
        <v>168460</v>
      </c>
      <c r="O98" s="36">
        <f>OCTUBRE!M99+NOVIEMBRE!M99+DICIEMBRE!M99</f>
        <v>34268</v>
      </c>
      <c r="P98" s="36">
        <v>8437722</v>
      </c>
      <c r="Q98" s="36">
        <v>1477686</v>
      </c>
      <c r="R98" s="36">
        <f t="shared" si="1"/>
        <v>14728184</v>
      </c>
      <c r="S98" s="30"/>
      <c r="T98" s="20"/>
      <c r="U98" s="30"/>
    </row>
    <row r="99" spans="1:21" ht="15" customHeight="1">
      <c r="A99" s="33">
        <v>93</v>
      </c>
      <c r="B99" s="34" t="s">
        <v>112</v>
      </c>
      <c r="C99" s="36">
        <f>OCTUBRE!B100+NOVIEMBRE!B100+DICIEMBRE!B100</f>
        <v>4303287</v>
      </c>
      <c r="D99" s="36">
        <f>OCTUBRE!N100+NOVIEMBRE!N100+DICIEMBRE!N100</f>
        <v>-758</v>
      </c>
      <c r="E99" s="36">
        <f>OCTUBRE!C100+NOVIEMBRE!C100+DICIEMBRE!C100</f>
        <v>1667523</v>
      </c>
      <c r="F99" s="36">
        <f>OCTUBRE!D100+NOVIEMBRE!D100+DICIEMBRE!D100</f>
        <v>0</v>
      </c>
      <c r="G99" s="36">
        <f>OCTUBRE!H100+NOVIEMBRE!H100+DICIEMBRE!H100</f>
        <v>5154</v>
      </c>
      <c r="H99" s="36">
        <f>OCTUBRE!E100+NOVIEMBRE!E100+DICIEMBRE!E100</f>
        <v>231123</v>
      </c>
      <c r="I99" s="36">
        <f>OCTUBRE!F100+NOVIEMBRE!F100+DICIEMBRE!F100</f>
        <v>463883</v>
      </c>
      <c r="J99" s="36">
        <f>OCTUBRE!J100+NOVIEMBRE!J100+DICIEMBRE!J100</f>
        <v>175794</v>
      </c>
      <c r="K99" s="36">
        <f>OCTUBRE!G100+NOVIEMBRE!G100+DICIEMBRE!G100</f>
        <v>12672</v>
      </c>
      <c r="L99" s="36">
        <f>OCTUBRE!K100+NOVIEMBRE!K100+DICIEMBRE!K100</f>
        <v>134181</v>
      </c>
      <c r="M99" s="36">
        <f>OCTUBRE!L100+NOVIEMBRE!L100+DICIEMBRE!L100</f>
        <v>47520</v>
      </c>
      <c r="N99" s="36">
        <f>OCTUBRE!I100+NOVIEMBRE!I100+DICIEMBRE!I100</f>
        <v>180687</v>
      </c>
      <c r="O99" s="36">
        <f>OCTUBRE!M100+NOVIEMBRE!M100+DICIEMBRE!M100</f>
        <v>54708</v>
      </c>
      <c r="P99" s="36">
        <v>2461566</v>
      </c>
      <c r="Q99" s="36">
        <v>3450684</v>
      </c>
      <c r="R99" s="36">
        <f t="shared" si="1"/>
        <v>13188024</v>
      </c>
      <c r="S99" s="30"/>
      <c r="T99" s="20"/>
      <c r="U99" s="30"/>
    </row>
    <row r="100" spans="1:21" ht="15" customHeight="1">
      <c r="A100" s="33">
        <v>94</v>
      </c>
      <c r="B100" s="34" t="s">
        <v>221</v>
      </c>
      <c r="C100" s="36">
        <f>OCTUBRE!B101+NOVIEMBRE!B101+DICIEMBRE!B101</f>
        <v>2287387</v>
      </c>
      <c r="D100" s="36">
        <f>OCTUBRE!N101+NOVIEMBRE!N101+DICIEMBRE!N101</f>
        <v>138</v>
      </c>
      <c r="E100" s="36">
        <f>OCTUBRE!C101+NOVIEMBRE!C101+DICIEMBRE!C101</f>
        <v>886362</v>
      </c>
      <c r="F100" s="36">
        <f>OCTUBRE!D101+NOVIEMBRE!D101+DICIEMBRE!D101</f>
        <v>0</v>
      </c>
      <c r="G100" s="36">
        <f>OCTUBRE!H101+NOVIEMBRE!H101+DICIEMBRE!H101</f>
        <v>2740</v>
      </c>
      <c r="H100" s="36">
        <f>OCTUBRE!E101+NOVIEMBRE!E101+DICIEMBRE!E101</f>
        <v>122852</v>
      </c>
      <c r="I100" s="36">
        <f>OCTUBRE!F101+NOVIEMBRE!F101+DICIEMBRE!F101</f>
        <v>246574</v>
      </c>
      <c r="J100" s="36">
        <f>OCTUBRE!J101+NOVIEMBRE!J101+DICIEMBRE!J101</f>
        <v>78606</v>
      </c>
      <c r="K100" s="36">
        <f>OCTUBRE!G101+NOVIEMBRE!G101+DICIEMBRE!G101</f>
        <v>6737</v>
      </c>
      <c r="L100" s="36">
        <f>OCTUBRE!K101+NOVIEMBRE!K101+DICIEMBRE!K101</f>
        <v>71324</v>
      </c>
      <c r="M100" s="36">
        <f>OCTUBRE!L101+NOVIEMBRE!L101+DICIEMBRE!L101</f>
        <v>25259</v>
      </c>
      <c r="N100" s="36">
        <f>OCTUBRE!I101+NOVIEMBRE!I101+DICIEMBRE!I101</f>
        <v>68238</v>
      </c>
      <c r="O100" s="36">
        <f>OCTUBRE!M101+NOVIEMBRE!M101+DICIEMBRE!M101</f>
        <v>29080</v>
      </c>
      <c r="P100" s="36">
        <v>5041383</v>
      </c>
      <c r="Q100" s="36">
        <v>1019844</v>
      </c>
      <c r="R100" s="36">
        <f t="shared" si="1"/>
        <v>9886524</v>
      </c>
      <c r="S100" s="30"/>
      <c r="T100" s="20"/>
      <c r="U100" s="30"/>
    </row>
    <row r="101" spans="1:21" ht="15" customHeight="1">
      <c r="A101" s="33">
        <v>95</v>
      </c>
      <c r="B101" s="34" t="s">
        <v>113</v>
      </c>
      <c r="C101" s="36">
        <f>OCTUBRE!B102+NOVIEMBRE!B102+DICIEMBRE!B102</f>
        <v>2311385</v>
      </c>
      <c r="D101" s="36">
        <f>OCTUBRE!N102+NOVIEMBRE!N102+DICIEMBRE!N102</f>
        <v>-161</v>
      </c>
      <c r="E101" s="36">
        <f>OCTUBRE!C102+NOVIEMBRE!C102+DICIEMBRE!C102</f>
        <v>895661</v>
      </c>
      <c r="F101" s="36">
        <f>OCTUBRE!D102+NOVIEMBRE!D102+DICIEMBRE!D102</f>
        <v>144890</v>
      </c>
      <c r="G101" s="36">
        <f>OCTUBRE!H102+NOVIEMBRE!H102+DICIEMBRE!H102</f>
        <v>2768</v>
      </c>
      <c r="H101" s="36">
        <f>OCTUBRE!E102+NOVIEMBRE!E102+DICIEMBRE!E102</f>
        <v>124142</v>
      </c>
      <c r="I101" s="36">
        <f>OCTUBRE!F102+NOVIEMBRE!F102+DICIEMBRE!F102</f>
        <v>249161</v>
      </c>
      <c r="J101" s="36">
        <f>OCTUBRE!J102+NOVIEMBRE!J102+DICIEMBRE!J102</f>
        <v>74808</v>
      </c>
      <c r="K101" s="36">
        <f>OCTUBRE!G102+NOVIEMBRE!G102+DICIEMBRE!G102</f>
        <v>6806</v>
      </c>
      <c r="L101" s="36">
        <f>OCTUBRE!K102+NOVIEMBRE!K102+DICIEMBRE!K102</f>
        <v>72071</v>
      </c>
      <c r="M101" s="36">
        <f>OCTUBRE!L102+NOVIEMBRE!L102+DICIEMBRE!L102</f>
        <v>25523</v>
      </c>
      <c r="N101" s="36">
        <f>OCTUBRE!I102+NOVIEMBRE!I102+DICIEMBRE!I102</f>
        <v>60292</v>
      </c>
      <c r="O101" s="36">
        <f>OCTUBRE!M102+NOVIEMBRE!M102+DICIEMBRE!M102</f>
        <v>29385</v>
      </c>
      <c r="P101" s="36">
        <v>1313961</v>
      </c>
      <c r="Q101" s="36">
        <v>1065927</v>
      </c>
      <c r="R101" s="36">
        <f t="shared" si="1"/>
        <v>6376619</v>
      </c>
      <c r="S101" s="30"/>
      <c r="T101" s="20"/>
      <c r="U101" s="30"/>
    </row>
    <row r="102" spans="1:21" ht="15" customHeight="1">
      <c r="A102" s="33">
        <v>96</v>
      </c>
      <c r="B102" s="34" t="s">
        <v>114</v>
      </c>
      <c r="C102" s="36">
        <f>OCTUBRE!B103+NOVIEMBRE!B103+DICIEMBRE!B103</f>
        <v>14652534</v>
      </c>
      <c r="D102" s="36">
        <f>OCTUBRE!N103+NOVIEMBRE!N103+DICIEMBRE!N103</f>
        <v>-3266</v>
      </c>
      <c r="E102" s="36">
        <f>OCTUBRE!C103+NOVIEMBRE!C103+DICIEMBRE!C103</f>
        <v>5677852</v>
      </c>
      <c r="F102" s="36">
        <f>OCTUBRE!D103+NOVIEMBRE!D103+DICIEMBRE!D103</f>
        <v>1173847</v>
      </c>
      <c r="G102" s="36">
        <f>OCTUBRE!H103+NOVIEMBRE!H103+DICIEMBRE!H103</f>
        <v>512818</v>
      </c>
      <c r="H102" s="36">
        <f>OCTUBRE!E103+NOVIEMBRE!E103+DICIEMBRE!E103</f>
        <v>786968</v>
      </c>
      <c r="I102" s="36">
        <f>OCTUBRE!F103+NOVIEMBRE!F103+DICIEMBRE!F103</f>
        <v>1579503</v>
      </c>
      <c r="J102" s="36">
        <f>OCTUBRE!J103+NOVIEMBRE!J103+DICIEMBRE!J103</f>
        <v>755835</v>
      </c>
      <c r="K102" s="36">
        <f>OCTUBRE!G103+NOVIEMBRE!G103+DICIEMBRE!G103</f>
        <v>43151</v>
      </c>
      <c r="L102" s="36">
        <f>OCTUBRE!K103+NOVIEMBRE!K103+DICIEMBRE!K103</f>
        <v>456883</v>
      </c>
      <c r="M102" s="36">
        <f>OCTUBRE!L103+NOVIEMBRE!L103+DICIEMBRE!L103</f>
        <v>161802</v>
      </c>
      <c r="N102" s="36">
        <f>OCTUBRE!I103+NOVIEMBRE!I103+DICIEMBRE!I103</f>
        <v>948954</v>
      </c>
      <c r="O102" s="36">
        <f>OCTUBRE!M103+NOVIEMBRE!M103+DICIEMBRE!M103</f>
        <v>186279</v>
      </c>
      <c r="P102" s="36">
        <v>34746144</v>
      </c>
      <c r="Q102" s="36">
        <v>15112575</v>
      </c>
      <c r="R102" s="36">
        <f t="shared" si="1"/>
        <v>76791879</v>
      </c>
      <c r="S102" s="30"/>
      <c r="T102" s="20"/>
      <c r="U102" s="30"/>
    </row>
    <row r="103" spans="1:21" ht="15" customHeight="1">
      <c r="A103" s="33">
        <v>97</v>
      </c>
      <c r="B103" s="34" t="s">
        <v>115</v>
      </c>
      <c r="C103" s="36">
        <f>OCTUBRE!B104+NOVIEMBRE!B104+DICIEMBRE!B104</f>
        <v>1997976</v>
      </c>
      <c r="D103" s="36">
        <f>OCTUBRE!N104+NOVIEMBRE!N104+DICIEMBRE!N104</f>
        <v>-100</v>
      </c>
      <c r="E103" s="36">
        <f>OCTUBRE!C104+NOVIEMBRE!C104+DICIEMBRE!C104</f>
        <v>774215</v>
      </c>
      <c r="F103" s="36">
        <f>OCTUBRE!D104+NOVIEMBRE!D104+DICIEMBRE!D104</f>
        <v>119024</v>
      </c>
      <c r="G103" s="36">
        <f>OCTUBRE!H104+NOVIEMBRE!H104+DICIEMBRE!H104</f>
        <v>2393</v>
      </c>
      <c r="H103" s="36">
        <f>OCTUBRE!E104+NOVIEMBRE!E104+DICIEMBRE!E104</f>
        <v>107308</v>
      </c>
      <c r="I103" s="36">
        <f>OCTUBRE!F104+NOVIEMBRE!F104+DICIEMBRE!F104</f>
        <v>215377</v>
      </c>
      <c r="J103" s="36">
        <f>OCTUBRE!J104+NOVIEMBRE!J104+DICIEMBRE!J104</f>
        <v>60622</v>
      </c>
      <c r="K103" s="36">
        <f>OCTUBRE!G104+NOVIEMBRE!G104+DICIEMBRE!G104</f>
        <v>5884</v>
      </c>
      <c r="L103" s="36">
        <f>OCTUBRE!K104+NOVIEMBRE!K104+DICIEMBRE!K104</f>
        <v>62299</v>
      </c>
      <c r="M103" s="36">
        <f>OCTUBRE!L104+NOVIEMBRE!L104+DICIEMBRE!L104</f>
        <v>22063</v>
      </c>
      <c r="N103" s="36">
        <f>OCTUBRE!I104+NOVIEMBRE!I104+DICIEMBRE!I104</f>
        <v>44537</v>
      </c>
      <c r="O103" s="36">
        <f>OCTUBRE!M104+NOVIEMBRE!M104+DICIEMBRE!M104</f>
        <v>25400</v>
      </c>
      <c r="P103" s="36">
        <v>3324234</v>
      </c>
      <c r="Q103" s="36">
        <v>690138</v>
      </c>
      <c r="R103" s="36">
        <f t="shared" si="1"/>
        <v>7451370</v>
      </c>
      <c r="S103" s="30"/>
      <c r="T103" s="20"/>
      <c r="U103" s="30"/>
    </row>
    <row r="104" spans="1:21" ht="15" customHeight="1">
      <c r="A104" s="33">
        <v>98</v>
      </c>
      <c r="B104" s="34" t="s">
        <v>116</v>
      </c>
      <c r="C104" s="36">
        <f>OCTUBRE!B105+NOVIEMBRE!B105+DICIEMBRE!B105</f>
        <v>3862534</v>
      </c>
      <c r="D104" s="36">
        <f>OCTUBRE!N105+NOVIEMBRE!N105+DICIEMBRE!N105</f>
        <v>-631</v>
      </c>
      <c r="E104" s="36">
        <f>OCTUBRE!C105+NOVIEMBRE!C105+DICIEMBRE!C105</f>
        <v>1496731</v>
      </c>
      <c r="F104" s="36">
        <f>OCTUBRE!D105+NOVIEMBRE!D105+DICIEMBRE!D105</f>
        <v>263785</v>
      </c>
      <c r="G104" s="36">
        <f>OCTUBRE!H105+NOVIEMBRE!H105+DICIEMBRE!H105</f>
        <v>4626</v>
      </c>
      <c r="H104" s="36">
        <f>OCTUBRE!E105+NOVIEMBRE!E105+DICIEMBRE!E105</f>
        <v>207452</v>
      </c>
      <c r="I104" s="36">
        <f>OCTUBRE!F105+NOVIEMBRE!F105+DICIEMBRE!F105</f>
        <v>416369</v>
      </c>
      <c r="J104" s="36">
        <f>OCTUBRE!J105+NOVIEMBRE!J105+DICIEMBRE!J105</f>
        <v>163656</v>
      </c>
      <c r="K104" s="36">
        <f>OCTUBRE!G105+NOVIEMBRE!G105+DICIEMBRE!G105</f>
        <v>11374</v>
      </c>
      <c r="L104" s="36">
        <f>OCTUBRE!K105+NOVIEMBRE!K105+DICIEMBRE!K105</f>
        <v>120438</v>
      </c>
      <c r="M104" s="36">
        <f>OCTUBRE!L105+NOVIEMBRE!L105+DICIEMBRE!L105</f>
        <v>42653</v>
      </c>
      <c r="N104" s="36">
        <f>OCTUBRE!I105+NOVIEMBRE!I105+DICIEMBRE!I105</f>
        <v>568891</v>
      </c>
      <c r="O104" s="36">
        <f>OCTUBRE!M105+NOVIEMBRE!M105+DICIEMBRE!M105</f>
        <v>49104</v>
      </c>
      <c r="P104" s="36">
        <v>10545081</v>
      </c>
      <c r="Q104" s="36">
        <v>2874822</v>
      </c>
      <c r="R104" s="36">
        <f t="shared" si="1"/>
        <v>20626885</v>
      </c>
      <c r="S104" s="30"/>
      <c r="T104" s="20"/>
      <c r="U104" s="30"/>
    </row>
    <row r="105" spans="1:21" ht="15" customHeight="1">
      <c r="A105" s="33">
        <v>99</v>
      </c>
      <c r="B105" s="34" t="s">
        <v>117</v>
      </c>
      <c r="C105" s="36">
        <f>OCTUBRE!B106+NOVIEMBRE!B106+DICIEMBRE!B106</f>
        <v>2085402</v>
      </c>
      <c r="D105" s="36">
        <f>OCTUBRE!N106+NOVIEMBRE!N106+DICIEMBRE!N106</f>
        <v>-148</v>
      </c>
      <c r="E105" s="36">
        <f>OCTUBRE!C106+NOVIEMBRE!C106+DICIEMBRE!C106</f>
        <v>808093</v>
      </c>
      <c r="F105" s="36">
        <f>OCTUBRE!D106+NOVIEMBRE!D106+DICIEMBRE!D106</f>
        <v>125328</v>
      </c>
      <c r="G105" s="36">
        <f>OCTUBRE!H106+NOVIEMBRE!H106+DICIEMBRE!H106</f>
        <v>2498</v>
      </c>
      <c r="H105" s="36">
        <f>OCTUBRE!E106+NOVIEMBRE!E106+DICIEMBRE!E106</f>
        <v>112003</v>
      </c>
      <c r="I105" s="36">
        <f>OCTUBRE!F106+NOVIEMBRE!F106+DICIEMBRE!F106</f>
        <v>224800</v>
      </c>
      <c r="J105" s="36">
        <f>OCTUBRE!J106+NOVIEMBRE!J106+DICIEMBRE!J106</f>
        <v>67295</v>
      </c>
      <c r="K105" s="36">
        <f>OCTUBRE!G106+NOVIEMBRE!G106+DICIEMBRE!G106</f>
        <v>6142</v>
      </c>
      <c r="L105" s="36">
        <f>OCTUBRE!K106+NOVIEMBRE!K106+DICIEMBRE!K106</f>
        <v>65025</v>
      </c>
      <c r="M105" s="36">
        <f>OCTUBRE!L106+NOVIEMBRE!L106+DICIEMBRE!L106</f>
        <v>23029</v>
      </c>
      <c r="N105" s="36">
        <f>OCTUBRE!I106+NOVIEMBRE!I106+DICIEMBRE!I106</f>
        <v>54022</v>
      </c>
      <c r="O105" s="36">
        <f>OCTUBRE!M106+NOVIEMBRE!M106+DICIEMBRE!M106</f>
        <v>26512</v>
      </c>
      <c r="P105" s="36">
        <v>4012524</v>
      </c>
      <c r="Q105" s="36">
        <v>785115</v>
      </c>
      <c r="R105" s="36">
        <f t="shared" si="1"/>
        <v>8397640</v>
      </c>
      <c r="S105" s="30"/>
      <c r="T105" s="20"/>
      <c r="U105" s="30"/>
    </row>
    <row r="106" spans="1:21" ht="15" customHeight="1">
      <c r="A106" s="33">
        <v>100</v>
      </c>
      <c r="B106" s="34" t="s">
        <v>118</v>
      </c>
      <c r="C106" s="36">
        <f>OCTUBRE!B107+NOVIEMBRE!B107+DICIEMBRE!B107</f>
        <v>2056156</v>
      </c>
      <c r="D106" s="36">
        <f>OCTUBRE!N107+NOVIEMBRE!N107+DICIEMBRE!N107</f>
        <v>-3</v>
      </c>
      <c r="E106" s="36">
        <f>OCTUBRE!C107+NOVIEMBRE!C107+DICIEMBRE!C107</f>
        <v>796759</v>
      </c>
      <c r="F106" s="36">
        <f>OCTUBRE!D107+NOVIEMBRE!D107+DICIEMBRE!D107</f>
        <v>0</v>
      </c>
      <c r="G106" s="36">
        <f>OCTUBRE!H107+NOVIEMBRE!H107+DICIEMBRE!H107</f>
        <v>2463</v>
      </c>
      <c r="H106" s="36">
        <f>OCTUBRE!E107+NOVIEMBRE!E107+DICIEMBRE!E107</f>
        <v>110434</v>
      </c>
      <c r="I106" s="36">
        <f>OCTUBRE!F107+NOVIEMBRE!F107+DICIEMBRE!F107</f>
        <v>221648</v>
      </c>
      <c r="J106" s="36">
        <f>OCTUBRE!J107+NOVIEMBRE!J107+DICIEMBRE!J107</f>
        <v>61401</v>
      </c>
      <c r="K106" s="36">
        <f>OCTUBRE!G107+NOVIEMBRE!G107+DICIEMBRE!G107</f>
        <v>6056</v>
      </c>
      <c r="L106" s="36">
        <f>OCTUBRE!K107+NOVIEMBRE!K107+DICIEMBRE!K107</f>
        <v>64113</v>
      </c>
      <c r="M106" s="36">
        <f>OCTUBRE!L107+NOVIEMBRE!L107+DICIEMBRE!L107</f>
        <v>22705</v>
      </c>
      <c r="N106" s="36">
        <f>OCTUBRE!I107+NOVIEMBRE!I107+DICIEMBRE!I107</f>
        <v>43988</v>
      </c>
      <c r="O106" s="36">
        <f>OCTUBRE!M107+NOVIEMBRE!M107+DICIEMBRE!M107</f>
        <v>26141</v>
      </c>
      <c r="P106" s="36">
        <v>1336278</v>
      </c>
      <c r="Q106" s="36">
        <v>758514</v>
      </c>
      <c r="R106" s="36">
        <f t="shared" si="1"/>
        <v>5506653</v>
      </c>
      <c r="S106" s="30"/>
      <c r="T106" s="20"/>
      <c r="U106" s="30"/>
    </row>
    <row r="107" spans="1:21" ht="15" customHeight="1">
      <c r="A107" s="33">
        <v>101</v>
      </c>
      <c r="B107" s="34" t="s">
        <v>119</v>
      </c>
      <c r="C107" s="36">
        <f>OCTUBRE!B108+NOVIEMBRE!B108+DICIEMBRE!B108</f>
        <v>12862127</v>
      </c>
      <c r="D107" s="36">
        <f>OCTUBRE!N108+NOVIEMBRE!N108+DICIEMBRE!N108</f>
        <v>5671</v>
      </c>
      <c r="E107" s="36">
        <f>OCTUBRE!C108+NOVIEMBRE!C108+DICIEMBRE!C108</f>
        <v>4984071</v>
      </c>
      <c r="F107" s="36">
        <f>OCTUBRE!D108+NOVIEMBRE!D108+DICIEMBRE!D108</f>
        <v>1104431</v>
      </c>
      <c r="G107" s="36">
        <f>OCTUBRE!H108+NOVIEMBRE!H108+DICIEMBRE!H108</f>
        <v>638944</v>
      </c>
      <c r="H107" s="36">
        <f>OCTUBRE!E108+NOVIEMBRE!E108+DICIEMBRE!E108</f>
        <v>690808</v>
      </c>
      <c r="I107" s="36">
        <f>OCTUBRE!F108+NOVIEMBRE!F108+DICIEMBRE!F108</f>
        <v>1386500</v>
      </c>
      <c r="J107" s="36">
        <f>OCTUBRE!J108+NOVIEMBRE!J108+DICIEMBRE!J108</f>
        <v>594141</v>
      </c>
      <c r="K107" s="36">
        <f>OCTUBRE!G108+NOVIEMBRE!G108+DICIEMBRE!G108</f>
        <v>37877</v>
      </c>
      <c r="L107" s="36">
        <f>OCTUBRE!K108+NOVIEMBRE!K108+DICIEMBRE!K108</f>
        <v>401056</v>
      </c>
      <c r="M107" s="36">
        <f>OCTUBRE!L108+NOVIEMBRE!L108+DICIEMBRE!L108</f>
        <v>142031</v>
      </c>
      <c r="N107" s="36">
        <f>OCTUBRE!I108+NOVIEMBRE!I108+DICIEMBRE!I108</f>
        <v>2381621</v>
      </c>
      <c r="O107" s="36">
        <f>OCTUBRE!M108+NOVIEMBRE!M108+DICIEMBRE!M108</f>
        <v>163517</v>
      </c>
      <c r="P107" s="36">
        <v>7485654</v>
      </c>
      <c r="Q107" s="36">
        <v>12953556</v>
      </c>
      <c r="R107" s="36">
        <f t="shared" si="1"/>
        <v>45832005</v>
      </c>
      <c r="S107" s="30"/>
      <c r="T107" s="20"/>
      <c r="U107" s="30"/>
    </row>
    <row r="108" spans="1:21" ht="15" customHeight="1">
      <c r="A108" s="33">
        <v>102</v>
      </c>
      <c r="B108" s="34" t="s">
        <v>120</v>
      </c>
      <c r="C108" s="36">
        <f>OCTUBRE!B109+NOVIEMBRE!B109+DICIEMBRE!B109</f>
        <v>15681856</v>
      </c>
      <c r="D108" s="36">
        <f>OCTUBRE!N109+NOVIEMBRE!N109+DICIEMBRE!N109</f>
        <v>-2381</v>
      </c>
      <c r="E108" s="36">
        <f>OCTUBRE!C109+NOVIEMBRE!C109+DICIEMBRE!C109</f>
        <v>6076715</v>
      </c>
      <c r="F108" s="36">
        <f>OCTUBRE!D109+NOVIEMBRE!D109+DICIEMBRE!D109</f>
        <v>1334680</v>
      </c>
      <c r="G108" s="36">
        <f>OCTUBRE!H109+NOVIEMBRE!H109+DICIEMBRE!H109</f>
        <v>230085</v>
      </c>
      <c r="H108" s="36">
        <f>OCTUBRE!E109+NOVIEMBRE!E109+DICIEMBRE!E109</f>
        <v>842251</v>
      </c>
      <c r="I108" s="36">
        <f>OCTUBRE!F109+NOVIEMBRE!F109+DICIEMBRE!F109</f>
        <v>1690460</v>
      </c>
      <c r="J108" s="36">
        <f>OCTUBRE!J109+NOVIEMBRE!J109+DICIEMBRE!J109</f>
        <v>781974</v>
      </c>
      <c r="K108" s="36">
        <f>OCTUBRE!G109+NOVIEMBRE!G109+DICIEMBRE!G109</f>
        <v>46180</v>
      </c>
      <c r="L108" s="36">
        <f>OCTUBRE!K109+NOVIEMBRE!K109+DICIEMBRE!K109</f>
        <v>488978</v>
      </c>
      <c r="M108" s="36">
        <f>OCTUBRE!L109+NOVIEMBRE!L109+DICIEMBRE!L109</f>
        <v>173169</v>
      </c>
      <c r="N108" s="36">
        <f>OCTUBRE!I109+NOVIEMBRE!I109+DICIEMBRE!I109</f>
        <v>1836971</v>
      </c>
      <c r="O108" s="36">
        <f>OCTUBRE!M109+NOVIEMBRE!M109+DICIEMBRE!M109</f>
        <v>199364</v>
      </c>
      <c r="P108" s="36">
        <v>32378829</v>
      </c>
      <c r="Q108" s="36">
        <v>16009527</v>
      </c>
      <c r="R108" s="36">
        <f t="shared" si="1"/>
        <v>77768658</v>
      </c>
      <c r="S108" s="30"/>
      <c r="T108" s="20"/>
      <c r="U108" s="30"/>
    </row>
    <row r="109" spans="1:21" ht="15" customHeight="1">
      <c r="A109" s="33">
        <v>103</v>
      </c>
      <c r="B109" s="34" t="s">
        <v>121</v>
      </c>
      <c r="C109" s="36">
        <f>OCTUBRE!B110+NOVIEMBRE!B110+DICIEMBRE!B110</f>
        <v>1959787</v>
      </c>
      <c r="D109" s="36">
        <f>OCTUBRE!N110+NOVIEMBRE!N110+DICIEMBRE!N110</f>
        <v>-219</v>
      </c>
      <c r="E109" s="36">
        <f>OCTUBRE!C110+NOVIEMBRE!C110+DICIEMBRE!C110</f>
        <v>759417</v>
      </c>
      <c r="F109" s="36">
        <f>OCTUBRE!D110+NOVIEMBRE!D110+DICIEMBRE!D110</f>
        <v>115904</v>
      </c>
      <c r="G109" s="36">
        <f>OCTUBRE!H110+NOVIEMBRE!H110+DICIEMBRE!H110</f>
        <v>2347</v>
      </c>
      <c r="H109" s="36">
        <f>OCTUBRE!E110+NOVIEMBRE!E110+DICIEMBRE!E110</f>
        <v>105257</v>
      </c>
      <c r="I109" s="36">
        <f>OCTUBRE!F110+NOVIEMBRE!F110+DICIEMBRE!F110</f>
        <v>211261</v>
      </c>
      <c r="J109" s="36">
        <f>OCTUBRE!J110+NOVIEMBRE!J110+DICIEMBRE!J110</f>
        <v>58475</v>
      </c>
      <c r="K109" s="36">
        <f>OCTUBRE!G110+NOVIEMBRE!G110+DICIEMBRE!G110</f>
        <v>5771</v>
      </c>
      <c r="L109" s="36">
        <f>OCTUBRE!K110+NOVIEMBRE!K110+DICIEMBRE!K110</f>
        <v>61109</v>
      </c>
      <c r="M109" s="36">
        <f>OCTUBRE!L110+NOVIEMBRE!L110+DICIEMBRE!L110</f>
        <v>21642</v>
      </c>
      <c r="N109" s="36">
        <f>OCTUBRE!I110+NOVIEMBRE!I110+DICIEMBRE!I110</f>
        <v>41837</v>
      </c>
      <c r="O109" s="36">
        <f>OCTUBRE!M110+NOVIEMBRE!M110+DICIEMBRE!M110</f>
        <v>24915</v>
      </c>
      <c r="P109" s="36">
        <v>1782231</v>
      </c>
      <c r="Q109" s="36">
        <v>646488</v>
      </c>
      <c r="R109" s="36">
        <f t="shared" si="1"/>
        <v>5796222</v>
      </c>
    </row>
    <row r="110" spans="1:21" ht="15" customHeight="1">
      <c r="A110" s="33">
        <v>104</v>
      </c>
      <c r="B110" s="34" t="s">
        <v>122</v>
      </c>
      <c r="C110" s="36">
        <f>OCTUBRE!B111+NOVIEMBRE!B111+DICIEMBRE!B111</f>
        <v>4081158</v>
      </c>
      <c r="D110" s="36">
        <f>OCTUBRE!N111+NOVIEMBRE!N111+DICIEMBRE!N111</f>
        <v>-187</v>
      </c>
      <c r="E110" s="36">
        <f>OCTUBRE!C111+NOVIEMBRE!C111+DICIEMBRE!C111</f>
        <v>1581447</v>
      </c>
      <c r="F110" s="36">
        <f>OCTUBRE!D111+NOVIEMBRE!D111+DICIEMBRE!D111</f>
        <v>279622</v>
      </c>
      <c r="G110" s="36">
        <f>OCTUBRE!H111+NOVIEMBRE!H111+DICIEMBRE!H111</f>
        <v>4888</v>
      </c>
      <c r="H110" s="36">
        <f>OCTUBRE!E111+NOVIEMBRE!E111+DICIEMBRE!E111</f>
        <v>219193</v>
      </c>
      <c r="I110" s="36">
        <f>OCTUBRE!F111+NOVIEMBRE!F111+DICIEMBRE!F111</f>
        <v>439937</v>
      </c>
      <c r="J110" s="36">
        <f>OCTUBRE!J111+NOVIEMBRE!J111+DICIEMBRE!J111</f>
        <v>189083</v>
      </c>
      <c r="K110" s="36">
        <f>OCTUBRE!G111+NOVIEMBRE!G111+DICIEMBRE!G111</f>
        <v>12018</v>
      </c>
      <c r="L110" s="36">
        <f>OCTUBRE!K111+NOVIEMBRE!K111+DICIEMBRE!K111</f>
        <v>127256</v>
      </c>
      <c r="M110" s="36">
        <f>OCTUBRE!L111+NOVIEMBRE!L111+DICIEMBRE!L111</f>
        <v>45067</v>
      </c>
      <c r="N110" s="36">
        <f>OCTUBRE!I111+NOVIEMBRE!I111+DICIEMBRE!I111</f>
        <v>213271</v>
      </c>
      <c r="O110" s="36">
        <f>OCTUBRE!M111+NOVIEMBRE!M111+DICIEMBRE!M111</f>
        <v>51884</v>
      </c>
      <c r="P110" s="36">
        <v>15546549</v>
      </c>
      <c r="Q110" s="36">
        <v>3062904</v>
      </c>
      <c r="R110" s="36">
        <f t="shared" si="1"/>
        <v>25854090</v>
      </c>
      <c r="T110" s="5"/>
    </row>
    <row r="111" spans="1:21" ht="15" customHeight="1">
      <c r="A111" s="33">
        <v>105</v>
      </c>
      <c r="B111" s="34" t="s">
        <v>123</v>
      </c>
      <c r="C111" s="36">
        <f>OCTUBRE!B112+NOVIEMBRE!B112+DICIEMBRE!B112</f>
        <v>1927641</v>
      </c>
      <c r="D111" s="36">
        <f>OCTUBRE!N112+NOVIEMBRE!N112+DICIEMBRE!N112</f>
        <v>-76</v>
      </c>
      <c r="E111" s="36">
        <f>OCTUBRE!C112+NOVIEMBRE!C112+DICIEMBRE!C112</f>
        <v>746960</v>
      </c>
      <c r="F111" s="36">
        <f>OCTUBRE!D112+NOVIEMBRE!D112+DICIEMBRE!D112</f>
        <v>0</v>
      </c>
      <c r="G111" s="36">
        <f>OCTUBRE!H112+NOVIEMBRE!H112+DICIEMBRE!H112</f>
        <v>2309</v>
      </c>
      <c r="H111" s="36">
        <f>OCTUBRE!E112+NOVIEMBRE!E112+DICIEMBRE!E112</f>
        <v>103531</v>
      </c>
      <c r="I111" s="36">
        <f>OCTUBRE!F112+NOVIEMBRE!F112+DICIEMBRE!F112</f>
        <v>207795</v>
      </c>
      <c r="J111" s="36">
        <f>OCTUBRE!J112+NOVIEMBRE!J112+DICIEMBRE!J112</f>
        <v>53561</v>
      </c>
      <c r="K111" s="36">
        <f>OCTUBRE!G112+NOVIEMBRE!G112+DICIEMBRE!G112</f>
        <v>5677</v>
      </c>
      <c r="L111" s="36">
        <f>OCTUBRE!K112+NOVIEMBRE!K112+DICIEMBRE!K112</f>
        <v>60106</v>
      </c>
      <c r="M111" s="36">
        <f>OCTUBRE!L112+NOVIEMBRE!L112+DICIEMBRE!L112</f>
        <v>21286</v>
      </c>
      <c r="N111" s="36">
        <f>OCTUBRE!I112+NOVIEMBRE!I112+DICIEMBRE!I112</f>
        <v>33738</v>
      </c>
      <c r="O111" s="36">
        <f>OCTUBRE!M112+NOVIEMBRE!M112+DICIEMBRE!M112</f>
        <v>24505</v>
      </c>
      <c r="P111" s="36">
        <v>991503</v>
      </c>
      <c r="Q111" s="36">
        <v>616890</v>
      </c>
      <c r="R111" s="36">
        <f t="shared" si="1"/>
        <v>4795426</v>
      </c>
      <c r="T111" s="5"/>
    </row>
    <row r="112" spans="1:21">
      <c r="A112" s="33">
        <v>106</v>
      </c>
      <c r="B112" s="34" t="s">
        <v>124</v>
      </c>
      <c r="C112" s="36">
        <f>OCTUBRE!B113+NOVIEMBRE!B113+DICIEMBRE!B113</f>
        <v>1761872</v>
      </c>
      <c r="D112" s="36">
        <f>OCTUBRE!N113+NOVIEMBRE!N113+DICIEMBRE!N113</f>
        <v>-171</v>
      </c>
      <c r="E112" s="36">
        <f>OCTUBRE!C113+NOVIEMBRE!C113+DICIEMBRE!C113</f>
        <v>682726</v>
      </c>
      <c r="F112" s="36">
        <f>OCTUBRE!D113+NOVIEMBRE!D113+DICIEMBRE!D113</f>
        <v>102618</v>
      </c>
      <c r="G112" s="36">
        <f>OCTUBRE!H113+NOVIEMBRE!H113+DICIEMBRE!H113</f>
        <v>2111</v>
      </c>
      <c r="H112" s="36">
        <f>OCTUBRE!E113+NOVIEMBRE!E113+DICIEMBRE!E113</f>
        <v>94630</v>
      </c>
      <c r="I112" s="36">
        <f>OCTUBRE!F113+NOVIEMBRE!F113+DICIEMBRE!F113</f>
        <v>189927</v>
      </c>
      <c r="J112" s="36">
        <f>OCTUBRE!J113+NOVIEMBRE!J113+DICIEMBRE!J113</f>
        <v>45354</v>
      </c>
      <c r="K112" s="36">
        <f>OCTUBRE!G113+NOVIEMBRE!G113+DICIEMBRE!G113</f>
        <v>5191</v>
      </c>
      <c r="L112" s="36">
        <f>OCTUBRE!K113+NOVIEMBRE!K113+DICIEMBRE!K113</f>
        <v>54939</v>
      </c>
      <c r="M112" s="36">
        <f>OCTUBRE!L113+NOVIEMBRE!L113+DICIEMBRE!L113</f>
        <v>19458</v>
      </c>
      <c r="N112" s="36">
        <f>OCTUBRE!I113+NOVIEMBRE!I113+DICIEMBRE!I113</f>
        <v>24086</v>
      </c>
      <c r="O112" s="36">
        <f>OCTUBRE!M113+NOVIEMBRE!M113+DICIEMBRE!M113</f>
        <v>22400</v>
      </c>
      <c r="P112" s="36">
        <v>1140834</v>
      </c>
      <c r="Q112" s="36">
        <v>414945</v>
      </c>
      <c r="R112" s="36">
        <f t="shared" si="1"/>
        <v>4560920</v>
      </c>
      <c r="T112" s="5"/>
    </row>
    <row r="113" spans="1:18" ht="15" thickBot="1">
      <c r="C113" s="15"/>
      <c r="D113" s="15"/>
      <c r="E113" s="15"/>
      <c r="F113" s="15"/>
      <c r="G113" s="15"/>
      <c r="H113" s="15"/>
      <c r="I113" s="15"/>
      <c r="J113" s="15"/>
      <c r="K113" s="15"/>
      <c r="L113" s="15"/>
      <c r="M113" s="15"/>
      <c r="N113" s="15"/>
      <c r="O113" s="15"/>
      <c r="P113" s="16"/>
      <c r="Q113" s="16"/>
      <c r="R113" s="15"/>
    </row>
    <row r="114" spans="1:18" ht="15" customHeight="1" thickBot="1">
      <c r="A114" s="37"/>
      <c r="B114" s="38"/>
      <c r="C114" s="39">
        <f t="shared" ref="C114:R114" si="2">SUM(C7:C112)</f>
        <v>549512440</v>
      </c>
      <c r="D114" s="39">
        <f t="shared" si="2"/>
        <v>11829</v>
      </c>
      <c r="E114" s="39">
        <f t="shared" si="2"/>
        <v>212935925</v>
      </c>
      <c r="F114" s="39">
        <f t="shared" si="2"/>
        <v>21448191</v>
      </c>
      <c r="G114" s="39">
        <f t="shared" si="2"/>
        <v>22077246</v>
      </c>
      <c r="H114" s="39">
        <f t="shared" si="2"/>
        <v>29513566</v>
      </c>
      <c r="I114" s="39">
        <f t="shared" si="2"/>
        <v>59235898</v>
      </c>
      <c r="J114" s="39">
        <f t="shared" si="2"/>
        <v>22311799</v>
      </c>
      <c r="K114" s="39">
        <f t="shared" si="2"/>
        <v>1618243</v>
      </c>
      <c r="L114" s="39">
        <f t="shared" si="2"/>
        <v>17134424</v>
      </c>
      <c r="M114" s="39">
        <f t="shared" si="2"/>
        <v>6068051</v>
      </c>
      <c r="N114" s="39">
        <f t="shared" si="2"/>
        <v>36637820</v>
      </c>
      <c r="O114" s="39">
        <f t="shared" si="2"/>
        <v>6985969</v>
      </c>
      <c r="P114" s="39">
        <f t="shared" si="2"/>
        <v>598055418</v>
      </c>
      <c r="Q114" s="39">
        <f t="shared" si="2"/>
        <v>434782122</v>
      </c>
      <c r="R114" s="39">
        <f t="shared" si="2"/>
        <v>2018328941</v>
      </c>
    </row>
    <row r="115" spans="1:18" ht="15" customHeight="1">
      <c r="B115" s="67" t="s">
        <v>125</v>
      </c>
      <c r="C115" s="67"/>
      <c r="D115" s="67"/>
      <c r="E115" s="67"/>
      <c r="F115" s="67"/>
      <c r="G115" s="67"/>
      <c r="H115" s="67"/>
      <c r="I115" s="67"/>
      <c r="J115" s="67"/>
      <c r="K115" s="67"/>
      <c r="L115" s="67"/>
      <c r="M115" s="67"/>
      <c r="N115" s="67"/>
      <c r="O115" s="67"/>
      <c r="P115" s="67"/>
      <c r="Q115" s="67"/>
      <c r="R115" s="67"/>
    </row>
    <row r="116" spans="1:18">
      <c r="B116" s="68"/>
      <c r="C116" s="68"/>
      <c r="D116" s="68"/>
      <c r="E116" s="68"/>
      <c r="F116" s="68"/>
      <c r="G116" s="68"/>
      <c r="H116" s="68"/>
      <c r="I116" s="68"/>
      <c r="J116" s="68"/>
      <c r="K116" s="68"/>
      <c r="L116" s="68"/>
      <c r="M116" s="68"/>
      <c r="N116" s="68"/>
      <c r="O116" s="68"/>
      <c r="P116" s="68"/>
      <c r="Q116" s="68"/>
      <c r="R116" s="68"/>
    </row>
    <row r="117" spans="1:18">
      <c r="B117" s="17"/>
      <c r="R117" s="19"/>
    </row>
    <row r="118" spans="1:18">
      <c r="B118" s="17"/>
      <c r="K118" s="20"/>
      <c r="M118" s="20"/>
      <c r="O118" s="20"/>
      <c r="R118" s="19"/>
    </row>
    <row r="119" spans="1:18">
      <c r="B119" s="17"/>
      <c r="R119" s="19"/>
    </row>
    <row r="120" spans="1:18" ht="15.5">
      <c r="A120" s="21"/>
      <c r="B120" s="21"/>
      <c r="C120" s="21"/>
      <c r="D120" s="21"/>
      <c r="E120" s="21"/>
      <c r="F120" s="21"/>
      <c r="G120" s="21"/>
      <c r="H120" s="21"/>
      <c r="I120" s="22"/>
      <c r="J120" s="21"/>
      <c r="K120" s="21"/>
      <c r="L120" s="21"/>
      <c r="M120" s="21"/>
      <c r="N120" s="21"/>
      <c r="O120" s="21"/>
      <c r="P120" s="21"/>
      <c r="Q120" s="21"/>
      <c r="R120" s="21"/>
    </row>
    <row r="121" spans="1:18" ht="20">
      <c r="A121" s="23"/>
      <c r="B121" s="64"/>
      <c r="C121" s="64"/>
      <c r="D121" s="64"/>
      <c r="E121" s="64"/>
      <c r="F121" s="64"/>
      <c r="G121" s="64"/>
      <c r="H121" s="64"/>
      <c r="I121" s="64"/>
      <c r="J121" s="64"/>
      <c r="K121" s="64"/>
      <c r="L121" s="64"/>
      <c r="M121" s="64"/>
      <c r="N121" s="64"/>
      <c r="O121" s="64"/>
      <c r="P121" s="64"/>
      <c r="Q121" s="64"/>
      <c r="R121" s="64"/>
    </row>
    <row r="122" spans="1:18" ht="20">
      <c r="A122" s="23"/>
      <c r="B122" s="22"/>
      <c r="C122" s="22"/>
      <c r="D122" s="22"/>
      <c r="E122" s="22"/>
      <c r="F122" s="22"/>
      <c r="G122" s="24"/>
      <c r="H122" s="24"/>
      <c r="I122" s="24"/>
      <c r="J122" s="24"/>
      <c r="K122" s="24"/>
      <c r="L122" s="22"/>
      <c r="M122" s="22"/>
      <c r="N122" s="22"/>
      <c r="O122" s="22"/>
      <c r="P122" s="25"/>
      <c r="Q122" s="25"/>
      <c r="R122" s="22"/>
    </row>
    <row r="123" spans="1:18" ht="20">
      <c r="A123" s="23"/>
      <c r="B123" s="22"/>
      <c r="C123" s="22"/>
      <c r="D123" s="22"/>
      <c r="E123" s="22"/>
      <c r="F123" s="22"/>
      <c r="G123" s="24"/>
      <c r="H123" s="24"/>
      <c r="I123" s="24"/>
      <c r="J123" s="24"/>
      <c r="K123" s="24"/>
      <c r="L123" s="22"/>
      <c r="M123" s="22"/>
      <c r="N123" s="22"/>
      <c r="O123" s="22"/>
      <c r="P123" s="25"/>
      <c r="Q123" s="25"/>
      <c r="R123" s="22"/>
    </row>
    <row r="124" spans="1:18" ht="20">
      <c r="A124" s="23"/>
      <c r="B124" s="22"/>
      <c r="C124" s="22"/>
      <c r="D124" s="22"/>
      <c r="E124" s="22"/>
      <c r="F124" s="22"/>
      <c r="G124" s="24"/>
      <c r="H124" s="24"/>
      <c r="I124" s="24"/>
      <c r="J124" s="24"/>
      <c r="K124" s="24"/>
      <c r="L124" s="22"/>
      <c r="M124" s="22"/>
      <c r="N124" s="22"/>
      <c r="O124" s="22"/>
      <c r="P124" s="25"/>
      <c r="Q124" s="25"/>
      <c r="R124" s="22"/>
    </row>
    <row r="125" spans="1:18" ht="20">
      <c r="A125" s="23"/>
      <c r="B125" s="64"/>
      <c r="C125" s="64"/>
      <c r="D125" s="64"/>
      <c r="E125" s="64"/>
      <c r="F125" s="64"/>
      <c r="G125" s="64"/>
      <c r="H125" s="64"/>
      <c r="I125" s="64"/>
      <c r="J125" s="64"/>
      <c r="K125" s="64"/>
      <c r="L125" s="64"/>
      <c r="M125" s="64"/>
      <c r="N125" s="64"/>
      <c r="O125" s="64"/>
      <c r="P125" s="64"/>
      <c r="Q125" s="64"/>
      <c r="R125" s="64"/>
    </row>
    <row r="126" spans="1:18" ht="20">
      <c r="A126" s="23"/>
      <c r="B126" s="64"/>
      <c r="C126" s="64"/>
      <c r="D126" s="64"/>
      <c r="E126" s="64"/>
      <c r="F126" s="64"/>
      <c r="G126" s="64"/>
      <c r="H126" s="64"/>
      <c r="I126" s="64"/>
      <c r="J126" s="64"/>
      <c r="K126" s="64"/>
      <c r="L126" s="64"/>
      <c r="M126" s="64"/>
      <c r="N126" s="64"/>
      <c r="O126" s="64"/>
      <c r="P126" s="64"/>
      <c r="Q126" s="64"/>
      <c r="R126" s="64"/>
    </row>
    <row r="127" spans="1:18" ht="20">
      <c r="A127" s="23"/>
      <c r="B127" s="22"/>
      <c r="C127" s="22"/>
      <c r="D127" s="22"/>
      <c r="E127" s="22"/>
      <c r="F127" s="22"/>
      <c r="G127" s="22"/>
      <c r="H127" s="22"/>
      <c r="I127" s="22"/>
      <c r="J127" s="22"/>
      <c r="K127" s="22"/>
      <c r="L127" s="22"/>
      <c r="M127" s="22"/>
      <c r="N127" s="22"/>
      <c r="O127" s="22"/>
      <c r="P127" s="25"/>
      <c r="Q127" s="25"/>
      <c r="R127" s="22"/>
    </row>
    <row r="128" spans="1:18" ht="20">
      <c r="A128" s="23"/>
      <c r="B128" s="22"/>
      <c r="C128" s="22"/>
      <c r="D128" s="22"/>
      <c r="E128" s="22"/>
      <c r="F128" s="22"/>
      <c r="G128" s="22"/>
      <c r="H128" s="22"/>
      <c r="I128" s="22"/>
      <c r="J128" s="22"/>
      <c r="K128" s="22"/>
      <c r="L128" s="22"/>
      <c r="M128" s="22"/>
      <c r="N128" s="22"/>
      <c r="O128" s="22"/>
      <c r="P128" s="25"/>
      <c r="Q128" s="25"/>
      <c r="R128" s="22"/>
    </row>
    <row r="129" spans="1:18" ht="20">
      <c r="A129" s="23"/>
      <c r="B129" s="22"/>
      <c r="C129" s="22"/>
      <c r="D129" s="22"/>
      <c r="E129" s="22"/>
      <c r="F129" s="22"/>
      <c r="G129" s="22"/>
      <c r="H129" s="22"/>
      <c r="I129" s="22"/>
      <c r="J129" s="22"/>
      <c r="K129" s="22"/>
      <c r="L129" s="22"/>
      <c r="M129" s="22"/>
      <c r="N129" s="22"/>
      <c r="O129" s="22"/>
      <c r="P129" s="25"/>
      <c r="Q129" s="25"/>
      <c r="R129" s="22"/>
    </row>
    <row r="130" spans="1:18" ht="20">
      <c r="A130" s="23"/>
      <c r="B130" s="22"/>
      <c r="C130" s="22"/>
      <c r="D130" s="22"/>
      <c r="E130" s="22"/>
      <c r="F130" s="22"/>
      <c r="G130" s="22"/>
      <c r="H130" s="22"/>
      <c r="I130" s="22"/>
      <c r="J130" s="22"/>
      <c r="K130" s="22"/>
      <c r="L130" s="22"/>
      <c r="M130" s="22"/>
      <c r="N130" s="22"/>
      <c r="O130" s="22"/>
      <c r="P130" s="25"/>
      <c r="Q130" s="25"/>
      <c r="R130" s="22"/>
    </row>
    <row r="134" spans="1:18">
      <c r="H134" s="26"/>
      <c r="L134" s="26"/>
      <c r="M134" s="26"/>
      <c r="N134" s="26"/>
      <c r="O134" s="26"/>
      <c r="R134" s="26"/>
    </row>
    <row r="135" spans="1:18">
      <c r="F135" s="26"/>
      <c r="H135" s="26"/>
      <c r="K135" s="26"/>
      <c r="L135" s="26"/>
      <c r="M135" s="26"/>
    </row>
    <row r="136" spans="1:18">
      <c r="E136" s="26"/>
    </row>
  </sheetData>
  <mergeCells count="24">
    <mergeCell ref="A3:R3"/>
    <mergeCell ref="A1:R1"/>
    <mergeCell ref="A2:R2"/>
    <mergeCell ref="A5:B6"/>
    <mergeCell ref="C5:C6"/>
    <mergeCell ref="D5:D6"/>
    <mergeCell ref="E5:E6"/>
    <mergeCell ref="F5:F6"/>
    <mergeCell ref="G5:G6"/>
    <mergeCell ref="I5:I6"/>
    <mergeCell ref="J5:J6"/>
    <mergeCell ref="K5:K6"/>
    <mergeCell ref="L5:L6"/>
    <mergeCell ref="O5:O6"/>
    <mergeCell ref="P5:P6"/>
    <mergeCell ref="B125:R125"/>
    <mergeCell ref="B126:R126"/>
    <mergeCell ref="H5:H6"/>
    <mergeCell ref="M5:M6"/>
    <mergeCell ref="N5:N6"/>
    <mergeCell ref="B115:R116"/>
    <mergeCell ref="B121:R121"/>
    <mergeCell ref="Q5:Q6"/>
    <mergeCell ref="R5:R6"/>
  </mergeCells>
  <pageMargins left="0.70866141732283472" right="0.70866141732283472" top="0.74803149606299213" bottom="0.74803149606299213" header="0.31496062992125984" footer="0.31496062992125984"/>
  <pageSetup paperSize="5" scale="49" fitToHeight="0" orientation="landscape" r:id="rId1"/>
  <headerFooter>
    <oddHeader xml:space="preserve">&amp;CANEXO 1. DISTRIBUCIÓN DE PARTICIPACIONES Y FONDOS DE APORTACIONES FEDERALES DEL RAMO 33 PAGADOS A LOS MUNICIPIOS DEL ESTADO DE YUCATÁN DEL 1 DE JULIO AL 30 DE SEPTIEMBRE DE 2022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view="pageBreakPreview" zoomScaleNormal="100" zoomScaleSheetLayoutView="100" workbookViewId="0">
      <selection activeCell="A5" sqref="A5"/>
    </sheetView>
  </sheetViews>
  <sheetFormatPr baseColWidth="10" defaultColWidth="11.453125" defaultRowHeight="14.5"/>
  <cols>
    <col min="1" max="1" width="82.54296875" customWidth="1"/>
    <col min="2" max="2" width="24.36328125" customWidth="1"/>
    <col min="3" max="4" width="0" hidden="1" customWidth="1"/>
    <col min="5" max="5" width="15.453125" hidden="1" customWidth="1"/>
  </cols>
  <sheetData>
    <row r="1" spans="1:2" ht="24.9" customHeight="1">
      <c r="A1" s="40" t="s">
        <v>0</v>
      </c>
      <c r="B1" s="41"/>
    </row>
    <row r="2" spans="1:2" ht="24.9" customHeight="1">
      <c r="A2" s="40" t="s">
        <v>126</v>
      </c>
      <c r="B2" s="42"/>
    </row>
    <row r="3" spans="1:2">
      <c r="A3" s="43"/>
      <c r="B3" s="43"/>
    </row>
    <row r="4" spans="1:2" ht="21" customHeight="1">
      <c r="A4" s="43"/>
      <c r="B4" s="43"/>
    </row>
    <row r="5" spans="1:2" ht="7.5" customHeight="1"/>
    <row r="6" spans="1:2" ht="13.5" customHeight="1">
      <c r="A6" s="1"/>
      <c r="B6" s="2"/>
    </row>
    <row r="7" spans="1:2" ht="13.5" customHeight="1">
      <c r="A7" s="1"/>
      <c r="B7" s="2"/>
    </row>
    <row r="8" spans="1:2" ht="13.5" customHeight="1">
      <c r="A8" s="1"/>
      <c r="B8" s="2"/>
    </row>
    <row r="9" spans="1:2" ht="13.5" customHeight="1">
      <c r="A9" s="1"/>
      <c r="B9" s="2"/>
    </row>
    <row r="10" spans="1:2" ht="13.5" customHeight="1">
      <c r="A10" s="1"/>
      <c r="B10" s="2"/>
    </row>
    <row r="11" spans="1:2" ht="13.5" customHeight="1">
      <c r="A11" s="1"/>
      <c r="B11" s="2"/>
    </row>
    <row r="12" spans="1:2" ht="13.5" customHeight="1">
      <c r="A12" s="2"/>
      <c r="B12" s="2"/>
    </row>
    <row r="13" spans="1:2" ht="13.5" customHeight="1">
      <c r="A13" s="2"/>
      <c r="B13" s="2"/>
    </row>
    <row r="14" spans="1:2" ht="13.5" customHeight="1" thickBot="1">
      <c r="A14" s="2"/>
      <c r="B14" s="2"/>
    </row>
    <row r="15" spans="1:2" ht="24.9" customHeight="1" thickBot="1">
      <c r="A15" s="44" t="s">
        <v>127</v>
      </c>
      <c r="B15" s="44" t="s">
        <v>128</v>
      </c>
    </row>
    <row r="16" spans="1:2" ht="15.9" customHeight="1">
      <c r="A16" s="45"/>
      <c r="B16" s="46"/>
    </row>
    <row r="17" spans="1:5" ht="18" customHeight="1">
      <c r="A17" s="47" t="s">
        <v>129</v>
      </c>
      <c r="B17" s="48">
        <f>'TRIMESTRE IV'!C114</f>
        <v>549512440</v>
      </c>
      <c r="C17" s="4" t="s">
        <v>130</v>
      </c>
      <c r="D17">
        <v>681167164.9999994</v>
      </c>
      <c r="E17" s="5">
        <f>B17-D17</f>
        <v>-131654724.9999994</v>
      </c>
    </row>
    <row r="18" spans="1:5" ht="18" customHeight="1">
      <c r="A18" s="47" t="s">
        <v>131</v>
      </c>
      <c r="B18" s="48">
        <f>'TRIMESTRE IV'!D114</f>
        <v>11829</v>
      </c>
      <c r="C18" s="4"/>
      <c r="E18" s="5"/>
    </row>
    <row r="19" spans="1:5" ht="18" customHeight="1">
      <c r="A19" s="47" t="s">
        <v>132</v>
      </c>
      <c r="B19" s="48">
        <f>'TRIMESTRE IV'!E114</f>
        <v>212935925</v>
      </c>
      <c r="C19" s="4" t="s">
        <v>133</v>
      </c>
      <c r="D19">
        <v>5250814.8000000017</v>
      </c>
      <c r="E19" s="5">
        <f t="shared" ref="E19:E30" si="0">B19-D19</f>
        <v>207685110.19999999</v>
      </c>
    </row>
    <row r="20" spans="1:5" ht="18" customHeight="1">
      <c r="A20" s="47" t="s">
        <v>134</v>
      </c>
      <c r="B20" s="48">
        <f>'TRIMESTRE IV'!F114</f>
        <v>21448191</v>
      </c>
      <c r="C20" s="4" t="s">
        <v>135</v>
      </c>
      <c r="D20">
        <v>249336857.00000018</v>
      </c>
      <c r="E20" s="5">
        <f t="shared" si="0"/>
        <v>-227888666.00000018</v>
      </c>
    </row>
    <row r="21" spans="1:5" ht="18" customHeight="1">
      <c r="A21" s="47" t="s">
        <v>136</v>
      </c>
      <c r="B21" s="48">
        <f>'TRIMESTRE IV'!G114</f>
        <v>22077246</v>
      </c>
      <c r="C21" s="4" t="s">
        <v>137</v>
      </c>
      <c r="D21">
        <v>1503967.0000000002</v>
      </c>
      <c r="E21" s="5">
        <f t="shared" si="0"/>
        <v>20573279</v>
      </c>
    </row>
    <row r="22" spans="1:5" ht="18" customHeight="1">
      <c r="A22" s="47" t="s">
        <v>138</v>
      </c>
      <c r="B22" s="48">
        <f>'TRIMESTRE IV'!H114</f>
        <v>29513566</v>
      </c>
      <c r="C22" s="4" t="s">
        <v>139</v>
      </c>
      <c r="D22">
        <v>27263934.000000007</v>
      </c>
      <c r="E22" s="5">
        <f t="shared" si="0"/>
        <v>2249631.9999999925</v>
      </c>
    </row>
    <row r="23" spans="1:5" ht="18" customHeight="1">
      <c r="A23" s="47" t="s">
        <v>140</v>
      </c>
      <c r="B23" s="48">
        <f>'TRIMESTRE IV'!I114</f>
        <v>59235898</v>
      </c>
      <c r="C23" s="4" t="s">
        <v>141</v>
      </c>
      <c r="D23">
        <v>22952857</v>
      </c>
      <c r="E23" s="5">
        <f t="shared" si="0"/>
        <v>36283041</v>
      </c>
    </row>
    <row r="24" spans="1:5" ht="18" customHeight="1">
      <c r="A24" s="47" t="s">
        <v>142</v>
      </c>
      <c r="B24" s="48">
        <f>'TRIMESTRE IV'!J114</f>
        <v>22311799</v>
      </c>
      <c r="C24" s="4" t="s">
        <v>143</v>
      </c>
      <c r="D24">
        <v>15325145.200000007</v>
      </c>
      <c r="E24" s="5">
        <f t="shared" si="0"/>
        <v>6986653.7999999933</v>
      </c>
    </row>
    <row r="25" spans="1:5" ht="18" customHeight="1">
      <c r="A25" s="47" t="s">
        <v>144</v>
      </c>
      <c r="B25" s="48">
        <f>'TRIMESTRE IV'!K114</f>
        <v>1618243</v>
      </c>
      <c r="C25" s="4" t="s">
        <v>145</v>
      </c>
      <c r="D25">
        <v>55082446.799999982</v>
      </c>
      <c r="E25" s="5">
        <f t="shared" si="0"/>
        <v>-53464203.799999982</v>
      </c>
    </row>
    <row r="26" spans="1:5" ht="18" customHeight="1">
      <c r="A26" s="47" t="s">
        <v>146</v>
      </c>
      <c r="B26" s="48">
        <f>'TRIMESTRE IV'!L114</f>
        <v>17134424</v>
      </c>
      <c r="C26" s="4" t="s">
        <v>147</v>
      </c>
      <c r="D26">
        <v>46182.199999999975</v>
      </c>
      <c r="E26" s="5">
        <f t="shared" si="0"/>
        <v>17088241.800000001</v>
      </c>
    </row>
    <row r="27" spans="1:5" ht="18" customHeight="1">
      <c r="A27" s="47" t="s">
        <v>148</v>
      </c>
      <c r="B27" s="48">
        <f>'TRIMESTRE IV'!M114</f>
        <v>6068051</v>
      </c>
      <c r="C27" s="4" t="s">
        <v>149</v>
      </c>
      <c r="D27">
        <v>13369313.199999997</v>
      </c>
      <c r="E27" s="5">
        <f t="shared" si="0"/>
        <v>-7301262.1999999974</v>
      </c>
    </row>
    <row r="28" spans="1:5" ht="18" customHeight="1">
      <c r="A28" s="47" t="s">
        <v>150</v>
      </c>
      <c r="B28" s="48">
        <f>'TRIMESTRE IV'!N114</f>
        <v>36637820</v>
      </c>
      <c r="C28" s="4" t="s">
        <v>151</v>
      </c>
      <c r="D28">
        <v>1937926.9999999995</v>
      </c>
      <c r="E28" s="5">
        <f t="shared" si="0"/>
        <v>34699893</v>
      </c>
    </row>
    <row r="29" spans="1:5" ht="18" customHeight="1">
      <c r="A29" s="47" t="s">
        <v>152</v>
      </c>
      <c r="B29" s="48">
        <f>'TRIMESTRE IV'!O114</f>
        <v>6985969</v>
      </c>
      <c r="C29" s="4" t="s">
        <v>13</v>
      </c>
      <c r="D29">
        <v>13112414.160000013</v>
      </c>
      <c r="E29" s="5">
        <f t="shared" si="0"/>
        <v>-6126445.1600000132</v>
      </c>
    </row>
    <row r="30" spans="1:5" ht="15.9" customHeight="1" thickBot="1">
      <c r="A30" s="49"/>
      <c r="B30" s="50"/>
      <c r="C30" s="4" t="s">
        <v>153</v>
      </c>
      <c r="D30">
        <v>-4085349.5100000007</v>
      </c>
      <c r="E30" s="5">
        <f t="shared" si="0"/>
        <v>4085349.5100000007</v>
      </c>
    </row>
    <row r="31" spans="1:5" ht="24" customHeight="1" thickBot="1">
      <c r="A31" s="51" t="s">
        <v>154</v>
      </c>
      <c r="B31" s="52">
        <f>SUM(B17:B30)</f>
        <v>985491401</v>
      </c>
    </row>
    <row r="32" spans="1:5" ht="15.9" customHeight="1">
      <c r="A32" s="6"/>
      <c r="B32" s="7"/>
    </row>
    <row r="33" spans="1:6" ht="15.9" customHeight="1">
      <c r="A33" s="3"/>
      <c r="B33" s="8"/>
    </row>
    <row r="34" spans="1:6" ht="15.9" customHeight="1">
      <c r="A34" s="3"/>
      <c r="B34" s="8"/>
    </row>
    <row r="35" spans="1:6" ht="15.9" customHeight="1">
      <c r="A35" s="3"/>
      <c r="B35" s="8"/>
    </row>
    <row r="36" spans="1:6" ht="15.9" customHeight="1">
      <c r="A36" s="3"/>
      <c r="B36" s="8"/>
    </row>
    <row r="37" spans="1:6" ht="78" customHeight="1">
      <c r="A37" s="3"/>
      <c r="B37" s="8"/>
    </row>
    <row r="38" spans="1:6" ht="21" customHeight="1" thickBot="1">
      <c r="A38" s="3"/>
      <c r="B38" s="8"/>
    </row>
    <row r="39" spans="1:6" s="29" customFormat="1" ht="36.75" customHeight="1" thickBot="1">
      <c r="A39" s="27" t="s">
        <v>155</v>
      </c>
      <c r="B39" s="28">
        <f>'TRIMESTRE IV'!P114</f>
        <v>598055418</v>
      </c>
    </row>
    <row r="40" spans="1:6" s="29" customFormat="1" ht="15.9" customHeight="1">
      <c r="A40" s="75" t="s">
        <v>156</v>
      </c>
      <c r="B40" s="78">
        <f>'TRIMESTRE IV'!Q114</f>
        <v>434782122</v>
      </c>
    </row>
    <row r="41" spans="1:6" s="29" customFormat="1" ht="15.9" customHeight="1">
      <c r="A41" s="76"/>
      <c r="B41" s="79"/>
    </row>
    <row r="42" spans="1:6" ht="15.9" customHeight="1" thickBot="1">
      <c r="A42" s="77"/>
      <c r="B42" s="80"/>
    </row>
    <row r="43" spans="1:6" ht="24" customHeight="1" thickBot="1">
      <c r="A43" s="53" t="s">
        <v>154</v>
      </c>
      <c r="B43" s="52">
        <f>SUM(B39:B41)</f>
        <v>1032837540</v>
      </c>
    </row>
    <row r="44" spans="1:6" ht="15.9" customHeight="1">
      <c r="A44" s="9"/>
      <c r="B44" s="10"/>
    </row>
    <row r="45" spans="1:6" ht="21" customHeight="1">
      <c r="A45" s="11"/>
      <c r="B45" s="12"/>
    </row>
    <row r="46" spans="1:6" ht="42" customHeight="1">
      <c r="A46" s="11"/>
      <c r="B46" s="12"/>
      <c r="F46" s="13"/>
    </row>
    <row r="47" spans="1:6" ht="15.9" customHeight="1">
      <c r="A47" s="11"/>
      <c r="B47" s="12"/>
      <c r="C47" s="4"/>
    </row>
    <row r="48" spans="1:6" ht="13.5" customHeight="1">
      <c r="A48" s="11"/>
      <c r="B48" s="12"/>
    </row>
    <row r="49" spans="1:2" ht="15.9" hidden="1" customHeight="1">
      <c r="A49" s="11"/>
      <c r="B49" s="12"/>
    </row>
    <row r="50" spans="1:2" ht="15.9" hidden="1" customHeight="1">
      <c r="A50" s="11"/>
      <c r="B50" s="12"/>
    </row>
    <row r="51" spans="1:2" ht="15.75" hidden="1" customHeight="1">
      <c r="A51" s="11"/>
      <c r="B51" s="12"/>
    </row>
    <row r="52" spans="1:2" ht="15.75" hidden="1" customHeight="1">
      <c r="A52" s="11"/>
      <c r="B52" s="12"/>
    </row>
    <row r="53" spans="1:2" ht="31.5" hidden="1" customHeight="1">
      <c r="A53" s="11"/>
      <c r="B53" s="12"/>
    </row>
    <row r="54" spans="1:2" ht="13.5" hidden="1" customHeight="1">
      <c r="A54" s="11"/>
      <c r="B54" s="12"/>
    </row>
    <row r="55" spans="1:2" ht="15" hidden="1" customHeight="1">
      <c r="A55" s="11"/>
      <c r="B55" s="12"/>
    </row>
    <row r="56" spans="1:2" ht="15" hidden="1" customHeight="1">
      <c r="A56" s="11"/>
      <c r="B56" s="12"/>
    </row>
    <row r="57" spans="1:2" ht="15" hidden="1" customHeight="1">
      <c r="A57" s="11"/>
      <c r="B57" s="12"/>
    </row>
    <row r="58" spans="1:2" ht="15" hidden="1" customHeight="1">
      <c r="A58" s="11"/>
      <c r="B58" s="12"/>
    </row>
    <row r="59" spans="1:2" ht="15" hidden="1" customHeight="1">
      <c r="A59" s="11"/>
      <c r="B59" s="12"/>
    </row>
    <row r="60" spans="1:2" ht="15" hidden="1" customHeight="1">
      <c r="A60" s="11"/>
      <c r="B60" s="12"/>
    </row>
    <row r="61" spans="1:2" ht="12" hidden="1" customHeight="1">
      <c r="A61" s="11"/>
      <c r="B61" s="12"/>
    </row>
    <row r="62" spans="1:2" ht="29.25" customHeight="1" thickBot="1">
      <c r="A62" s="14"/>
      <c r="B62" s="12"/>
    </row>
    <row r="63" spans="1:2" ht="24" customHeight="1" thickBot="1">
      <c r="A63" s="51" t="s">
        <v>157</v>
      </c>
      <c r="B63" s="52">
        <f>+B31+B43</f>
        <v>2018328941</v>
      </c>
    </row>
  </sheetData>
  <mergeCells count="2">
    <mergeCell ref="A40:A42"/>
    <mergeCell ref="B40:B42"/>
  </mergeCells>
  <pageMargins left="0.7" right="0.7" top="0.75" bottom="0.75" header="0.3" footer="0.3"/>
  <pageSetup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9"/>
  <sheetViews>
    <sheetView showGridLines="0" zoomScale="70" zoomScaleNormal="70" zoomScaleSheetLayoutView="70" workbookViewId="0">
      <selection sqref="A1:N1"/>
    </sheetView>
  </sheetViews>
  <sheetFormatPr baseColWidth="10" defaultColWidth="11.453125" defaultRowHeight="14.5"/>
  <cols>
    <col min="1" max="1" width="27.08984375" customWidth="1"/>
    <col min="2" max="15" width="16.54296875" customWidth="1"/>
  </cols>
  <sheetData>
    <row r="1" spans="1:15" ht="15.65" customHeight="1">
      <c r="A1" s="81" t="s">
        <v>158</v>
      </c>
      <c r="B1" s="82"/>
      <c r="C1" s="82"/>
      <c r="D1" s="82"/>
      <c r="E1" s="82"/>
      <c r="F1" s="82"/>
      <c r="G1" s="82"/>
      <c r="H1" s="82"/>
      <c r="I1" s="82"/>
      <c r="J1" s="82"/>
      <c r="K1" s="82"/>
      <c r="L1" s="82"/>
      <c r="M1" s="82"/>
      <c r="N1" s="82"/>
      <c r="O1" s="54"/>
    </row>
    <row r="2" spans="1:15" ht="15.65" customHeight="1">
      <c r="A2" s="81" t="s">
        <v>159</v>
      </c>
      <c r="B2" s="82"/>
      <c r="C2" s="82"/>
      <c r="D2" s="82"/>
      <c r="E2" s="82"/>
      <c r="F2" s="82"/>
      <c r="G2" s="82"/>
      <c r="H2" s="82"/>
      <c r="I2" s="82"/>
      <c r="J2" s="82"/>
      <c r="K2" s="82"/>
      <c r="L2" s="82"/>
      <c r="M2" s="82"/>
      <c r="N2" s="82"/>
      <c r="O2" s="54"/>
    </row>
    <row r="3" spans="1:15" ht="15.65" customHeight="1">
      <c r="A3" s="81" t="s">
        <v>160</v>
      </c>
      <c r="B3" s="82"/>
      <c r="C3" s="82"/>
      <c r="D3" s="82"/>
      <c r="E3" s="82"/>
      <c r="F3" s="82"/>
      <c r="G3" s="82"/>
      <c r="H3" s="82"/>
      <c r="I3" s="82"/>
      <c r="J3" s="82"/>
      <c r="K3" s="82"/>
      <c r="L3" s="82"/>
      <c r="M3" s="82"/>
      <c r="N3" s="82"/>
      <c r="O3" s="54"/>
    </row>
    <row r="4" spans="1:15" ht="15.65" customHeight="1">
      <c r="A4" s="81" t="s">
        <v>161</v>
      </c>
      <c r="B4" s="82"/>
      <c r="C4" s="82"/>
      <c r="D4" s="82"/>
      <c r="E4" s="82"/>
      <c r="F4" s="82"/>
      <c r="G4" s="82"/>
      <c r="H4" s="82"/>
      <c r="I4" s="82"/>
      <c r="J4" s="82"/>
      <c r="K4" s="82"/>
      <c r="L4" s="82"/>
      <c r="M4" s="82"/>
      <c r="N4" s="82"/>
      <c r="O4" s="54"/>
    </row>
    <row r="5" spans="1:15" ht="15.65" customHeight="1">
      <c r="A5" s="81" t="s">
        <v>162</v>
      </c>
      <c r="B5" s="82"/>
      <c r="C5" s="82"/>
      <c r="D5" s="82"/>
      <c r="E5" s="82"/>
      <c r="F5" s="82"/>
      <c r="G5" s="82"/>
      <c r="H5" s="82"/>
      <c r="I5" s="82"/>
      <c r="J5" s="82"/>
      <c r="K5" s="82"/>
      <c r="L5" s="82"/>
      <c r="M5" s="82"/>
      <c r="N5" s="82"/>
      <c r="O5" s="54"/>
    </row>
    <row r="6" spans="1:15" ht="15.9" customHeight="1" thickBot="1">
      <c r="A6" s="81" t="s">
        <v>163</v>
      </c>
      <c r="B6" s="82"/>
      <c r="C6" s="82"/>
      <c r="D6" s="82"/>
      <c r="E6" s="82"/>
      <c r="F6" s="82"/>
      <c r="G6" s="82"/>
      <c r="H6" s="82"/>
      <c r="I6" s="82"/>
      <c r="J6" s="82"/>
      <c r="K6" s="82"/>
      <c r="L6" s="82"/>
      <c r="M6" s="82"/>
      <c r="N6" s="82"/>
      <c r="O6" s="55"/>
    </row>
    <row r="7" spans="1:15" ht="94" thickTop="1" thickBot="1">
      <c r="A7" s="56" t="s">
        <v>3</v>
      </c>
      <c r="B7" s="56" t="s">
        <v>164</v>
      </c>
      <c r="C7" s="56" t="s">
        <v>6</v>
      </c>
      <c r="D7" s="56" t="s">
        <v>165</v>
      </c>
      <c r="E7" s="56" t="s">
        <v>9</v>
      </c>
      <c r="F7" s="56" t="s">
        <v>10</v>
      </c>
      <c r="G7" s="56" t="s">
        <v>166</v>
      </c>
      <c r="H7" s="56" t="s">
        <v>167</v>
      </c>
      <c r="I7" s="56" t="s">
        <v>168</v>
      </c>
      <c r="J7" s="56" t="s">
        <v>169</v>
      </c>
      <c r="K7" s="56" t="s">
        <v>13</v>
      </c>
      <c r="L7" s="56" t="s">
        <v>170</v>
      </c>
      <c r="M7" s="56" t="s">
        <v>171</v>
      </c>
      <c r="N7" s="56" t="s">
        <v>172</v>
      </c>
      <c r="O7" s="56" t="s">
        <v>173</v>
      </c>
    </row>
    <row r="8" spans="1:15" ht="16" thickBot="1">
      <c r="A8" s="57" t="s">
        <v>174</v>
      </c>
      <c r="B8" s="58">
        <v>843175</v>
      </c>
      <c r="C8" s="58">
        <v>329838</v>
      </c>
      <c r="D8" s="58">
        <v>0</v>
      </c>
      <c r="E8" s="58">
        <v>36869</v>
      </c>
      <c r="F8" s="58">
        <v>61482</v>
      </c>
      <c r="G8" s="58">
        <v>2944</v>
      </c>
      <c r="H8" s="58">
        <v>0</v>
      </c>
      <c r="I8" s="58">
        <v>38246</v>
      </c>
      <c r="J8" s="58">
        <v>21835</v>
      </c>
      <c r="K8" s="58">
        <v>16153</v>
      </c>
      <c r="L8" s="58">
        <v>2210</v>
      </c>
      <c r="M8" s="58">
        <v>13700</v>
      </c>
      <c r="N8" s="58">
        <v>-5498</v>
      </c>
      <c r="O8" s="58">
        <v>1360954</v>
      </c>
    </row>
    <row r="9" spans="1:15" ht="16" thickBot="1">
      <c r="A9" s="57" t="s">
        <v>21</v>
      </c>
      <c r="B9" s="58">
        <v>1395256</v>
      </c>
      <c r="C9" s="58">
        <v>545803</v>
      </c>
      <c r="D9" s="58">
        <v>0</v>
      </c>
      <c r="E9" s="58">
        <v>61010</v>
      </c>
      <c r="F9" s="58">
        <v>101739</v>
      </c>
      <c r="G9" s="58">
        <v>4872</v>
      </c>
      <c r="H9" s="58">
        <v>0</v>
      </c>
      <c r="I9" s="58">
        <v>87176</v>
      </c>
      <c r="J9" s="58">
        <v>36132</v>
      </c>
      <c r="K9" s="58">
        <v>26730</v>
      </c>
      <c r="L9" s="58">
        <v>3657</v>
      </c>
      <c r="M9" s="58">
        <v>22670</v>
      </c>
      <c r="N9" s="58">
        <v>-9082</v>
      </c>
      <c r="O9" s="58">
        <v>2275963</v>
      </c>
    </row>
    <row r="10" spans="1:15" ht="16" thickBot="1">
      <c r="A10" s="57" t="s">
        <v>22</v>
      </c>
      <c r="B10" s="58">
        <v>1157126</v>
      </c>
      <c r="C10" s="58">
        <v>452650</v>
      </c>
      <c r="D10" s="58">
        <v>69117</v>
      </c>
      <c r="E10" s="58">
        <v>50597</v>
      </c>
      <c r="F10" s="58">
        <v>84375</v>
      </c>
      <c r="G10" s="58">
        <v>4041</v>
      </c>
      <c r="H10" s="58">
        <v>35367</v>
      </c>
      <c r="I10" s="58">
        <v>67144</v>
      </c>
      <c r="J10" s="58">
        <v>29966</v>
      </c>
      <c r="K10" s="58">
        <v>22168</v>
      </c>
      <c r="L10" s="58">
        <v>3033</v>
      </c>
      <c r="M10" s="58">
        <v>18801</v>
      </c>
      <c r="N10" s="58">
        <v>-7335</v>
      </c>
      <c r="O10" s="58">
        <v>1987050</v>
      </c>
    </row>
    <row r="11" spans="1:15" ht="16" thickBot="1">
      <c r="A11" s="57" t="s">
        <v>23</v>
      </c>
      <c r="B11" s="58">
        <v>821034</v>
      </c>
      <c r="C11" s="58">
        <v>321176</v>
      </c>
      <c r="D11" s="58">
        <v>0</v>
      </c>
      <c r="E11" s="58">
        <v>35901</v>
      </c>
      <c r="F11" s="58">
        <v>59868</v>
      </c>
      <c r="G11" s="58">
        <v>2867</v>
      </c>
      <c r="H11" s="58">
        <v>32964</v>
      </c>
      <c r="I11" s="58">
        <v>32274</v>
      </c>
      <c r="J11" s="58">
        <v>21262</v>
      </c>
      <c r="K11" s="58">
        <v>15729</v>
      </c>
      <c r="L11" s="58">
        <v>2152</v>
      </c>
      <c r="M11" s="58">
        <v>13340</v>
      </c>
      <c r="N11" s="58">
        <v>-5242</v>
      </c>
      <c r="O11" s="58">
        <v>1353325</v>
      </c>
    </row>
    <row r="12" spans="1:15" ht="16" thickBot="1">
      <c r="A12" s="57" t="s">
        <v>175</v>
      </c>
      <c r="B12" s="58">
        <v>598651</v>
      </c>
      <c r="C12" s="58">
        <v>234183</v>
      </c>
      <c r="D12" s="58">
        <v>30153</v>
      </c>
      <c r="E12" s="58">
        <v>26177</v>
      </c>
      <c r="F12" s="58">
        <v>43652</v>
      </c>
      <c r="G12" s="58">
        <v>2090</v>
      </c>
      <c r="H12" s="58">
        <v>0</v>
      </c>
      <c r="I12" s="58">
        <v>11586</v>
      </c>
      <c r="J12" s="58">
        <v>15503</v>
      </c>
      <c r="K12" s="58">
        <v>11469</v>
      </c>
      <c r="L12" s="58">
        <v>1569</v>
      </c>
      <c r="M12" s="58">
        <v>9727</v>
      </c>
      <c r="N12" s="58">
        <v>-3835</v>
      </c>
      <c r="O12" s="58">
        <v>980925</v>
      </c>
    </row>
    <row r="13" spans="1:15" ht="16" thickBot="1">
      <c r="A13" s="57" t="s">
        <v>25</v>
      </c>
      <c r="B13" s="58">
        <v>984501</v>
      </c>
      <c r="C13" s="58">
        <v>385122</v>
      </c>
      <c r="D13" s="58">
        <v>57230</v>
      </c>
      <c r="E13" s="58">
        <v>43049</v>
      </c>
      <c r="F13" s="58">
        <v>71787</v>
      </c>
      <c r="G13" s="58">
        <v>3438</v>
      </c>
      <c r="H13" s="58">
        <v>0</v>
      </c>
      <c r="I13" s="58">
        <v>49430</v>
      </c>
      <c r="J13" s="58">
        <v>25495</v>
      </c>
      <c r="K13" s="58">
        <v>18861</v>
      </c>
      <c r="L13" s="58">
        <v>2581</v>
      </c>
      <c r="M13" s="58">
        <v>15996</v>
      </c>
      <c r="N13" s="58">
        <v>-6382</v>
      </c>
      <c r="O13" s="58">
        <v>1651108</v>
      </c>
    </row>
    <row r="14" spans="1:15" ht="16" thickBot="1">
      <c r="A14" s="57" t="s">
        <v>176</v>
      </c>
      <c r="B14" s="58">
        <v>886529</v>
      </c>
      <c r="C14" s="58">
        <v>346797</v>
      </c>
      <c r="D14" s="58">
        <v>50191</v>
      </c>
      <c r="E14" s="58">
        <v>38765</v>
      </c>
      <c r="F14" s="58">
        <v>64644</v>
      </c>
      <c r="G14" s="58">
        <v>3096</v>
      </c>
      <c r="H14" s="58">
        <v>0</v>
      </c>
      <c r="I14" s="58">
        <v>37064</v>
      </c>
      <c r="J14" s="58">
        <v>22958</v>
      </c>
      <c r="K14" s="58">
        <v>16984</v>
      </c>
      <c r="L14" s="58">
        <v>2324</v>
      </c>
      <c r="M14" s="58">
        <v>14404</v>
      </c>
      <c r="N14" s="58">
        <v>-5723</v>
      </c>
      <c r="O14" s="58">
        <v>1478033</v>
      </c>
    </row>
    <row r="15" spans="1:15" ht="16" thickBot="1">
      <c r="A15" s="57" t="s">
        <v>27</v>
      </c>
      <c r="B15" s="58">
        <v>699465</v>
      </c>
      <c r="C15" s="58">
        <v>273620</v>
      </c>
      <c r="D15" s="58">
        <v>37180</v>
      </c>
      <c r="E15" s="58">
        <v>30585</v>
      </c>
      <c r="F15" s="58">
        <v>51003</v>
      </c>
      <c r="G15" s="58">
        <v>2443</v>
      </c>
      <c r="H15" s="58">
        <v>0</v>
      </c>
      <c r="I15" s="58">
        <v>23013</v>
      </c>
      <c r="J15" s="58">
        <v>18114</v>
      </c>
      <c r="K15" s="58">
        <v>13400</v>
      </c>
      <c r="L15" s="58">
        <v>1834</v>
      </c>
      <c r="M15" s="58">
        <v>11365</v>
      </c>
      <c r="N15" s="58">
        <v>-4537</v>
      </c>
      <c r="O15" s="58">
        <v>1157485</v>
      </c>
    </row>
    <row r="16" spans="1:15" ht="16" thickBot="1">
      <c r="A16" s="57" t="s">
        <v>28</v>
      </c>
      <c r="B16" s="58">
        <v>726648</v>
      </c>
      <c r="C16" s="58">
        <v>284254</v>
      </c>
      <c r="D16" s="58">
        <v>39220</v>
      </c>
      <c r="E16" s="58">
        <v>31774</v>
      </c>
      <c r="F16" s="58">
        <v>52985</v>
      </c>
      <c r="G16" s="58">
        <v>2537</v>
      </c>
      <c r="H16" s="58">
        <v>0</v>
      </c>
      <c r="I16" s="58">
        <v>24498</v>
      </c>
      <c r="J16" s="58">
        <v>18818</v>
      </c>
      <c r="K16" s="58">
        <v>13921</v>
      </c>
      <c r="L16" s="58">
        <v>1905</v>
      </c>
      <c r="M16" s="58">
        <v>11806</v>
      </c>
      <c r="N16" s="58">
        <v>-4753</v>
      </c>
      <c r="O16" s="58">
        <v>1203613</v>
      </c>
    </row>
    <row r="17" spans="1:15" ht="16" thickBot="1">
      <c r="A17" s="57" t="s">
        <v>29</v>
      </c>
      <c r="B17" s="58">
        <v>635179</v>
      </c>
      <c r="C17" s="58">
        <v>248472</v>
      </c>
      <c r="D17" s="58">
        <v>32594</v>
      </c>
      <c r="E17" s="58">
        <v>27774</v>
      </c>
      <c r="F17" s="58">
        <v>46316</v>
      </c>
      <c r="G17" s="58">
        <v>2218</v>
      </c>
      <c r="H17" s="58">
        <v>15002</v>
      </c>
      <c r="I17" s="58">
        <v>17844</v>
      </c>
      <c r="J17" s="58">
        <v>16449</v>
      </c>
      <c r="K17" s="58">
        <v>12168</v>
      </c>
      <c r="L17" s="58">
        <v>1665</v>
      </c>
      <c r="M17" s="58">
        <v>10320</v>
      </c>
      <c r="N17" s="58">
        <v>-3987</v>
      </c>
      <c r="O17" s="58">
        <v>1062014</v>
      </c>
    </row>
    <row r="18" spans="1:15" ht="16" thickBot="1">
      <c r="A18" s="57" t="s">
        <v>177</v>
      </c>
      <c r="B18" s="58">
        <v>941245</v>
      </c>
      <c r="C18" s="58">
        <v>368201</v>
      </c>
      <c r="D18" s="58">
        <v>54628</v>
      </c>
      <c r="E18" s="58">
        <v>41157</v>
      </c>
      <c r="F18" s="58">
        <v>68633</v>
      </c>
      <c r="G18" s="58">
        <v>3287</v>
      </c>
      <c r="H18" s="58">
        <v>0</v>
      </c>
      <c r="I18" s="58">
        <v>43394</v>
      </c>
      <c r="J18" s="58">
        <v>24375</v>
      </c>
      <c r="K18" s="58">
        <v>18032</v>
      </c>
      <c r="L18" s="58">
        <v>2467</v>
      </c>
      <c r="M18" s="58">
        <v>15293</v>
      </c>
      <c r="N18" s="58">
        <v>-5987</v>
      </c>
      <c r="O18" s="58">
        <v>1574725</v>
      </c>
    </row>
    <row r="19" spans="1:15" ht="16" thickBot="1">
      <c r="A19" s="57" t="s">
        <v>31</v>
      </c>
      <c r="B19" s="58">
        <v>691150</v>
      </c>
      <c r="C19" s="58">
        <v>270368</v>
      </c>
      <c r="D19" s="58">
        <v>0</v>
      </c>
      <c r="E19" s="58">
        <v>30222</v>
      </c>
      <c r="F19" s="58">
        <v>50397</v>
      </c>
      <c r="G19" s="58">
        <v>2413</v>
      </c>
      <c r="H19" s="58">
        <v>0</v>
      </c>
      <c r="I19" s="58">
        <v>20490</v>
      </c>
      <c r="J19" s="58">
        <v>17898</v>
      </c>
      <c r="K19" s="58">
        <v>13241</v>
      </c>
      <c r="L19" s="58">
        <v>1812</v>
      </c>
      <c r="M19" s="58">
        <v>11230</v>
      </c>
      <c r="N19" s="58">
        <v>-4510</v>
      </c>
      <c r="O19" s="58">
        <v>1104711</v>
      </c>
    </row>
    <row r="20" spans="1:15" ht="16" thickBot="1">
      <c r="A20" s="57" t="s">
        <v>32</v>
      </c>
      <c r="B20" s="58">
        <v>1448044</v>
      </c>
      <c r="C20" s="58">
        <v>566453</v>
      </c>
      <c r="D20" s="58">
        <v>104902</v>
      </c>
      <c r="E20" s="58">
        <v>63318</v>
      </c>
      <c r="F20" s="58">
        <v>105588</v>
      </c>
      <c r="G20" s="58">
        <v>5057</v>
      </c>
      <c r="H20" s="58">
        <v>0</v>
      </c>
      <c r="I20" s="58">
        <v>73194</v>
      </c>
      <c r="J20" s="58">
        <v>37499</v>
      </c>
      <c r="K20" s="58">
        <v>27741</v>
      </c>
      <c r="L20" s="58">
        <v>3796</v>
      </c>
      <c r="M20" s="58">
        <v>23528</v>
      </c>
      <c r="N20" s="58">
        <v>-7351</v>
      </c>
      <c r="O20" s="58">
        <v>2451769</v>
      </c>
    </row>
    <row r="21" spans="1:15" ht="16" thickBot="1">
      <c r="A21" s="57" t="s">
        <v>33</v>
      </c>
      <c r="B21" s="58">
        <v>575108</v>
      </c>
      <c r="C21" s="58">
        <v>224974</v>
      </c>
      <c r="D21" s="58">
        <v>0</v>
      </c>
      <c r="E21" s="58">
        <v>25147</v>
      </c>
      <c r="F21" s="58">
        <v>41935</v>
      </c>
      <c r="G21" s="58">
        <v>2008</v>
      </c>
      <c r="H21" s="58">
        <v>0</v>
      </c>
      <c r="I21" s="58">
        <v>9812</v>
      </c>
      <c r="J21" s="58">
        <v>14893</v>
      </c>
      <c r="K21" s="58">
        <v>11018</v>
      </c>
      <c r="L21" s="58">
        <v>1508</v>
      </c>
      <c r="M21" s="58">
        <v>9344</v>
      </c>
      <c r="N21" s="58">
        <v>-3610</v>
      </c>
      <c r="O21" s="58">
        <v>912137</v>
      </c>
    </row>
    <row r="22" spans="1:15" ht="16" thickBot="1">
      <c r="A22" s="57" t="s">
        <v>178</v>
      </c>
      <c r="B22" s="58">
        <v>788929</v>
      </c>
      <c r="C22" s="58">
        <v>308617</v>
      </c>
      <c r="D22" s="58">
        <v>43214</v>
      </c>
      <c r="E22" s="58">
        <v>34497</v>
      </c>
      <c r="F22" s="58">
        <v>57527</v>
      </c>
      <c r="G22" s="58">
        <v>2755</v>
      </c>
      <c r="H22" s="58">
        <v>0</v>
      </c>
      <c r="I22" s="58">
        <v>32882</v>
      </c>
      <c r="J22" s="58">
        <v>20431</v>
      </c>
      <c r="K22" s="58">
        <v>15114</v>
      </c>
      <c r="L22" s="58">
        <v>2068</v>
      </c>
      <c r="M22" s="58">
        <v>12818</v>
      </c>
      <c r="N22" s="58">
        <v>-4986</v>
      </c>
      <c r="O22" s="58">
        <v>1313866</v>
      </c>
    </row>
    <row r="23" spans="1:15" ht="16" thickBot="1">
      <c r="A23" s="57" t="s">
        <v>179</v>
      </c>
      <c r="B23" s="58">
        <v>651896</v>
      </c>
      <c r="C23" s="58">
        <v>255012</v>
      </c>
      <c r="D23" s="58">
        <v>33797</v>
      </c>
      <c r="E23" s="58">
        <v>28505</v>
      </c>
      <c r="F23" s="58">
        <v>47535</v>
      </c>
      <c r="G23" s="58">
        <v>2276</v>
      </c>
      <c r="H23" s="58">
        <v>0</v>
      </c>
      <c r="I23" s="58">
        <v>17967</v>
      </c>
      <c r="J23" s="58">
        <v>16882</v>
      </c>
      <c r="K23" s="58">
        <v>12489</v>
      </c>
      <c r="L23" s="58">
        <v>1709</v>
      </c>
      <c r="M23" s="58">
        <v>10592</v>
      </c>
      <c r="N23" s="58">
        <v>-4166</v>
      </c>
      <c r="O23" s="58">
        <v>1074494</v>
      </c>
    </row>
    <row r="24" spans="1:15" ht="16" thickBot="1">
      <c r="A24" s="57" t="s">
        <v>36</v>
      </c>
      <c r="B24" s="58">
        <v>742757</v>
      </c>
      <c r="C24" s="58">
        <v>290555</v>
      </c>
      <c r="D24" s="58">
        <v>39967</v>
      </c>
      <c r="E24" s="58">
        <v>32478</v>
      </c>
      <c r="F24" s="58">
        <v>54160</v>
      </c>
      <c r="G24" s="58">
        <v>2594</v>
      </c>
      <c r="H24" s="58">
        <v>0</v>
      </c>
      <c r="I24" s="58">
        <v>29528</v>
      </c>
      <c r="J24" s="58">
        <v>19235</v>
      </c>
      <c r="K24" s="58">
        <v>14229</v>
      </c>
      <c r="L24" s="58">
        <v>1947</v>
      </c>
      <c r="M24" s="58">
        <v>12068</v>
      </c>
      <c r="N24" s="58">
        <v>-4779</v>
      </c>
      <c r="O24" s="58">
        <v>1234739</v>
      </c>
    </row>
    <row r="25" spans="1:15" ht="16" thickBot="1">
      <c r="A25" s="57" t="s">
        <v>37</v>
      </c>
      <c r="B25" s="58">
        <v>667122</v>
      </c>
      <c r="C25" s="58">
        <v>260968</v>
      </c>
      <c r="D25" s="58">
        <v>34836</v>
      </c>
      <c r="E25" s="58">
        <v>29171</v>
      </c>
      <c r="F25" s="58">
        <v>48645</v>
      </c>
      <c r="G25" s="58">
        <v>2330</v>
      </c>
      <c r="H25" s="58">
        <v>0</v>
      </c>
      <c r="I25" s="58">
        <v>19397</v>
      </c>
      <c r="J25" s="58">
        <v>17276</v>
      </c>
      <c r="K25" s="58">
        <v>12780</v>
      </c>
      <c r="L25" s="58">
        <v>1749</v>
      </c>
      <c r="M25" s="58">
        <v>10839</v>
      </c>
      <c r="N25" s="58">
        <v>-4218</v>
      </c>
      <c r="O25" s="58">
        <v>1100895</v>
      </c>
    </row>
    <row r="26" spans="1:15" ht="16" thickBot="1">
      <c r="A26" s="57" t="s">
        <v>38</v>
      </c>
      <c r="B26" s="58">
        <v>2675652</v>
      </c>
      <c r="C26" s="58">
        <v>1046675</v>
      </c>
      <c r="D26" s="58">
        <v>172052</v>
      </c>
      <c r="E26" s="58">
        <v>116997</v>
      </c>
      <c r="F26" s="58">
        <v>195102</v>
      </c>
      <c r="G26" s="58">
        <v>9343</v>
      </c>
      <c r="H26" s="58">
        <v>0</v>
      </c>
      <c r="I26" s="58">
        <v>254509</v>
      </c>
      <c r="J26" s="58">
        <v>69290</v>
      </c>
      <c r="K26" s="58">
        <v>51259</v>
      </c>
      <c r="L26" s="58">
        <v>7014</v>
      </c>
      <c r="M26" s="58">
        <v>43473</v>
      </c>
      <c r="N26" s="58">
        <v>-17403</v>
      </c>
      <c r="O26" s="58">
        <v>4623963</v>
      </c>
    </row>
    <row r="27" spans="1:15" ht="16" thickBot="1">
      <c r="A27" s="57" t="s">
        <v>39</v>
      </c>
      <c r="B27" s="58">
        <v>731458</v>
      </c>
      <c r="C27" s="58">
        <v>286135</v>
      </c>
      <c r="D27" s="58">
        <v>40773</v>
      </c>
      <c r="E27" s="58">
        <v>31984</v>
      </c>
      <c r="F27" s="58">
        <v>53336</v>
      </c>
      <c r="G27" s="58">
        <v>2554</v>
      </c>
      <c r="H27" s="58">
        <v>0</v>
      </c>
      <c r="I27" s="58">
        <v>22796</v>
      </c>
      <c r="J27" s="58">
        <v>18942</v>
      </c>
      <c r="K27" s="58">
        <v>14013</v>
      </c>
      <c r="L27" s="58">
        <v>1917</v>
      </c>
      <c r="M27" s="58">
        <v>11885</v>
      </c>
      <c r="N27" s="58">
        <v>-4723</v>
      </c>
      <c r="O27" s="58">
        <v>1211070</v>
      </c>
    </row>
    <row r="28" spans="1:15" ht="16" thickBot="1">
      <c r="A28" s="57" t="s">
        <v>180</v>
      </c>
      <c r="B28" s="58">
        <v>1006790</v>
      </c>
      <c r="C28" s="58">
        <v>393841</v>
      </c>
      <c r="D28" s="58">
        <v>58092</v>
      </c>
      <c r="E28" s="58">
        <v>44023</v>
      </c>
      <c r="F28" s="58">
        <v>73413</v>
      </c>
      <c r="G28" s="58">
        <v>3516</v>
      </c>
      <c r="H28" s="58">
        <v>0</v>
      </c>
      <c r="I28" s="58">
        <v>58705</v>
      </c>
      <c r="J28" s="58">
        <v>26072</v>
      </c>
      <c r="K28" s="58">
        <v>19288</v>
      </c>
      <c r="L28" s="58">
        <v>2639</v>
      </c>
      <c r="M28" s="58">
        <v>16358</v>
      </c>
      <c r="N28" s="58">
        <v>-6244</v>
      </c>
      <c r="O28" s="58">
        <v>1696493</v>
      </c>
    </row>
    <row r="29" spans="1:15" ht="16" thickBot="1">
      <c r="A29" s="57" t="s">
        <v>41</v>
      </c>
      <c r="B29" s="58">
        <v>725671</v>
      </c>
      <c r="C29" s="58">
        <v>283872</v>
      </c>
      <c r="D29" s="58">
        <v>0</v>
      </c>
      <c r="E29" s="58">
        <v>31731</v>
      </c>
      <c r="F29" s="58">
        <v>52914</v>
      </c>
      <c r="G29" s="58">
        <v>2534</v>
      </c>
      <c r="H29" s="58">
        <v>0</v>
      </c>
      <c r="I29" s="58">
        <v>28234</v>
      </c>
      <c r="J29" s="58">
        <v>18792</v>
      </c>
      <c r="K29" s="58">
        <v>13902</v>
      </c>
      <c r="L29" s="58">
        <v>1902</v>
      </c>
      <c r="M29" s="58">
        <v>11791</v>
      </c>
      <c r="N29" s="58">
        <v>-4633</v>
      </c>
      <c r="O29" s="58">
        <v>1166710</v>
      </c>
    </row>
    <row r="30" spans="1:15" ht="16" thickBot="1">
      <c r="A30" s="57" t="s">
        <v>181</v>
      </c>
      <c r="B30" s="58">
        <v>746361</v>
      </c>
      <c r="C30" s="58">
        <v>291965</v>
      </c>
      <c r="D30" s="58">
        <v>40500</v>
      </c>
      <c r="E30" s="58">
        <v>32636</v>
      </c>
      <c r="F30" s="58">
        <v>54423</v>
      </c>
      <c r="G30" s="58">
        <v>2606</v>
      </c>
      <c r="H30" s="58">
        <v>0</v>
      </c>
      <c r="I30" s="58">
        <v>25541</v>
      </c>
      <c r="J30" s="58">
        <v>19328</v>
      </c>
      <c r="K30" s="58">
        <v>14298</v>
      </c>
      <c r="L30" s="58">
        <v>1956</v>
      </c>
      <c r="M30" s="58">
        <v>12127</v>
      </c>
      <c r="N30" s="58">
        <v>-4784</v>
      </c>
      <c r="O30" s="58">
        <v>1236957</v>
      </c>
    </row>
    <row r="31" spans="1:15" ht="16" thickBot="1">
      <c r="A31" s="57" t="s">
        <v>43</v>
      </c>
      <c r="B31" s="58">
        <v>660660</v>
      </c>
      <c r="C31" s="58">
        <v>258440</v>
      </c>
      <c r="D31" s="58">
        <v>34376</v>
      </c>
      <c r="E31" s="58">
        <v>28888</v>
      </c>
      <c r="F31" s="58">
        <v>48174</v>
      </c>
      <c r="G31" s="58">
        <v>2307</v>
      </c>
      <c r="H31" s="58">
        <v>0</v>
      </c>
      <c r="I31" s="58">
        <v>19519</v>
      </c>
      <c r="J31" s="58">
        <v>17109</v>
      </c>
      <c r="K31" s="58">
        <v>12657</v>
      </c>
      <c r="L31" s="58">
        <v>1732</v>
      </c>
      <c r="M31" s="58">
        <v>10734</v>
      </c>
      <c r="N31" s="58">
        <v>-4282</v>
      </c>
      <c r="O31" s="58">
        <v>1090314</v>
      </c>
    </row>
    <row r="32" spans="1:15" ht="16" thickBot="1">
      <c r="A32" s="57" t="s">
        <v>44</v>
      </c>
      <c r="B32" s="58">
        <v>807678</v>
      </c>
      <c r="C32" s="58">
        <v>315952</v>
      </c>
      <c r="D32" s="58">
        <v>44584</v>
      </c>
      <c r="E32" s="58">
        <v>35317</v>
      </c>
      <c r="F32" s="58">
        <v>58894</v>
      </c>
      <c r="G32" s="58">
        <v>2820</v>
      </c>
      <c r="H32" s="58">
        <v>0</v>
      </c>
      <c r="I32" s="58">
        <v>31361</v>
      </c>
      <c r="J32" s="58">
        <v>20916</v>
      </c>
      <c r="K32" s="58">
        <v>15473</v>
      </c>
      <c r="L32" s="58">
        <v>2117</v>
      </c>
      <c r="M32" s="58">
        <v>13123</v>
      </c>
      <c r="N32" s="58">
        <v>-5050</v>
      </c>
      <c r="O32" s="58">
        <v>1343185</v>
      </c>
    </row>
    <row r="33" spans="1:15" ht="16" thickBot="1">
      <c r="A33" s="57" t="s">
        <v>45</v>
      </c>
      <c r="B33" s="58">
        <v>710856</v>
      </c>
      <c r="C33" s="58">
        <v>278076</v>
      </c>
      <c r="D33" s="58">
        <v>44647</v>
      </c>
      <c r="E33" s="58">
        <v>31083</v>
      </c>
      <c r="F33" s="58">
        <v>51834</v>
      </c>
      <c r="G33" s="58">
        <v>2482</v>
      </c>
      <c r="H33" s="58">
        <v>0</v>
      </c>
      <c r="I33" s="58">
        <v>18822</v>
      </c>
      <c r="J33" s="58">
        <v>18409</v>
      </c>
      <c r="K33" s="58">
        <v>13618</v>
      </c>
      <c r="L33" s="58">
        <v>1863</v>
      </c>
      <c r="M33" s="58">
        <v>11550</v>
      </c>
      <c r="N33" s="58">
        <v>-4479</v>
      </c>
      <c r="O33" s="58">
        <v>1178761</v>
      </c>
    </row>
    <row r="34" spans="1:15" ht="16" thickBot="1">
      <c r="A34" s="57" t="s">
        <v>182</v>
      </c>
      <c r="B34" s="58">
        <v>943700</v>
      </c>
      <c r="C34" s="58">
        <v>369161</v>
      </c>
      <c r="D34" s="58">
        <v>56616</v>
      </c>
      <c r="E34" s="58">
        <v>41265</v>
      </c>
      <c r="F34" s="58">
        <v>68812</v>
      </c>
      <c r="G34" s="58">
        <v>3295</v>
      </c>
      <c r="H34" s="58">
        <v>0</v>
      </c>
      <c r="I34" s="58">
        <v>40490</v>
      </c>
      <c r="J34" s="58">
        <v>24439</v>
      </c>
      <c r="K34" s="58">
        <v>18079</v>
      </c>
      <c r="L34" s="58">
        <v>2474</v>
      </c>
      <c r="M34" s="58">
        <v>15333</v>
      </c>
      <c r="N34" s="58">
        <v>-6141</v>
      </c>
      <c r="O34" s="58">
        <v>1577523</v>
      </c>
    </row>
    <row r="35" spans="1:15" ht="16" thickBot="1">
      <c r="A35" s="57" t="s">
        <v>47</v>
      </c>
      <c r="B35" s="58">
        <v>640532</v>
      </c>
      <c r="C35" s="58">
        <v>250567</v>
      </c>
      <c r="D35" s="58">
        <v>33097</v>
      </c>
      <c r="E35" s="58">
        <v>28008</v>
      </c>
      <c r="F35" s="58">
        <v>46706</v>
      </c>
      <c r="G35" s="58">
        <v>2237</v>
      </c>
      <c r="H35" s="58">
        <v>0</v>
      </c>
      <c r="I35" s="58">
        <v>15372</v>
      </c>
      <c r="J35" s="58">
        <v>16588</v>
      </c>
      <c r="K35" s="58">
        <v>12271</v>
      </c>
      <c r="L35" s="58">
        <v>1679</v>
      </c>
      <c r="M35" s="58">
        <v>10407</v>
      </c>
      <c r="N35" s="58">
        <v>-4045</v>
      </c>
      <c r="O35" s="58">
        <v>1053419</v>
      </c>
    </row>
    <row r="36" spans="1:15" ht="16" thickBot="1">
      <c r="A36" s="57" t="s">
        <v>183</v>
      </c>
      <c r="B36" s="58">
        <v>819501</v>
      </c>
      <c r="C36" s="58">
        <v>320576</v>
      </c>
      <c r="D36" s="58">
        <v>45378</v>
      </c>
      <c r="E36" s="58">
        <v>35834</v>
      </c>
      <c r="F36" s="58">
        <v>59756</v>
      </c>
      <c r="G36" s="58">
        <v>2862</v>
      </c>
      <c r="H36" s="58">
        <v>0</v>
      </c>
      <c r="I36" s="58">
        <v>31932</v>
      </c>
      <c r="J36" s="58">
        <v>21222</v>
      </c>
      <c r="K36" s="58">
        <v>15700</v>
      </c>
      <c r="L36" s="58">
        <v>2148</v>
      </c>
      <c r="M36" s="58">
        <v>13315</v>
      </c>
      <c r="N36" s="58">
        <v>-5312</v>
      </c>
      <c r="O36" s="58">
        <v>1362912</v>
      </c>
    </row>
    <row r="37" spans="1:15" ht="16" thickBot="1">
      <c r="A37" s="57" t="s">
        <v>184</v>
      </c>
      <c r="B37" s="58">
        <v>705964</v>
      </c>
      <c r="C37" s="58">
        <v>276162</v>
      </c>
      <c r="D37" s="58">
        <v>37453</v>
      </c>
      <c r="E37" s="58">
        <v>30869</v>
      </c>
      <c r="F37" s="58">
        <v>51477</v>
      </c>
      <c r="G37" s="58">
        <v>2465</v>
      </c>
      <c r="H37" s="58">
        <v>168295</v>
      </c>
      <c r="I37" s="58">
        <v>25834</v>
      </c>
      <c r="J37" s="58">
        <v>18282</v>
      </c>
      <c r="K37" s="58">
        <v>13525</v>
      </c>
      <c r="L37" s="58">
        <v>1851</v>
      </c>
      <c r="M37" s="58">
        <v>11470</v>
      </c>
      <c r="N37" s="58">
        <v>-4470</v>
      </c>
      <c r="O37" s="58">
        <v>1339177</v>
      </c>
    </row>
    <row r="38" spans="1:15" ht="16" thickBot="1">
      <c r="A38" s="57" t="s">
        <v>50</v>
      </c>
      <c r="B38" s="58">
        <v>637003</v>
      </c>
      <c r="C38" s="58">
        <v>249186</v>
      </c>
      <c r="D38" s="58">
        <v>32773</v>
      </c>
      <c r="E38" s="58">
        <v>27854</v>
      </c>
      <c r="F38" s="58">
        <v>46449</v>
      </c>
      <c r="G38" s="58">
        <v>2224</v>
      </c>
      <c r="H38" s="58">
        <v>0</v>
      </c>
      <c r="I38" s="58">
        <v>16935</v>
      </c>
      <c r="J38" s="58">
        <v>16496</v>
      </c>
      <c r="K38" s="58">
        <v>12203</v>
      </c>
      <c r="L38" s="58">
        <v>1670</v>
      </c>
      <c r="M38" s="58">
        <v>10350</v>
      </c>
      <c r="N38" s="58">
        <v>-4013</v>
      </c>
      <c r="O38" s="58">
        <v>1049130</v>
      </c>
    </row>
    <row r="39" spans="1:15" ht="16" thickBot="1">
      <c r="A39" s="57" t="s">
        <v>51</v>
      </c>
      <c r="B39" s="58">
        <v>1411697</v>
      </c>
      <c r="C39" s="58">
        <v>552235</v>
      </c>
      <c r="D39" s="58">
        <v>86511</v>
      </c>
      <c r="E39" s="58">
        <v>61728</v>
      </c>
      <c r="F39" s="58">
        <v>102937</v>
      </c>
      <c r="G39" s="58">
        <v>4930</v>
      </c>
      <c r="H39" s="58">
        <v>0</v>
      </c>
      <c r="I39" s="58">
        <v>97306</v>
      </c>
      <c r="J39" s="58">
        <v>36558</v>
      </c>
      <c r="K39" s="58">
        <v>27045</v>
      </c>
      <c r="L39" s="58">
        <v>3701</v>
      </c>
      <c r="M39" s="58">
        <v>22937</v>
      </c>
      <c r="N39" s="58">
        <v>-9200</v>
      </c>
      <c r="O39" s="58">
        <v>2398385</v>
      </c>
    </row>
    <row r="40" spans="1:15" ht="16" thickBot="1">
      <c r="A40" s="57" t="s">
        <v>185</v>
      </c>
      <c r="B40" s="58">
        <v>1659423</v>
      </c>
      <c r="C40" s="58">
        <v>649142</v>
      </c>
      <c r="D40" s="58">
        <v>103301</v>
      </c>
      <c r="E40" s="58">
        <v>72561</v>
      </c>
      <c r="F40" s="58">
        <v>121001</v>
      </c>
      <c r="G40" s="58">
        <v>5795</v>
      </c>
      <c r="H40" s="58">
        <v>0</v>
      </c>
      <c r="I40" s="58">
        <v>123904</v>
      </c>
      <c r="J40" s="58">
        <v>42973</v>
      </c>
      <c r="K40" s="58">
        <v>31791</v>
      </c>
      <c r="L40" s="58">
        <v>4350</v>
      </c>
      <c r="M40" s="58">
        <v>26962</v>
      </c>
      <c r="N40" s="58">
        <v>-10707</v>
      </c>
      <c r="O40" s="58">
        <v>2830496</v>
      </c>
    </row>
    <row r="41" spans="1:15" ht="16" thickBot="1">
      <c r="A41" s="57" t="s">
        <v>186</v>
      </c>
      <c r="B41" s="58">
        <v>843412</v>
      </c>
      <c r="C41" s="58">
        <v>329930</v>
      </c>
      <c r="D41" s="58">
        <v>46944</v>
      </c>
      <c r="E41" s="58">
        <v>36879</v>
      </c>
      <c r="F41" s="58">
        <v>61500</v>
      </c>
      <c r="G41" s="58">
        <v>2945</v>
      </c>
      <c r="H41" s="58">
        <v>0</v>
      </c>
      <c r="I41" s="58">
        <v>39555</v>
      </c>
      <c r="J41" s="58">
        <v>21841</v>
      </c>
      <c r="K41" s="58">
        <v>16158</v>
      </c>
      <c r="L41" s="58">
        <v>2211</v>
      </c>
      <c r="M41" s="58">
        <v>13704</v>
      </c>
      <c r="N41" s="58">
        <v>-5349</v>
      </c>
      <c r="O41" s="58">
        <v>1409730</v>
      </c>
    </row>
    <row r="42" spans="1:15" ht="16" thickBot="1">
      <c r="A42" s="57" t="s">
        <v>187</v>
      </c>
      <c r="B42" s="58">
        <v>832700</v>
      </c>
      <c r="C42" s="58">
        <v>325740</v>
      </c>
      <c r="D42" s="58">
        <v>0</v>
      </c>
      <c r="E42" s="58">
        <v>36411</v>
      </c>
      <c r="F42" s="58">
        <v>60718</v>
      </c>
      <c r="G42" s="58">
        <v>2908</v>
      </c>
      <c r="H42" s="58">
        <v>0</v>
      </c>
      <c r="I42" s="58">
        <v>36469</v>
      </c>
      <c r="J42" s="58">
        <v>21564</v>
      </c>
      <c r="K42" s="58">
        <v>15952</v>
      </c>
      <c r="L42" s="58">
        <v>2183</v>
      </c>
      <c r="M42" s="58">
        <v>13530</v>
      </c>
      <c r="N42" s="58">
        <v>-5300</v>
      </c>
      <c r="O42" s="58">
        <v>1342875</v>
      </c>
    </row>
    <row r="43" spans="1:15" ht="16" thickBot="1">
      <c r="A43" s="57" t="s">
        <v>188</v>
      </c>
      <c r="B43" s="58">
        <v>926157</v>
      </c>
      <c r="C43" s="58">
        <v>362299</v>
      </c>
      <c r="D43" s="58">
        <v>52666</v>
      </c>
      <c r="E43" s="58">
        <v>40497</v>
      </c>
      <c r="F43" s="58">
        <v>67533</v>
      </c>
      <c r="G43" s="58">
        <v>3234</v>
      </c>
      <c r="H43" s="58">
        <v>0</v>
      </c>
      <c r="I43" s="58">
        <v>45578</v>
      </c>
      <c r="J43" s="58">
        <v>23984</v>
      </c>
      <c r="K43" s="58">
        <v>17743</v>
      </c>
      <c r="L43" s="58">
        <v>2428</v>
      </c>
      <c r="M43" s="58">
        <v>15048</v>
      </c>
      <c r="N43" s="58">
        <v>-5922</v>
      </c>
      <c r="O43" s="58">
        <v>1551245</v>
      </c>
    </row>
    <row r="44" spans="1:15" ht="16" thickBot="1">
      <c r="A44" s="57" t="s">
        <v>189</v>
      </c>
      <c r="B44" s="58">
        <v>768053</v>
      </c>
      <c r="C44" s="58">
        <v>300451</v>
      </c>
      <c r="D44" s="58">
        <v>0</v>
      </c>
      <c r="E44" s="58">
        <v>33584</v>
      </c>
      <c r="F44" s="58">
        <v>56005</v>
      </c>
      <c r="G44" s="58">
        <v>2682</v>
      </c>
      <c r="H44" s="58">
        <v>0</v>
      </c>
      <c r="I44" s="58">
        <v>28398</v>
      </c>
      <c r="J44" s="58">
        <v>19890</v>
      </c>
      <c r="K44" s="58">
        <v>14714</v>
      </c>
      <c r="L44" s="58">
        <v>2013</v>
      </c>
      <c r="M44" s="58">
        <v>12479</v>
      </c>
      <c r="N44" s="58">
        <v>-5001</v>
      </c>
      <c r="O44" s="58">
        <v>1233268</v>
      </c>
    </row>
    <row r="45" spans="1:15" ht="16" thickBot="1">
      <c r="A45" s="57" t="s">
        <v>190</v>
      </c>
      <c r="B45" s="58">
        <v>2421441</v>
      </c>
      <c r="C45" s="58">
        <v>947231</v>
      </c>
      <c r="D45" s="58">
        <v>159658</v>
      </c>
      <c r="E45" s="58">
        <v>105881</v>
      </c>
      <c r="F45" s="58">
        <v>176566</v>
      </c>
      <c r="G45" s="58">
        <v>8456</v>
      </c>
      <c r="H45" s="58">
        <v>0</v>
      </c>
      <c r="I45" s="58">
        <v>187038</v>
      </c>
      <c r="J45" s="58">
        <v>62707</v>
      </c>
      <c r="K45" s="58">
        <v>46389</v>
      </c>
      <c r="L45" s="58">
        <v>6347</v>
      </c>
      <c r="M45" s="58">
        <v>39343</v>
      </c>
      <c r="N45" s="58">
        <v>-15380</v>
      </c>
      <c r="O45" s="58">
        <v>4145677</v>
      </c>
    </row>
    <row r="46" spans="1:15" ht="16" thickBot="1">
      <c r="A46" s="57" t="s">
        <v>58</v>
      </c>
      <c r="B46" s="58">
        <v>708876</v>
      </c>
      <c r="C46" s="58">
        <v>277302</v>
      </c>
      <c r="D46" s="58">
        <v>37890</v>
      </c>
      <c r="E46" s="58">
        <v>30997</v>
      </c>
      <c r="F46" s="58">
        <v>51690</v>
      </c>
      <c r="G46" s="58">
        <v>2475</v>
      </c>
      <c r="H46" s="58">
        <v>0</v>
      </c>
      <c r="I46" s="58">
        <v>21738</v>
      </c>
      <c r="J46" s="58">
        <v>18357</v>
      </c>
      <c r="K46" s="58">
        <v>13580</v>
      </c>
      <c r="L46" s="58">
        <v>1858</v>
      </c>
      <c r="M46" s="58">
        <v>11518</v>
      </c>
      <c r="N46" s="58">
        <v>-4553</v>
      </c>
      <c r="O46" s="58">
        <v>1171728</v>
      </c>
    </row>
    <row r="47" spans="1:15" ht="16" thickBot="1">
      <c r="A47" s="57" t="s">
        <v>59</v>
      </c>
      <c r="B47" s="58">
        <v>2045776</v>
      </c>
      <c r="C47" s="58">
        <v>800277</v>
      </c>
      <c r="D47" s="58">
        <v>131609</v>
      </c>
      <c r="E47" s="58">
        <v>89454</v>
      </c>
      <c r="F47" s="58">
        <v>149173</v>
      </c>
      <c r="G47" s="58">
        <v>7144</v>
      </c>
      <c r="H47" s="58">
        <v>0</v>
      </c>
      <c r="I47" s="58">
        <v>148789</v>
      </c>
      <c r="J47" s="58">
        <v>52979</v>
      </c>
      <c r="K47" s="58">
        <v>39192</v>
      </c>
      <c r="L47" s="58">
        <v>5363</v>
      </c>
      <c r="M47" s="58">
        <v>33239</v>
      </c>
      <c r="N47" s="58">
        <v>-13206</v>
      </c>
      <c r="O47" s="58">
        <v>3489789</v>
      </c>
    </row>
    <row r="48" spans="1:15" ht="16" thickBot="1">
      <c r="A48" s="57" t="s">
        <v>191</v>
      </c>
      <c r="B48" s="58">
        <v>8181649</v>
      </c>
      <c r="C48" s="58">
        <v>3200539</v>
      </c>
      <c r="D48" s="58">
        <v>573376</v>
      </c>
      <c r="E48" s="58">
        <v>357754</v>
      </c>
      <c r="F48" s="58">
        <v>596586</v>
      </c>
      <c r="G48" s="58">
        <v>28570</v>
      </c>
      <c r="H48" s="58">
        <v>281159</v>
      </c>
      <c r="I48" s="58">
        <v>646135</v>
      </c>
      <c r="J48" s="58">
        <v>211877</v>
      </c>
      <c r="K48" s="58">
        <v>156740</v>
      </c>
      <c r="L48" s="58">
        <v>21447</v>
      </c>
      <c r="M48" s="58">
        <v>132934</v>
      </c>
      <c r="N48" s="58">
        <v>-39679</v>
      </c>
      <c r="O48" s="58">
        <v>14349087</v>
      </c>
    </row>
    <row r="49" spans="1:15" ht="16" thickBot="1">
      <c r="A49" s="57" t="s">
        <v>61</v>
      </c>
      <c r="B49" s="58">
        <v>787101</v>
      </c>
      <c r="C49" s="58">
        <v>307902</v>
      </c>
      <c r="D49" s="58">
        <v>43095</v>
      </c>
      <c r="E49" s="58">
        <v>34417</v>
      </c>
      <c r="F49" s="58">
        <v>57393</v>
      </c>
      <c r="G49" s="58">
        <v>2749</v>
      </c>
      <c r="H49" s="58">
        <v>31434</v>
      </c>
      <c r="I49" s="58">
        <v>31867</v>
      </c>
      <c r="J49" s="58">
        <v>20383</v>
      </c>
      <c r="K49" s="58">
        <v>15079</v>
      </c>
      <c r="L49" s="58">
        <v>2063</v>
      </c>
      <c r="M49" s="58">
        <v>12789</v>
      </c>
      <c r="N49" s="58">
        <v>-5090</v>
      </c>
      <c r="O49" s="58">
        <v>1341182</v>
      </c>
    </row>
    <row r="50" spans="1:15" ht="16" thickBot="1">
      <c r="A50" s="57" t="s">
        <v>62</v>
      </c>
      <c r="B50" s="58">
        <v>668961</v>
      </c>
      <c r="C50" s="58">
        <v>261687</v>
      </c>
      <c r="D50" s="58">
        <v>0</v>
      </c>
      <c r="E50" s="58">
        <v>29251</v>
      </c>
      <c r="F50" s="58">
        <v>48779</v>
      </c>
      <c r="G50" s="58">
        <v>2336</v>
      </c>
      <c r="H50" s="58">
        <v>0</v>
      </c>
      <c r="I50" s="58">
        <v>19971</v>
      </c>
      <c r="J50" s="58">
        <v>17324</v>
      </c>
      <c r="K50" s="58">
        <v>12816</v>
      </c>
      <c r="L50" s="58">
        <v>1754</v>
      </c>
      <c r="M50" s="58">
        <v>10869</v>
      </c>
      <c r="N50" s="58">
        <v>-4206</v>
      </c>
      <c r="O50" s="58">
        <v>1069542</v>
      </c>
    </row>
    <row r="51" spans="1:15" ht="16" thickBot="1">
      <c r="A51" s="57" t="s">
        <v>63</v>
      </c>
      <c r="B51" s="58">
        <v>894400</v>
      </c>
      <c r="C51" s="58">
        <v>349876</v>
      </c>
      <c r="D51" s="58">
        <v>50700</v>
      </c>
      <c r="E51" s="58">
        <v>39109</v>
      </c>
      <c r="F51" s="58">
        <v>65217</v>
      </c>
      <c r="G51" s="58">
        <v>3123</v>
      </c>
      <c r="H51" s="58">
        <v>0</v>
      </c>
      <c r="I51" s="58">
        <v>41125</v>
      </c>
      <c r="J51" s="58">
        <v>23162</v>
      </c>
      <c r="K51" s="58">
        <v>17135</v>
      </c>
      <c r="L51" s="58">
        <v>2345</v>
      </c>
      <c r="M51" s="58">
        <v>14532</v>
      </c>
      <c r="N51" s="58">
        <v>-5748</v>
      </c>
      <c r="O51" s="58">
        <v>1494976</v>
      </c>
    </row>
    <row r="52" spans="1:15" ht="16" thickBot="1">
      <c r="A52" s="57" t="s">
        <v>192</v>
      </c>
      <c r="B52" s="58">
        <v>626535</v>
      </c>
      <c r="C52" s="58">
        <v>245091</v>
      </c>
      <c r="D52" s="58">
        <v>32119</v>
      </c>
      <c r="E52" s="58">
        <v>27396</v>
      </c>
      <c r="F52" s="58">
        <v>45685</v>
      </c>
      <c r="G52" s="58">
        <v>2188</v>
      </c>
      <c r="H52" s="58">
        <v>0</v>
      </c>
      <c r="I52" s="58">
        <v>14147</v>
      </c>
      <c r="J52" s="58">
        <v>16225</v>
      </c>
      <c r="K52" s="58">
        <v>12003</v>
      </c>
      <c r="L52" s="58">
        <v>1642</v>
      </c>
      <c r="M52" s="58">
        <v>10180</v>
      </c>
      <c r="N52" s="58">
        <v>-3963</v>
      </c>
      <c r="O52" s="58">
        <v>1029248</v>
      </c>
    </row>
    <row r="53" spans="1:15" ht="16" thickBot="1">
      <c r="A53" s="57" t="s">
        <v>65</v>
      </c>
      <c r="B53" s="58">
        <v>662944</v>
      </c>
      <c r="C53" s="58">
        <v>259334</v>
      </c>
      <c r="D53" s="58">
        <v>0</v>
      </c>
      <c r="E53" s="58">
        <v>28988</v>
      </c>
      <c r="F53" s="58">
        <v>48340</v>
      </c>
      <c r="G53" s="58">
        <v>2315</v>
      </c>
      <c r="H53" s="58">
        <v>0</v>
      </c>
      <c r="I53" s="58">
        <v>19386</v>
      </c>
      <c r="J53" s="58">
        <v>17168</v>
      </c>
      <c r="K53" s="58">
        <v>12700</v>
      </c>
      <c r="L53" s="58">
        <v>1738</v>
      </c>
      <c r="M53" s="58">
        <v>10771</v>
      </c>
      <c r="N53" s="58">
        <v>-4238</v>
      </c>
      <c r="O53" s="58">
        <v>1059446</v>
      </c>
    </row>
    <row r="54" spans="1:15" ht="16" thickBot="1">
      <c r="A54" s="57" t="s">
        <v>193</v>
      </c>
      <c r="B54" s="58">
        <v>811381</v>
      </c>
      <c r="C54" s="58">
        <v>317400</v>
      </c>
      <c r="D54" s="58">
        <v>44825</v>
      </c>
      <c r="E54" s="58">
        <v>35479</v>
      </c>
      <c r="F54" s="58">
        <v>59164</v>
      </c>
      <c r="G54" s="58">
        <v>2833</v>
      </c>
      <c r="H54" s="58">
        <v>0</v>
      </c>
      <c r="I54" s="58">
        <v>34931</v>
      </c>
      <c r="J54" s="58">
        <v>21012</v>
      </c>
      <c r="K54" s="58">
        <v>15544</v>
      </c>
      <c r="L54" s="58">
        <v>2127</v>
      </c>
      <c r="M54" s="58">
        <v>13183</v>
      </c>
      <c r="N54" s="58">
        <v>-5168</v>
      </c>
      <c r="O54" s="58">
        <v>1352711</v>
      </c>
    </row>
    <row r="55" spans="1:15" ht="16" thickBot="1">
      <c r="A55" s="57" t="s">
        <v>194</v>
      </c>
      <c r="B55" s="58">
        <v>1800221</v>
      </c>
      <c r="C55" s="58">
        <v>704219</v>
      </c>
      <c r="D55" s="58">
        <v>113399</v>
      </c>
      <c r="E55" s="58">
        <v>78717</v>
      </c>
      <c r="F55" s="58">
        <v>131268</v>
      </c>
      <c r="G55" s="58">
        <v>6286</v>
      </c>
      <c r="H55" s="58">
        <v>47413</v>
      </c>
      <c r="I55" s="58">
        <v>131365</v>
      </c>
      <c r="J55" s="58">
        <v>46620</v>
      </c>
      <c r="K55" s="58">
        <v>34488</v>
      </c>
      <c r="L55" s="58">
        <v>4719</v>
      </c>
      <c r="M55" s="58">
        <v>29250</v>
      </c>
      <c r="N55" s="58">
        <v>-11671</v>
      </c>
      <c r="O55" s="58">
        <v>3116294</v>
      </c>
    </row>
    <row r="56" spans="1:15" ht="16" thickBot="1">
      <c r="A56" s="57" t="s">
        <v>195</v>
      </c>
      <c r="B56" s="58">
        <v>706307</v>
      </c>
      <c r="C56" s="58">
        <v>276297</v>
      </c>
      <c r="D56" s="58">
        <v>37404</v>
      </c>
      <c r="E56" s="58">
        <v>30884</v>
      </c>
      <c r="F56" s="58">
        <v>51502</v>
      </c>
      <c r="G56" s="58">
        <v>2466</v>
      </c>
      <c r="H56" s="58">
        <v>0</v>
      </c>
      <c r="I56" s="58">
        <v>27834</v>
      </c>
      <c r="J56" s="58">
        <v>18291</v>
      </c>
      <c r="K56" s="58">
        <v>13531</v>
      </c>
      <c r="L56" s="58">
        <v>1851</v>
      </c>
      <c r="M56" s="58">
        <v>11476</v>
      </c>
      <c r="N56" s="58">
        <v>-4466</v>
      </c>
      <c r="O56" s="58">
        <v>1173377</v>
      </c>
    </row>
    <row r="57" spans="1:15" ht="16" thickBot="1">
      <c r="A57" s="57" t="s">
        <v>196</v>
      </c>
      <c r="B57" s="58">
        <v>63902325</v>
      </c>
      <c r="C57" s="58">
        <v>24997636</v>
      </c>
      <c r="D57" s="58">
        <v>0</v>
      </c>
      <c r="E57" s="58">
        <v>2794218</v>
      </c>
      <c r="F57" s="58">
        <v>4659601</v>
      </c>
      <c r="G57" s="58">
        <v>223145</v>
      </c>
      <c r="H57" s="58">
        <v>7960186</v>
      </c>
      <c r="I57" s="58">
        <v>4151281</v>
      </c>
      <c r="J57" s="58">
        <v>1654851</v>
      </c>
      <c r="K57" s="58">
        <v>1224213</v>
      </c>
      <c r="L57" s="58">
        <v>167511</v>
      </c>
      <c r="M57" s="58">
        <v>1038273</v>
      </c>
      <c r="N57" s="58">
        <v>-397985</v>
      </c>
      <c r="O57" s="58">
        <v>112375255</v>
      </c>
    </row>
    <row r="58" spans="1:15" ht="16" thickBot="1">
      <c r="A58" s="57" t="s">
        <v>197</v>
      </c>
      <c r="B58" s="58">
        <v>667745</v>
      </c>
      <c r="C58" s="58">
        <v>261212</v>
      </c>
      <c r="D58" s="58">
        <v>0</v>
      </c>
      <c r="E58" s="58">
        <v>29198</v>
      </c>
      <c r="F58" s="58">
        <v>48690</v>
      </c>
      <c r="G58" s="58">
        <v>2332</v>
      </c>
      <c r="H58" s="58">
        <v>0</v>
      </c>
      <c r="I58" s="58">
        <v>17533</v>
      </c>
      <c r="J58" s="58">
        <v>17292</v>
      </c>
      <c r="K58" s="58">
        <v>12792</v>
      </c>
      <c r="L58" s="58">
        <v>1750</v>
      </c>
      <c r="M58" s="58">
        <v>10849</v>
      </c>
      <c r="N58" s="58">
        <v>-4231</v>
      </c>
      <c r="O58" s="58">
        <v>1065162</v>
      </c>
    </row>
    <row r="59" spans="1:15" ht="16" thickBot="1">
      <c r="A59" s="57" t="s">
        <v>71</v>
      </c>
      <c r="B59" s="58">
        <v>2586917</v>
      </c>
      <c r="C59" s="58">
        <v>1011963</v>
      </c>
      <c r="D59" s="58">
        <v>177346</v>
      </c>
      <c r="E59" s="58">
        <v>113117</v>
      </c>
      <c r="F59" s="58">
        <v>188632</v>
      </c>
      <c r="G59" s="58">
        <v>9033</v>
      </c>
      <c r="H59" s="58">
        <v>0</v>
      </c>
      <c r="I59" s="58">
        <v>194081</v>
      </c>
      <c r="J59" s="58">
        <v>66992</v>
      </c>
      <c r="K59" s="58">
        <v>49559</v>
      </c>
      <c r="L59" s="58">
        <v>6781</v>
      </c>
      <c r="M59" s="58">
        <v>42032</v>
      </c>
      <c r="N59" s="58">
        <v>-16828</v>
      </c>
      <c r="O59" s="58">
        <v>4429625</v>
      </c>
    </row>
    <row r="60" spans="1:15" ht="16" thickBot="1">
      <c r="A60" s="57" t="s">
        <v>72</v>
      </c>
      <c r="B60" s="58">
        <v>1217402</v>
      </c>
      <c r="C60" s="58">
        <v>476229</v>
      </c>
      <c r="D60" s="58">
        <v>73323</v>
      </c>
      <c r="E60" s="58">
        <v>53233</v>
      </c>
      <c r="F60" s="58">
        <v>88770</v>
      </c>
      <c r="G60" s="58">
        <v>4251</v>
      </c>
      <c r="H60" s="58">
        <v>0</v>
      </c>
      <c r="I60" s="58">
        <v>69546</v>
      </c>
      <c r="J60" s="58">
        <v>31527</v>
      </c>
      <c r="K60" s="58">
        <v>23322</v>
      </c>
      <c r="L60" s="58">
        <v>3191</v>
      </c>
      <c r="M60" s="58">
        <v>19780</v>
      </c>
      <c r="N60" s="58">
        <v>-7828</v>
      </c>
      <c r="O60" s="58">
        <v>2052746</v>
      </c>
    </row>
    <row r="61" spans="1:15" ht="16" thickBot="1">
      <c r="A61" s="57" t="s">
        <v>73</v>
      </c>
      <c r="B61" s="58">
        <v>644528</v>
      </c>
      <c r="C61" s="58">
        <v>252130</v>
      </c>
      <c r="D61" s="58">
        <v>33394</v>
      </c>
      <c r="E61" s="58">
        <v>28183</v>
      </c>
      <c r="F61" s="58">
        <v>46997</v>
      </c>
      <c r="G61" s="58">
        <v>2251</v>
      </c>
      <c r="H61" s="58">
        <v>0</v>
      </c>
      <c r="I61" s="58">
        <v>16277</v>
      </c>
      <c r="J61" s="58">
        <v>16691</v>
      </c>
      <c r="K61" s="58">
        <v>12348</v>
      </c>
      <c r="L61" s="58">
        <v>1690</v>
      </c>
      <c r="M61" s="58">
        <v>10472</v>
      </c>
      <c r="N61" s="58">
        <v>-4087</v>
      </c>
      <c r="O61" s="58">
        <v>1060874</v>
      </c>
    </row>
    <row r="62" spans="1:15" ht="16" thickBot="1">
      <c r="A62" s="57" t="s">
        <v>198</v>
      </c>
      <c r="B62" s="58">
        <v>869689</v>
      </c>
      <c r="C62" s="58">
        <v>340209</v>
      </c>
      <c r="D62" s="58">
        <v>0</v>
      </c>
      <c r="E62" s="58">
        <v>38028</v>
      </c>
      <c r="F62" s="58">
        <v>63416</v>
      </c>
      <c r="G62" s="58">
        <v>3037</v>
      </c>
      <c r="H62" s="58">
        <v>0</v>
      </c>
      <c r="I62" s="58">
        <v>38808</v>
      </c>
      <c r="J62" s="58">
        <v>22522</v>
      </c>
      <c r="K62" s="58">
        <v>16661</v>
      </c>
      <c r="L62" s="58">
        <v>2280</v>
      </c>
      <c r="M62" s="58">
        <v>14131</v>
      </c>
      <c r="N62" s="58">
        <v>-5597</v>
      </c>
      <c r="O62" s="58">
        <v>1403184</v>
      </c>
    </row>
    <row r="63" spans="1:15" ht="16" thickBot="1">
      <c r="A63" s="57" t="s">
        <v>75</v>
      </c>
      <c r="B63" s="58">
        <v>2361868</v>
      </c>
      <c r="C63" s="58">
        <v>923927</v>
      </c>
      <c r="D63" s="58">
        <v>0</v>
      </c>
      <c r="E63" s="58">
        <v>103276</v>
      </c>
      <c r="F63" s="58">
        <v>172222</v>
      </c>
      <c r="G63" s="58">
        <v>8248</v>
      </c>
      <c r="H63" s="58">
        <v>0</v>
      </c>
      <c r="I63" s="58">
        <v>187361</v>
      </c>
      <c r="J63" s="58">
        <v>61164</v>
      </c>
      <c r="K63" s="58">
        <v>45248</v>
      </c>
      <c r="L63" s="58">
        <v>6191</v>
      </c>
      <c r="M63" s="58">
        <v>38375</v>
      </c>
      <c r="N63" s="58">
        <v>-15049</v>
      </c>
      <c r="O63" s="58">
        <v>3892831</v>
      </c>
    </row>
    <row r="64" spans="1:15" ht="16" thickBot="1">
      <c r="A64" s="57" t="s">
        <v>199</v>
      </c>
      <c r="B64" s="58">
        <v>909894</v>
      </c>
      <c r="C64" s="58">
        <v>355937</v>
      </c>
      <c r="D64" s="58">
        <v>52662</v>
      </c>
      <c r="E64" s="58">
        <v>39786</v>
      </c>
      <c r="F64" s="58">
        <v>66347</v>
      </c>
      <c r="G64" s="58">
        <v>3177</v>
      </c>
      <c r="H64" s="58">
        <v>0</v>
      </c>
      <c r="I64" s="58">
        <v>41241</v>
      </c>
      <c r="J64" s="58">
        <v>23563</v>
      </c>
      <c r="K64" s="58">
        <v>17431</v>
      </c>
      <c r="L64" s="58">
        <v>2385</v>
      </c>
      <c r="M64" s="58">
        <v>14784</v>
      </c>
      <c r="N64" s="58">
        <v>-5992</v>
      </c>
      <c r="O64" s="58">
        <v>1521215</v>
      </c>
    </row>
    <row r="65" spans="1:15" ht="16" thickBot="1">
      <c r="A65" s="57" t="s">
        <v>77</v>
      </c>
      <c r="B65" s="58">
        <v>1920966</v>
      </c>
      <c r="C65" s="58">
        <v>751453</v>
      </c>
      <c r="D65" s="58">
        <v>123754</v>
      </c>
      <c r="E65" s="58">
        <v>83997</v>
      </c>
      <c r="F65" s="58">
        <v>140072</v>
      </c>
      <c r="G65" s="58">
        <v>6708</v>
      </c>
      <c r="H65" s="58">
        <v>0</v>
      </c>
      <c r="I65" s="58">
        <v>144005</v>
      </c>
      <c r="J65" s="58">
        <v>49746</v>
      </c>
      <c r="K65" s="58">
        <v>36801</v>
      </c>
      <c r="L65" s="58">
        <v>5036</v>
      </c>
      <c r="M65" s="58">
        <v>31211</v>
      </c>
      <c r="N65" s="58">
        <v>-12683</v>
      </c>
      <c r="O65" s="58">
        <v>3281066</v>
      </c>
    </row>
    <row r="66" spans="1:15" ht="16" thickBot="1">
      <c r="A66" s="57" t="s">
        <v>78</v>
      </c>
      <c r="B66" s="58">
        <v>4611526</v>
      </c>
      <c r="C66" s="58">
        <v>1803960</v>
      </c>
      <c r="D66" s="58">
        <v>427552</v>
      </c>
      <c r="E66" s="58">
        <v>201645</v>
      </c>
      <c r="F66" s="58">
        <v>336261</v>
      </c>
      <c r="G66" s="58">
        <v>16103</v>
      </c>
      <c r="H66" s="58">
        <v>774173</v>
      </c>
      <c r="I66" s="58">
        <v>307280</v>
      </c>
      <c r="J66" s="58">
        <v>119423</v>
      </c>
      <c r="K66" s="58">
        <v>88346</v>
      </c>
      <c r="L66" s="58">
        <v>12088</v>
      </c>
      <c r="M66" s="58">
        <v>74927</v>
      </c>
      <c r="N66" s="58">
        <v>-28857</v>
      </c>
      <c r="O66" s="58">
        <v>8744427</v>
      </c>
    </row>
    <row r="67" spans="1:15" ht="16" thickBot="1">
      <c r="A67" s="57" t="s">
        <v>79</v>
      </c>
      <c r="B67" s="58">
        <v>533871</v>
      </c>
      <c r="C67" s="58">
        <v>208842</v>
      </c>
      <c r="D67" s="58">
        <v>25710</v>
      </c>
      <c r="E67" s="58">
        <v>23344</v>
      </c>
      <c r="F67" s="58">
        <v>38929</v>
      </c>
      <c r="G67" s="58">
        <v>1864</v>
      </c>
      <c r="H67" s="58">
        <v>0</v>
      </c>
      <c r="I67" s="58">
        <v>5430</v>
      </c>
      <c r="J67" s="58">
        <v>13825</v>
      </c>
      <c r="K67" s="58">
        <v>10228</v>
      </c>
      <c r="L67" s="58">
        <v>1399</v>
      </c>
      <c r="M67" s="58">
        <v>8674</v>
      </c>
      <c r="N67" s="58">
        <v>-3374</v>
      </c>
      <c r="O67" s="58">
        <v>868742</v>
      </c>
    </row>
    <row r="68" spans="1:15" ht="16" thickBot="1">
      <c r="A68" s="57" t="s">
        <v>200</v>
      </c>
      <c r="B68" s="58">
        <v>700548</v>
      </c>
      <c r="C68" s="58">
        <v>274044</v>
      </c>
      <c r="D68" s="58">
        <v>0</v>
      </c>
      <c r="E68" s="58">
        <v>30632</v>
      </c>
      <c r="F68" s="58">
        <v>51082</v>
      </c>
      <c r="G68" s="58">
        <v>2446</v>
      </c>
      <c r="H68" s="58">
        <v>0</v>
      </c>
      <c r="I68" s="58">
        <v>21413</v>
      </c>
      <c r="J68" s="58">
        <v>18142</v>
      </c>
      <c r="K68" s="58">
        <v>13421</v>
      </c>
      <c r="L68" s="58">
        <v>1836</v>
      </c>
      <c r="M68" s="58">
        <v>11382</v>
      </c>
      <c r="N68" s="58">
        <v>-4343</v>
      </c>
      <c r="O68" s="58">
        <v>1120603</v>
      </c>
    </row>
    <row r="69" spans="1:15" ht="16" thickBot="1">
      <c r="A69" s="57" t="s">
        <v>81</v>
      </c>
      <c r="B69" s="58">
        <v>753130</v>
      </c>
      <c r="C69" s="58">
        <v>294613</v>
      </c>
      <c r="D69" s="58">
        <v>40927</v>
      </c>
      <c r="E69" s="58">
        <v>32932</v>
      </c>
      <c r="F69" s="58">
        <v>54916</v>
      </c>
      <c r="G69" s="58">
        <v>2630</v>
      </c>
      <c r="H69" s="58">
        <v>0</v>
      </c>
      <c r="I69" s="58">
        <v>27079</v>
      </c>
      <c r="J69" s="58">
        <v>19503</v>
      </c>
      <c r="K69" s="58">
        <v>14428</v>
      </c>
      <c r="L69" s="58">
        <v>1974</v>
      </c>
      <c r="M69" s="58">
        <v>12237</v>
      </c>
      <c r="N69" s="58">
        <v>-4843</v>
      </c>
      <c r="O69" s="58">
        <v>1249526</v>
      </c>
    </row>
    <row r="70" spans="1:15" ht="16" thickBot="1">
      <c r="A70" s="57" t="s">
        <v>82</v>
      </c>
      <c r="B70" s="58">
        <v>789923</v>
      </c>
      <c r="C70" s="58">
        <v>309006</v>
      </c>
      <c r="D70" s="58">
        <v>43440</v>
      </c>
      <c r="E70" s="58">
        <v>34541</v>
      </c>
      <c r="F70" s="58">
        <v>57599</v>
      </c>
      <c r="G70" s="58">
        <v>2758</v>
      </c>
      <c r="H70" s="58">
        <v>0</v>
      </c>
      <c r="I70" s="58">
        <v>30844</v>
      </c>
      <c r="J70" s="58">
        <v>20456</v>
      </c>
      <c r="K70" s="58">
        <v>15133</v>
      </c>
      <c r="L70" s="58">
        <v>2071</v>
      </c>
      <c r="M70" s="58">
        <v>12835</v>
      </c>
      <c r="N70" s="58">
        <v>-4954</v>
      </c>
      <c r="O70" s="58">
        <v>1313652</v>
      </c>
    </row>
    <row r="71" spans="1:15" ht="16" thickBot="1">
      <c r="A71" s="57" t="s">
        <v>83</v>
      </c>
      <c r="B71" s="58">
        <v>573428</v>
      </c>
      <c r="C71" s="58">
        <v>224317</v>
      </c>
      <c r="D71" s="58">
        <v>28414</v>
      </c>
      <c r="E71" s="58">
        <v>25074</v>
      </c>
      <c r="F71" s="58">
        <v>41813</v>
      </c>
      <c r="G71" s="58">
        <v>2002</v>
      </c>
      <c r="H71" s="58">
        <v>0</v>
      </c>
      <c r="I71" s="58">
        <v>9290</v>
      </c>
      <c r="J71" s="58">
        <v>14850</v>
      </c>
      <c r="K71" s="58">
        <v>10985</v>
      </c>
      <c r="L71" s="58">
        <v>1503</v>
      </c>
      <c r="M71" s="58">
        <v>9317</v>
      </c>
      <c r="N71" s="58">
        <v>-3644</v>
      </c>
      <c r="O71" s="58">
        <v>937349</v>
      </c>
    </row>
    <row r="72" spans="1:15" ht="16" thickBot="1">
      <c r="A72" s="57" t="s">
        <v>84</v>
      </c>
      <c r="B72" s="58">
        <v>595654</v>
      </c>
      <c r="C72" s="58">
        <v>233011</v>
      </c>
      <c r="D72" s="58">
        <v>0</v>
      </c>
      <c r="E72" s="58">
        <v>26046</v>
      </c>
      <c r="F72" s="58">
        <v>43434</v>
      </c>
      <c r="G72" s="58">
        <v>2080</v>
      </c>
      <c r="H72" s="58">
        <v>0</v>
      </c>
      <c r="I72" s="58">
        <v>10642</v>
      </c>
      <c r="J72" s="58">
        <v>15425</v>
      </c>
      <c r="K72" s="58">
        <v>11411</v>
      </c>
      <c r="L72" s="58">
        <v>1561</v>
      </c>
      <c r="M72" s="58">
        <v>9678</v>
      </c>
      <c r="N72" s="58">
        <v>-3745</v>
      </c>
      <c r="O72" s="58">
        <v>945197</v>
      </c>
    </row>
    <row r="73" spans="1:15" ht="16" thickBot="1">
      <c r="A73" s="57" t="s">
        <v>85</v>
      </c>
      <c r="B73" s="58">
        <v>717234</v>
      </c>
      <c r="C73" s="58">
        <v>280571</v>
      </c>
      <c r="D73" s="58">
        <v>38900</v>
      </c>
      <c r="E73" s="58">
        <v>31362</v>
      </c>
      <c r="F73" s="58">
        <v>52299</v>
      </c>
      <c r="G73" s="58">
        <v>2505</v>
      </c>
      <c r="H73" s="58">
        <v>0</v>
      </c>
      <c r="I73" s="58">
        <v>24797</v>
      </c>
      <c r="J73" s="58">
        <v>18574</v>
      </c>
      <c r="K73" s="58">
        <v>13740</v>
      </c>
      <c r="L73" s="58">
        <v>1880</v>
      </c>
      <c r="M73" s="58">
        <v>11653</v>
      </c>
      <c r="N73" s="58">
        <v>-4567</v>
      </c>
      <c r="O73" s="58">
        <v>1188948</v>
      </c>
    </row>
    <row r="74" spans="1:15" ht="16" thickBot="1">
      <c r="A74" s="57" t="s">
        <v>201</v>
      </c>
      <c r="B74" s="58">
        <v>1029262</v>
      </c>
      <c r="C74" s="58">
        <v>402632</v>
      </c>
      <c r="D74" s="58">
        <v>0</v>
      </c>
      <c r="E74" s="58">
        <v>45006</v>
      </c>
      <c r="F74" s="58">
        <v>75051</v>
      </c>
      <c r="G74" s="58">
        <v>3594</v>
      </c>
      <c r="H74" s="58">
        <v>0</v>
      </c>
      <c r="I74" s="58">
        <v>51480</v>
      </c>
      <c r="J74" s="58">
        <v>26654</v>
      </c>
      <c r="K74" s="58">
        <v>19718</v>
      </c>
      <c r="L74" s="58">
        <v>2698</v>
      </c>
      <c r="M74" s="58">
        <v>16723</v>
      </c>
      <c r="N74" s="58">
        <v>-6681</v>
      </c>
      <c r="O74" s="58">
        <v>1666137</v>
      </c>
    </row>
    <row r="75" spans="1:15" ht="16" thickBot="1">
      <c r="A75" s="57" t="s">
        <v>202</v>
      </c>
      <c r="B75" s="58">
        <v>675131</v>
      </c>
      <c r="C75" s="58">
        <v>264101</v>
      </c>
      <c r="D75" s="58">
        <v>0</v>
      </c>
      <c r="E75" s="58">
        <v>29521</v>
      </c>
      <c r="F75" s="58">
        <v>49229</v>
      </c>
      <c r="G75" s="58">
        <v>2358</v>
      </c>
      <c r="H75" s="58">
        <v>0</v>
      </c>
      <c r="I75" s="58">
        <v>17185</v>
      </c>
      <c r="J75" s="58">
        <v>17484</v>
      </c>
      <c r="K75" s="58">
        <v>12934</v>
      </c>
      <c r="L75" s="58">
        <v>1770</v>
      </c>
      <c r="M75" s="58">
        <v>10969</v>
      </c>
      <c r="N75" s="58">
        <v>-4214</v>
      </c>
      <c r="O75" s="58">
        <v>1076468</v>
      </c>
    </row>
    <row r="76" spans="1:15" ht="16" thickBot="1">
      <c r="A76" s="57" t="s">
        <v>88</v>
      </c>
      <c r="B76" s="58">
        <v>976936</v>
      </c>
      <c r="C76" s="58">
        <v>382163</v>
      </c>
      <c r="D76" s="58">
        <v>56143</v>
      </c>
      <c r="E76" s="58">
        <v>42718</v>
      </c>
      <c r="F76" s="58">
        <v>71236</v>
      </c>
      <c r="G76" s="58">
        <v>3411</v>
      </c>
      <c r="H76" s="58">
        <v>0</v>
      </c>
      <c r="I76" s="58">
        <v>52166</v>
      </c>
      <c r="J76" s="58">
        <v>25299</v>
      </c>
      <c r="K76" s="58">
        <v>18716</v>
      </c>
      <c r="L76" s="58">
        <v>2561</v>
      </c>
      <c r="M76" s="58">
        <v>15873</v>
      </c>
      <c r="N76" s="58">
        <v>-6416</v>
      </c>
      <c r="O76" s="58">
        <v>1640806</v>
      </c>
    </row>
    <row r="77" spans="1:15" ht="16" thickBot="1">
      <c r="A77" s="57" t="s">
        <v>203</v>
      </c>
      <c r="B77" s="58">
        <v>702408</v>
      </c>
      <c r="C77" s="58">
        <v>274771</v>
      </c>
      <c r="D77" s="58">
        <v>38383</v>
      </c>
      <c r="E77" s="58">
        <v>30714</v>
      </c>
      <c r="F77" s="58">
        <v>51218</v>
      </c>
      <c r="G77" s="58">
        <v>2453</v>
      </c>
      <c r="H77" s="58">
        <v>0</v>
      </c>
      <c r="I77" s="58">
        <v>21083</v>
      </c>
      <c r="J77" s="58">
        <v>18190</v>
      </c>
      <c r="K77" s="58">
        <v>13456</v>
      </c>
      <c r="L77" s="58">
        <v>1841</v>
      </c>
      <c r="M77" s="58">
        <v>11413</v>
      </c>
      <c r="N77" s="58">
        <v>-4524</v>
      </c>
      <c r="O77" s="58">
        <v>1161406</v>
      </c>
    </row>
    <row r="78" spans="1:15" ht="16" thickBot="1">
      <c r="A78" s="57" t="s">
        <v>90</v>
      </c>
      <c r="B78" s="58">
        <v>588175</v>
      </c>
      <c r="C78" s="58">
        <v>230085</v>
      </c>
      <c r="D78" s="58">
        <v>29442</v>
      </c>
      <c r="E78" s="58">
        <v>25719</v>
      </c>
      <c r="F78" s="58">
        <v>42888</v>
      </c>
      <c r="G78" s="58">
        <v>2054</v>
      </c>
      <c r="H78" s="58">
        <v>0</v>
      </c>
      <c r="I78" s="58">
        <v>11353</v>
      </c>
      <c r="J78" s="58">
        <v>15232</v>
      </c>
      <c r="K78" s="58">
        <v>11268</v>
      </c>
      <c r="L78" s="58">
        <v>1542</v>
      </c>
      <c r="M78" s="58">
        <v>9557</v>
      </c>
      <c r="N78" s="58">
        <v>-3660</v>
      </c>
      <c r="O78" s="58">
        <v>963655</v>
      </c>
    </row>
    <row r="79" spans="1:15" ht="16" thickBot="1">
      <c r="A79" s="57" t="s">
        <v>91</v>
      </c>
      <c r="B79" s="58">
        <v>581759</v>
      </c>
      <c r="C79" s="58">
        <v>227575</v>
      </c>
      <c r="D79" s="58">
        <v>29128</v>
      </c>
      <c r="E79" s="58">
        <v>25438</v>
      </c>
      <c r="F79" s="58">
        <v>42420</v>
      </c>
      <c r="G79" s="58">
        <v>2031</v>
      </c>
      <c r="H79" s="58">
        <v>0</v>
      </c>
      <c r="I79" s="58">
        <v>9539</v>
      </c>
      <c r="J79" s="58">
        <v>15066</v>
      </c>
      <c r="K79" s="58">
        <v>11145</v>
      </c>
      <c r="L79" s="58">
        <v>1525</v>
      </c>
      <c r="M79" s="58">
        <v>9452</v>
      </c>
      <c r="N79" s="58">
        <v>-3674</v>
      </c>
      <c r="O79" s="58">
        <v>951404</v>
      </c>
    </row>
    <row r="80" spans="1:15" ht="16" thickBot="1">
      <c r="A80" s="57" t="s">
        <v>204</v>
      </c>
      <c r="B80" s="58">
        <v>808969</v>
      </c>
      <c r="C80" s="58">
        <v>316457</v>
      </c>
      <c r="D80" s="58">
        <v>44478</v>
      </c>
      <c r="E80" s="58">
        <v>35373</v>
      </c>
      <c r="F80" s="58">
        <v>58988</v>
      </c>
      <c r="G80" s="58">
        <v>2825</v>
      </c>
      <c r="H80" s="58">
        <v>0</v>
      </c>
      <c r="I80" s="58">
        <v>37439</v>
      </c>
      <c r="J80" s="58">
        <v>20950</v>
      </c>
      <c r="K80" s="58">
        <v>15498</v>
      </c>
      <c r="L80" s="58">
        <v>2121</v>
      </c>
      <c r="M80" s="58">
        <v>13144</v>
      </c>
      <c r="N80" s="58">
        <v>-4990</v>
      </c>
      <c r="O80" s="58">
        <v>1351252</v>
      </c>
    </row>
    <row r="81" spans="1:15" ht="16" thickBot="1">
      <c r="A81" s="57" t="s">
        <v>93</v>
      </c>
      <c r="B81" s="58">
        <v>688467</v>
      </c>
      <c r="C81" s="58">
        <v>269318</v>
      </c>
      <c r="D81" s="58">
        <v>0</v>
      </c>
      <c r="E81" s="58">
        <v>30104</v>
      </c>
      <c r="F81" s="58">
        <v>50201</v>
      </c>
      <c r="G81" s="58">
        <v>2404</v>
      </c>
      <c r="H81" s="58">
        <v>0</v>
      </c>
      <c r="I81" s="58">
        <v>20957</v>
      </c>
      <c r="J81" s="58">
        <v>17829</v>
      </c>
      <c r="K81" s="58">
        <v>13189</v>
      </c>
      <c r="L81" s="58">
        <v>1805</v>
      </c>
      <c r="M81" s="58">
        <v>11186</v>
      </c>
      <c r="N81" s="58">
        <v>-4396</v>
      </c>
      <c r="O81" s="58">
        <v>1101064</v>
      </c>
    </row>
    <row r="82" spans="1:15" ht="16" thickBot="1">
      <c r="A82" s="57" t="s">
        <v>94</v>
      </c>
      <c r="B82" s="58">
        <v>866667</v>
      </c>
      <c r="C82" s="58">
        <v>339027</v>
      </c>
      <c r="D82" s="58">
        <v>48513</v>
      </c>
      <c r="E82" s="58">
        <v>37896</v>
      </c>
      <c r="F82" s="58">
        <v>63195</v>
      </c>
      <c r="G82" s="58">
        <v>3026</v>
      </c>
      <c r="H82" s="58">
        <v>0</v>
      </c>
      <c r="I82" s="58">
        <v>42481</v>
      </c>
      <c r="J82" s="58">
        <v>22444</v>
      </c>
      <c r="K82" s="58">
        <v>16603</v>
      </c>
      <c r="L82" s="58">
        <v>2272</v>
      </c>
      <c r="M82" s="58">
        <v>14081</v>
      </c>
      <c r="N82" s="58">
        <v>-5522</v>
      </c>
      <c r="O82" s="58">
        <v>1450683</v>
      </c>
    </row>
    <row r="83" spans="1:15" ht="16" thickBot="1">
      <c r="A83" s="57" t="s">
        <v>95</v>
      </c>
      <c r="B83" s="58">
        <v>1471072</v>
      </c>
      <c r="C83" s="58">
        <v>575462</v>
      </c>
      <c r="D83" s="58">
        <v>90466</v>
      </c>
      <c r="E83" s="58">
        <v>64325</v>
      </c>
      <c r="F83" s="58">
        <v>107267</v>
      </c>
      <c r="G83" s="58">
        <v>5137</v>
      </c>
      <c r="H83" s="58">
        <v>0</v>
      </c>
      <c r="I83" s="58">
        <v>101221</v>
      </c>
      <c r="J83" s="58">
        <v>38096</v>
      </c>
      <c r="K83" s="58">
        <v>28182</v>
      </c>
      <c r="L83" s="58">
        <v>3856</v>
      </c>
      <c r="M83" s="58">
        <v>23902</v>
      </c>
      <c r="N83" s="58">
        <v>-9723</v>
      </c>
      <c r="O83" s="58">
        <v>2499263</v>
      </c>
    </row>
    <row r="84" spans="1:15" ht="16" thickBot="1">
      <c r="A84" s="57" t="s">
        <v>96</v>
      </c>
      <c r="B84" s="58">
        <v>629982</v>
      </c>
      <c r="C84" s="58">
        <v>246440</v>
      </c>
      <c r="D84" s="58">
        <v>0</v>
      </c>
      <c r="E84" s="58">
        <v>27547</v>
      </c>
      <c r="F84" s="58">
        <v>45937</v>
      </c>
      <c r="G84" s="58">
        <v>2200</v>
      </c>
      <c r="H84" s="58">
        <v>0</v>
      </c>
      <c r="I84" s="58">
        <v>16462</v>
      </c>
      <c r="J84" s="58">
        <v>16314</v>
      </c>
      <c r="K84" s="58">
        <v>12069</v>
      </c>
      <c r="L84" s="58">
        <v>1651</v>
      </c>
      <c r="M84" s="58">
        <v>10236</v>
      </c>
      <c r="N84" s="58">
        <v>-4010</v>
      </c>
      <c r="O84" s="58">
        <v>1004828</v>
      </c>
    </row>
    <row r="85" spans="1:15" ht="16" thickBot="1">
      <c r="A85" s="57" t="s">
        <v>205</v>
      </c>
      <c r="B85" s="58">
        <v>687990</v>
      </c>
      <c r="C85" s="58">
        <v>269132</v>
      </c>
      <c r="D85" s="58">
        <v>36478</v>
      </c>
      <c r="E85" s="58">
        <v>30083</v>
      </c>
      <c r="F85" s="58">
        <v>50167</v>
      </c>
      <c r="G85" s="58">
        <v>2402</v>
      </c>
      <c r="H85" s="58">
        <v>0</v>
      </c>
      <c r="I85" s="58">
        <v>21373</v>
      </c>
      <c r="J85" s="58">
        <v>17817</v>
      </c>
      <c r="K85" s="58">
        <v>13180</v>
      </c>
      <c r="L85" s="58">
        <v>1803</v>
      </c>
      <c r="M85" s="58">
        <v>11178</v>
      </c>
      <c r="N85" s="58">
        <v>-4453</v>
      </c>
      <c r="O85" s="58">
        <v>1137150</v>
      </c>
    </row>
    <row r="86" spans="1:15" ht="16" thickBot="1">
      <c r="A86" s="57" t="s">
        <v>98</v>
      </c>
      <c r="B86" s="58">
        <v>2967239</v>
      </c>
      <c r="C86" s="58">
        <v>1160740</v>
      </c>
      <c r="D86" s="58">
        <v>195803</v>
      </c>
      <c r="E86" s="58">
        <v>129747</v>
      </c>
      <c r="F86" s="58">
        <v>216364</v>
      </c>
      <c r="G86" s="58">
        <v>10361</v>
      </c>
      <c r="H86" s="58">
        <v>131578</v>
      </c>
      <c r="I86" s="58">
        <v>246531</v>
      </c>
      <c r="J86" s="58">
        <v>76841</v>
      </c>
      <c r="K86" s="58">
        <v>56845</v>
      </c>
      <c r="L86" s="58">
        <v>7778</v>
      </c>
      <c r="M86" s="58">
        <v>48211</v>
      </c>
      <c r="N86" s="58">
        <v>-19141</v>
      </c>
      <c r="O86" s="58">
        <v>5228897</v>
      </c>
    </row>
    <row r="87" spans="1:15" ht="16" thickBot="1">
      <c r="A87" s="57" t="s">
        <v>99</v>
      </c>
      <c r="B87" s="58">
        <v>1084762</v>
      </c>
      <c r="C87" s="58">
        <v>424343</v>
      </c>
      <c r="D87" s="58">
        <v>63782</v>
      </c>
      <c r="E87" s="58">
        <v>47433</v>
      </c>
      <c r="F87" s="58">
        <v>79098</v>
      </c>
      <c r="G87" s="58">
        <v>3788</v>
      </c>
      <c r="H87" s="58">
        <v>0</v>
      </c>
      <c r="I87" s="58">
        <v>59469</v>
      </c>
      <c r="J87" s="58">
        <v>28092</v>
      </c>
      <c r="K87" s="58">
        <v>20781</v>
      </c>
      <c r="L87" s="58">
        <v>2844</v>
      </c>
      <c r="M87" s="58">
        <v>17625</v>
      </c>
      <c r="N87" s="58">
        <v>-6905</v>
      </c>
      <c r="O87" s="58">
        <v>1825112</v>
      </c>
    </row>
    <row r="88" spans="1:15" ht="16" thickBot="1">
      <c r="A88" s="57" t="s">
        <v>100</v>
      </c>
      <c r="B88" s="58">
        <v>667198</v>
      </c>
      <c r="C88" s="58">
        <v>260998</v>
      </c>
      <c r="D88" s="58">
        <v>34833</v>
      </c>
      <c r="E88" s="58">
        <v>29174</v>
      </c>
      <c r="F88" s="58">
        <v>48650</v>
      </c>
      <c r="G88" s="58">
        <v>2330</v>
      </c>
      <c r="H88" s="58">
        <v>0</v>
      </c>
      <c r="I88" s="58">
        <v>20398</v>
      </c>
      <c r="J88" s="58">
        <v>17278</v>
      </c>
      <c r="K88" s="58">
        <v>12782</v>
      </c>
      <c r="L88" s="58">
        <v>1749</v>
      </c>
      <c r="M88" s="58">
        <v>10841</v>
      </c>
      <c r="N88" s="58">
        <v>-4246</v>
      </c>
      <c r="O88" s="58">
        <v>1101985</v>
      </c>
    </row>
    <row r="89" spans="1:15" ht="16" thickBot="1">
      <c r="A89" s="57" t="s">
        <v>101</v>
      </c>
      <c r="B89" s="58">
        <v>671398</v>
      </c>
      <c r="C89" s="58">
        <v>262641</v>
      </c>
      <c r="D89" s="58">
        <v>35213</v>
      </c>
      <c r="E89" s="58">
        <v>29358</v>
      </c>
      <c r="F89" s="58">
        <v>48957</v>
      </c>
      <c r="G89" s="58">
        <v>2344</v>
      </c>
      <c r="H89" s="58">
        <v>0</v>
      </c>
      <c r="I89" s="58">
        <v>18040</v>
      </c>
      <c r="J89" s="58">
        <v>17387</v>
      </c>
      <c r="K89" s="58">
        <v>12862</v>
      </c>
      <c r="L89" s="58">
        <v>1760</v>
      </c>
      <c r="M89" s="58">
        <v>10909</v>
      </c>
      <c r="N89" s="58">
        <v>-4402</v>
      </c>
      <c r="O89" s="58">
        <v>1106467</v>
      </c>
    </row>
    <row r="90" spans="1:15" ht="16" thickBot="1">
      <c r="A90" s="57" t="s">
        <v>102</v>
      </c>
      <c r="B90" s="58">
        <v>613979</v>
      </c>
      <c r="C90" s="58">
        <v>240179</v>
      </c>
      <c r="D90" s="58">
        <v>0</v>
      </c>
      <c r="E90" s="58">
        <v>26847</v>
      </c>
      <c r="F90" s="58">
        <v>44770</v>
      </c>
      <c r="G90" s="58">
        <v>2144</v>
      </c>
      <c r="H90" s="58">
        <v>0</v>
      </c>
      <c r="I90" s="58">
        <v>9878</v>
      </c>
      <c r="J90" s="58">
        <v>15900</v>
      </c>
      <c r="K90" s="58">
        <v>11762</v>
      </c>
      <c r="L90" s="58">
        <v>1609</v>
      </c>
      <c r="M90" s="58">
        <v>9976</v>
      </c>
      <c r="N90" s="58">
        <v>-3845</v>
      </c>
      <c r="O90" s="58">
        <v>973199</v>
      </c>
    </row>
    <row r="91" spans="1:15" ht="16" thickBot="1">
      <c r="A91" s="57" t="s">
        <v>103</v>
      </c>
      <c r="B91" s="58">
        <v>867544</v>
      </c>
      <c r="C91" s="58">
        <v>339370</v>
      </c>
      <c r="D91" s="58">
        <v>48645</v>
      </c>
      <c r="E91" s="58">
        <v>37935</v>
      </c>
      <c r="F91" s="58">
        <v>63259</v>
      </c>
      <c r="G91" s="58">
        <v>3029</v>
      </c>
      <c r="H91" s="58">
        <v>0</v>
      </c>
      <c r="I91" s="58">
        <v>39247</v>
      </c>
      <c r="J91" s="58">
        <v>22466</v>
      </c>
      <c r="K91" s="58">
        <v>16620</v>
      </c>
      <c r="L91" s="58">
        <v>2274</v>
      </c>
      <c r="M91" s="58">
        <v>14096</v>
      </c>
      <c r="N91" s="58">
        <v>-5750</v>
      </c>
      <c r="O91" s="58">
        <v>1448735</v>
      </c>
    </row>
    <row r="92" spans="1:15" ht="16" thickBot="1">
      <c r="A92" s="57" t="s">
        <v>206</v>
      </c>
      <c r="B92" s="58">
        <v>1407186</v>
      </c>
      <c r="C92" s="58">
        <v>550470</v>
      </c>
      <c r="D92" s="58">
        <v>85841</v>
      </c>
      <c r="E92" s="58">
        <v>61531</v>
      </c>
      <c r="F92" s="58">
        <v>102609</v>
      </c>
      <c r="G92" s="58">
        <v>4914</v>
      </c>
      <c r="H92" s="58">
        <v>0</v>
      </c>
      <c r="I92" s="58">
        <v>98518</v>
      </c>
      <c r="J92" s="58">
        <v>36441</v>
      </c>
      <c r="K92" s="58">
        <v>26958</v>
      </c>
      <c r="L92" s="58">
        <v>3689</v>
      </c>
      <c r="M92" s="58">
        <v>22864</v>
      </c>
      <c r="N92" s="58">
        <v>-8990</v>
      </c>
      <c r="O92" s="58">
        <v>2392031</v>
      </c>
    </row>
    <row r="93" spans="1:15" ht="16" thickBot="1">
      <c r="A93" s="57" t="s">
        <v>207</v>
      </c>
      <c r="B93" s="58">
        <v>599298</v>
      </c>
      <c r="C93" s="58">
        <v>234436</v>
      </c>
      <c r="D93" s="58">
        <v>30183</v>
      </c>
      <c r="E93" s="58">
        <v>26205</v>
      </c>
      <c r="F93" s="58">
        <v>43699</v>
      </c>
      <c r="G93" s="58">
        <v>2093</v>
      </c>
      <c r="H93" s="58">
        <v>0</v>
      </c>
      <c r="I93" s="58">
        <v>13111</v>
      </c>
      <c r="J93" s="58">
        <v>15520</v>
      </c>
      <c r="K93" s="58">
        <v>11481</v>
      </c>
      <c r="L93" s="58">
        <v>1571</v>
      </c>
      <c r="M93" s="58">
        <v>9737</v>
      </c>
      <c r="N93" s="58">
        <v>-3827</v>
      </c>
      <c r="O93" s="58">
        <v>983507</v>
      </c>
    </row>
    <row r="94" spans="1:15" ht="16" thickBot="1">
      <c r="A94" s="57" t="s">
        <v>208</v>
      </c>
      <c r="B94" s="58">
        <v>784452</v>
      </c>
      <c r="C94" s="58">
        <v>306866</v>
      </c>
      <c r="D94" s="58">
        <v>42875</v>
      </c>
      <c r="E94" s="58">
        <v>34301</v>
      </c>
      <c r="F94" s="58">
        <v>57200</v>
      </c>
      <c r="G94" s="58">
        <v>2739</v>
      </c>
      <c r="H94" s="58">
        <v>0</v>
      </c>
      <c r="I94" s="58">
        <v>32978</v>
      </c>
      <c r="J94" s="58">
        <v>20315</v>
      </c>
      <c r="K94" s="58">
        <v>15028</v>
      </c>
      <c r="L94" s="58">
        <v>2056</v>
      </c>
      <c r="M94" s="58">
        <v>12746</v>
      </c>
      <c r="N94" s="58">
        <v>-4985</v>
      </c>
      <c r="O94" s="58">
        <v>1306571</v>
      </c>
    </row>
    <row r="95" spans="1:15" ht="16" thickBot="1">
      <c r="A95" s="57" t="s">
        <v>107</v>
      </c>
      <c r="B95" s="58">
        <v>586167</v>
      </c>
      <c r="C95" s="58">
        <v>229300</v>
      </c>
      <c r="D95" s="58">
        <v>29306</v>
      </c>
      <c r="E95" s="58">
        <v>25631</v>
      </c>
      <c r="F95" s="58">
        <v>42742</v>
      </c>
      <c r="G95" s="58">
        <v>2047</v>
      </c>
      <c r="H95" s="58">
        <v>0</v>
      </c>
      <c r="I95" s="58">
        <v>11000</v>
      </c>
      <c r="J95" s="58">
        <v>15180</v>
      </c>
      <c r="K95" s="58">
        <v>11230</v>
      </c>
      <c r="L95" s="58">
        <v>1537</v>
      </c>
      <c r="M95" s="58">
        <v>9524</v>
      </c>
      <c r="N95" s="58">
        <v>-3736</v>
      </c>
      <c r="O95" s="58">
        <v>959928</v>
      </c>
    </row>
    <row r="96" spans="1:15" ht="16" thickBot="1">
      <c r="A96" s="57" t="s">
        <v>108</v>
      </c>
      <c r="B96" s="58">
        <v>2704753</v>
      </c>
      <c r="C96" s="58">
        <v>1058059</v>
      </c>
      <c r="D96" s="58">
        <v>181292</v>
      </c>
      <c r="E96" s="58">
        <v>118269</v>
      </c>
      <c r="F96" s="58">
        <v>197224</v>
      </c>
      <c r="G96" s="58">
        <v>9445</v>
      </c>
      <c r="H96" s="58">
        <v>0</v>
      </c>
      <c r="I96" s="58">
        <v>202371</v>
      </c>
      <c r="J96" s="58">
        <v>70044</v>
      </c>
      <c r="K96" s="58">
        <v>51816</v>
      </c>
      <c r="L96" s="58">
        <v>7090</v>
      </c>
      <c r="M96" s="58">
        <v>43946</v>
      </c>
      <c r="N96" s="58">
        <v>-18227</v>
      </c>
      <c r="O96" s="58">
        <v>4626082</v>
      </c>
    </row>
    <row r="97" spans="1:15" ht="16" thickBot="1">
      <c r="A97" s="57" t="s">
        <v>109</v>
      </c>
      <c r="B97" s="58">
        <v>896444</v>
      </c>
      <c r="C97" s="58">
        <v>350675</v>
      </c>
      <c r="D97" s="58">
        <v>50601</v>
      </c>
      <c r="E97" s="58">
        <v>39198</v>
      </c>
      <c r="F97" s="58">
        <v>65366</v>
      </c>
      <c r="G97" s="58">
        <v>3130</v>
      </c>
      <c r="H97" s="58">
        <v>0</v>
      </c>
      <c r="I97" s="58">
        <v>44098</v>
      </c>
      <c r="J97" s="58">
        <v>23215</v>
      </c>
      <c r="K97" s="58">
        <v>17174</v>
      </c>
      <c r="L97" s="58">
        <v>2350</v>
      </c>
      <c r="M97" s="58">
        <v>14565</v>
      </c>
      <c r="N97" s="58">
        <v>-5835</v>
      </c>
      <c r="O97" s="58">
        <v>1500981</v>
      </c>
    </row>
    <row r="98" spans="1:15" ht="16" thickBot="1">
      <c r="A98" s="57" t="s">
        <v>110</v>
      </c>
      <c r="B98" s="58">
        <v>1179695</v>
      </c>
      <c r="C98" s="58">
        <v>461479</v>
      </c>
      <c r="D98" s="58">
        <v>0</v>
      </c>
      <c r="E98" s="58">
        <v>51584</v>
      </c>
      <c r="F98" s="58">
        <v>86020</v>
      </c>
      <c r="G98" s="58">
        <v>4119</v>
      </c>
      <c r="H98" s="58">
        <v>0</v>
      </c>
      <c r="I98" s="58">
        <v>70410</v>
      </c>
      <c r="J98" s="58">
        <v>30550</v>
      </c>
      <c r="K98" s="58">
        <v>22600</v>
      </c>
      <c r="L98" s="58">
        <v>3092</v>
      </c>
      <c r="M98" s="58">
        <v>19167</v>
      </c>
      <c r="N98" s="58">
        <v>-7594</v>
      </c>
      <c r="O98" s="58">
        <v>1921122</v>
      </c>
    </row>
    <row r="99" spans="1:15" ht="16" thickBot="1">
      <c r="A99" s="57" t="s">
        <v>111</v>
      </c>
      <c r="B99" s="58">
        <v>924527</v>
      </c>
      <c r="C99" s="58">
        <v>361661</v>
      </c>
      <c r="D99" s="58">
        <v>52381</v>
      </c>
      <c r="E99" s="58">
        <v>40426</v>
      </c>
      <c r="F99" s="58">
        <v>67414</v>
      </c>
      <c r="G99" s="58">
        <v>3228</v>
      </c>
      <c r="H99" s="58">
        <v>32034</v>
      </c>
      <c r="I99" s="58">
        <v>51284</v>
      </c>
      <c r="J99" s="58">
        <v>23942</v>
      </c>
      <c r="K99" s="58">
        <v>17712</v>
      </c>
      <c r="L99" s="58">
        <v>2424</v>
      </c>
      <c r="M99" s="58">
        <v>15022</v>
      </c>
      <c r="N99" s="58">
        <v>-5804</v>
      </c>
      <c r="O99" s="58">
        <v>1586251</v>
      </c>
    </row>
    <row r="100" spans="1:15" ht="16" thickBot="1">
      <c r="A100" s="57" t="s">
        <v>112</v>
      </c>
      <c r="B100" s="58">
        <v>1475992</v>
      </c>
      <c r="C100" s="58">
        <v>577386</v>
      </c>
      <c r="D100" s="58">
        <v>0</v>
      </c>
      <c r="E100" s="58">
        <v>64540</v>
      </c>
      <c r="F100" s="58">
        <v>107626</v>
      </c>
      <c r="G100" s="58">
        <v>5154</v>
      </c>
      <c r="H100" s="58">
        <v>0</v>
      </c>
      <c r="I100" s="58">
        <v>88934</v>
      </c>
      <c r="J100" s="58">
        <v>38223</v>
      </c>
      <c r="K100" s="58">
        <v>28276</v>
      </c>
      <c r="L100" s="58">
        <v>3869</v>
      </c>
      <c r="M100" s="58">
        <v>23982</v>
      </c>
      <c r="N100" s="58">
        <v>-9658</v>
      </c>
      <c r="O100" s="58">
        <v>2404324</v>
      </c>
    </row>
    <row r="101" spans="1:15" ht="16" thickBot="1">
      <c r="A101" s="57" t="s">
        <v>209</v>
      </c>
      <c r="B101" s="58">
        <v>784555</v>
      </c>
      <c r="C101" s="58">
        <v>306906</v>
      </c>
      <c r="D101" s="58">
        <v>0</v>
      </c>
      <c r="E101" s="58">
        <v>34306</v>
      </c>
      <c r="F101" s="58">
        <v>57208</v>
      </c>
      <c r="G101" s="58">
        <v>2740</v>
      </c>
      <c r="H101" s="58">
        <v>0</v>
      </c>
      <c r="I101" s="58">
        <v>33587</v>
      </c>
      <c r="J101" s="58">
        <v>20317</v>
      </c>
      <c r="K101" s="58">
        <v>15030</v>
      </c>
      <c r="L101" s="58">
        <v>2057</v>
      </c>
      <c r="M101" s="58">
        <v>12747</v>
      </c>
      <c r="N101" s="58">
        <v>-4872</v>
      </c>
      <c r="O101" s="58">
        <v>1264581</v>
      </c>
    </row>
    <row r="102" spans="1:15" ht="16" thickBot="1">
      <c r="A102" s="57" t="s">
        <v>210</v>
      </c>
      <c r="B102" s="58">
        <v>792786</v>
      </c>
      <c r="C102" s="58">
        <v>310126</v>
      </c>
      <c r="D102" s="58">
        <v>44030</v>
      </c>
      <c r="E102" s="58">
        <v>34666</v>
      </c>
      <c r="F102" s="58">
        <v>57808</v>
      </c>
      <c r="G102" s="58">
        <v>2768</v>
      </c>
      <c r="H102" s="58">
        <v>0</v>
      </c>
      <c r="I102" s="58">
        <v>29676</v>
      </c>
      <c r="J102" s="58">
        <v>20530</v>
      </c>
      <c r="K102" s="58">
        <v>15188</v>
      </c>
      <c r="L102" s="58">
        <v>2078</v>
      </c>
      <c r="M102" s="58">
        <v>12881</v>
      </c>
      <c r="N102" s="58">
        <v>-5068</v>
      </c>
      <c r="O102" s="58">
        <v>1317469</v>
      </c>
    </row>
    <row r="103" spans="1:15" ht="16" thickBot="1">
      <c r="A103" s="57" t="s">
        <v>211</v>
      </c>
      <c r="B103" s="58">
        <v>5025699</v>
      </c>
      <c r="C103" s="58">
        <v>1965978</v>
      </c>
      <c r="D103" s="58">
        <v>356717</v>
      </c>
      <c r="E103" s="58">
        <v>219756</v>
      </c>
      <c r="F103" s="58">
        <v>366462</v>
      </c>
      <c r="G103" s="58">
        <v>17550</v>
      </c>
      <c r="H103" s="58">
        <v>236453</v>
      </c>
      <c r="I103" s="58">
        <v>447882</v>
      </c>
      <c r="J103" s="58">
        <v>130148</v>
      </c>
      <c r="K103" s="58">
        <v>96280</v>
      </c>
      <c r="L103" s="58">
        <v>13174</v>
      </c>
      <c r="M103" s="58">
        <v>81657</v>
      </c>
      <c r="N103" s="58">
        <v>-33216</v>
      </c>
      <c r="O103" s="58">
        <v>8924540</v>
      </c>
    </row>
    <row r="104" spans="1:15" ht="16" thickBot="1">
      <c r="A104" s="57" t="s">
        <v>212</v>
      </c>
      <c r="B104" s="58">
        <v>685289</v>
      </c>
      <c r="C104" s="58">
        <v>268075</v>
      </c>
      <c r="D104" s="58">
        <v>36170</v>
      </c>
      <c r="E104" s="58">
        <v>29965</v>
      </c>
      <c r="F104" s="58">
        <v>49970</v>
      </c>
      <c r="G104" s="58">
        <v>2393</v>
      </c>
      <c r="H104" s="58">
        <v>0</v>
      </c>
      <c r="I104" s="58">
        <v>21921</v>
      </c>
      <c r="J104" s="58">
        <v>17747</v>
      </c>
      <c r="K104" s="58">
        <v>13128</v>
      </c>
      <c r="L104" s="58">
        <v>1796</v>
      </c>
      <c r="M104" s="58">
        <v>11134</v>
      </c>
      <c r="N104" s="58">
        <v>-4362</v>
      </c>
      <c r="O104" s="58">
        <v>1133226</v>
      </c>
    </row>
    <row r="105" spans="1:15" ht="16" thickBot="1">
      <c r="A105" s="57" t="s">
        <v>116</v>
      </c>
      <c r="B105" s="58">
        <v>1324818</v>
      </c>
      <c r="C105" s="58">
        <v>518249</v>
      </c>
      <c r="D105" s="58">
        <v>80161</v>
      </c>
      <c r="E105" s="58">
        <v>57930</v>
      </c>
      <c r="F105" s="58">
        <v>96602</v>
      </c>
      <c r="G105" s="58">
        <v>4626</v>
      </c>
      <c r="H105" s="58">
        <v>0</v>
      </c>
      <c r="I105" s="58">
        <v>85237</v>
      </c>
      <c r="J105" s="58">
        <v>34308</v>
      </c>
      <c r="K105" s="58">
        <v>25380</v>
      </c>
      <c r="L105" s="58">
        <v>3473</v>
      </c>
      <c r="M105" s="58">
        <v>21525</v>
      </c>
      <c r="N105" s="58">
        <v>-8645</v>
      </c>
      <c r="O105" s="58">
        <v>2243664</v>
      </c>
    </row>
    <row r="106" spans="1:15" ht="16" thickBot="1">
      <c r="A106" s="57" t="s">
        <v>117</v>
      </c>
      <c r="B106" s="58">
        <v>715276</v>
      </c>
      <c r="C106" s="58">
        <v>279805</v>
      </c>
      <c r="D106" s="58">
        <v>38086</v>
      </c>
      <c r="E106" s="58">
        <v>31276</v>
      </c>
      <c r="F106" s="58">
        <v>52156</v>
      </c>
      <c r="G106" s="58">
        <v>2498</v>
      </c>
      <c r="H106" s="58">
        <v>0</v>
      </c>
      <c r="I106" s="58">
        <v>26590</v>
      </c>
      <c r="J106" s="58">
        <v>18523</v>
      </c>
      <c r="K106" s="58">
        <v>13703</v>
      </c>
      <c r="L106" s="58">
        <v>1875</v>
      </c>
      <c r="M106" s="58">
        <v>11622</v>
      </c>
      <c r="N106" s="58">
        <v>-4574</v>
      </c>
      <c r="O106" s="58">
        <v>1186836</v>
      </c>
    </row>
    <row r="107" spans="1:15" ht="16" thickBot="1">
      <c r="A107" s="57" t="s">
        <v>213</v>
      </c>
      <c r="B107" s="58">
        <v>705245</v>
      </c>
      <c r="C107" s="58">
        <v>275881</v>
      </c>
      <c r="D107" s="58">
        <v>0</v>
      </c>
      <c r="E107" s="58">
        <v>30838</v>
      </c>
      <c r="F107" s="58">
        <v>51425</v>
      </c>
      <c r="G107" s="58">
        <v>2463</v>
      </c>
      <c r="H107" s="58">
        <v>0</v>
      </c>
      <c r="I107" s="58">
        <v>21651</v>
      </c>
      <c r="J107" s="58">
        <v>18263</v>
      </c>
      <c r="K107" s="58">
        <v>13511</v>
      </c>
      <c r="L107" s="58">
        <v>1849</v>
      </c>
      <c r="M107" s="58">
        <v>11459</v>
      </c>
      <c r="N107" s="58">
        <v>-4441</v>
      </c>
      <c r="O107" s="58">
        <v>1128144</v>
      </c>
    </row>
    <row r="108" spans="1:15" ht="16" thickBot="1">
      <c r="A108" s="57" t="s">
        <v>214</v>
      </c>
      <c r="B108" s="58">
        <v>4411604</v>
      </c>
      <c r="C108" s="58">
        <v>1725754</v>
      </c>
      <c r="D108" s="58">
        <v>335622</v>
      </c>
      <c r="E108" s="58">
        <v>192904</v>
      </c>
      <c r="F108" s="58">
        <v>321683</v>
      </c>
      <c r="G108" s="58">
        <v>15405</v>
      </c>
      <c r="H108" s="58">
        <v>623539</v>
      </c>
      <c r="I108" s="58">
        <v>329195</v>
      </c>
      <c r="J108" s="58">
        <v>114245</v>
      </c>
      <c r="K108" s="58">
        <v>84516</v>
      </c>
      <c r="L108" s="58">
        <v>11564</v>
      </c>
      <c r="M108" s="58">
        <v>71679</v>
      </c>
      <c r="N108" s="58">
        <v>-25029</v>
      </c>
      <c r="O108" s="58">
        <v>8212681</v>
      </c>
    </row>
    <row r="109" spans="1:15" ht="16" thickBot="1">
      <c r="A109" s="57" t="s">
        <v>120</v>
      </c>
      <c r="B109" s="58">
        <v>5378748</v>
      </c>
      <c r="C109" s="58">
        <v>2104086</v>
      </c>
      <c r="D109" s="58">
        <v>405592</v>
      </c>
      <c r="E109" s="58">
        <v>235193</v>
      </c>
      <c r="F109" s="58">
        <v>392205</v>
      </c>
      <c r="G109" s="58">
        <v>18782</v>
      </c>
      <c r="H109" s="58">
        <v>0</v>
      </c>
      <c r="I109" s="58">
        <v>454478</v>
      </c>
      <c r="J109" s="58">
        <v>139291</v>
      </c>
      <c r="K109" s="58">
        <v>103044</v>
      </c>
      <c r="L109" s="58">
        <v>14100</v>
      </c>
      <c r="M109" s="58">
        <v>87393</v>
      </c>
      <c r="N109" s="58">
        <v>-35011</v>
      </c>
      <c r="O109" s="58">
        <v>9297901</v>
      </c>
    </row>
    <row r="110" spans="1:15" ht="16" thickBot="1">
      <c r="A110" s="57" t="s">
        <v>121</v>
      </c>
      <c r="B110" s="58">
        <v>672191</v>
      </c>
      <c r="C110" s="58">
        <v>262951</v>
      </c>
      <c r="D110" s="58">
        <v>35222</v>
      </c>
      <c r="E110" s="58">
        <v>29392</v>
      </c>
      <c r="F110" s="58">
        <v>49015</v>
      </c>
      <c r="G110" s="58">
        <v>2347</v>
      </c>
      <c r="H110" s="58">
        <v>0</v>
      </c>
      <c r="I110" s="58">
        <v>20592</v>
      </c>
      <c r="J110" s="58">
        <v>17407</v>
      </c>
      <c r="K110" s="58">
        <v>12878</v>
      </c>
      <c r="L110" s="58">
        <v>1762</v>
      </c>
      <c r="M110" s="58">
        <v>10922</v>
      </c>
      <c r="N110" s="58">
        <v>-4338</v>
      </c>
      <c r="O110" s="58">
        <v>1110341</v>
      </c>
    </row>
    <row r="111" spans="1:15" ht="16" thickBot="1">
      <c r="A111" s="57" t="s">
        <v>215</v>
      </c>
      <c r="B111" s="58">
        <v>1399804</v>
      </c>
      <c r="C111" s="58">
        <v>547582</v>
      </c>
      <c r="D111" s="58">
        <v>84974</v>
      </c>
      <c r="E111" s="58">
        <v>61208</v>
      </c>
      <c r="F111" s="58">
        <v>102070</v>
      </c>
      <c r="G111" s="58">
        <v>4888</v>
      </c>
      <c r="H111" s="58">
        <v>0</v>
      </c>
      <c r="I111" s="58">
        <v>104972</v>
      </c>
      <c r="J111" s="58">
        <v>36250</v>
      </c>
      <c r="K111" s="58">
        <v>26817</v>
      </c>
      <c r="L111" s="58">
        <v>3669</v>
      </c>
      <c r="M111" s="58">
        <v>22744</v>
      </c>
      <c r="N111" s="58">
        <v>-8903</v>
      </c>
      <c r="O111" s="58">
        <v>2386075</v>
      </c>
    </row>
    <row r="112" spans="1:15" ht="16" thickBot="1">
      <c r="A112" s="57" t="s">
        <v>123</v>
      </c>
      <c r="B112" s="58">
        <v>661165</v>
      </c>
      <c r="C112" s="58">
        <v>258638</v>
      </c>
      <c r="D112" s="58">
        <v>0</v>
      </c>
      <c r="E112" s="58">
        <v>28910</v>
      </c>
      <c r="F112" s="58">
        <v>48211</v>
      </c>
      <c r="G112" s="58">
        <v>2309</v>
      </c>
      <c r="H112" s="58">
        <v>0</v>
      </c>
      <c r="I112" s="58">
        <v>16606</v>
      </c>
      <c r="J112" s="58">
        <v>17122</v>
      </c>
      <c r="K112" s="58">
        <v>12666</v>
      </c>
      <c r="L112" s="58">
        <v>1733</v>
      </c>
      <c r="M112" s="58">
        <v>10742</v>
      </c>
      <c r="N112" s="58">
        <v>-4199</v>
      </c>
      <c r="O112" s="58">
        <v>1053903</v>
      </c>
    </row>
    <row r="113" spans="1:51" ht="16" thickBot="1">
      <c r="A113" s="57" t="s">
        <v>216</v>
      </c>
      <c r="B113" s="58">
        <v>604308</v>
      </c>
      <c r="C113" s="58">
        <v>236397</v>
      </c>
      <c r="D113" s="58">
        <v>31184</v>
      </c>
      <c r="E113" s="58">
        <v>26425</v>
      </c>
      <c r="F113" s="58">
        <v>44065</v>
      </c>
      <c r="G113" s="58">
        <v>2111</v>
      </c>
      <c r="H113" s="58">
        <v>0</v>
      </c>
      <c r="I113" s="58">
        <v>11855</v>
      </c>
      <c r="J113" s="58">
        <v>15650</v>
      </c>
      <c r="K113" s="58">
        <v>11578</v>
      </c>
      <c r="L113" s="58">
        <v>1585</v>
      </c>
      <c r="M113" s="58">
        <v>9819</v>
      </c>
      <c r="N113" s="58">
        <v>-3887</v>
      </c>
      <c r="O113" s="58">
        <v>991090</v>
      </c>
    </row>
    <row r="114" spans="1:51" ht="16" thickBot="1">
      <c r="A114" s="59" t="s">
        <v>217</v>
      </c>
      <c r="B114" s="60">
        <f t="shared" ref="B114:O114" si="0">SUM(B8:B113)</f>
        <v>188478263</v>
      </c>
      <c r="C114" s="60">
        <f t="shared" si="0"/>
        <v>73729877</v>
      </c>
      <c r="D114" s="60">
        <f t="shared" si="0"/>
        <v>6517833</v>
      </c>
      <c r="E114" s="60">
        <f t="shared" si="0"/>
        <v>8241476</v>
      </c>
      <c r="F114" s="60">
        <f t="shared" si="0"/>
        <v>13743373</v>
      </c>
      <c r="G114" s="60">
        <f t="shared" si="0"/>
        <v>658156</v>
      </c>
      <c r="H114" s="60">
        <f t="shared" si="0"/>
        <v>10369597</v>
      </c>
      <c r="I114" s="60">
        <f t="shared" si="0"/>
        <v>11230681</v>
      </c>
      <c r="J114" s="60">
        <f t="shared" si="0"/>
        <v>4880937</v>
      </c>
      <c r="K114" s="60">
        <f t="shared" si="0"/>
        <v>3610784</v>
      </c>
      <c r="L114" s="60">
        <f t="shared" si="0"/>
        <v>494067</v>
      </c>
      <c r="M114" s="60">
        <f t="shared" si="0"/>
        <v>3062360</v>
      </c>
      <c r="N114" s="60">
        <f t="shared" si="0"/>
        <v>-1180767</v>
      </c>
      <c r="O114" s="60">
        <f t="shared" si="0"/>
        <v>323836637</v>
      </c>
    </row>
    <row r="116" spans="1:51" ht="15" thickBot="1"/>
    <row r="117" spans="1:51" ht="16" thickTop="1">
      <c r="A117" s="83" t="s">
        <v>218</v>
      </c>
      <c r="B117" s="83"/>
      <c r="C117" s="83"/>
      <c r="D117" s="83"/>
      <c r="E117" s="83"/>
      <c r="F117" s="83"/>
      <c r="G117" s="83"/>
      <c r="H117" s="83"/>
      <c r="I117" s="83"/>
      <c r="J117" s="83"/>
      <c r="K117" s="83"/>
      <c r="L117" s="83"/>
      <c r="M117" s="83"/>
      <c r="N117" s="83"/>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row>
    <row r="118" spans="1:51" ht="15.5">
      <c r="A118" s="84"/>
      <c r="B118" s="84"/>
      <c r="C118" s="84"/>
      <c r="D118" s="84"/>
      <c r="E118" s="84"/>
      <c r="F118" s="84"/>
      <c r="G118" s="84"/>
      <c r="H118" s="84"/>
      <c r="I118" s="84"/>
      <c r="J118" s="84"/>
      <c r="K118" s="84"/>
      <c r="L118" s="84"/>
      <c r="M118" s="84"/>
      <c r="N118" s="84"/>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row>
    <row r="119" spans="1:51" ht="15.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row>
  </sheetData>
  <mergeCells count="7">
    <mergeCell ref="A6:N6"/>
    <mergeCell ref="A117:N118"/>
    <mergeCell ref="A1:N1"/>
    <mergeCell ref="A2:N2"/>
    <mergeCell ref="A3:N3"/>
    <mergeCell ref="A4:N4"/>
    <mergeCell ref="A5:N5"/>
  </mergeCells>
  <printOptions horizontalCentered="1"/>
  <pageMargins left="0.39370078739861109" right="0.39370078739861109" top="0.39370078739861109" bottom="0.39370078739861109" header="0.3" footer="0.3"/>
  <pageSetup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9"/>
  <sheetViews>
    <sheetView showGridLines="0" zoomScale="70" zoomScaleNormal="70" workbookViewId="0">
      <selection activeCell="D17" activeCellId="1" sqref="E22 D17"/>
    </sheetView>
  </sheetViews>
  <sheetFormatPr baseColWidth="10" defaultColWidth="11.453125" defaultRowHeight="14.5"/>
  <cols>
    <col min="1" max="1" width="27.08984375" customWidth="1"/>
    <col min="2" max="15" width="16.54296875" customWidth="1"/>
  </cols>
  <sheetData>
    <row r="1" spans="1:51" ht="18">
      <c r="A1" s="81" t="s">
        <v>158</v>
      </c>
      <c r="B1" s="82"/>
      <c r="C1" s="82"/>
      <c r="D1" s="82"/>
      <c r="E1" s="82"/>
      <c r="F1" s="82"/>
      <c r="G1" s="82"/>
      <c r="H1" s="82"/>
      <c r="I1" s="82"/>
      <c r="J1" s="82"/>
      <c r="K1" s="82"/>
      <c r="L1" s="82"/>
      <c r="M1" s="82"/>
      <c r="N1" s="82"/>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row>
    <row r="2" spans="1:51" ht="18">
      <c r="A2" s="81" t="s">
        <v>159</v>
      </c>
      <c r="B2" s="82"/>
      <c r="C2" s="82"/>
      <c r="D2" s="82"/>
      <c r="E2" s="82"/>
      <c r="F2" s="82"/>
      <c r="G2" s="82"/>
      <c r="H2" s="82"/>
      <c r="I2" s="82"/>
      <c r="J2" s="82"/>
      <c r="K2" s="82"/>
      <c r="L2" s="82"/>
      <c r="M2" s="82"/>
      <c r="N2" s="82"/>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row>
    <row r="3" spans="1:51" ht="18">
      <c r="A3" s="81" t="s">
        <v>160</v>
      </c>
      <c r="B3" s="82"/>
      <c r="C3" s="82"/>
      <c r="D3" s="82"/>
      <c r="E3" s="82"/>
      <c r="F3" s="82"/>
      <c r="G3" s="82"/>
      <c r="H3" s="82"/>
      <c r="I3" s="82"/>
      <c r="J3" s="82"/>
      <c r="K3" s="82"/>
      <c r="L3" s="82"/>
      <c r="M3" s="82"/>
      <c r="N3" s="82"/>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row>
    <row r="4" spans="1:51" ht="18">
      <c r="A4" s="81" t="s">
        <v>161</v>
      </c>
      <c r="B4" s="82"/>
      <c r="C4" s="82"/>
      <c r="D4" s="82"/>
      <c r="E4" s="82"/>
      <c r="F4" s="82"/>
      <c r="G4" s="82"/>
      <c r="H4" s="82"/>
      <c r="I4" s="82"/>
      <c r="J4" s="82"/>
      <c r="K4" s="82"/>
      <c r="L4" s="82"/>
      <c r="M4" s="82"/>
      <c r="N4" s="82"/>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row>
    <row r="5" spans="1:51" ht="18">
      <c r="A5" s="81" t="s">
        <v>162</v>
      </c>
      <c r="B5" s="82"/>
      <c r="C5" s="82"/>
      <c r="D5" s="82"/>
      <c r="E5" s="82"/>
      <c r="F5" s="82"/>
      <c r="G5" s="82"/>
      <c r="H5" s="82"/>
      <c r="I5" s="82"/>
      <c r="J5" s="82"/>
      <c r="K5" s="82"/>
      <c r="L5" s="82"/>
      <c r="M5" s="82"/>
      <c r="N5" s="82"/>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row>
    <row r="6" spans="1:51" ht="18.5" thickBot="1">
      <c r="A6" s="81" t="s">
        <v>219</v>
      </c>
      <c r="B6" s="82"/>
      <c r="C6" s="82"/>
      <c r="D6" s="82"/>
      <c r="E6" s="82"/>
      <c r="F6" s="82"/>
      <c r="G6" s="82"/>
      <c r="H6" s="82"/>
      <c r="I6" s="82"/>
      <c r="J6" s="82"/>
      <c r="K6" s="82"/>
      <c r="L6" s="82"/>
      <c r="M6" s="82"/>
      <c r="N6" s="82"/>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row>
    <row r="7" spans="1:51" ht="93.5" thickBot="1">
      <c r="A7" s="56" t="s">
        <v>3</v>
      </c>
      <c r="B7" s="56" t="s">
        <v>164</v>
      </c>
      <c r="C7" s="56" t="s">
        <v>6</v>
      </c>
      <c r="D7" s="56" t="s">
        <v>165</v>
      </c>
      <c r="E7" s="56" t="s">
        <v>9</v>
      </c>
      <c r="F7" s="56" t="s">
        <v>10</v>
      </c>
      <c r="G7" s="56" t="s">
        <v>166</v>
      </c>
      <c r="H7" s="56" t="s">
        <v>167</v>
      </c>
      <c r="I7" s="56" t="s">
        <v>168</v>
      </c>
      <c r="J7" s="56" t="s">
        <v>169</v>
      </c>
      <c r="K7" s="56" t="s">
        <v>13</v>
      </c>
      <c r="L7" s="56" t="s">
        <v>170</v>
      </c>
      <c r="M7" s="56" t="s">
        <v>171</v>
      </c>
      <c r="N7" s="56" t="s">
        <v>172</v>
      </c>
      <c r="O7" s="56" t="s">
        <v>173</v>
      </c>
    </row>
    <row r="8" spans="1:51" ht="16" thickBot="1">
      <c r="A8" s="57" t="s">
        <v>174</v>
      </c>
      <c r="B8" s="58">
        <v>714018</v>
      </c>
      <c r="C8" s="58">
        <v>281595</v>
      </c>
      <c r="D8" s="58">
        <v>0</v>
      </c>
      <c r="E8" s="58">
        <v>58907</v>
      </c>
      <c r="F8" s="58">
        <v>142033</v>
      </c>
      <c r="G8" s="58">
        <v>2944</v>
      </c>
      <c r="H8" s="58">
        <v>0</v>
      </c>
      <c r="I8" s="58">
        <v>39458</v>
      </c>
      <c r="J8" s="58">
        <v>23512</v>
      </c>
      <c r="K8" s="58">
        <v>34909</v>
      </c>
      <c r="L8" s="58">
        <v>2898</v>
      </c>
      <c r="M8" s="58">
        <v>15576</v>
      </c>
      <c r="N8" s="58">
        <v>-5872</v>
      </c>
      <c r="O8" s="58">
        <v>1309978</v>
      </c>
    </row>
    <row r="9" spans="1:51" ht="16" thickBot="1">
      <c r="A9" s="57" t="s">
        <v>21</v>
      </c>
      <c r="B9" s="58">
        <v>1181531</v>
      </c>
      <c r="C9" s="58">
        <v>465973</v>
      </c>
      <c r="D9" s="58">
        <v>0</v>
      </c>
      <c r="E9" s="58">
        <v>97477</v>
      </c>
      <c r="F9" s="58">
        <v>235031</v>
      </c>
      <c r="G9" s="58">
        <v>4872</v>
      </c>
      <c r="H9" s="58">
        <v>0</v>
      </c>
      <c r="I9" s="58">
        <v>89939</v>
      </c>
      <c r="J9" s="58">
        <v>38908</v>
      </c>
      <c r="K9" s="58">
        <v>57765</v>
      </c>
      <c r="L9" s="58">
        <v>4796</v>
      </c>
      <c r="M9" s="58">
        <v>25774</v>
      </c>
      <c r="N9" s="58">
        <v>-9700</v>
      </c>
      <c r="O9" s="58">
        <v>2192366</v>
      </c>
    </row>
    <row r="10" spans="1:51" ht="16" thickBot="1">
      <c r="A10" s="57" t="s">
        <v>22</v>
      </c>
      <c r="B10" s="58">
        <v>979878</v>
      </c>
      <c r="C10" s="58">
        <v>386445</v>
      </c>
      <c r="D10" s="58">
        <v>78460</v>
      </c>
      <c r="E10" s="58">
        <v>80840</v>
      </c>
      <c r="F10" s="58">
        <v>194918</v>
      </c>
      <c r="G10" s="58">
        <v>4041</v>
      </c>
      <c r="H10" s="58">
        <v>16769</v>
      </c>
      <c r="I10" s="58">
        <v>69272</v>
      </c>
      <c r="J10" s="58">
        <v>32267</v>
      </c>
      <c r="K10" s="58">
        <v>47907</v>
      </c>
      <c r="L10" s="58">
        <v>3978</v>
      </c>
      <c r="M10" s="58">
        <v>21375</v>
      </c>
      <c r="N10" s="58">
        <v>-7834</v>
      </c>
      <c r="O10" s="58">
        <v>1908316</v>
      </c>
    </row>
    <row r="11" spans="1:51" ht="16" thickBot="1">
      <c r="A11" s="57" t="s">
        <v>23</v>
      </c>
      <c r="B11" s="58">
        <v>695268</v>
      </c>
      <c r="C11" s="58">
        <v>274201</v>
      </c>
      <c r="D11" s="58">
        <v>0</v>
      </c>
      <c r="E11" s="58">
        <v>57360</v>
      </c>
      <c r="F11" s="58">
        <v>138303</v>
      </c>
      <c r="G11" s="58">
        <v>2867</v>
      </c>
      <c r="H11" s="58">
        <v>21967</v>
      </c>
      <c r="I11" s="58">
        <v>33297</v>
      </c>
      <c r="J11" s="58">
        <v>22895</v>
      </c>
      <c r="K11" s="58">
        <v>33992</v>
      </c>
      <c r="L11" s="58">
        <v>2822</v>
      </c>
      <c r="M11" s="58">
        <v>15167</v>
      </c>
      <c r="N11" s="58">
        <v>-5599</v>
      </c>
      <c r="O11" s="58">
        <v>1292540</v>
      </c>
    </row>
    <row r="12" spans="1:51" ht="16" thickBot="1">
      <c r="A12" s="57" t="s">
        <v>175</v>
      </c>
      <c r="B12" s="58">
        <v>506950</v>
      </c>
      <c r="C12" s="58">
        <v>199932</v>
      </c>
      <c r="D12" s="58">
        <v>34230</v>
      </c>
      <c r="E12" s="58">
        <v>41824</v>
      </c>
      <c r="F12" s="58">
        <v>100843</v>
      </c>
      <c r="G12" s="58">
        <v>2090</v>
      </c>
      <c r="H12" s="58">
        <v>0</v>
      </c>
      <c r="I12" s="58">
        <v>11953</v>
      </c>
      <c r="J12" s="58">
        <v>16694</v>
      </c>
      <c r="K12" s="58">
        <v>24785</v>
      </c>
      <c r="L12" s="58">
        <v>2058</v>
      </c>
      <c r="M12" s="58">
        <v>11059</v>
      </c>
      <c r="N12" s="58">
        <v>-4095</v>
      </c>
      <c r="O12" s="58">
        <v>948323</v>
      </c>
    </row>
    <row r="13" spans="1:51" ht="16" thickBot="1">
      <c r="A13" s="57" t="s">
        <v>25</v>
      </c>
      <c r="B13" s="58">
        <v>833695</v>
      </c>
      <c r="C13" s="58">
        <v>328794</v>
      </c>
      <c r="D13" s="58">
        <v>64967</v>
      </c>
      <c r="E13" s="58">
        <v>68780</v>
      </c>
      <c r="F13" s="58">
        <v>165839</v>
      </c>
      <c r="G13" s="58">
        <v>3438</v>
      </c>
      <c r="H13" s="58">
        <v>0</v>
      </c>
      <c r="I13" s="58">
        <v>50996</v>
      </c>
      <c r="J13" s="58">
        <v>27453</v>
      </c>
      <c r="K13" s="58">
        <v>40760</v>
      </c>
      <c r="L13" s="58">
        <v>3384</v>
      </c>
      <c r="M13" s="58">
        <v>18186</v>
      </c>
      <c r="N13" s="58">
        <v>-6816</v>
      </c>
      <c r="O13" s="58">
        <v>1599476</v>
      </c>
    </row>
    <row r="14" spans="1:51" ht="16" thickBot="1">
      <c r="A14" s="57" t="s">
        <v>176</v>
      </c>
      <c r="B14" s="58">
        <v>750731</v>
      </c>
      <c r="C14" s="58">
        <v>296074</v>
      </c>
      <c r="D14" s="58">
        <v>56976</v>
      </c>
      <c r="E14" s="58">
        <v>61936</v>
      </c>
      <c r="F14" s="58">
        <v>149336</v>
      </c>
      <c r="G14" s="58">
        <v>3096</v>
      </c>
      <c r="H14" s="58">
        <v>0</v>
      </c>
      <c r="I14" s="58">
        <v>38239</v>
      </c>
      <c r="J14" s="58">
        <v>24721</v>
      </c>
      <c r="K14" s="58">
        <v>36704</v>
      </c>
      <c r="L14" s="58">
        <v>3047</v>
      </c>
      <c r="M14" s="58">
        <v>16377</v>
      </c>
      <c r="N14" s="58">
        <v>-6112</v>
      </c>
      <c r="O14" s="58">
        <v>1431125</v>
      </c>
    </row>
    <row r="15" spans="1:51" ht="16" thickBot="1">
      <c r="A15" s="57" t="s">
        <v>27</v>
      </c>
      <c r="B15" s="58">
        <v>592321</v>
      </c>
      <c r="C15" s="58">
        <v>233600</v>
      </c>
      <c r="D15" s="58">
        <v>42206</v>
      </c>
      <c r="E15" s="58">
        <v>48867</v>
      </c>
      <c r="F15" s="58">
        <v>117825</v>
      </c>
      <c r="G15" s="58">
        <v>2443</v>
      </c>
      <c r="H15" s="58">
        <v>0</v>
      </c>
      <c r="I15" s="58">
        <v>23742</v>
      </c>
      <c r="J15" s="58">
        <v>19505</v>
      </c>
      <c r="K15" s="58">
        <v>28959</v>
      </c>
      <c r="L15" s="58">
        <v>2404</v>
      </c>
      <c r="M15" s="58">
        <v>12921</v>
      </c>
      <c r="N15" s="58">
        <v>-4846</v>
      </c>
      <c r="O15" s="58">
        <v>1119947</v>
      </c>
    </row>
    <row r="16" spans="1:51" ht="16" thickBot="1">
      <c r="A16" s="57" t="s">
        <v>28</v>
      </c>
      <c r="B16" s="58">
        <v>615340</v>
      </c>
      <c r="C16" s="58">
        <v>242679</v>
      </c>
      <c r="D16" s="58">
        <v>44522</v>
      </c>
      <c r="E16" s="58">
        <v>50766</v>
      </c>
      <c r="F16" s="58">
        <v>122404</v>
      </c>
      <c r="G16" s="58">
        <v>2537</v>
      </c>
      <c r="H16" s="58">
        <v>0</v>
      </c>
      <c r="I16" s="58">
        <v>25275</v>
      </c>
      <c r="J16" s="58">
        <v>20263</v>
      </c>
      <c r="K16" s="58">
        <v>30084</v>
      </c>
      <c r="L16" s="58">
        <v>2498</v>
      </c>
      <c r="M16" s="58">
        <v>13423</v>
      </c>
      <c r="N16" s="58">
        <v>-5076</v>
      </c>
      <c r="O16" s="58">
        <v>1164715</v>
      </c>
    </row>
    <row r="17" spans="1:15" ht="16" thickBot="1">
      <c r="A17" s="57" t="s">
        <v>29</v>
      </c>
      <c r="B17" s="58">
        <v>537882</v>
      </c>
      <c r="C17" s="58">
        <v>212131</v>
      </c>
      <c r="D17" s="58">
        <v>37000</v>
      </c>
      <c r="E17" s="58">
        <v>44376</v>
      </c>
      <c r="F17" s="58">
        <v>106996</v>
      </c>
      <c r="G17" s="58">
        <v>2218</v>
      </c>
      <c r="H17" s="58">
        <v>0</v>
      </c>
      <c r="I17" s="58">
        <v>18409</v>
      </c>
      <c r="J17" s="58">
        <v>17712</v>
      </c>
      <c r="K17" s="58">
        <v>26297</v>
      </c>
      <c r="L17" s="58">
        <v>2183</v>
      </c>
      <c r="M17" s="58">
        <v>11733</v>
      </c>
      <c r="N17" s="58">
        <v>-4258</v>
      </c>
      <c r="O17" s="58">
        <v>1012679</v>
      </c>
    </row>
    <row r="18" spans="1:15" ht="16" thickBot="1">
      <c r="A18" s="57" t="s">
        <v>177</v>
      </c>
      <c r="B18" s="58">
        <v>797066</v>
      </c>
      <c r="C18" s="58">
        <v>314348</v>
      </c>
      <c r="D18" s="58">
        <v>62013</v>
      </c>
      <c r="E18" s="58">
        <v>65758</v>
      </c>
      <c r="F18" s="58">
        <v>158553</v>
      </c>
      <c r="G18" s="58">
        <v>3287</v>
      </c>
      <c r="H18" s="58">
        <v>0</v>
      </c>
      <c r="I18" s="58">
        <v>44769</v>
      </c>
      <c r="J18" s="58">
        <v>26247</v>
      </c>
      <c r="K18" s="58">
        <v>38969</v>
      </c>
      <c r="L18" s="58">
        <v>3235</v>
      </c>
      <c r="M18" s="58">
        <v>17387</v>
      </c>
      <c r="N18" s="58">
        <v>-6394</v>
      </c>
      <c r="O18" s="58">
        <v>1525238</v>
      </c>
    </row>
    <row r="19" spans="1:15" ht="16" thickBot="1">
      <c r="A19" s="57" t="s">
        <v>31</v>
      </c>
      <c r="B19" s="58">
        <v>585280</v>
      </c>
      <c r="C19" s="58">
        <v>230823</v>
      </c>
      <c r="D19" s="58">
        <v>0</v>
      </c>
      <c r="E19" s="58">
        <v>48286</v>
      </c>
      <c r="F19" s="58">
        <v>116424</v>
      </c>
      <c r="G19" s="58">
        <v>2413</v>
      </c>
      <c r="H19" s="58">
        <v>0</v>
      </c>
      <c r="I19" s="58">
        <v>21139</v>
      </c>
      <c r="J19" s="58">
        <v>19273</v>
      </c>
      <c r="K19" s="58">
        <v>28615</v>
      </c>
      <c r="L19" s="58">
        <v>2376</v>
      </c>
      <c r="M19" s="58">
        <v>12767</v>
      </c>
      <c r="N19" s="58">
        <v>-4816</v>
      </c>
      <c r="O19" s="58">
        <v>1062580</v>
      </c>
    </row>
    <row r="20" spans="1:15" ht="16" thickBot="1">
      <c r="A20" s="57" t="s">
        <v>32</v>
      </c>
      <c r="B20" s="58">
        <v>1226233</v>
      </c>
      <c r="C20" s="58">
        <v>483603</v>
      </c>
      <c r="D20" s="58">
        <v>119083</v>
      </c>
      <c r="E20" s="58">
        <v>101165</v>
      </c>
      <c r="F20" s="58">
        <v>243923</v>
      </c>
      <c r="G20" s="58">
        <v>5057</v>
      </c>
      <c r="H20" s="58">
        <v>0</v>
      </c>
      <c r="I20" s="58">
        <v>75514</v>
      </c>
      <c r="J20" s="58">
        <v>40380</v>
      </c>
      <c r="K20" s="58">
        <v>59951</v>
      </c>
      <c r="L20" s="58">
        <v>4978</v>
      </c>
      <c r="M20" s="58">
        <v>26749</v>
      </c>
      <c r="N20" s="58">
        <v>-7850</v>
      </c>
      <c r="O20" s="58">
        <v>2378786</v>
      </c>
    </row>
    <row r="21" spans="1:15" ht="16" thickBot="1">
      <c r="A21" s="57" t="s">
        <v>33</v>
      </c>
      <c r="B21" s="58">
        <v>487013</v>
      </c>
      <c r="C21" s="58">
        <v>192069</v>
      </c>
      <c r="D21" s="58">
        <v>0</v>
      </c>
      <c r="E21" s="58">
        <v>40179</v>
      </c>
      <c r="F21" s="58">
        <v>96877</v>
      </c>
      <c r="G21" s="58">
        <v>2008</v>
      </c>
      <c r="H21" s="58">
        <v>0</v>
      </c>
      <c r="I21" s="58">
        <v>10123</v>
      </c>
      <c r="J21" s="58">
        <v>16037</v>
      </c>
      <c r="K21" s="58">
        <v>23810</v>
      </c>
      <c r="L21" s="58">
        <v>1977</v>
      </c>
      <c r="M21" s="58">
        <v>10624</v>
      </c>
      <c r="N21" s="58">
        <v>-3855</v>
      </c>
      <c r="O21" s="58">
        <v>876862</v>
      </c>
    </row>
    <row r="22" spans="1:15" ht="16" thickBot="1">
      <c r="A22" s="57" t="s">
        <v>178</v>
      </c>
      <c r="B22" s="58">
        <v>668081</v>
      </c>
      <c r="C22" s="58">
        <v>263478</v>
      </c>
      <c r="D22" s="58">
        <v>49056</v>
      </c>
      <c r="E22" s="58">
        <v>55117</v>
      </c>
      <c r="F22" s="58">
        <v>132895</v>
      </c>
      <c r="G22" s="58">
        <v>2755</v>
      </c>
      <c r="H22" s="58">
        <v>0</v>
      </c>
      <c r="I22" s="58">
        <v>33925</v>
      </c>
      <c r="J22" s="58">
        <v>22000</v>
      </c>
      <c r="K22" s="58">
        <v>32663</v>
      </c>
      <c r="L22" s="58">
        <v>2712</v>
      </c>
      <c r="M22" s="58">
        <v>14574</v>
      </c>
      <c r="N22" s="58">
        <v>-5325</v>
      </c>
      <c r="O22" s="58">
        <v>1271931</v>
      </c>
    </row>
    <row r="23" spans="1:15" ht="16" thickBot="1">
      <c r="A23" s="57" t="s">
        <v>179</v>
      </c>
      <c r="B23" s="58">
        <v>552039</v>
      </c>
      <c r="C23" s="58">
        <v>217714</v>
      </c>
      <c r="D23" s="58">
        <v>38366</v>
      </c>
      <c r="E23" s="58">
        <v>45544</v>
      </c>
      <c r="F23" s="58">
        <v>109812</v>
      </c>
      <c r="G23" s="58">
        <v>2276</v>
      </c>
      <c r="H23" s="58">
        <v>0</v>
      </c>
      <c r="I23" s="58">
        <v>18536</v>
      </c>
      <c r="J23" s="58">
        <v>18179</v>
      </c>
      <c r="K23" s="58">
        <v>26989</v>
      </c>
      <c r="L23" s="58">
        <v>2241</v>
      </c>
      <c r="M23" s="58">
        <v>12042</v>
      </c>
      <c r="N23" s="58">
        <v>-4449</v>
      </c>
      <c r="O23" s="58">
        <v>1039289</v>
      </c>
    </row>
    <row r="24" spans="1:15" ht="16" thickBot="1">
      <c r="A24" s="57" t="s">
        <v>36</v>
      </c>
      <c r="B24" s="58">
        <v>628981</v>
      </c>
      <c r="C24" s="58">
        <v>248058</v>
      </c>
      <c r="D24" s="58">
        <v>45370</v>
      </c>
      <c r="E24" s="58">
        <v>51891</v>
      </c>
      <c r="F24" s="58">
        <v>125117</v>
      </c>
      <c r="G24" s="58">
        <v>2594</v>
      </c>
      <c r="H24" s="58">
        <v>0</v>
      </c>
      <c r="I24" s="58">
        <v>30464</v>
      </c>
      <c r="J24" s="58">
        <v>20712</v>
      </c>
      <c r="K24" s="58">
        <v>30751</v>
      </c>
      <c r="L24" s="58">
        <v>2553</v>
      </c>
      <c r="M24" s="58">
        <v>13721</v>
      </c>
      <c r="N24" s="58">
        <v>-5104</v>
      </c>
      <c r="O24" s="58">
        <v>1195108</v>
      </c>
    </row>
    <row r="25" spans="1:15" ht="16" thickBot="1">
      <c r="A25" s="57" t="s">
        <v>37</v>
      </c>
      <c r="B25" s="58">
        <v>564933</v>
      </c>
      <c r="C25" s="58">
        <v>222799</v>
      </c>
      <c r="D25" s="58">
        <v>39545</v>
      </c>
      <c r="E25" s="58">
        <v>46607</v>
      </c>
      <c r="F25" s="58">
        <v>112377</v>
      </c>
      <c r="G25" s="58">
        <v>2330</v>
      </c>
      <c r="H25" s="58">
        <v>0</v>
      </c>
      <c r="I25" s="58">
        <v>20012</v>
      </c>
      <c r="J25" s="58">
        <v>18603</v>
      </c>
      <c r="K25" s="58">
        <v>27620</v>
      </c>
      <c r="L25" s="58">
        <v>2293</v>
      </c>
      <c r="M25" s="58">
        <v>12324</v>
      </c>
      <c r="N25" s="58">
        <v>-4505</v>
      </c>
      <c r="O25" s="58">
        <v>1064938</v>
      </c>
    </row>
    <row r="26" spans="1:15" ht="16" thickBot="1">
      <c r="A26" s="57" t="s">
        <v>38</v>
      </c>
      <c r="B26" s="58">
        <v>2265796</v>
      </c>
      <c r="C26" s="58">
        <v>893587</v>
      </c>
      <c r="D26" s="58">
        <v>195310</v>
      </c>
      <c r="E26" s="58">
        <v>186929</v>
      </c>
      <c r="F26" s="58">
        <v>450713</v>
      </c>
      <c r="G26" s="58">
        <v>9343</v>
      </c>
      <c r="H26" s="58">
        <v>0</v>
      </c>
      <c r="I26" s="58">
        <v>262575</v>
      </c>
      <c r="J26" s="58">
        <v>74612</v>
      </c>
      <c r="K26" s="58">
        <v>110776</v>
      </c>
      <c r="L26" s="58">
        <v>9197</v>
      </c>
      <c r="M26" s="58">
        <v>49426</v>
      </c>
      <c r="N26" s="58">
        <v>-18585</v>
      </c>
      <c r="O26" s="58">
        <v>4489679</v>
      </c>
    </row>
    <row r="27" spans="1:15" ht="16" thickBot="1">
      <c r="A27" s="57" t="s">
        <v>39</v>
      </c>
      <c r="B27" s="58">
        <v>619413</v>
      </c>
      <c r="C27" s="58">
        <v>244285</v>
      </c>
      <c r="D27" s="58">
        <v>46285</v>
      </c>
      <c r="E27" s="58">
        <v>51102</v>
      </c>
      <c r="F27" s="58">
        <v>123214</v>
      </c>
      <c r="G27" s="58">
        <v>2554</v>
      </c>
      <c r="H27" s="58">
        <v>0</v>
      </c>
      <c r="I27" s="58">
        <v>23518</v>
      </c>
      <c r="J27" s="58">
        <v>20397</v>
      </c>
      <c r="K27" s="58">
        <v>30283</v>
      </c>
      <c r="L27" s="58">
        <v>2514</v>
      </c>
      <c r="M27" s="58">
        <v>13512</v>
      </c>
      <c r="N27" s="58">
        <v>-5044</v>
      </c>
      <c r="O27" s="58">
        <v>1172033</v>
      </c>
    </row>
    <row r="28" spans="1:15" ht="16" thickBot="1">
      <c r="A28" s="57" t="s">
        <v>180</v>
      </c>
      <c r="B28" s="58">
        <v>852570</v>
      </c>
      <c r="C28" s="58">
        <v>336237</v>
      </c>
      <c r="D28" s="58">
        <v>65945</v>
      </c>
      <c r="E28" s="58">
        <v>70337</v>
      </c>
      <c r="F28" s="58">
        <v>169594</v>
      </c>
      <c r="G28" s="58">
        <v>3516</v>
      </c>
      <c r="H28" s="58">
        <v>0</v>
      </c>
      <c r="I28" s="58">
        <v>60566</v>
      </c>
      <c r="J28" s="58">
        <v>28075</v>
      </c>
      <c r="K28" s="58">
        <v>41682</v>
      </c>
      <c r="L28" s="58">
        <v>3461</v>
      </c>
      <c r="M28" s="58">
        <v>18598</v>
      </c>
      <c r="N28" s="58">
        <v>-6668</v>
      </c>
      <c r="O28" s="58">
        <v>1643913</v>
      </c>
    </row>
    <row r="29" spans="1:15" ht="16" thickBot="1">
      <c r="A29" s="57" t="s">
        <v>41</v>
      </c>
      <c r="B29" s="58">
        <v>614513</v>
      </c>
      <c r="C29" s="58">
        <v>242352</v>
      </c>
      <c r="D29" s="58">
        <v>0</v>
      </c>
      <c r="E29" s="58">
        <v>50698</v>
      </c>
      <c r="F29" s="58">
        <v>122239</v>
      </c>
      <c r="G29" s="58">
        <v>2534</v>
      </c>
      <c r="H29" s="58">
        <v>0</v>
      </c>
      <c r="I29" s="58">
        <v>29129</v>
      </c>
      <c r="J29" s="58">
        <v>20236</v>
      </c>
      <c r="K29" s="58">
        <v>30044</v>
      </c>
      <c r="L29" s="58">
        <v>2494</v>
      </c>
      <c r="M29" s="58">
        <v>13405</v>
      </c>
      <c r="N29" s="58">
        <v>-4948</v>
      </c>
      <c r="O29" s="58">
        <v>1122696</v>
      </c>
    </row>
    <row r="30" spans="1:15" ht="16" thickBot="1">
      <c r="A30" s="57" t="s">
        <v>181</v>
      </c>
      <c r="B30" s="58">
        <v>632034</v>
      </c>
      <c r="C30" s="58">
        <v>249262</v>
      </c>
      <c r="D30" s="58">
        <v>45975</v>
      </c>
      <c r="E30" s="58">
        <v>52143</v>
      </c>
      <c r="F30" s="58">
        <v>125724</v>
      </c>
      <c r="G30" s="58">
        <v>2606</v>
      </c>
      <c r="H30" s="58">
        <v>71342</v>
      </c>
      <c r="I30" s="58">
        <v>26351</v>
      </c>
      <c r="J30" s="58">
        <v>20813</v>
      </c>
      <c r="K30" s="58">
        <v>30900</v>
      </c>
      <c r="L30" s="58">
        <v>2566</v>
      </c>
      <c r="M30" s="58">
        <v>13787</v>
      </c>
      <c r="N30" s="58">
        <v>-5109</v>
      </c>
      <c r="O30" s="58">
        <v>1268394</v>
      </c>
    </row>
    <row r="31" spans="1:15" ht="16" thickBot="1">
      <c r="A31" s="57" t="s">
        <v>43</v>
      </c>
      <c r="B31" s="58">
        <v>559460</v>
      </c>
      <c r="C31" s="58">
        <v>220640</v>
      </c>
      <c r="D31" s="58">
        <v>39023</v>
      </c>
      <c r="E31" s="58">
        <v>46156</v>
      </c>
      <c r="F31" s="58">
        <v>111288</v>
      </c>
      <c r="G31" s="58">
        <v>2307</v>
      </c>
      <c r="H31" s="58">
        <v>0</v>
      </c>
      <c r="I31" s="58">
        <v>20138</v>
      </c>
      <c r="J31" s="58">
        <v>18423</v>
      </c>
      <c r="K31" s="58">
        <v>27352</v>
      </c>
      <c r="L31" s="58">
        <v>2271</v>
      </c>
      <c r="M31" s="58">
        <v>12204</v>
      </c>
      <c r="N31" s="58">
        <v>-4573</v>
      </c>
      <c r="O31" s="58">
        <v>1054689</v>
      </c>
    </row>
    <row r="32" spans="1:15" ht="16" thickBot="1">
      <c r="A32" s="57" t="s">
        <v>44</v>
      </c>
      <c r="B32" s="58">
        <v>683958</v>
      </c>
      <c r="C32" s="58">
        <v>269740</v>
      </c>
      <c r="D32" s="58">
        <v>50611</v>
      </c>
      <c r="E32" s="58">
        <v>56427</v>
      </c>
      <c r="F32" s="58">
        <v>136053</v>
      </c>
      <c r="G32" s="58">
        <v>2820</v>
      </c>
      <c r="H32" s="58">
        <v>0</v>
      </c>
      <c r="I32" s="58">
        <v>32355</v>
      </c>
      <c r="J32" s="58">
        <v>22523</v>
      </c>
      <c r="K32" s="58">
        <v>33439</v>
      </c>
      <c r="L32" s="58">
        <v>2776</v>
      </c>
      <c r="M32" s="58">
        <v>14920</v>
      </c>
      <c r="N32" s="58">
        <v>-5393</v>
      </c>
      <c r="O32" s="58">
        <v>1300229</v>
      </c>
    </row>
    <row r="33" spans="1:15" ht="16" thickBot="1">
      <c r="A33" s="57" t="s">
        <v>45</v>
      </c>
      <c r="B33" s="58">
        <v>601968</v>
      </c>
      <c r="C33" s="58">
        <v>237405</v>
      </c>
      <c r="D33" s="58">
        <v>50682</v>
      </c>
      <c r="E33" s="58">
        <v>49663</v>
      </c>
      <c r="F33" s="58">
        <v>119744</v>
      </c>
      <c r="G33" s="58">
        <v>2482</v>
      </c>
      <c r="H33" s="58">
        <v>0</v>
      </c>
      <c r="I33" s="58">
        <v>19418</v>
      </c>
      <c r="J33" s="58">
        <v>19823</v>
      </c>
      <c r="K33" s="58">
        <v>29430</v>
      </c>
      <c r="L33" s="58">
        <v>2444</v>
      </c>
      <c r="M33" s="58">
        <v>13131</v>
      </c>
      <c r="N33" s="58">
        <v>-4784</v>
      </c>
      <c r="O33" s="58">
        <v>1141406</v>
      </c>
    </row>
    <row r="34" spans="1:15" ht="16" thickBot="1">
      <c r="A34" s="57" t="s">
        <v>182</v>
      </c>
      <c r="B34" s="58">
        <v>799144</v>
      </c>
      <c r="C34" s="58">
        <v>315167</v>
      </c>
      <c r="D34" s="58">
        <v>64269</v>
      </c>
      <c r="E34" s="58">
        <v>65930</v>
      </c>
      <c r="F34" s="58">
        <v>158966</v>
      </c>
      <c r="G34" s="58">
        <v>3295</v>
      </c>
      <c r="H34" s="58">
        <v>0</v>
      </c>
      <c r="I34" s="58">
        <v>41773</v>
      </c>
      <c r="J34" s="58">
        <v>26316</v>
      </c>
      <c r="K34" s="58">
        <v>39070</v>
      </c>
      <c r="L34" s="58">
        <v>3244</v>
      </c>
      <c r="M34" s="58">
        <v>17433</v>
      </c>
      <c r="N34" s="58">
        <v>-6558</v>
      </c>
      <c r="O34" s="58">
        <v>1528049</v>
      </c>
    </row>
    <row r="35" spans="1:15" ht="16" thickBot="1">
      <c r="A35" s="57" t="s">
        <v>47</v>
      </c>
      <c r="B35" s="58">
        <v>542416</v>
      </c>
      <c r="C35" s="58">
        <v>213919</v>
      </c>
      <c r="D35" s="58">
        <v>37571</v>
      </c>
      <c r="E35" s="58">
        <v>44750</v>
      </c>
      <c r="F35" s="58">
        <v>107898</v>
      </c>
      <c r="G35" s="58">
        <v>2237</v>
      </c>
      <c r="H35" s="58">
        <v>0</v>
      </c>
      <c r="I35" s="58">
        <v>15860</v>
      </c>
      <c r="J35" s="58">
        <v>17862</v>
      </c>
      <c r="K35" s="58">
        <v>26519</v>
      </c>
      <c r="L35" s="58">
        <v>2202</v>
      </c>
      <c r="M35" s="58">
        <v>11832</v>
      </c>
      <c r="N35" s="58">
        <v>-4320</v>
      </c>
      <c r="O35" s="58">
        <v>1018746</v>
      </c>
    </row>
    <row r="36" spans="1:15" ht="16" thickBot="1">
      <c r="A36" s="57" t="s">
        <v>183</v>
      </c>
      <c r="B36" s="58">
        <v>693970</v>
      </c>
      <c r="C36" s="58">
        <v>273689</v>
      </c>
      <c r="D36" s="58">
        <v>51512</v>
      </c>
      <c r="E36" s="58">
        <v>57253</v>
      </c>
      <c r="F36" s="58">
        <v>138045</v>
      </c>
      <c r="G36" s="58">
        <v>2862</v>
      </c>
      <c r="H36" s="58">
        <v>0</v>
      </c>
      <c r="I36" s="58">
        <v>32944</v>
      </c>
      <c r="J36" s="58">
        <v>22852</v>
      </c>
      <c r="K36" s="58">
        <v>33928</v>
      </c>
      <c r="L36" s="58">
        <v>2817</v>
      </c>
      <c r="M36" s="58">
        <v>15138</v>
      </c>
      <c r="N36" s="58">
        <v>-5673</v>
      </c>
      <c r="O36" s="58">
        <v>1319337</v>
      </c>
    </row>
    <row r="37" spans="1:15" ht="16" thickBot="1">
      <c r="A37" s="57" t="s">
        <v>184</v>
      </c>
      <c r="B37" s="58">
        <v>597824</v>
      </c>
      <c r="C37" s="58">
        <v>235771</v>
      </c>
      <c r="D37" s="58">
        <v>42516</v>
      </c>
      <c r="E37" s="58">
        <v>49321</v>
      </c>
      <c r="F37" s="58">
        <v>118920</v>
      </c>
      <c r="G37" s="58">
        <v>2465</v>
      </c>
      <c r="H37" s="58">
        <v>0</v>
      </c>
      <c r="I37" s="58">
        <v>26653</v>
      </c>
      <c r="J37" s="58">
        <v>19686</v>
      </c>
      <c r="K37" s="58">
        <v>29228</v>
      </c>
      <c r="L37" s="58">
        <v>2427</v>
      </c>
      <c r="M37" s="58">
        <v>13041</v>
      </c>
      <c r="N37" s="58">
        <v>-4773</v>
      </c>
      <c r="O37" s="58">
        <v>1133079</v>
      </c>
    </row>
    <row r="38" spans="1:15" ht="16" thickBot="1">
      <c r="A38" s="57" t="s">
        <v>50</v>
      </c>
      <c r="B38" s="58">
        <v>539427</v>
      </c>
      <c r="C38" s="58">
        <v>212740</v>
      </c>
      <c r="D38" s="58">
        <v>37203</v>
      </c>
      <c r="E38" s="58">
        <v>44503</v>
      </c>
      <c r="F38" s="58">
        <v>107303</v>
      </c>
      <c r="G38" s="58">
        <v>2224</v>
      </c>
      <c r="H38" s="58">
        <v>0</v>
      </c>
      <c r="I38" s="58">
        <v>17471</v>
      </c>
      <c r="J38" s="58">
        <v>17763</v>
      </c>
      <c r="K38" s="58">
        <v>26373</v>
      </c>
      <c r="L38" s="58">
        <v>2190</v>
      </c>
      <c r="M38" s="58">
        <v>11767</v>
      </c>
      <c r="N38" s="58">
        <v>-4286</v>
      </c>
      <c r="O38" s="58">
        <v>1014678</v>
      </c>
    </row>
    <row r="39" spans="1:15" ht="16" thickBot="1">
      <c r="A39" s="57" t="s">
        <v>51</v>
      </c>
      <c r="B39" s="58">
        <v>1195454</v>
      </c>
      <c r="C39" s="58">
        <v>471464</v>
      </c>
      <c r="D39" s="58">
        <v>98206</v>
      </c>
      <c r="E39" s="58">
        <v>98626</v>
      </c>
      <c r="F39" s="58">
        <v>237800</v>
      </c>
      <c r="G39" s="58">
        <v>4930</v>
      </c>
      <c r="H39" s="58">
        <v>0</v>
      </c>
      <c r="I39" s="58">
        <v>100390</v>
      </c>
      <c r="J39" s="58">
        <v>39366</v>
      </c>
      <c r="K39" s="58">
        <v>58446</v>
      </c>
      <c r="L39" s="58">
        <v>4853</v>
      </c>
      <c r="M39" s="58">
        <v>26078</v>
      </c>
      <c r="N39" s="58">
        <v>-9825</v>
      </c>
      <c r="O39" s="58">
        <v>2325788</v>
      </c>
    </row>
    <row r="40" spans="1:15" ht="16" thickBot="1">
      <c r="A40" s="57" t="s">
        <v>185</v>
      </c>
      <c r="B40" s="58">
        <v>1405233</v>
      </c>
      <c r="C40" s="58">
        <v>554197</v>
      </c>
      <c r="D40" s="58">
        <v>117266</v>
      </c>
      <c r="E40" s="58">
        <v>115933</v>
      </c>
      <c r="F40" s="58">
        <v>279530</v>
      </c>
      <c r="G40" s="58">
        <v>5795</v>
      </c>
      <c r="H40" s="58">
        <v>0</v>
      </c>
      <c r="I40" s="58">
        <v>127831</v>
      </c>
      <c r="J40" s="58">
        <v>46274</v>
      </c>
      <c r="K40" s="58">
        <v>68702</v>
      </c>
      <c r="L40" s="58">
        <v>5704</v>
      </c>
      <c r="M40" s="58">
        <v>30654</v>
      </c>
      <c r="N40" s="58">
        <v>-11434</v>
      </c>
      <c r="O40" s="58">
        <v>2745685</v>
      </c>
    </row>
    <row r="41" spans="1:15" ht="16" thickBot="1">
      <c r="A41" s="57" t="s">
        <v>186</v>
      </c>
      <c r="B41" s="58">
        <v>714219</v>
      </c>
      <c r="C41" s="58">
        <v>281674</v>
      </c>
      <c r="D41" s="58">
        <v>53289</v>
      </c>
      <c r="E41" s="58">
        <v>58923</v>
      </c>
      <c r="F41" s="58">
        <v>142073</v>
      </c>
      <c r="G41" s="58">
        <v>2945</v>
      </c>
      <c r="H41" s="58">
        <v>0</v>
      </c>
      <c r="I41" s="58">
        <v>40808</v>
      </c>
      <c r="J41" s="58">
        <v>23519</v>
      </c>
      <c r="K41" s="58">
        <v>34918</v>
      </c>
      <c r="L41" s="58">
        <v>2899</v>
      </c>
      <c r="M41" s="58">
        <v>15580</v>
      </c>
      <c r="N41" s="58">
        <v>-5712</v>
      </c>
      <c r="O41" s="58">
        <v>1365135</v>
      </c>
    </row>
    <row r="42" spans="1:15" ht="16" thickBot="1">
      <c r="A42" s="57" t="s">
        <v>187</v>
      </c>
      <c r="B42" s="58">
        <v>705147</v>
      </c>
      <c r="C42" s="58">
        <v>278097</v>
      </c>
      <c r="D42" s="58">
        <v>0</v>
      </c>
      <c r="E42" s="58">
        <v>58175</v>
      </c>
      <c r="F42" s="58">
        <v>140268</v>
      </c>
      <c r="G42" s="58">
        <v>2908</v>
      </c>
      <c r="H42" s="58">
        <v>0</v>
      </c>
      <c r="I42" s="58">
        <v>37624</v>
      </c>
      <c r="J42" s="58">
        <v>23220</v>
      </c>
      <c r="K42" s="58">
        <v>34475</v>
      </c>
      <c r="L42" s="58">
        <v>2862</v>
      </c>
      <c r="M42" s="58">
        <v>15382</v>
      </c>
      <c r="N42" s="58">
        <v>-5660</v>
      </c>
      <c r="O42" s="58">
        <v>1292498</v>
      </c>
    </row>
    <row r="43" spans="1:15" ht="16" thickBot="1">
      <c r="A43" s="57" t="s">
        <v>188</v>
      </c>
      <c r="B43" s="58">
        <v>784288</v>
      </c>
      <c r="C43" s="58">
        <v>309308</v>
      </c>
      <c r="D43" s="58">
        <v>59785</v>
      </c>
      <c r="E43" s="58">
        <v>64704</v>
      </c>
      <c r="F43" s="58">
        <v>156011</v>
      </c>
      <c r="G43" s="58">
        <v>3234</v>
      </c>
      <c r="H43" s="58">
        <v>0</v>
      </c>
      <c r="I43" s="58">
        <v>47022</v>
      </c>
      <c r="J43" s="58">
        <v>25826</v>
      </c>
      <c r="K43" s="58">
        <v>38344</v>
      </c>
      <c r="L43" s="58">
        <v>3184</v>
      </c>
      <c r="M43" s="58">
        <v>17109</v>
      </c>
      <c r="N43" s="58">
        <v>-6324</v>
      </c>
      <c r="O43" s="58">
        <v>1502491</v>
      </c>
    </row>
    <row r="44" spans="1:15" ht="16" thickBot="1">
      <c r="A44" s="57" t="s">
        <v>189</v>
      </c>
      <c r="B44" s="58">
        <v>650403</v>
      </c>
      <c r="C44" s="58">
        <v>256507</v>
      </c>
      <c r="D44" s="58">
        <v>0</v>
      </c>
      <c r="E44" s="58">
        <v>53659</v>
      </c>
      <c r="F44" s="58">
        <v>129378</v>
      </c>
      <c r="G44" s="58">
        <v>2682</v>
      </c>
      <c r="H44" s="58">
        <v>0</v>
      </c>
      <c r="I44" s="58">
        <v>29298</v>
      </c>
      <c r="J44" s="58">
        <v>21418</v>
      </c>
      <c r="K44" s="58">
        <v>31798</v>
      </c>
      <c r="L44" s="58">
        <v>2640</v>
      </c>
      <c r="M44" s="58">
        <v>14188</v>
      </c>
      <c r="N44" s="58">
        <v>-5340</v>
      </c>
      <c r="O44" s="58">
        <v>1186631</v>
      </c>
    </row>
    <row r="45" spans="1:15" ht="16" thickBot="1">
      <c r="A45" s="57" t="s">
        <v>190</v>
      </c>
      <c r="B45" s="58">
        <v>2050525</v>
      </c>
      <c r="C45" s="58">
        <v>808688</v>
      </c>
      <c r="D45" s="58">
        <v>181240</v>
      </c>
      <c r="E45" s="58">
        <v>169169</v>
      </c>
      <c r="F45" s="58">
        <v>407891</v>
      </c>
      <c r="G45" s="58">
        <v>8456</v>
      </c>
      <c r="H45" s="58">
        <v>0</v>
      </c>
      <c r="I45" s="58">
        <v>192966</v>
      </c>
      <c r="J45" s="58">
        <v>67523</v>
      </c>
      <c r="K45" s="58">
        <v>100251</v>
      </c>
      <c r="L45" s="58">
        <v>8324</v>
      </c>
      <c r="M45" s="58">
        <v>44730</v>
      </c>
      <c r="N45" s="58">
        <v>-16426</v>
      </c>
      <c r="O45" s="58">
        <v>4023337</v>
      </c>
    </row>
    <row r="46" spans="1:15" ht="16" thickBot="1">
      <c r="A46" s="57" t="s">
        <v>58</v>
      </c>
      <c r="B46" s="58">
        <v>600291</v>
      </c>
      <c r="C46" s="58">
        <v>236743</v>
      </c>
      <c r="D46" s="58">
        <v>43011</v>
      </c>
      <c r="E46" s="58">
        <v>49524</v>
      </c>
      <c r="F46" s="58">
        <v>119410</v>
      </c>
      <c r="G46" s="58">
        <v>2475</v>
      </c>
      <c r="H46" s="58">
        <v>0</v>
      </c>
      <c r="I46" s="58">
        <v>22427</v>
      </c>
      <c r="J46" s="58">
        <v>19767</v>
      </c>
      <c r="K46" s="58">
        <v>29348</v>
      </c>
      <c r="L46" s="58">
        <v>2437</v>
      </c>
      <c r="M46" s="58">
        <v>13095</v>
      </c>
      <c r="N46" s="58">
        <v>-4863</v>
      </c>
      <c r="O46" s="58">
        <v>1133665</v>
      </c>
    </row>
    <row r="47" spans="1:15" ht="16" thickBot="1">
      <c r="A47" s="57" t="s">
        <v>59</v>
      </c>
      <c r="B47" s="58">
        <v>1732405</v>
      </c>
      <c r="C47" s="58">
        <v>683228</v>
      </c>
      <c r="D47" s="58">
        <v>149400</v>
      </c>
      <c r="E47" s="58">
        <v>142924</v>
      </c>
      <c r="F47" s="58">
        <v>344611</v>
      </c>
      <c r="G47" s="58">
        <v>7144</v>
      </c>
      <c r="H47" s="58">
        <v>0</v>
      </c>
      <c r="I47" s="58">
        <v>153505</v>
      </c>
      <c r="J47" s="58">
        <v>57048</v>
      </c>
      <c r="K47" s="58">
        <v>84698</v>
      </c>
      <c r="L47" s="58">
        <v>7032</v>
      </c>
      <c r="M47" s="58">
        <v>37791</v>
      </c>
      <c r="N47" s="58">
        <v>-14103</v>
      </c>
      <c r="O47" s="58">
        <v>3385683</v>
      </c>
    </row>
    <row r="48" spans="1:15" ht="16" thickBot="1">
      <c r="A48" s="57" t="s">
        <v>191</v>
      </c>
      <c r="B48" s="58">
        <v>6928386</v>
      </c>
      <c r="C48" s="58">
        <v>2732425</v>
      </c>
      <c r="D48" s="58">
        <v>650884</v>
      </c>
      <c r="E48" s="58">
        <v>571596</v>
      </c>
      <c r="F48" s="58">
        <v>1378198</v>
      </c>
      <c r="G48" s="58">
        <v>28570</v>
      </c>
      <c r="H48" s="58">
        <v>216173</v>
      </c>
      <c r="I48" s="58">
        <v>666614</v>
      </c>
      <c r="J48" s="58">
        <v>228150</v>
      </c>
      <c r="K48" s="58">
        <v>338731</v>
      </c>
      <c r="L48" s="58">
        <v>28124</v>
      </c>
      <c r="M48" s="58">
        <v>151137</v>
      </c>
      <c r="N48" s="58">
        <v>-42375</v>
      </c>
      <c r="O48" s="58">
        <v>13876613</v>
      </c>
    </row>
    <row r="49" spans="1:15" ht="16" thickBot="1">
      <c r="A49" s="57" t="s">
        <v>61</v>
      </c>
      <c r="B49" s="58">
        <v>666533</v>
      </c>
      <c r="C49" s="58">
        <v>262868</v>
      </c>
      <c r="D49" s="58">
        <v>48920</v>
      </c>
      <c r="E49" s="58">
        <v>54989</v>
      </c>
      <c r="F49" s="58">
        <v>132587</v>
      </c>
      <c r="G49" s="58">
        <v>2749</v>
      </c>
      <c r="H49" s="58">
        <v>31669</v>
      </c>
      <c r="I49" s="58">
        <v>32877</v>
      </c>
      <c r="J49" s="58">
        <v>21949</v>
      </c>
      <c r="K49" s="58">
        <v>32587</v>
      </c>
      <c r="L49" s="58">
        <v>2706</v>
      </c>
      <c r="M49" s="58">
        <v>14540</v>
      </c>
      <c r="N49" s="58">
        <v>-5436</v>
      </c>
      <c r="O49" s="58">
        <v>1299538</v>
      </c>
    </row>
    <row r="50" spans="1:15" ht="16" thickBot="1">
      <c r="A50" s="57" t="s">
        <v>62</v>
      </c>
      <c r="B50" s="58">
        <v>566489</v>
      </c>
      <c r="C50" s="58">
        <v>223413</v>
      </c>
      <c r="D50" s="58">
        <v>0</v>
      </c>
      <c r="E50" s="58">
        <v>46736</v>
      </c>
      <c r="F50" s="58">
        <v>112686</v>
      </c>
      <c r="G50" s="58">
        <v>2336</v>
      </c>
      <c r="H50" s="58">
        <v>0</v>
      </c>
      <c r="I50" s="58">
        <v>20604</v>
      </c>
      <c r="J50" s="58">
        <v>18654</v>
      </c>
      <c r="K50" s="58">
        <v>27696</v>
      </c>
      <c r="L50" s="58">
        <v>2299</v>
      </c>
      <c r="M50" s="58">
        <v>12357</v>
      </c>
      <c r="N50" s="58">
        <v>-4492</v>
      </c>
      <c r="O50" s="58">
        <v>1028778</v>
      </c>
    </row>
    <row r="51" spans="1:15" ht="16" thickBot="1">
      <c r="A51" s="57" t="s">
        <v>63</v>
      </c>
      <c r="B51" s="58">
        <v>757396</v>
      </c>
      <c r="C51" s="58">
        <v>298703</v>
      </c>
      <c r="D51" s="58">
        <v>57553</v>
      </c>
      <c r="E51" s="58">
        <v>62486</v>
      </c>
      <c r="F51" s="58">
        <v>150662</v>
      </c>
      <c r="G51" s="58">
        <v>3123</v>
      </c>
      <c r="H51" s="58">
        <v>0</v>
      </c>
      <c r="I51" s="58">
        <v>42428</v>
      </c>
      <c r="J51" s="58">
        <v>24941</v>
      </c>
      <c r="K51" s="58">
        <v>37029</v>
      </c>
      <c r="L51" s="58">
        <v>3074</v>
      </c>
      <c r="M51" s="58">
        <v>16522</v>
      </c>
      <c r="N51" s="58">
        <v>-6139</v>
      </c>
      <c r="O51" s="58">
        <v>1447778</v>
      </c>
    </row>
    <row r="52" spans="1:15" ht="16" thickBot="1">
      <c r="A52" s="57" t="s">
        <v>192</v>
      </c>
      <c r="B52" s="58">
        <v>530563</v>
      </c>
      <c r="C52" s="58">
        <v>209244</v>
      </c>
      <c r="D52" s="58">
        <v>36461</v>
      </c>
      <c r="E52" s="58">
        <v>43772</v>
      </c>
      <c r="F52" s="58">
        <v>105540</v>
      </c>
      <c r="G52" s="58">
        <v>2188</v>
      </c>
      <c r="H52" s="58">
        <v>0</v>
      </c>
      <c r="I52" s="58">
        <v>14595</v>
      </c>
      <c r="J52" s="58">
        <v>17471</v>
      </c>
      <c r="K52" s="58">
        <v>25939</v>
      </c>
      <c r="L52" s="58">
        <v>2154</v>
      </c>
      <c r="M52" s="58">
        <v>11574</v>
      </c>
      <c r="N52" s="58">
        <v>-4232</v>
      </c>
      <c r="O52" s="58">
        <v>995269</v>
      </c>
    </row>
    <row r="53" spans="1:15" ht="16" thickBot="1">
      <c r="A53" s="57" t="s">
        <v>65</v>
      </c>
      <c r="B53" s="58">
        <v>561395</v>
      </c>
      <c r="C53" s="58">
        <v>221404</v>
      </c>
      <c r="D53" s="58">
        <v>0</v>
      </c>
      <c r="E53" s="58">
        <v>46315</v>
      </c>
      <c r="F53" s="58">
        <v>111673</v>
      </c>
      <c r="G53" s="58">
        <v>2315</v>
      </c>
      <c r="H53" s="58">
        <v>0</v>
      </c>
      <c r="I53" s="58">
        <v>20001</v>
      </c>
      <c r="J53" s="58">
        <v>18487</v>
      </c>
      <c r="K53" s="58">
        <v>27447</v>
      </c>
      <c r="L53" s="58">
        <v>2279</v>
      </c>
      <c r="M53" s="58">
        <v>12246</v>
      </c>
      <c r="N53" s="58">
        <v>-4526</v>
      </c>
      <c r="O53" s="58">
        <v>1019036</v>
      </c>
    </row>
    <row r="54" spans="1:15" ht="16" thickBot="1">
      <c r="A54" s="57" t="s">
        <v>193</v>
      </c>
      <c r="B54" s="58">
        <v>687094</v>
      </c>
      <c r="C54" s="58">
        <v>270977</v>
      </c>
      <c r="D54" s="58">
        <v>50884</v>
      </c>
      <c r="E54" s="58">
        <v>56686</v>
      </c>
      <c r="F54" s="58">
        <v>136677</v>
      </c>
      <c r="G54" s="58">
        <v>2833</v>
      </c>
      <c r="H54" s="58">
        <v>0</v>
      </c>
      <c r="I54" s="58">
        <v>36039</v>
      </c>
      <c r="J54" s="58">
        <v>22626</v>
      </c>
      <c r="K54" s="58">
        <v>33592</v>
      </c>
      <c r="L54" s="58">
        <v>2789</v>
      </c>
      <c r="M54" s="58">
        <v>14988</v>
      </c>
      <c r="N54" s="58">
        <v>-5519</v>
      </c>
      <c r="O54" s="58">
        <v>1309666</v>
      </c>
    </row>
    <row r="55" spans="1:15" ht="16" thickBot="1">
      <c r="A55" s="57" t="s">
        <v>194</v>
      </c>
      <c r="B55" s="58">
        <v>1524463</v>
      </c>
      <c r="C55" s="58">
        <v>601220</v>
      </c>
      <c r="D55" s="58">
        <v>128729</v>
      </c>
      <c r="E55" s="58">
        <v>125769</v>
      </c>
      <c r="F55" s="58">
        <v>303247</v>
      </c>
      <c r="G55" s="58">
        <v>6286</v>
      </c>
      <c r="H55" s="58">
        <v>47013</v>
      </c>
      <c r="I55" s="58">
        <v>135528</v>
      </c>
      <c r="J55" s="58">
        <v>50200</v>
      </c>
      <c r="K55" s="58">
        <v>74532</v>
      </c>
      <c r="L55" s="58">
        <v>6188</v>
      </c>
      <c r="M55" s="58">
        <v>33255</v>
      </c>
      <c r="N55" s="58">
        <v>-12464</v>
      </c>
      <c r="O55" s="58">
        <v>3023966</v>
      </c>
    </row>
    <row r="56" spans="1:15" ht="16" thickBot="1">
      <c r="A56" s="57" t="s">
        <v>195</v>
      </c>
      <c r="B56" s="58">
        <v>598115</v>
      </c>
      <c r="C56" s="58">
        <v>235885</v>
      </c>
      <c r="D56" s="58">
        <v>42461</v>
      </c>
      <c r="E56" s="58">
        <v>49345</v>
      </c>
      <c r="F56" s="58">
        <v>118977</v>
      </c>
      <c r="G56" s="58">
        <v>2466</v>
      </c>
      <c r="H56" s="58">
        <v>0</v>
      </c>
      <c r="I56" s="58">
        <v>28716</v>
      </c>
      <c r="J56" s="58">
        <v>19696</v>
      </c>
      <c r="K56" s="58">
        <v>29242</v>
      </c>
      <c r="L56" s="58">
        <v>2428</v>
      </c>
      <c r="M56" s="58">
        <v>13047</v>
      </c>
      <c r="N56" s="58">
        <v>-4770</v>
      </c>
      <c r="O56" s="58">
        <v>1135608</v>
      </c>
    </row>
    <row r="57" spans="1:15" ht="16" thickBot="1">
      <c r="A57" s="57" t="s">
        <v>196</v>
      </c>
      <c r="B57" s="58">
        <v>54113784</v>
      </c>
      <c r="C57" s="58">
        <v>21341454</v>
      </c>
      <c r="D57" s="58">
        <v>0</v>
      </c>
      <c r="E57" s="58">
        <v>4464417</v>
      </c>
      <c r="F57" s="58">
        <v>10764342</v>
      </c>
      <c r="G57" s="58">
        <v>223145</v>
      </c>
      <c r="H57" s="58">
        <v>7061525</v>
      </c>
      <c r="I57" s="58">
        <v>4282857</v>
      </c>
      <c r="J57" s="58">
        <v>1781953</v>
      </c>
      <c r="K57" s="58">
        <v>2645643</v>
      </c>
      <c r="L57" s="58">
        <v>219660</v>
      </c>
      <c r="M57" s="58">
        <v>1180446</v>
      </c>
      <c r="N57" s="58">
        <v>-425029</v>
      </c>
      <c r="O57" s="58">
        <v>107654197</v>
      </c>
    </row>
    <row r="58" spans="1:15" ht="16" thickBot="1">
      <c r="A58" s="57" t="s">
        <v>197</v>
      </c>
      <c r="B58" s="58">
        <v>565460</v>
      </c>
      <c r="C58" s="58">
        <v>223007</v>
      </c>
      <c r="D58" s="58">
        <v>0</v>
      </c>
      <c r="E58" s="58">
        <v>46651</v>
      </c>
      <c r="F58" s="58">
        <v>112482</v>
      </c>
      <c r="G58" s="58">
        <v>2332</v>
      </c>
      <c r="H58" s="58">
        <v>0</v>
      </c>
      <c r="I58" s="58">
        <v>18088</v>
      </c>
      <c r="J58" s="58">
        <v>18620</v>
      </c>
      <c r="K58" s="58">
        <v>27646</v>
      </c>
      <c r="L58" s="58">
        <v>2295</v>
      </c>
      <c r="M58" s="58">
        <v>12335</v>
      </c>
      <c r="N58" s="58">
        <v>-4518</v>
      </c>
      <c r="O58" s="58">
        <v>1024398</v>
      </c>
    </row>
    <row r="59" spans="1:15" ht="16" thickBot="1">
      <c r="A59" s="57" t="s">
        <v>71</v>
      </c>
      <c r="B59" s="58">
        <v>2190654</v>
      </c>
      <c r="C59" s="58">
        <v>863953</v>
      </c>
      <c r="D59" s="58">
        <v>201320</v>
      </c>
      <c r="E59" s="58">
        <v>180730</v>
      </c>
      <c r="F59" s="58">
        <v>435766</v>
      </c>
      <c r="G59" s="58">
        <v>9033</v>
      </c>
      <c r="H59" s="58">
        <v>0</v>
      </c>
      <c r="I59" s="58">
        <v>200233</v>
      </c>
      <c r="J59" s="58">
        <v>72138</v>
      </c>
      <c r="K59" s="58">
        <v>107102</v>
      </c>
      <c r="L59" s="58">
        <v>8892</v>
      </c>
      <c r="M59" s="58">
        <v>47787</v>
      </c>
      <c r="N59" s="58">
        <v>-17971</v>
      </c>
      <c r="O59" s="58">
        <v>4299637</v>
      </c>
    </row>
    <row r="60" spans="1:15" ht="16" thickBot="1">
      <c r="A60" s="57" t="s">
        <v>72</v>
      </c>
      <c r="B60" s="58">
        <v>1030921</v>
      </c>
      <c r="C60" s="58">
        <v>406576</v>
      </c>
      <c r="D60" s="58">
        <v>83234</v>
      </c>
      <c r="E60" s="58">
        <v>85052</v>
      </c>
      <c r="F60" s="58">
        <v>205071</v>
      </c>
      <c r="G60" s="58">
        <v>4251</v>
      </c>
      <c r="H60" s="58">
        <v>81982</v>
      </c>
      <c r="I60" s="58">
        <v>71751</v>
      </c>
      <c r="J60" s="58">
        <v>33948</v>
      </c>
      <c r="K60" s="58">
        <v>50402</v>
      </c>
      <c r="L60" s="58">
        <v>4185</v>
      </c>
      <c r="M60" s="58">
        <v>22489</v>
      </c>
      <c r="N60" s="58">
        <v>-8360</v>
      </c>
      <c r="O60" s="58">
        <v>2071502</v>
      </c>
    </row>
    <row r="61" spans="1:15" ht="16" thickBot="1">
      <c r="A61" s="57" t="s">
        <v>73</v>
      </c>
      <c r="B61" s="58">
        <v>545799</v>
      </c>
      <c r="C61" s="58">
        <v>215253</v>
      </c>
      <c r="D61" s="58">
        <v>37908</v>
      </c>
      <c r="E61" s="58">
        <v>45029</v>
      </c>
      <c r="F61" s="58">
        <v>108571</v>
      </c>
      <c r="G61" s="58">
        <v>2251</v>
      </c>
      <c r="H61" s="58">
        <v>0</v>
      </c>
      <c r="I61" s="58">
        <v>16793</v>
      </c>
      <c r="J61" s="58">
        <v>17973</v>
      </c>
      <c r="K61" s="58">
        <v>26684</v>
      </c>
      <c r="L61" s="58">
        <v>2216</v>
      </c>
      <c r="M61" s="58">
        <v>11906</v>
      </c>
      <c r="N61" s="58">
        <v>-4364</v>
      </c>
      <c r="O61" s="58">
        <v>1026019</v>
      </c>
    </row>
    <row r="62" spans="1:15" ht="16" thickBot="1">
      <c r="A62" s="57" t="s">
        <v>198</v>
      </c>
      <c r="B62" s="58">
        <v>736470</v>
      </c>
      <c r="C62" s="58">
        <v>290450</v>
      </c>
      <c r="D62" s="58">
        <v>0</v>
      </c>
      <c r="E62" s="58">
        <v>60759</v>
      </c>
      <c r="F62" s="58">
        <v>146499</v>
      </c>
      <c r="G62" s="58">
        <v>3037</v>
      </c>
      <c r="H62" s="58">
        <v>0</v>
      </c>
      <c r="I62" s="58">
        <v>40038</v>
      </c>
      <c r="J62" s="58">
        <v>24252</v>
      </c>
      <c r="K62" s="58">
        <v>36006</v>
      </c>
      <c r="L62" s="58">
        <v>2989</v>
      </c>
      <c r="M62" s="58">
        <v>16065</v>
      </c>
      <c r="N62" s="58">
        <v>-5978</v>
      </c>
      <c r="O62" s="58">
        <v>1350587</v>
      </c>
    </row>
    <row r="63" spans="1:15" ht="16" thickBot="1">
      <c r="A63" s="57" t="s">
        <v>75</v>
      </c>
      <c r="B63" s="58">
        <v>2000077</v>
      </c>
      <c r="C63" s="58">
        <v>788793</v>
      </c>
      <c r="D63" s="58">
        <v>0</v>
      </c>
      <c r="E63" s="58">
        <v>165007</v>
      </c>
      <c r="F63" s="58">
        <v>397856</v>
      </c>
      <c r="G63" s="58">
        <v>8248</v>
      </c>
      <c r="H63" s="58">
        <v>0</v>
      </c>
      <c r="I63" s="58">
        <v>193299</v>
      </c>
      <c r="J63" s="58">
        <v>65862</v>
      </c>
      <c r="K63" s="58">
        <v>97785</v>
      </c>
      <c r="L63" s="58">
        <v>8119</v>
      </c>
      <c r="M63" s="58">
        <v>43630</v>
      </c>
      <c r="N63" s="58">
        <v>-16072</v>
      </c>
      <c r="O63" s="58">
        <v>3752604</v>
      </c>
    </row>
    <row r="64" spans="1:15" ht="16" thickBot="1">
      <c r="A64" s="57" t="s">
        <v>199</v>
      </c>
      <c r="B64" s="58">
        <v>770517</v>
      </c>
      <c r="C64" s="58">
        <v>303877</v>
      </c>
      <c r="D64" s="58">
        <v>59780</v>
      </c>
      <c r="E64" s="58">
        <v>63568</v>
      </c>
      <c r="F64" s="58">
        <v>153272</v>
      </c>
      <c r="G64" s="58">
        <v>3177</v>
      </c>
      <c r="H64" s="58">
        <v>0</v>
      </c>
      <c r="I64" s="58">
        <v>42548</v>
      </c>
      <c r="J64" s="58">
        <v>25373</v>
      </c>
      <c r="K64" s="58">
        <v>37671</v>
      </c>
      <c r="L64" s="58">
        <v>3128</v>
      </c>
      <c r="M64" s="58">
        <v>16808</v>
      </c>
      <c r="N64" s="58">
        <v>-6399</v>
      </c>
      <c r="O64" s="58">
        <v>1473320</v>
      </c>
    </row>
    <row r="65" spans="1:15" ht="16" thickBot="1">
      <c r="A65" s="57" t="s">
        <v>77</v>
      </c>
      <c r="B65" s="58">
        <v>1626713</v>
      </c>
      <c r="C65" s="58">
        <v>641545</v>
      </c>
      <c r="D65" s="58">
        <v>140483</v>
      </c>
      <c r="E65" s="58">
        <v>134205</v>
      </c>
      <c r="F65" s="58">
        <v>323586</v>
      </c>
      <c r="G65" s="58">
        <v>6708</v>
      </c>
      <c r="H65" s="58">
        <v>0</v>
      </c>
      <c r="I65" s="58">
        <v>148570</v>
      </c>
      <c r="J65" s="58">
        <v>53567</v>
      </c>
      <c r="K65" s="58">
        <v>79531</v>
      </c>
      <c r="L65" s="58">
        <v>6603</v>
      </c>
      <c r="M65" s="58">
        <v>35485</v>
      </c>
      <c r="N65" s="58">
        <v>-13545</v>
      </c>
      <c r="O65" s="58">
        <v>3183451</v>
      </c>
    </row>
    <row r="66" spans="1:15" ht="16" thickBot="1">
      <c r="A66" s="57" t="s">
        <v>78</v>
      </c>
      <c r="B66" s="58">
        <v>3905133</v>
      </c>
      <c r="C66" s="58">
        <v>1540111</v>
      </c>
      <c r="D66" s="58">
        <v>485348</v>
      </c>
      <c r="E66" s="58">
        <v>322176</v>
      </c>
      <c r="F66" s="58">
        <v>776811</v>
      </c>
      <c r="G66" s="58">
        <v>16103</v>
      </c>
      <c r="H66" s="58">
        <v>3030935</v>
      </c>
      <c r="I66" s="58">
        <v>317019</v>
      </c>
      <c r="J66" s="58">
        <v>128595</v>
      </c>
      <c r="K66" s="58">
        <v>190923</v>
      </c>
      <c r="L66" s="58">
        <v>15852</v>
      </c>
      <c r="M66" s="58">
        <v>85187</v>
      </c>
      <c r="N66" s="58">
        <v>-30818</v>
      </c>
      <c r="O66" s="58">
        <v>10783375</v>
      </c>
    </row>
    <row r="67" spans="1:15" ht="16" thickBot="1">
      <c r="A67" s="57" t="s">
        <v>79</v>
      </c>
      <c r="B67" s="58">
        <v>452092</v>
      </c>
      <c r="C67" s="58">
        <v>178297</v>
      </c>
      <c r="D67" s="58">
        <v>29186</v>
      </c>
      <c r="E67" s="58">
        <v>37298</v>
      </c>
      <c r="F67" s="58">
        <v>89930</v>
      </c>
      <c r="G67" s="58">
        <v>1864</v>
      </c>
      <c r="H67" s="58">
        <v>0</v>
      </c>
      <c r="I67" s="58">
        <v>5602</v>
      </c>
      <c r="J67" s="58">
        <v>14887</v>
      </c>
      <c r="K67" s="58">
        <v>22103</v>
      </c>
      <c r="L67" s="58">
        <v>1835</v>
      </c>
      <c r="M67" s="58">
        <v>9862</v>
      </c>
      <c r="N67" s="58">
        <v>-3603</v>
      </c>
      <c r="O67" s="58">
        <v>839353</v>
      </c>
    </row>
    <row r="68" spans="1:15" ht="16" thickBot="1">
      <c r="A68" s="57" t="s">
        <v>200</v>
      </c>
      <c r="B68" s="58">
        <v>593238</v>
      </c>
      <c r="C68" s="58">
        <v>233962</v>
      </c>
      <c r="D68" s="58">
        <v>0</v>
      </c>
      <c r="E68" s="58">
        <v>48942</v>
      </c>
      <c r="F68" s="58">
        <v>118007</v>
      </c>
      <c r="G68" s="58">
        <v>2446</v>
      </c>
      <c r="H68" s="58">
        <v>0</v>
      </c>
      <c r="I68" s="58">
        <v>22092</v>
      </c>
      <c r="J68" s="58">
        <v>19535</v>
      </c>
      <c r="K68" s="58">
        <v>29004</v>
      </c>
      <c r="L68" s="58">
        <v>2408</v>
      </c>
      <c r="M68" s="58">
        <v>12941</v>
      </c>
      <c r="N68" s="58">
        <v>-4638</v>
      </c>
      <c r="O68" s="58">
        <v>1077937</v>
      </c>
    </row>
    <row r="69" spans="1:15" ht="16" thickBot="1">
      <c r="A69" s="57" t="s">
        <v>81</v>
      </c>
      <c r="B69" s="58">
        <v>637766</v>
      </c>
      <c r="C69" s="58">
        <v>251523</v>
      </c>
      <c r="D69" s="58">
        <v>46459</v>
      </c>
      <c r="E69" s="58">
        <v>52616</v>
      </c>
      <c r="F69" s="58">
        <v>126865</v>
      </c>
      <c r="G69" s="58">
        <v>2630</v>
      </c>
      <c r="H69" s="58">
        <v>0</v>
      </c>
      <c r="I69" s="58">
        <v>27938</v>
      </c>
      <c r="J69" s="58">
        <v>21001</v>
      </c>
      <c r="K69" s="58">
        <v>31181</v>
      </c>
      <c r="L69" s="58">
        <v>2589</v>
      </c>
      <c r="M69" s="58">
        <v>13912</v>
      </c>
      <c r="N69" s="58">
        <v>-5172</v>
      </c>
      <c r="O69" s="58">
        <v>1209308</v>
      </c>
    </row>
    <row r="70" spans="1:15" ht="16" thickBot="1">
      <c r="A70" s="57" t="s">
        <v>82</v>
      </c>
      <c r="B70" s="58">
        <v>668923</v>
      </c>
      <c r="C70" s="58">
        <v>263811</v>
      </c>
      <c r="D70" s="58">
        <v>49313</v>
      </c>
      <c r="E70" s="58">
        <v>55187</v>
      </c>
      <c r="F70" s="58">
        <v>133063</v>
      </c>
      <c r="G70" s="58">
        <v>2758</v>
      </c>
      <c r="H70" s="58">
        <v>0</v>
      </c>
      <c r="I70" s="58">
        <v>31822</v>
      </c>
      <c r="J70" s="58">
        <v>22027</v>
      </c>
      <c r="K70" s="58">
        <v>32704</v>
      </c>
      <c r="L70" s="58">
        <v>2715</v>
      </c>
      <c r="M70" s="58">
        <v>14592</v>
      </c>
      <c r="N70" s="58">
        <v>-5291</v>
      </c>
      <c r="O70" s="58">
        <v>1271624</v>
      </c>
    </row>
    <row r="71" spans="1:15" ht="16" thickBot="1">
      <c r="A71" s="57" t="s">
        <v>83</v>
      </c>
      <c r="B71" s="58">
        <v>485591</v>
      </c>
      <c r="C71" s="58">
        <v>191508</v>
      </c>
      <c r="D71" s="58">
        <v>32255</v>
      </c>
      <c r="E71" s="58">
        <v>40061</v>
      </c>
      <c r="F71" s="58">
        <v>96594</v>
      </c>
      <c r="G71" s="58">
        <v>2002</v>
      </c>
      <c r="H71" s="58">
        <v>0</v>
      </c>
      <c r="I71" s="58">
        <v>9584</v>
      </c>
      <c r="J71" s="58">
        <v>15990</v>
      </c>
      <c r="K71" s="58">
        <v>23741</v>
      </c>
      <c r="L71" s="58">
        <v>1971</v>
      </c>
      <c r="M71" s="58">
        <v>10593</v>
      </c>
      <c r="N71" s="58">
        <v>-3892</v>
      </c>
      <c r="O71" s="58">
        <v>905998</v>
      </c>
    </row>
    <row r="72" spans="1:15" ht="16" thickBot="1">
      <c r="A72" s="57" t="s">
        <v>84</v>
      </c>
      <c r="B72" s="58">
        <v>504412</v>
      </c>
      <c r="C72" s="58">
        <v>198931</v>
      </c>
      <c r="D72" s="58">
        <v>0</v>
      </c>
      <c r="E72" s="58">
        <v>41614</v>
      </c>
      <c r="F72" s="58">
        <v>100338</v>
      </c>
      <c r="G72" s="58">
        <v>2080</v>
      </c>
      <c r="H72" s="58">
        <v>0</v>
      </c>
      <c r="I72" s="58">
        <v>10979</v>
      </c>
      <c r="J72" s="58">
        <v>16610</v>
      </c>
      <c r="K72" s="58">
        <v>24661</v>
      </c>
      <c r="L72" s="58">
        <v>2048</v>
      </c>
      <c r="M72" s="58">
        <v>11003</v>
      </c>
      <c r="N72" s="58">
        <v>-3999</v>
      </c>
      <c r="O72" s="58">
        <v>908677</v>
      </c>
    </row>
    <row r="73" spans="1:15" ht="16" thickBot="1">
      <c r="A73" s="57" t="s">
        <v>85</v>
      </c>
      <c r="B73" s="58">
        <v>607368</v>
      </c>
      <c r="C73" s="58">
        <v>239535</v>
      </c>
      <c r="D73" s="58">
        <v>44158</v>
      </c>
      <c r="E73" s="58">
        <v>50108</v>
      </c>
      <c r="F73" s="58">
        <v>120818</v>
      </c>
      <c r="G73" s="58">
        <v>2505</v>
      </c>
      <c r="H73" s="58">
        <v>0</v>
      </c>
      <c r="I73" s="58">
        <v>25582</v>
      </c>
      <c r="J73" s="58">
        <v>20000</v>
      </c>
      <c r="K73" s="58">
        <v>29694</v>
      </c>
      <c r="L73" s="58">
        <v>2465</v>
      </c>
      <c r="M73" s="58">
        <v>13249</v>
      </c>
      <c r="N73" s="58">
        <v>-4877</v>
      </c>
      <c r="O73" s="58">
        <v>1150605</v>
      </c>
    </row>
    <row r="74" spans="1:15" ht="16" thickBot="1">
      <c r="A74" s="57" t="s">
        <v>201</v>
      </c>
      <c r="B74" s="58">
        <v>871600</v>
      </c>
      <c r="C74" s="58">
        <v>343743</v>
      </c>
      <c r="D74" s="58">
        <v>0</v>
      </c>
      <c r="E74" s="58">
        <v>71908</v>
      </c>
      <c r="F74" s="58">
        <v>173379</v>
      </c>
      <c r="G74" s="58">
        <v>3594</v>
      </c>
      <c r="H74" s="58">
        <v>0</v>
      </c>
      <c r="I74" s="58">
        <v>53111</v>
      </c>
      <c r="J74" s="58">
        <v>28702</v>
      </c>
      <c r="K74" s="58">
        <v>42613</v>
      </c>
      <c r="L74" s="58">
        <v>3538</v>
      </c>
      <c r="M74" s="58">
        <v>19013</v>
      </c>
      <c r="N74" s="58">
        <v>-7135</v>
      </c>
      <c r="O74" s="58">
        <v>1604066</v>
      </c>
    </row>
    <row r="75" spans="1:15" ht="16" thickBot="1">
      <c r="A75" s="57" t="s">
        <v>202</v>
      </c>
      <c r="B75" s="58">
        <v>571715</v>
      </c>
      <c r="C75" s="58">
        <v>225473</v>
      </c>
      <c r="D75" s="58">
        <v>0</v>
      </c>
      <c r="E75" s="58">
        <v>47167</v>
      </c>
      <c r="F75" s="58">
        <v>113726</v>
      </c>
      <c r="G75" s="58">
        <v>2358</v>
      </c>
      <c r="H75" s="58">
        <v>0</v>
      </c>
      <c r="I75" s="58">
        <v>17729</v>
      </c>
      <c r="J75" s="58">
        <v>18826</v>
      </c>
      <c r="K75" s="58">
        <v>27951</v>
      </c>
      <c r="L75" s="58">
        <v>2321</v>
      </c>
      <c r="M75" s="58">
        <v>12471</v>
      </c>
      <c r="N75" s="58">
        <v>-4500</v>
      </c>
      <c r="O75" s="58">
        <v>1035237</v>
      </c>
    </row>
    <row r="76" spans="1:15" ht="16" thickBot="1">
      <c r="A76" s="57" t="s">
        <v>88</v>
      </c>
      <c r="B76" s="58">
        <v>827289</v>
      </c>
      <c r="C76" s="58">
        <v>326267</v>
      </c>
      <c r="D76" s="58">
        <v>63732</v>
      </c>
      <c r="E76" s="58">
        <v>68252</v>
      </c>
      <c r="F76" s="58">
        <v>164565</v>
      </c>
      <c r="G76" s="58">
        <v>3411</v>
      </c>
      <c r="H76" s="58">
        <v>0</v>
      </c>
      <c r="I76" s="58">
        <v>53819</v>
      </c>
      <c r="J76" s="58">
        <v>27242</v>
      </c>
      <c r="K76" s="58">
        <v>40446</v>
      </c>
      <c r="L76" s="58">
        <v>3358</v>
      </c>
      <c r="M76" s="58">
        <v>18047</v>
      </c>
      <c r="N76" s="58">
        <v>-6852</v>
      </c>
      <c r="O76" s="58">
        <v>1589576</v>
      </c>
    </row>
    <row r="77" spans="1:15" ht="16" thickBot="1">
      <c r="A77" s="57" t="s">
        <v>203</v>
      </c>
      <c r="B77" s="58">
        <v>594813</v>
      </c>
      <c r="C77" s="58">
        <v>234583</v>
      </c>
      <c r="D77" s="58">
        <v>43571</v>
      </c>
      <c r="E77" s="58">
        <v>49072</v>
      </c>
      <c r="F77" s="58">
        <v>118321</v>
      </c>
      <c r="G77" s="58">
        <v>2453</v>
      </c>
      <c r="H77" s="58">
        <v>0</v>
      </c>
      <c r="I77" s="58">
        <v>21752</v>
      </c>
      <c r="J77" s="58">
        <v>19587</v>
      </c>
      <c r="K77" s="58">
        <v>29081</v>
      </c>
      <c r="L77" s="58">
        <v>2414</v>
      </c>
      <c r="M77" s="58">
        <v>12975</v>
      </c>
      <c r="N77" s="58">
        <v>-4831</v>
      </c>
      <c r="O77" s="58">
        <v>1123791</v>
      </c>
    </row>
    <row r="78" spans="1:15" ht="16" thickBot="1">
      <c r="A78" s="57" t="s">
        <v>90</v>
      </c>
      <c r="B78" s="58">
        <v>498079</v>
      </c>
      <c r="C78" s="58">
        <v>196433</v>
      </c>
      <c r="D78" s="58">
        <v>33422</v>
      </c>
      <c r="E78" s="58">
        <v>41092</v>
      </c>
      <c r="F78" s="58">
        <v>99078</v>
      </c>
      <c r="G78" s="58">
        <v>2054</v>
      </c>
      <c r="H78" s="58">
        <v>0</v>
      </c>
      <c r="I78" s="58">
        <v>11713</v>
      </c>
      <c r="J78" s="58">
        <v>16402</v>
      </c>
      <c r="K78" s="58">
        <v>24351</v>
      </c>
      <c r="L78" s="58">
        <v>2022</v>
      </c>
      <c r="M78" s="58">
        <v>10865</v>
      </c>
      <c r="N78" s="58">
        <v>-3909</v>
      </c>
      <c r="O78" s="58">
        <v>931602</v>
      </c>
    </row>
    <row r="79" spans="1:15" ht="16" thickBot="1">
      <c r="A79" s="57" t="s">
        <v>91</v>
      </c>
      <c r="B79" s="58">
        <v>492645</v>
      </c>
      <c r="C79" s="58">
        <v>194290</v>
      </c>
      <c r="D79" s="58">
        <v>33065</v>
      </c>
      <c r="E79" s="58">
        <v>40643</v>
      </c>
      <c r="F79" s="58">
        <v>97997</v>
      </c>
      <c r="G79" s="58">
        <v>2031</v>
      </c>
      <c r="H79" s="58">
        <v>0</v>
      </c>
      <c r="I79" s="58">
        <v>9841</v>
      </c>
      <c r="J79" s="58">
        <v>16223</v>
      </c>
      <c r="K79" s="58">
        <v>24086</v>
      </c>
      <c r="L79" s="58">
        <v>2000</v>
      </c>
      <c r="M79" s="58">
        <v>10747</v>
      </c>
      <c r="N79" s="58">
        <v>-3924</v>
      </c>
      <c r="O79" s="58">
        <v>919644</v>
      </c>
    </row>
    <row r="80" spans="1:15" ht="16" thickBot="1">
      <c r="A80" s="57" t="s">
        <v>204</v>
      </c>
      <c r="B80" s="58">
        <v>685052</v>
      </c>
      <c r="C80" s="58">
        <v>270171</v>
      </c>
      <c r="D80" s="58">
        <v>50490</v>
      </c>
      <c r="E80" s="58">
        <v>56517</v>
      </c>
      <c r="F80" s="58">
        <v>136271</v>
      </c>
      <c r="G80" s="58">
        <v>2825</v>
      </c>
      <c r="H80" s="58">
        <v>0</v>
      </c>
      <c r="I80" s="58">
        <v>38626</v>
      </c>
      <c r="J80" s="58">
        <v>22559</v>
      </c>
      <c r="K80" s="58">
        <v>33492</v>
      </c>
      <c r="L80" s="58">
        <v>2781</v>
      </c>
      <c r="M80" s="58">
        <v>14944</v>
      </c>
      <c r="N80" s="58">
        <v>-5329</v>
      </c>
      <c r="O80" s="58">
        <v>1308399</v>
      </c>
    </row>
    <row r="81" spans="1:15" ht="16" thickBot="1">
      <c r="A81" s="57" t="s">
        <v>93</v>
      </c>
      <c r="B81" s="58">
        <v>583008</v>
      </c>
      <c r="C81" s="58">
        <v>229927</v>
      </c>
      <c r="D81" s="58">
        <v>0</v>
      </c>
      <c r="E81" s="58">
        <v>48098</v>
      </c>
      <c r="F81" s="58">
        <v>115972</v>
      </c>
      <c r="G81" s="58">
        <v>2404</v>
      </c>
      <c r="H81" s="58">
        <v>0</v>
      </c>
      <c r="I81" s="58">
        <v>21621</v>
      </c>
      <c r="J81" s="58">
        <v>19198</v>
      </c>
      <c r="K81" s="58">
        <v>28503</v>
      </c>
      <c r="L81" s="58">
        <v>2367</v>
      </c>
      <c r="M81" s="58">
        <v>12718</v>
      </c>
      <c r="N81" s="58">
        <v>-4695</v>
      </c>
      <c r="O81" s="58">
        <v>1059121</v>
      </c>
    </row>
    <row r="82" spans="1:15" ht="16" thickBot="1">
      <c r="A82" s="57" t="s">
        <v>94</v>
      </c>
      <c r="B82" s="58">
        <v>733911</v>
      </c>
      <c r="C82" s="58">
        <v>289441</v>
      </c>
      <c r="D82" s="58">
        <v>55071</v>
      </c>
      <c r="E82" s="58">
        <v>60548</v>
      </c>
      <c r="F82" s="58">
        <v>145990</v>
      </c>
      <c r="G82" s="58">
        <v>3026</v>
      </c>
      <c r="H82" s="58">
        <v>0</v>
      </c>
      <c r="I82" s="58">
        <v>43827</v>
      </c>
      <c r="J82" s="58">
        <v>24167</v>
      </c>
      <c r="K82" s="58">
        <v>35881</v>
      </c>
      <c r="L82" s="58">
        <v>2979</v>
      </c>
      <c r="M82" s="58">
        <v>16010</v>
      </c>
      <c r="N82" s="58">
        <v>-5897</v>
      </c>
      <c r="O82" s="58">
        <v>1404954</v>
      </c>
    </row>
    <row r="83" spans="1:15" ht="16" thickBot="1">
      <c r="A83" s="57" t="s">
        <v>95</v>
      </c>
      <c r="B83" s="58">
        <v>1245734</v>
      </c>
      <c r="C83" s="58">
        <v>491294</v>
      </c>
      <c r="D83" s="58">
        <v>102695</v>
      </c>
      <c r="E83" s="58">
        <v>102774</v>
      </c>
      <c r="F83" s="58">
        <v>247802</v>
      </c>
      <c r="G83" s="58">
        <v>5137</v>
      </c>
      <c r="H83" s="58">
        <v>0</v>
      </c>
      <c r="I83" s="58">
        <v>104430</v>
      </c>
      <c r="J83" s="58">
        <v>41022</v>
      </c>
      <c r="K83" s="58">
        <v>60904</v>
      </c>
      <c r="L83" s="58">
        <v>5057</v>
      </c>
      <c r="M83" s="58">
        <v>27175</v>
      </c>
      <c r="N83" s="58">
        <v>-10384</v>
      </c>
      <c r="O83" s="58">
        <v>2423640</v>
      </c>
    </row>
    <row r="84" spans="1:15" ht="16" thickBot="1">
      <c r="A84" s="57" t="s">
        <v>96</v>
      </c>
      <c r="B84" s="58">
        <v>533482</v>
      </c>
      <c r="C84" s="58">
        <v>210395</v>
      </c>
      <c r="D84" s="58">
        <v>0</v>
      </c>
      <c r="E84" s="58">
        <v>44013</v>
      </c>
      <c r="F84" s="58">
        <v>106120</v>
      </c>
      <c r="G84" s="58">
        <v>2200</v>
      </c>
      <c r="H84" s="58">
        <v>0</v>
      </c>
      <c r="I84" s="58">
        <v>16984</v>
      </c>
      <c r="J84" s="58">
        <v>17567</v>
      </c>
      <c r="K84" s="58">
        <v>26082</v>
      </c>
      <c r="L84" s="58">
        <v>2166</v>
      </c>
      <c r="M84" s="58">
        <v>11637</v>
      </c>
      <c r="N84" s="58">
        <v>-4282</v>
      </c>
      <c r="O84" s="58">
        <v>966364</v>
      </c>
    </row>
    <row r="85" spans="1:15" ht="16" thickBot="1">
      <c r="A85" s="57" t="s">
        <v>205</v>
      </c>
      <c r="B85" s="58">
        <v>582604</v>
      </c>
      <c r="C85" s="58">
        <v>229768</v>
      </c>
      <c r="D85" s="58">
        <v>41409</v>
      </c>
      <c r="E85" s="58">
        <v>48065</v>
      </c>
      <c r="F85" s="58">
        <v>115892</v>
      </c>
      <c r="G85" s="58">
        <v>2402</v>
      </c>
      <c r="H85" s="58">
        <v>0</v>
      </c>
      <c r="I85" s="58">
        <v>22051</v>
      </c>
      <c r="J85" s="58">
        <v>19185</v>
      </c>
      <c r="K85" s="58">
        <v>28484</v>
      </c>
      <c r="L85" s="58">
        <v>2365</v>
      </c>
      <c r="M85" s="58">
        <v>12709</v>
      </c>
      <c r="N85" s="58">
        <v>-4755</v>
      </c>
      <c r="O85" s="58">
        <v>1100179</v>
      </c>
    </row>
    <row r="86" spans="1:15" ht="16" thickBot="1">
      <c r="A86" s="57" t="s">
        <v>98</v>
      </c>
      <c r="B86" s="58">
        <v>2512719</v>
      </c>
      <c r="C86" s="58">
        <v>990969</v>
      </c>
      <c r="D86" s="58">
        <v>222271</v>
      </c>
      <c r="E86" s="58">
        <v>207301</v>
      </c>
      <c r="F86" s="58">
        <v>499831</v>
      </c>
      <c r="G86" s="58">
        <v>10361</v>
      </c>
      <c r="H86" s="58">
        <v>0</v>
      </c>
      <c r="I86" s="58">
        <v>254345</v>
      </c>
      <c r="J86" s="58">
        <v>82743</v>
      </c>
      <c r="K86" s="58">
        <v>122848</v>
      </c>
      <c r="L86" s="58">
        <v>10200</v>
      </c>
      <c r="M86" s="58">
        <v>54813</v>
      </c>
      <c r="N86" s="58">
        <v>-20442</v>
      </c>
      <c r="O86" s="58">
        <v>4947959</v>
      </c>
    </row>
    <row r="87" spans="1:15" ht="16" thickBot="1">
      <c r="A87" s="57" t="s">
        <v>99</v>
      </c>
      <c r="B87" s="58">
        <v>918598</v>
      </c>
      <c r="C87" s="58">
        <v>362278</v>
      </c>
      <c r="D87" s="58">
        <v>72404</v>
      </c>
      <c r="E87" s="58">
        <v>75785</v>
      </c>
      <c r="F87" s="58">
        <v>182728</v>
      </c>
      <c r="G87" s="58">
        <v>3788</v>
      </c>
      <c r="H87" s="58">
        <v>0</v>
      </c>
      <c r="I87" s="58">
        <v>61354</v>
      </c>
      <c r="J87" s="58">
        <v>30249</v>
      </c>
      <c r="K87" s="58">
        <v>44911</v>
      </c>
      <c r="L87" s="58">
        <v>3729</v>
      </c>
      <c r="M87" s="58">
        <v>20038</v>
      </c>
      <c r="N87" s="58">
        <v>-7374</v>
      </c>
      <c r="O87" s="58">
        <v>1768488</v>
      </c>
    </row>
    <row r="88" spans="1:15" ht="16" thickBot="1">
      <c r="A88" s="57" t="s">
        <v>100</v>
      </c>
      <c r="B88" s="58">
        <v>564997</v>
      </c>
      <c r="C88" s="58">
        <v>222824</v>
      </c>
      <c r="D88" s="58">
        <v>39542</v>
      </c>
      <c r="E88" s="58">
        <v>46613</v>
      </c>
      <c r="F88" s="58">
        <v>112390</v>
      </c>
      <c r="G88" s="58">
        <v>2330</v>
      </c>
      <c r="H88" s="58">
        <v>0</v>
      </c>
      <c r="I88" s="58">
        <v>21045</v>
      </c>
      <c r="J88" s="58">
        <v>18605</v>
      </c>
      <c r="K88" s="58">
        <v>27623</v>
      </c>
      <c r="L88" s="58">
        <v>2293</v>
      </c>
      <c r="M88" s="58">
        <v>12325</v>
      </c>
      <c r="N88" s="58">
        <v>-4535</v>
      </c>
      <c r="O88" s="58">
        <v>1066052</v>
      </c>
    </row>
    <row r="89" spans="1:15" ht="16" thickBot="1">
      <c r="A89" s="57" t="s">
        <v>101</v>
      </c>
      <c r="B89" s="58">
        <v>568554</v>
      </c>
      <c r="C89" s="58">
        <v>224227</v>
      </c>
      <c r="D89" s="58">
        <v>39973</v>
      </c>
      <c r="E89" s="58">
        <v>46906</v>
      </c>
      <c r="F89" s="58">
        <v>113097</v>
      </c>
      <c r="G89" s="58">
        <v>2344</v>
      </c>
      <c r="H89" s="58">
        <v>0</v>
      </c>
      <c r="I89" s="58">
        <v>18612</v>
      </c>
      <c r="J89" s="58">
        <v>18722</v>
      </c>
      <c r="K89" s="58">
        <v>27797</v>
      </c>
      <c r="L89" s="58">
        <v>2308</v>
      </c>
      <c r="M89" s="58">
        <v>12403</v>
      </c>
      <c r="N89" s="58">
        <v>-4702</v>
      </c>
      <c r="O89" s="58">
        <v>1070241</v>
      </c>
    </row>
    <row r="90" spans="1:15" ht="16" thickBot="1">
      <c r="A90" s="57" t="s">
        <v>102</v>
      </c>
      <c r="B90" s="58">
        <v>519930</v>
      </c>
      <c r="C90" s="58">
        <v>205051</v>
      </c>
      <c r="D90" s="58">
        <v>0</v>
      </c>
      <c r="E90" s="58">
        <v>42895</v>
      </c>
      <c r="F90" s="58">
        <v>103425</v>
      </c>
      <c r="G90" s="58">
        <v>2144</v>
      </c>
      <c r="H90" s="58">
        <v>0</v>
      </c>
      <c r="I90" s="58">
        <v>10191</v>
      </c>
      <c r="J90" s="58">
        <v>17121</v>
      </c>
      <c r="K90" s="58">
        <v>25420</v>
      </c>
      <c r="L90" s="58">
        <v>2111</v>
      </c>
      <c r="M90" s="58">
        <v>11342</v>
      </c>
      <c r="N90" s="58">
        <v>-4106</v>
      </c>
      <c r="O90" s="58">
        <v>935524</v>
      </c>
    </row>
    <row r="91" spans="1:15" ht="16" thickBot="1">
      <c r="A91" s="57" t="s">
        <v>103</v>
      </c>
      <c r="B91" s="58">
        <v>734654</v>
      </c>
      <c r="C91" s="58">
        <v>289734</v>
      </c>
      <c r="D91" s="58">
        <v>55221</v>
      </c>
      <c r="E91" s="58">
        <v>60609</v>
      </c>
      <c r="F91" s="58">
        <v>146138</v>
      </c>
      <c r="G91" s="58">
        <v>3029</v>
      </c>
      <c r="H91" s="58">
        <v>0</v>
      </c>
      <c r="I91" s="58">
        <v>40491</v>
      </c>
      <c r="J91" s="58">
        <v>24192</v>
      </c>
      <c r="K91" s="58">
        <v>35918</v>
      </c>
      <c r="L91" s="58">
        <v>2982</v>
      </c>
      <c r="M91" s="58">
        <v>16026</v>
      </c>
      <c r="N91" s="58">
        <v>-6140</v>
      </c>
      <c r="O91" s="58">
        <v>1402854</v>
      </c>
    </row>
    <row r="92" spans="1:15" ht="16" thickBot="1">
      <c r="A92" s="57" t="s">
        <v>206</v>
      </c>
      <c r="B92" s="58">
        <v>1191634</v>
      </c>
      <c r="C92" s="58">
        <v>469958</v>
      </c>
      <c r="D92" s="58">
        <v>97445</v>
      </c>
      <c r="E92" s="58">
        <v>98310</v>
      </c>
      <c r="F92" s="58">
        <v>237040</v>
      </c>
      <c r="G92" s="58">
        <v>4914</v>
      </c>
      <c r="H92" s="58">
        <v>0</v>
      </c>
      <c r="I92" s="58">
        <v>101640</v>
      </c>
      <c r="J92" s="58">
        <v>39240</v>
      </c>
      <c r="K92" s="58">
        <v>58259</v>
      </c>
      <c r="L92" s="58">
        <v>4837</v>
      </c>
      <c r="M92" s="58">
        <v>25994</v>
      </c>
      <c r="N92" s="58">
        <v>-9601</v>
      </c>
      <c r="O92" s="58">
        <v>2319670</v>
      </c>
    </row>
    <row r="93" spans="1:15" ht="16" thickBot="1">
      <c r="A93" s="57" t="s">
        <v>207</v>
      </c>
      <c r="B93" s="58">
        <v>507498</v>
      </c>
      <c r="C93" s="58">
        <v>200147</v>
      </c>
      <c r="D93" s="58">
        <v>34264</v>
      </c>
      <c r="E93" s="58">
        <v>41869</v>
      </c>
      <c r="F93" s="58">
        <v>100952</v>
      </c>
      <c r="G93" s="58">
        <v>2093</v>
      </c>
      <c r="H93" s="58">
        <v>0</v>
      </c>
      <c r="I93" s="58">
        <v>13526</v>
      </c>
      <c r="J93" s="58">
        <v>16712</v>
      </c>
      <c r="K93" s="58">
        <v>24812</v>
      </c>
      <c r="L93" s="58">
        <v>2060</v>
      </c>
      <c r="M93" s="58">
        <v>11071</v>
      </c>
      <c r="N93" s="58">
        <v>-4087</v>
      </c>
      <c r="O93" s="58">
        <v>950917</v>
      </c>
    </row>
    <row r="94" spans="1:15" ht="16" thickBot="1">
      <c r="A94" s="57" t="s">
        <v>208</v>
      </c>
      <c r="B94" s="58">
        <v>664290</v>
      </c>
      <c r="C94" s="58">
        <v>261983</v>
      </c>
      <c r="D94" s="58">
        <v>48671</v>
      </c>
      <c r="E94" s="58">
        <v>54804</v>
      </c>
      <c r="F94" s="58">
        <v>132141</v>
      </c>
      <c r="G94" s="58">
        <v>2739</v>
      </c>
      <c r="H94" s="58">
        <v>0</v>
      </c>
      <c r="I94" s="58">
        <v>34023</v>
      </c>
      <c r="J94" s="58">
        <v>21875</v>
      </c>
      <c r="K94" s="58">
        <v>32477</v>
      </c>
      <c r="L94" s="58">
        <v>2696</v>
      </c>
      <c r="M94" s="58">
        <v>14491</v>
      </c>
      <c r="N94" s="58">
        <v>-5323</v>
      </c>
      <c r="O94" s="58">
        <v>1264867</v>
      </c>
    </row>
    <row r="95" spans="1:15" ht="16" thickBot="1">
      <c r="A95" s="57" t="s">
        <v>107</v>
      </c>
      <c r="B95" s="58">
        <v>496378</v>
      </c>
      <c r="C95" s="58">
        <v>195762</v>
      </c>
      <c r="D95" s="58">
        <v>33268</v>
      </c>
      <c r="E95" s="58">
        <v>40951</v>
      </c>
      <c r="F95" s="58">
        <v>98740</v>
      </c>
      <c r="G95" s="58">
        <v>2047</v>
      </c>
      <c r="H95" s="58">
        <v>0</v>
      </c>
      <c r="I95" s="58">
        <v>11348</v>
      </c>
      <c r="J95" s="58">
        <v>16346</v>
      </c>
      <c r="K95" s="58">
        <v>24268</v>
      </c>
      <c r="L95" s="58">
        <v>2015</v>
      </c>
      <c r="M95" s="58">
        <v>10828</v>
      </c>
      <c r="N95" s="58">
        <v>-3990</v>
      </c>
      <c r="O95" s="58">
        <v>927961</v>
      </c>
    </row>
    <row r="96" spans="1:15" ht="16" thickBot="1">
      <c r="A96" s="57" t="s">
        <v>108</v>
      </c>
      <c r="B96" s="58">
        <v>2290440</v>
      </c>
      <c r="C96" s="58">
        <v>903306</v>
      </c>
      <c r="D96" s="58">
        <v>205798</v>
      </c>
      <c r="E96" s="58">
        <v>188963</v>
      </c>
      <c r="F96" s="58">
        <v>455615</v>
      </c>
      <c r="G96" s="58">
        <v>9445</v>
      </c>
      <c r="H96" s="58">
        <v>0</v>
      </c>
      <c r="I96" s="58">
        <v>208785</v>
      </c>
      <c r="J96" s="58">
        <v>75424</v>
      </c>
      <c r="K96" s="58">
        <v>111980</v>
      </c>
      <c r="L96" s="58">
        <v>9297</v>
      </c>
      <c r="M96" s="58">
        <v>49964</v>
      </c>
      <c r="N96" s="58">
        <v>-19466</v>
      </c>
      <c r="O96" s="58">
        <v>4489551</v>
      </c>
    </row>
    <row r="97" spans="1:15" ht="16" thickBot="1">
      <c r="A97" s="57" t="s">
        <v>109</v>
      </c>
      <c r="B97" s="58">
        <v>759127</v>
      </c>
      <c r="C97" s="58">
        <v>299385</v>
      </c>
      <c r="D97" s="58">
        <v>57441</v>
      </c>
      <c r="E97" s="58">
        <v>62628</v>
      </c>
      <c r="F97" s="58">
        <v>151006</v>
      </c>
      <c r="G97" s="58">
        <v>3130</v>
      </c>
      <c r="H97" s="58">
        <v>0</v>
      </c>
      <c r="I97" s="58">
        <v>45496</v>
      </c>
      <c r="J97" s="58">
        <v>24998</v>
      </c>
      <c r="K97" s="58">
        <v>37114</v>
      </c>
      <c r="L97" s="58">
        <v>3081</v>
      </c>
      <c r="M97" s="58">
        <v>16560</v>
      </c>
      <c r="N97" s="58">
        <v>-6232</v>
      </c>
      <c r="O97" s="58">
        <v>1453734</v>
      </c>
    </row>
    <row r="98" spans="1:15" ht="16" thickBot="1">
      <c r="A98" s="57" t="s">
        <v>110</v>
      </c>
      <c r="B98" s="58">
        <v>998989</v>
      </c>
      <c r="C98" s="58">
        <v>393983</v>
      </c>
      <c r="D98" s="58">
        <v>0</v>
      </c>
      <c r="E98" s="58">
        <v>82417</v>
      </c>
      <c r="F98" s="58">
        <v>198719</v>
      </c>
      <c r="G98" s="58">
        <v>4119</v>
      </c>
      <c r="H98" s="58">
        <v>0</v>
      </c>
      <c r="I98" s="58">
        <v>72642</v>
      </c>
      <c r="J98" s="58">
        <v>32896</v>
      </c>
      <c r="K98" s="58">
        <v>48841</v>
      </c>
      <c r="L98" s="58">
        <v>4055</v>
      </c>
      <c r="M98" s="58">
        <v>21792</v>
      </c>
      <c r="N98" s="58">
        <v>-8110</v>
      </c>
      <c r="O98" s="58">
        <v>1850343</v>
      </c>
    </row>
    <row r="99" spans="1:15" ht="16" thickBot="1">
      <c r="A99" s="57" t="s">
        <v>111</v>
      </c>
      <c r="B99" s="58">
        <v>782908</v>
      </c>
      <c r="C99" s="58">
        <v>308764</v>
      </c>
      <c r="D99" s="58">
        <v>59462</v>
      </c>
      <c r="E99" s="58">
        <v>64590</v>
      </c>
      <c r="F99" s="58">
        <v>155737</v>
      </c>
      <c r="G99" s="58">
        <v>3228</v>
      </c>
      <c r="H99" s="58">
        <v>0</v>
      </c>
      <c r="I99" s="58">
        <v>52910</v>
      </c>
      <c r="J99" s="58">
        <v>25781</v>
      </c>
      <c r="K99" s="58">
        <v>38277</v>
      </c>
      <c r="L99" s="58">
        <v>3178</v>
      </c>
      <c r="M99" s="58">
        <v>17078</v>
      </c>
      <c r="N99" s="58">
        <v>-6198</v>
      </c>
      <c r="O99" s="58">
        <v>1505715</v>
      </c>
    </row>
    <row r="100" spans="1:15" ht="16" thickBot="1">
      <c r="A100" s="57" t="s">
        <v>112</v>
      </c>
      <c r="B100" s="58">
        <v>1249900</v>
      </c>
      <c r="C100" s="58">
        <v>492937</v>
      </c>
      <c r="D100" s="58">
        <v>0</v>
      </c>
      <c r="E100" s="58">
        <v>103117</v>
      </c>
      <c r="F100" s="58">
        <v>248631</v>
      </c>
      <c r="G100" s="58">
        <v>5154</v>
      </c>
      <c r="H100" s="58">
        <v>0</v>
      </c>
      <c r="I100" s="58">
        <v>91753</v>
      </c>
      <c r="J100" s="58">
        <v>41159</v>
      </c>
      <c r="K100" s="58">
        <v>61108</v>
      </c>
      <c r="L100" s="58">
        <v>5074</v>
      </c>
      <c r="M100" s="58">
        <v>27265</v>
      </c>
      <c r="N100" s="58">
        <v>-10314</v>
      </c>
      <c r="O100" s="58">
        <v>2315784</v>
      </c>
    </row>
    <row r="101" spans="1:15" ht="16" thickBot="1">
      <c r="A101" s="57" t="s">
        <v>209</v>
      </c>
      <c r="B101" s="58">
        <v>664377</v>
      </c>
      <c r="C101" s="58">
        <v>262018</v>
      </c>
      <c r="D101" s="58">
        <v>0</v>
      </c>
      <c r="E101" s="58">
        <v>54811</v>
      </c>
      <c r="F101" s="58">
        <v>132158</v>
      </c>
      <c r="G101" s="58">
        <v>2740</v>
      </c>
      <c r="H101" s="58">
        <v>0</v>
      </c>
      <c r="I101" s="58">
        <v>34651</v>
      </c>
      <c r="J101" s="58">
        <v>21878</v>
      </c>
      <c r="K101" s="58">
        <v>32482</v>
      </c>
      <c r="L101" s="58">
        <v>2697</v>
      </c>
      <c r="M101" s="58">
        <v>14493</v>
      </c>
      <c r="N101" s="58">
        <v>-5203</v>
      </c>
      <c r="O101" s="58">
        <v>1217102</v>
      </c>
    </row>
    <row r="102" spans="1:15" ht="16" thickBot="1">
      <c r="A102" s="57" t="s">
        <v>210</v>
      </c>
      <c r="B102" s="58">
        <v>671347</v>
      </c>
      <c r="C102" s="58">
        <v>264767</v>
      </c>
      <c r="D102" s="58">
        <v>49982</v>
      </c>
      <c r="E102" s="58">
        <v>55387</v>
      </c>
      <c r="F102" s="58">
        <v>133545</v>
      </c>
      <c r="G102" s="58">
        <v>2768</v>
      </c>
      <c r="H102" s="58">
        <v>0</v>
      </c>
      <c r="I102" s="58">
        <v>30616</v>
      </c>
      <c r="J102" s="58">
        <v>22107</v>
      </c>
      <c r="K102" s="58">
        <v>32822</v>
      </c>
      <c r="L102" s="58">
        <v>2725</v>
      </c>
      <c r="M102" s="58">
        <v>14645</v>
      </c>
      <c r="N102" s="58">
        <v>-5413</v>
      </c>
      <c r="O102" s="58">
        <v>1275298</v>
      </c>
    </row>
    <row r="103" spans="1:15" ht="16" thickBot="1">
      <c r="A103" s="57" t="s">
        <v>211</v>
      </c>
      <c r="B103" s="58">
        <v>4255864</v>
      </c>
      <c r="C103" s="58">
        <v>1678432</v>
      </c>
      <c r="D103" s="58">
        <v>404938</v>
      </c>
      <c r="E103" s="58">
        <v>351111</v>
      </c>
      <c r="F103" s="58">
        <v>846579</v>
      </c>
      <c r="G103" s="58">
        <v>17550</v>
      </c>
      <c r="H103" s="58">
        <v>258815</v>
      </c>
      <c r="I103" s="58">
        <v>462077</v>
      </c>
      <c r="J103" s="58">
        <v>140144</v>
      </c>
      <c r="K103" s="58">
        <v>208071</v>
      </c>
      <c r="L103" s="58">
        <v>17275</v>
      </c>
      <c r="M103" s="58">
        <v>92838</v>
      </c>
      <c r="N103" s="58">
        <v>-35474</v>
      </c>
      <c r="O103" s="58">
        <v>8698220</v>
      </c>
    </row>
    <row r="104" spans="1:15" ht="16" thickBot="1">
      <c r="A104" s="57" t="s">
        <v>212</v>
      </c>
      <c r="B104" s="58">
        <v>580317</v>
      </c>
      <c r="C104" s="58">
        <v>228866</v>
      </c>
      <c r="D104" s="58">
        <v>41059</v>
      </c>
      <c r="E104" s="58">
        <v>47876</v>
      </c>
      <c r="F104" s="58">
        <v>115437</v>
      </c>
      <c r="G104" s="58">
        <v>2393</v>
      </c>
      <c r="H104" s="58">
        <v>0</v>
      </c>
      <c r="I104" s="58">
        <v>22616</v>
      </c>
      <c r="J104" s="58">
        <v>19110</v>
      </c>
      <c r="K104" s="58">
        <v>28372</v>
      </c>
      <c r="L104" s="58">
        <v>2356</v>
      </c>
      <c r="M104" s="58">
        <v>12659</v>
      </c>
      <c r="N104" s="58">
        <v>-4659</v>
      </c>
      <c r="O104" s="58">
        <v>1096402</v>
      </c>
    </row>
    <row r="105" spans="1:15" ht="16" thickBot="1">
      <c r="A105" s="57" t="s">
        <v>116</v>
      </c>
      <c r="B105" s="58">
        <v>1121882</v>
      </c>
      <c r="C105" s="58">
        <v>442449</v>
      </c>
      <c r="D105" s="58">
        <v>90997</v>
      </c>
      <c r="E105" s="58">
        <v>92556</v>
      </c>
      <c r="F105" s="58">
        <v>223165</v>
      </c>
      <c r="G105" s="58">
        <v>4626</v>
      </c>
      <c r="H105" s="58">
        <v>0</v>
      </c>
      <c r="I105" s="58">
        <v>87939</v>
      </c>
      <c r="J105" s="58">
        <v>36943</v>
      </c>
      <c r="K105" s="58">
        <v>54849</v>
      </c>
      <c r="L105" s="58">
        <v>4554</v>
      </c>
      <c r="M105" s="58">
        <v>24473</v>
      </c>
      <c r="N105" s="58">
        <v>-9232</v>
      </c>
      <c r="O105" s="58">
        <v>2175201</v>
      </c>
    </row>
    <row r="106" spans="1:15" ht="16" thickBot="1">
      <c r="A106" s="57" t="s">
        <v>117</v>
      </c>
      <c r="B106" s="58">
        <v>605710</v>
      </c>
      <c r="C106" s="58">
        <v>238881</v>
      </c>
      <c r="D106" s="58">
        <v>43234</v>
      </c>
      <c r="E106" s="58">
        <v>49971</v>
      </c>
      <c r="F106" s="58">
        <v>120488</v>
      </c>
      <c r="G106" s="58">
        <v>2498</v>
      </c>
      <c r="H106" s="58">
        <v>0</v>
      </c>
      <c r="I106" s="58">
        <v>27432</v>
      </c>
      <c r="J106" s="58">
        <v>19946</v>
      </c>
      <c r="K106" s="58">
        <v>29613</v>
      </c>
      <c r="L106" s="58">
        <v>2459</v>
      </c>
      <c r="M106" s="58">
        <v>13213</v>
      </c>
      <c r="N106" s="58">
        <v>-4885</v>
      </c>
      <c r="O106" s="58">
        <v>1148560</v>
      </c>
    </row>
    <row r="107" spans="1:15" ht="16" thickBot="1">
      <c r="A107" s="57" t="s">
        <v>213</v>
      </c>
      <c r="B107" s="58">
        <v>597215</v>
      </c>
      <c r="C107" s="58">
        <v>235530</v>
      </c>
      <c r="D107" s="58">
        <v>0</v>
      </c>
      <c r="E107" s="58">
        <v>49271</v>
      </c>
      <c r="F107" s="58">
        <v>118798</v>
      </c>
      <c r="G107" s="58">
        <v>2463</v>
      </c>
      <c r="H107" s="58">
        <v>0</v>
      </c>
      <c r="I107" s="58">
        <v>22337</v>
      </c>
      <c r="J107" s="58">
        <v>19666</v>
      </c>
      <c r="K107" s="58">
        <v>29198</v>
      </c>
      <c r="L107" s="58">
        <v>2424</v>
      </c>
      <c r="M107" s="58">
        <v>13028</v>
      </c>
      <c r="N107" s="58">
        <v>-4743</v>
      </c>
      <c r="O107" s="58">
        <v>1085187</v>
      </c>
    </row>
    <row r="108" spans="1:15" ht="16" thickBot="1">
      <c r="A108" s="57" t="s">
        <v>214</v>
      </c>
      <c r="B108" s="58">
        <v>3735836</v>
      </c>
      <c r="C108" s="58">
        <v>1473343</v>
      </c>
      <c r="D108" s="58">
        <v>380992</v>
      </c>
      <c r="E108" s="58">
        <v>308209</v>
      </c>
      <c r="F108" s="58">
        <v>743134</v>
      </c>
      <c r="G108" s="58">
        <v>15405</v>
      </c>
      <c r="H108" s="58">
        <v>0</v>
      </c>
      <c r="I108" s="58">
        <v>339628</v>
      </c>
      <c r="J108" s="58">
        <v>123020</v>
      </c>
      <c r="K108" s="58">
        <v>182646</v>
      </c>
      <c r="L108" s="58">
        <v>15165</v>
      </c>
      <c r="M108" s="58">
        <v>81494</v>
      </c>
      <c r="N108" s="58">
        <v>-26730</v>
      </c>
      <c r="O108" s="58">
        <v>7372142</v>
      </c>
    </row>
    <row r="109" spans="1:15" ht="16" thickBot="1">
      <c r="A109" s="57" t="s">
        <v>120</v>
      </c>
      <c r="B109" s="58">
        <v>4554833</v>
      </c>
      <c r="C109" s="58">
        <v>1796340</v>
      </c>
      <c r="D109" s="58">
        <v>460420</v>
      </c>
      <c r="E109" s="58">
        <v>375776</v>
      </c>
      <c r="F109" s="58">
        <v>906050</v>
      </c>
      <c r="G109" s="58">
        <v>18782</v>
      </c>
      <c r="H109" s="58">
        <v>211303</v>
      </c>
      <c r="I109" s="58">
        <v>468883</v>
      </c>
      <c r="J109" s="58">
        <v>149989</v>
      </c>
      <c r="K109" s="58">
        <v>222687</v>
      </c>
      <c r="L109" s="58">
        <v>18489</v>
      </c>
      <c r="M109" s="58">
        <v>99360</v>
      </c>
      <c r="N109" s="58">
        <v>-37390</v>
      </c>
      <c r="O109" s="58">
        <v>9245522</v>
      </c>
    </row>
    <row r="110" spans="1:15" ht="16" thickBot="1">
      <c r="A110" s="57" t="s">
        <v>121</v>
      </c>
      <c r="B110" s="58">
        <v>569225</v>
      </c>
      <c r="C110" s="58">
        <v>224492</v>
      </c>
      <c r="D110" s="58">
        <v>39983</v>
      </c>
      <c r="E110" s="58">
        <v>46961</v>
      </c>
      <c r="F110" s="58">
        <v>113231</v>
      </c>
      <c r="G110" s="58">
        <v>2347</v>
      </c>
      <c r="H110" s="58">
        <v>0</v>
      </c>
      <c r="I110" s="58">
        <v>21245</v>
      </c>
      <c r="J110" s="58">
        <v>18744</v>
      </c>
      <c r="K110" s="58">
        <v>27830</v>
      </c>
      <c r="L110" s="58">
        <v>2311</v>
      </c>
      <c r="M110" s="58">
        <v>12417</v>
      </c>
      <c r="N110" s="58">
        <v>-4632</v>
      </c>
      <c r="O110" s="58">
        <v>1074154</v>
      </c>
    </row>
    <row r="111" spans="1:15" ht="16" thickBot="1">
      <c r="A111" s="57" t="s">
        <v>215</v>
      </c>
      <c r="B111" s="58">
        <v>1185382</v>
      </c>
      <c r="C111" s="58">
        <v>467492</v>
      </c>
      <c r="D111" s="58">
        <v>96460</v>
      </c>
      <c r="E111" s="58">
        <v>97795</v>
      </c>
      <c r="F111" s="58">
        <v>235797</v>
      </c>
      <c r="G111" s="58">
        <v>4888</v>
      </c>
      <c r="H111" s="58">
        <v>0</v>
      </c>
      <c r="I111" s="58">
        <v>108299</v>
      </c>
      <c r="J111" s="58">
        <v>39034</v>
      </c>
      <c r="K111" s="58">
        <v>57954</v>
      </c>
      <c r="L111" s="58">
        <v>4812</v>
      </c>
      <c r="M111" s="58">
        <v>25858</v>
      </c>
      <c r="N111" s="58">
        <v>-9507</v>
      </c>
      <c r="O111" s="58">
        <v>2314264</v>
      </c>
    </row>
    <row r="112" spans="1:15" ht="16" thickBot="1">
      <c r="A112" s="57" t="s">
        <v>123</v>
      </c>
      <c r="B112" s="58">
        <v>559888</v>
      </c>
      <c r="C112" s="58">
        <v>220809</v>
      </c>
      <c r="D112" s="58">
        <v>0</v>
      </c>
      <c r="E112" s="58">
        <v>46191</v>
      </c>
      <c r="F112" s="58">
        <v>111373</v>
      </c>
      <c r="G112" s="58">
        <v>2309</v>
      </c>
      <c r="H112" s="58">
        <v>0</v>
      </c>
      <c r="I112" s="58">
        <v>17132</v>
      </c>
      <c r="J112" s="58">
        <v>18437</v>
      </c>
      <c r="K112" s="58">
        <v>27373</v>
      </c>
      <c r="L112" s="58">
        <v>2273</v>
      </c>
      <c r="M112" s="58">
        <v>12213</v>
      </c>
      <c r="N112" s="58">
        <v>-4484</v>
      </c>
      <c r="O112" s="58">
        <v>1013514</v>
      </c>
    </row>
    <row r="113" spans="1:51" ht="16" thickBot="1">
      <c r="A113" s="57" t="s">
        <v>216</v>
      </c>
      <c r="B113" s="58">
        <v>511740</v>
      </c>
      <c r="C113" s="58">
        <v>201820</v>
      </c>
      <c r="D113" s="58">
        <v>35400</v>
      </c>
      <c r="E113" s="58">
        <v>42220</v>
      </c>
      <c r="F113" s="58">
        <v>101797</v>
      </c>
      <c r="G113" s="58">
        <v>2111</v>
      </c>
      <c r="H113" s="58">
        <v>0</v>
      </c>
      <c r="I113" s="58">
        <v>12231</v>
      </c>
      <c r="J113" s="58">
        <v>16852</v>
      </c>
      <c r="K113" s="58">
        <v>25020</v>
      </c>
      <c r="L113" s="58">
        <v>2078</v>
      </c>
      <c r="M113" s="58">
        <v>11164</v>
      </c>
      <c r="N113" s="58">
        <v>-4151</v>
      </c>
      <c r="O113" s="58">
        <v>958282</v>
      </c>
    </row>
    <row r="114" spans="1:51" ht="16" thickBot="1">
      <c r="A114" s="59" t="s">
        <v>217</v>
      </c>
      <c r="B114" s="60">
        <f t="shared" ref="B114:O114" si="0">SUM(B8:B113)</f>
        <v>159607214</v>
      </c>
      <c r="C114" s="60">
        <f t="shared" si="0"/>
        <v>62946073</v>
      </c>
      <c r="D114" s="60">
        <f t="shared" si="0"/>
        <v>7398909</v>
      </c>
      <c r="E114" s="60">
        <f t="shared" si="0"/>
        <v>13167685</v>
      </c>
      <c r="F114" s="60">
        <f t="shared" si="0"/>
        <v>31749152</v>
      </c>
      <c r="G114" s="60">
        <f t="shared" si="0"/>
        <v>658156</v>
      </c>
      <c r="H114" s="60">
        <f t="shared" si="0"/>
        <v>11049493</v>
      </c>
      <c r="I114" s="60">
        <f t="shared" si="0"/>
        <v>11586632</v>
      </c>
      <c r="J114" s="60">
        <f t="shared" si="0"/>
        <v>5255821</v>
      </c>
      <c r="K114" s="60">
        <f t="shared" si="0"/>
        <v>7803254</v>
      </c>
      <c r="L114" s="60">
        <f t="shared" si="0"/>
        <v>647884</v>
      </c>
      <c r="M114" s="60">
        <f t="shared" si="0"/>
        <v>3481692</v>
      </c>
      <c r="N114" s="60">
        <f t="shared" si="0"/>
        <v>-1261002</v>
      </c>
      <c r="O114" s="60">
        <f t="shared" si="0"/>
        <v>314090963</v>
      </c>
    </row>
    <row r="116" spans="1:51" ht="15" thickBot="1"/>
    <row r="117" spans="1:51" ht="16" thickTop="1">
      <c r="A117" s="83" t="s">
        <v>218</v>
      </c>
      <c r="B117" s="83"/>
      <c r="C117" s="83"/>
      <c r="D117" s="83"/>
      <c r="E117" s="83"/>
      <c r="F117" s="83"/>
      <c r="G117" s="83"/>
      <c r="H117" s="83"/>
      <c r="I117" s="83"/>
      <c r="J117" s="83"/>
      <c r="K117" s="83"/>
      <c r="L117" s="83"/>
      <c r="M117" s="83"/>
      <c r="N117" s="83"/>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row>
    <row r="118" spans="1:51" ht="15.5">
      <c r="A118" s="84"/>
      <c r="B118" s="84"/>
      <c r="C118" s="84"/>
      <c r="D118" s="84"/>
      <c r="E118" s="84"/>
      <c r="F118" s="84"/>
      <c r="G118" s="84"/>
      <c r="H118" s="84"/>
      <c r="I118" s="84"/>
      <c r="J118" s="84"/>
      <c r="K118" s="84"/>
      <c r="L118" s="84"/>
      <c r="M118" s="84"/>
      <c r="N118" s="84"/>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row>
    <row r="119" spans="1:51" ht="15.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row>
  </sheetData>
  <mergeCells count="7">
    <mergeCell ref="A6:N6"/>
    <mergeCell ref="A117:N118"/>
    <mergeCell ref="A1:N1"/>
    <mergeCell ref="A2:N2"/>
    <mergeCell ref="A3:N3"/>
    <mergeCell ref="A4:N4"/>
    <mergeCell ref="A5:N5"/>
  </mergeCells>
  <printOptions horizontalCentered="1"/>
  <pageMargins left="0.39370078739861109" right="0.39370078739861109" top="0.39370078739861109" bottom="0.39370078739861109"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showGridLines="0" zoomScale="70" zoomScaleNormal="70" workbookViewId="0">
      <selection activeCell="A101" sqref="A101"/>
    </sheetView>
  </sheetViews>
  <sheetFormatPr baseColWidth="10" defaultColWidth="11.453125" defaultRowHeight="14.5"/>
  <cols>
    <col min="1" max="1" width="27.08984375" customWidth="1"/>
    <col min="2" max="15" width="16.54296875" customWidth="1"/>
  </cols>
  <sheetData>
    <row r="1" spans="1:15" ht="18">
      <c r="A1" s="81" t="s">
        <v>158</v>
      </c>
      <c r="B1" s="82"/>
      <c r="C1" s="82"/>
      <c r="D1" s="82"/>
      <c r="E1" s="82"/>
      <c r="F1" s="82"/>
      <c r="G1" s="82"/>
      <c r="H1" s="82"/>
      <c r="I1" s="82"/>
      <c r="J1" s="82"/>
      <c r="K1" s="82"/>
      <c r="L1" s="82"/>
      <c r="M1" s="82"/>
      <c r="N1" s="82"/>
      <c r="O1" s="82"/>
    </row>
    <row r="2" spans="1:15" ht="18">
      <c r="A2" s="81" t="s">
        <v>159</v>
      </c>
      <c r="B2" s="82"/>
      <c r="C2" s="82"/>
      <c r="D2" s="82"/>
      <c r="E2" s="82"/>
      <c r="F2" s="82"/>
      <c r="G2" s="82"/>
      <c r="H2" s="82"/>
      <c r="I2" s="82"/>
      <c r="J2" s="82"/>
      <c r="K2" s="82"/>
      <c r="L2" s="82"/>
      <c r="M2" s="82"/>
      <c r="N2" s="82"/>
      <c r="O2" s="82"/>
    </row>
    <row r="3" spans="1:15" ht="18">
      <c r="A3" s="81" t="s">
        <v>160</v>
      </c>
      <c r="B3" s="82"/>
      <c r="C3" s="82"/>
      <c r="D3" s="82"/>
      <c r="E3" s="82"/>
      <c r="F3" s="82"/>
      <c r="G3" s="82"/>
      <c r="H3" s="82"/>
      <c r="I3" s="82"/>
      <c r="J3" s="82"/>
      <c r="K3" s="82"/>
      <c r="L3" s="82"/>
      <c r="M3" s="82"/>
      <c r="N3" s="82"/>
      <c r="O3" s="82"/>
    </row>
    <row r="4" spans="1:15" ht="18">
      <c r="A4" s="81" t="s">
        <v>161</v>
      </c>
      <c r="B4" s="82"/>
      <c r="C4" s="82"/>
      <c r="D4" s="82"/>
      <c r="E4" s="82"/>
      <c r="F4" s="82"/>
      <c r="G4" s="82"/>
      <c r="H4" s="82"/>
      <c r="I4" s="82"/>
      <c r="J4" s="82"/>
      <c r="K4" s="82"/>
      <c r="L4" s="82"/>
      <c r="M4" s="82"/>
      <c r="N4" s="82"/>
      <c r="O4" s="82"/>
    </row>
    <row r="5" spans="1:15" ht="18">
      <c r="A5" s="81" t="s">
        <v>162</v>
      </c>
      <c r="B5" s="82"/>
      <c r="C5" s="82"/>
      <c r="D5" s="82"/>
      <c r="E5" s="82"/>
      <c r="F5" s="82"/>
      <c r="G5" s="82"/>
      <c r="H5" s="82"/>
      <c r="I5" s="82"/>
      <c r="J5" s="82"/>
      <c r="K5" s="82"/>
      <c r="L5" s="82"/>
      <c r="M5" s="82"/>
      <c r="N5" s="82"/>
      <c r="O5" s="82"/>
    </row>
    <row r="6" spans="1:15" ht="18.5" thickBot="1">
      <c r="A6" s="81" t="s">
        <v>220</v>
      </c>
      <c r="B6" s="82"/>
      <c r="C6" s="82"/>
      <c r="D6" s="82"/>
      <c r="E6" s="82"/>
      <c r="F6" s="82"/>
      <c r="G6" s="82"/>
      <c r="H6" s="82"/>
      <c r="I6" s="82"/>
      <c r="J6" s="82"/>
      <c r="K6" s="82"/>
      <c r="L6" s="82"/>
      <c r="M6" s="82"/>
      <c r="N6" s="82"/>
      <c r="O6" s="82"/>
    </row>
    <row r="7" spans="1:15" ht="93.5" thickBot="1">
      <c r="A7" s="56" t="s">
        <v>3</v>
      </c>
      <c r="B7" s="56" t="s">
        <v>164</v>
      </c>
      <c r="C7" s="56" t="s">
        <v>6</v>
      </c>
      <c r="D7" s="56" t="s">
        <v>165</v>
      </c>
      <c r="E7" s="56" t="s">
        <v>9</v>
      </c>
      <c r="F7" s="56" t="s">
        <v>10</v>
      </c>
      <c r="G7" s="56" t="s">
        <v>166</v>
      </c>
      <c r="H7" s="56" t="s">
        <v>167</v>
      </c>
      <c r="I7" s="56" t="s">
        <v>168</v>
      </c>
      <c r="J7" s="56" t="s">
        <v>169</v>
      </c>
      <c r="K7" s="56" t="s">
        <v>13</v>
      </c>
      <c r="L7" s="56" t="s">
        <v>170</v>
      </c>
      <c r="M7" s="56" t="s">
        <v>171</v>
      </c>
      <c r="N7" s="56" t="s">
        <v>172</v>
      </c>
      <c r="O7" s="56" t="s">
        <v>173</v>
      </c>
    </row>
    <row r="8" spans="1:15" ht="16" thickBot="1">
      <c r="A8" s="58" t="s">
        <v>174</v>
      </c>
      <c r="B8" s="58">
        <v>901103</v>
      </c>
      <c r="C8" s="58">
        <v>341156</v>
      </c>
      <c r="D8" s="58">
        <v>0</v>
      </c>
      <c r="E8" s="58">
        <v>36256</v>
      </c>
      <c r="F8" s="58">
        <v>61482</v>
      </c>
      <c r="G8" s="58">
        <v>1351</v>
      </c>
      <c r="H8" s="58">
        <v>2944</v>
      </c>
      <c r="I8" s="58">
        <v>0</v>
      </c>
      <c r="J8" s="58">
        <v>41462</v>
      </c>
      <c r="K8" s="58">
        <v>25591</v>
      </c>
      <c r="L8" s="58">
        <v>22037</v>
      </c>
      <c r="M8" s="58">
        <v>1977</v>
      </c>
      <c r="N8" s="58">
        <v>10976</v>
      </c>
      <c r="O8" s="58">
        <v>1446335</v>
      </c>
    </row>
    <row r="9" spans="1:15" ht="16" thickBot="1">
      <c r="A9" s="58" t="s">
        <v>21</v>
      </c>
      <c r="B9" s="58">
        <v>1491112</v>
      </c>
      <c r="C9" s="58">
        <v>564533</v>
      </c>
      <c r="D9" s="58">
        <v>0</v>
      </c>
      <c r="E9" s="58">
        <v>59995</v>
      </c>
      <c r="F9" s="58">
        <v>101739</v>
      </c>
      <c r="G9" s="58">
        <v>2235</v>
      </c>
      <c r="H9" s="58">
        <v>4872</v>
      </c>
      <c r="I9" s="58">
        <v>0</v>
      </c>
      <c r="J9" s="58">
        <v>94507</v>
      </c>
      <c r="K9" s="58">
        <v>42347</v>
      </c>
      <c r="L9" s="58">
        <v>36467</v>
      </c>
      <c r="M9" s="58">
        <v>3271</v>
      </c>
      <c r="N9" s="58">
        <v>18163</v>
      </c>
      <c r="O9" s="58">
        <v>2419241</v>
      </c>
    </row>
    <row r="10" spans="1:15" ht="16" thickBot="1">
      <c r="A10" s="58" t="s">
        <v>22</v>
      </c>
      <c r="B10" s="58">
        <v>1236622</v>
      </c>
      <c r="C10" s="58">
        <v>468183</v>
      </c>
      <c r="D10" s="58">
        <v>79865</v>
      </c>
      <c r="E10" s="58">
        <v>49755</v>
      </c>
      <c r="F10" s="58">
        <v>84375</v>
      </c>
      <c r="G10" s="58">
        <v>1854</v>
      </c>
      <c r="H10" s="58">
        <v>4041</v>
      </c>
      <c r="I10" s="58">
        <v>8768</v>
      </c>
      <c r="J10" s="58">
        <v>72790</v>
      </c>
      <c r="K10" s="58">
        <v>35119</v>
      </c>
      <c r="L10" s="58">
        <v>30243</v>
      </c>
      <c r="M10" s="58">
        <v>2713</v>
      </c>
      <c r="N10" s="58">
        <v>15063</v>
      </c>
      <c r="O10" s="58">
        <v>2089391</v>
      </c>
    </row>
    <row r="11" spans="1:15" ht="16" thickBot="1">
      <c r="A11" s="58" t="s">
        <v>23</v>
      </c>
      <c r="B11" s="58">
        <v>877440</v>
      </c>
      <c r="C11" s="58">
        <v>332198</v>
      </c>
      <c r="D11" s="58">
        <v>0</v>
      </c>
      <c r="E11" s="58">
        <v>35304</v>
      </c>
      <c r="F11" s="58">
        <v>59868</v>
      </c>
      <c r="G11" s="58">
        <v>1315</v>
      </c>
      <c r="H11" s="58">
        <v>2867</v>
      </c>
      <c r="I11" s="58">
        <v>31627</v>
      </c>
      <c r="J11" s="58">
        <v>34988</v>
      </c>
      <c r="K11" s="58">
        <v>24919</v>
      </c>
      <c r="L11" s="58">
        <v>21459</v>
      </c>
      <c r="M11" s="58">
        <v>1925</v>
      </c>
      <c r="N11" s="58">
        <v>10688</v>
      </c>
      <c r="O11" s="58">
        <v>1434598</v>
      </c>
    </row>
    <row r="12" spans="1:15" ht="16" thickBot="1">
      <c r="A12" s="58" t="s">
        <v>175</v>
      </c>
      <c r="B12" s="58">
        <v>639779</v>
      </c>
      <c r="C12" s="58">
        <v>242220</v>
      </c>
      <c r="D12" s="58">
        <v>34843</v>
      </c>
      <c r="E12" s="58">
        <v>25741</v>
      </c>
      <c r="F12" s="58">
        <v>43652</v>
      </c>
      <c r="G12" s="58">
        <v>959</v>
      </c>
      <c r="H12" s="58">
        <v>2090</v>
      </c>
      <c r="I12" s="58">
        <v>0</v>
      </c>
      <c r="J12" s="58">
        <v>12560</v>
      </c>
      <c r="K12" s="58">
        <v>18169</v>
      </c>
      <c r="L12" s="58">
        <v>15646</v>
      </c>
      <c r="M12" s="58">
        <v>1404</v>
      </c>
      <c r="N12" s="58">
        <v>7793</v>
      </c>
      <c r="O12" s="58">
        <v>1044856</v>
      </c>
    </row>
    <row r="13" spans="1:15" ht="16" thickBot="1">
      <c r="A13" s="58" t="s">
        <v>25</v>
      </c>
      <c r="B13" s="58">
        <v>1052138</v>
      </c>
      <c r="C13" s="58">
        <v>398338</v>
      </c>
      <c r="D13" s="58">
        <v>66130</v>
      </c>
      <c r="E13" s="58">
        <v>42333</v>
      </c>
      <c r="F13" s="58">
        <v>71787</v>
      </c>
      <c r="G13" s="58">
        <v>1577</v>
      </c>
      <c r="H13" s="58">
        <v>3438</v>
      </c>
      <c r="I13" s="58">
        <v>0</v>
      </c>
      <c r="J13" s="58">
        <v>53586</v>
      </c>
      <c r="K13" s="58">
        <v>29880</v>
      </c>
      <c r="L13" s="58">
        <v>25731</v>
      </c>
      <c r="M13" s="58">
        <v>2308</v>
      </c>
      <c r="N13" s="58">
        <v>12816</v>
      </c>
      <c r="O13" s="58">
        <v>1760062</v>
      </c>
    </row>
    <row r="14" spans="1:15" ht="16" thickBot="1">
      <c r="A14" s="58" t="s">
        <v>176</v>
      </c>
      <c r="B14" s="58">
        <v>947435</v>
      </c>
      <c r="C14" s="58">
        <v>358698</v>
      </c>
      <c r="D14" s="58">
        <v>57996</v>
      </c>
      <c r="E14" s="58">
        <v>38120</v>
      </c>
      <c r="F14" s="58">
        <v>64644</v>
      </c>
      <c r="G14" s="58">
        <v>1420</v>
      </c>
      <c r="H14" s="58">
        <v>3096</v>
      </c>
      <c r="I14" s="58">
        <v>0</v>
      </c>
      <c r="J14" s="58">
        <v>40181</v>
      </c>
      <c r="K14" s="58">
        <v>26906</v>
      </c>
      <c r="L14" s="58">
        <v>23170</v>
      </c>
      <c r="M14" s="58">
        <v>2079</v>
      </c>
      <c r="N14" s="58">
        <v>11541</v>
      </c>
      <c r="O14" s="58">
        <v>1575286</v>
      </c>
    </row>
    <row r="15" spans="1:15" ht="16" thickBot="1">
      <c r="A15" s="58" t="s">
        <v>27</v>
      </c>
      <c r="B15" s="58">
        <v>747519</v>
      </c>
      <c r="C15" s="58">
        <v>283010</v>
      </c>
      <c r="D15" s="58">
        <v>42962</v>
      </c>
      <c r="E15" s="58">
        <v>30076</v>
      </c>
      <c r="F15" s="58">
        <v>51003</v>
      </c>
      <c r="G15" s="58">
        <v>1120</v>
      </c>
      <c r="H15" s="58">
        <v>2443</v>
      </c>
      <c r="I15" s="58">
        <v>0</v>
      </c>
      <c r="J15" s="58">
        <v>24948</v>
      </c>
      <c r="K15" s="58">
        <v>21229</v>
      </c>
      <c r="L15" s="58">
        <v>18281</v>
      </c>
      <c r="M15" s="58">
        <v>1640</v>
      </c>
      <c r="N15" s="58">
        <v>9106</v>
      </c>
      <c r="O15" s="58">
        <v>1233337</v>
      </c>
    </row>
    <row r="16" spans="1:15" ht="16" thickBot="1">
      <c r="A16" s="58" t="s">
        <v>28</v>
      </c>
      <c r="B16" s="58">
        <v>776569</v>
      </c>
      <c r="C16" s="58">
        <v>294008</v>
      </c>
      <c r="D16" s="58">
        <v>45320</v>
      </c>
      <c r="E16" s="58">
        <v>31245</v>
      </c>
      <c r="F16" s="58">
        <v>52985</v>
      </c>
      <c r="G16" s="58">
        <v>1164</v>
      </c>
      <c r="H16" s="58">
        <v>2537</v>
      </c>
      <c r="I16" s="58">
        <v>0</v>
      </c>
      <c r="J16" s="58">
        <v>26558</v>
      </c>
      <c r="K16" s="58">
        <v>22054</v>
      </c>
      <c r="L16" s="58">
        <v>18992</v>
      </c>
      <c r="M16" s="58">
        <v>1704</v>
      </c>
      <c r="N16" s="58">
        <v>9459</v>
      </c>
      <c r="O16" s="58">
        <v>1282595</v>
      </c>
    </row>
    <row r="17" spans="1:15" ht="16" thickBot="1">
      <c r="A17" s="58" t="s">
        <v>29</v>
      </c>
      <c r="B17" s="58">
        <v>678816</v>
      </c>
      <c r="C17" s="58">
        <v>256999</v>
      </c>
      <c r="D17" s="58">
        <v>37662</v>
      </c>
      <c r="E17" s="58">
        <v>27312</v>
      </c>
      <c r="F17" s="58">
        <v>46316</v>
      </c>
      <c r="G17" s="58">
        <v>1018</v>
      </c>
      <c r="H17" s="58">
        <v>2218</v>
      </c>
      <c r="I17" s="58">
        <v>0</v>
      </c>
      <c r="J17" s="58">
        <v>19344</v>
      </c>
      <c r="K17" s="58">
        <v>19278</v>
      </c>
      <c r="L17" s="58">
        <v>16601</v>
      </c>
      <c r="M17" s="58">
        <v>1489</v>
      </c>
      <c r="N17" s="58">
        <v>8269</v>
      </c>
      <c r="O17" s="58">
        <v>1115322</v>
      </c>
    </row>
    <row r="18" spans="1:15" ht="16" thickBot="1">
      <c r="A18" s="58" t="s">
        <v>177</v>
      </c>
      <c r="B18" s="58">
        <v>1005910</v>
      </c>
      <c r="C18" s="58">
        <v>380836</v>
      </c>
      <c r="D18" s="58">
        <v>63123</v>
      </c>
      <c r="E18" s="58">
        <v>40473</v>
      </c>
      <c r="F18" s="58">
        <v>68633</v>
      </c>
      <c r="G18" s="58">
        <v>1508</v>
      </c>
      <c r="H18" s="58">
        <v>3287</v>
      </c>
      <c r="I18" s="58">
        <v>0</v>
      </c>
      <c r="J18" s="58">
        <v>47043</v>
      </c>
      <c r="K18" s="58">
        <v>28567</v>
      </c>
      <c r="L18" s="58">
        <v>24601</v>
      </c>
      <c r="M18" s="58">
        <v>2207</v>
      </c>
      <c r="N18" s="58">
        <v>12253</v>
      </c>
      <c r="O18" s="58">
        <v>1678441</v>
      </c>
    </row>
    <row r="19" spans="1:15" ht="16" thickBot="1">
      <c r="A19" s="58" t="s">
        <v>31</v>
      </c>
      <c r="B19" s="58">
        <v>738633</v>
      </c>
      <c r="C19" s="58">
        <v>279645</v>
      </c>
      <c r="D19" s="58">
        <v>0</v>
      </c>
      <c r="E19" s="58">
        <v>29719</v>
      </c>
      <c r="F19" s="58">
        <v>50397</v>
      </c>
      <c r="G19" s="58">
        <v>1107</v>
      </c>
      <c r="H19" s="58">
        <v>2413</v>
      </c>
      <c r="I19" s="58">
        <v>0</v>
      </c>
      <c r="J19" s="58">
        <v>22213</v>
      </c>
      <c r="K19" s="58">
        <v>20977</v>
      </c>
      <c r="L19" s="58">
        <v>18064</v>
      </c>
      <c r="M19" s="58">
        <v>1621</v>
      </c>
      <c r="N19" s="58">
        <v>8997</v>
      </c>
      <c r="O19" s="58">
        <v>1173786</v>
      </c>
    </row>
    <row r="20" spans="1:15" ht="16" thickBot="1">
      <c r="A20" s="58" t="s">
        <v>32</v>
      </c>
      <c r="B20" s="58">
        <v>1547526</v>
      </c>
      <c r="C20" s="58">
        <v>585891</v>
      </c>
      <c r="D20" s="58">
        <v>121216</v>
      </c>
      <c r="E20" s="58">
        <v>62265</v>
      </c>
      <c r="F20" s="58">
        <v>105588</v>
      </c>
      <c r="G20" s="58">
        <v>2320</v>
      </c>
      <c r="H20" s="58">
        <v>5057</v>
      </c>
      <c r="I20" s="58">
        <v>0</v>
      </c>
      <c r="J20" s="58">
        <v>79349</v>
      </c>
      <c r="K20" s="58">
        <v>43949</v>
      </c>
      <c r="L20" s="58">
        <v>37846</v>
      </c>
      <c r="M20" s="58">
        <v>3395</v>
      </c>
      <c r="N20" s="58">
        <v>18851</v>
      </c>
      <c r="O20" s="58">
        <v>2613253</v>
      </c>
    </row>
    <row r="21" spans="1:15" ht="16" thickBot="1">
      <c r="A21" s="58" t="s">
        <v>33</v>
      </c>
      <c r="B21" s="58">
        <v>614619</v>
      </c>
      <c r="C21" s="58">
        <v>232694</v>
      </c>
      <c r="D21" s="58">
        <v>0</v>
      </c>
      <c r="E21" s="58">
        <v>24729</v>
      </c>
      <c r="F21" s="58">
        <v>41935</v>
      </c>
      <c r="G21" s="58">
        <v>921</v>
      </c>
      <c r="H21" s="58">
        <v>2008</v>
      </c>
      <c r="I21" s="58">
        <v>0</v>
      </c>
      <c r="J21" s="58">
        <v>10637</v>
      </c>
      <c r="K21" s="58">
        <v>17455</v>
      </c>
      <c r="L21" s="58">
        <v>15031</v>
      </c>
      <c r="M21" s="58">
        <v>1348</v>
      </c>
      <c r="N21" s="58">
        <v>7487</v>
      </c>
      <c r="O21" s="58">
        <v>968864</v>
      </c>
    </row>
    <row r="22" spans="1:15" ht="16" thickBot="1">
      <c r="A22" s="58" t="s">
        <v>178</v>
      </c>
      <c r="B22" s="58">
        <v>843129</v>
      </c>
      <c r="C22" s="58">
        <v>319208</v>
      </c>
      <c r="D22" s="58">
        <v>49934</v>
      </c>
      <c r="E22" s="58">
        <v>33923</v>
      </c>
      <c r="F22" s="58">
        <v>57527</v>
      </c>
      <c r="G22" s="58">
        <v>1264</v>
      </c>
      <c r="H22" s="58">
        <v>2755</v>
      </c>
      <c r="I22" s="58">
        <v>-1008</v>
      </c>
      <c r="J22" s="58">
        <v>35647</v>
      </c>
      <c r="K22" s="58">
        <v>23944</v>
      </c>
      <c r="L22" s="58">
        <v>20620</v>
      </c>
      <c r="M22" s="58">
        <v>1850</v>
      </c>
      <c r="N22" s="58">
        <v>10270</v>
      </c>
      <c r="O22" s="58">
        <v>1399063</v>
      </c>
    </row>
    <row r="23" spans="1:15" ht="16" thickBot="1">
      <c r="A23" s="58" t="s">
        <v>179</v>
      </c>
      <c r="B23" s="58">
        <v>696683</v>
      </c>
      <c r="C23" s="58">
        <v>263763</v>
      </c>
      <c r="D23" s="58">
        <v>39053</v>
      </c>
      <c r="E23" s="58">
        <v>28031</v>
      </c>
      <c r="F23" s="58">
        <v>47535</v>
      </c>
      <c r="G23" s="58">
        <v>1044</v>
      </c>
      <c r="H23" s="58">
        <v>2276</v>
      </c>
      <c r="I23" s="58">
        <v>0</v>
      </c>
      <c r="J23" s="58">
        <v>19477</v>
      </c>
      <c r="K23" s="58">
        <v>19785</v>
      </c>
      <c r="L23" s="58">
        <v>17038</v>
      </c>
      <c r="M23" s="58">
        <v>1528</v>
      </c>
      <c r="N23" s="58">
        <v>8486</v>
      </c>
      <c r="O23" s="58">
        <v>1144699</v>
      </c>
    </row>
    <row r="24" spans="1:15" ht="16" thickBot="1">
      <c r="A24" s="58" t="s">
        <v>36</v>
      </c>
      <c r="B24" s="58">
        <v>793785</v>
      </c>
      <c r="C24" s="58">
        <v>300526</v>
      </c>
      <c r="D24" s="58">
        <v>46182</v>
      </c>
      <c r="E24" s="58">
        <v>31938</v>
      </c>
      <c r="F24" s="58">
        <v>54160</v>
      </c>
      <c r="G24" s="58">
        <v>1190</v>
      </c>
      <c r="H24" s="58">
        <v>2594</v>
      </c>
      <c r="I24" s="58">
        <v>0</v>
      </c>
      <c r="J24" s="58">
        <v>32011</v>
      </c>
      <c r="K24" s="58">
        <v>22543</v>
      </c>
      <c r="L24" s="58">
        <v>19413</v>
      </c>
      <c r="M24" s="58">
        <v>1742</v>
      </c>
      <c r="N24" s="58">
        <v>9669</v>
      </c>
      <c r="O24" s="58">
        <v>1315753</v>
      </c>
    </row>
    <row r="25" spans="1:15" ht="16" thickBot="1">
      <c r="A25" s="58" t="s">
        <v>37</v>
      </c>
      <c r="B25" s="58">
        <v>712954</v>
      </c>
      <c r="C25" s="58">
        <v>269924</v>
      </c>
      <c r="D25" s="58">
        <v>40253</v>
      </c>
      <c r="E25" s="58">
        <v>28686</v>
      </c>
      <c r="F25" s="58">
        <v>48645</v>
      </c>
      <c r="G25" s="58">
        <v>1069</v>
      </c>
      <c r="H25" s="58">
        <v>2330</v>
      </c>
      <c r="I25" s="58">
        <v>0</v>
      </c>
      <c r="J25" s="58">
        <v>21028</v>
      </c>
      <c r="K25" s="58">
        <v>20247</v>
      </c>
      <c r="L25" s="58">
        <v>17436</v>
      </c>
      <c r="M25" s="58">
        <v>1564</v>
      </c>
      <c r="N25" s="58">
        <v>8685</v>
      </c>
      <c r="O25" s="58">
        <v>1172821</v>
      </c>
    </row>
    <row r="26" spans="1:15" ht="16" thickBot="1">
      <c r="A26" s="58" t="s">
        <v>38</v>
      </c>
      <c r="B26" s="58">
        <v>2859472</v>
      </c>
      <c r="C26" s="58">
        <v>1082592</v>
      </c>
      <c r="D26" s="58">
        <v>198809</v>
      </c>
      <c r="E26" s="58">
        <v>115051</v>
      </c>
      <c r="F26" s="58">
        <v>195102</v>
      </c>
      <c r="G26" s="58">
        <v>4286</v>
      </c>
      <c r="H26" s="58">
        <v>9343</v>
      </c>
      <c r="I26" s="58">
        <v>0</v>
      </c>
      <c r="J26" s="58">
        <v>275910</v>
      </c>
      <c r="K26" s="58">
        <v>81207</v>
      </c>
      <c r="L26" s="58">
        <v>69931</v>
      </c>
      <c r="M26" s="58">
        <v>6274</v>
      </c>
      <c r="N26" s="58">
        <v>34832</v>
      </c>
      <c r="O26" s="58">
        <v>4932809</v>
      </c>
    </row>
    <row r="27" spans="1:15" ht="16" thickBot="1">
      <c r="A27" s="58" t="s">
        <v>39</v>
      </c>
      <c r="B27" s="58">
        <v>781710</v>
      </c>
      <c r="C27" s="58">
        <v>295954</v>
      </c>
      <c r="D27" s="58">
        <v>47114</v>
      </c>
      <c r="E27" s="58">
        <v>31452</v>
      </c>
      <c r="F27" s="58">
        <v>53336</v>
      </c>
      <c r="G27" s="58">
        <v>1172</v>
      </c>
      <c r="H27" s="58">
        <v>2554</v>
      </c>
      <c r="I27" s="58">
        <v>0</v>
      </c>
      <c r="J27" s="58">
        <v>24712</v>
      </c>
      <c r="K27" s="58">
        <v>22200</v>
      </c>
      <c r="L27" s="58">
        <v>19118</v>
      </c>
      <c r="M27" s="58">
        <v>1715</v>
      </c>
      <c r="N27" s="58">
        <v>9522</v>
      </c>
      <c r="O27" s="58">
        <v>1290559</v>
      </c>
    </row>
    <row r="28" spans="1:15" ht="16" thickBot="1">
      <c r="A28" s="58" t="s">
        <v>180</v>
      </c>
      <c r="B28" s="58">
        <v>1075957</v>
      </c>
      <c r="C28" s="58">
        <v>407356</v>
      </c>
      <c r="D28" s="58">
        <v>67126</v>
      </c>
      <c r="E28" s="58">
        <v>43291</v>
      </c>
      <c r="F28" s="58">
        <v>73413</v>
      </c>
      <c r="G28" s="58">
        <v>1613</v>
      </c>
      <c r="H28" s="58">
        <v>3516</v>
      </c>
      <c r="I28" s="58">
        <v>0</v>
      </c>
      <c r="J28" s="58">
        <v>63641</v>
      </c>
      <c r="K28" s="58">
        <v>30556</v>
      </c>
      <c r="L28" s="58">
        <v>26314</v>
      </c>
      <c r="M28" s="58">
        <v>2361</v>
      </c>
      <c r="N28" s="58">
        <v>13106</v>
      </c>
      <c r="O28" s="58">
        <v>1808250</v>
      </c>
    </row>
    <row r="29" spans="1:15" ht="16" thickBot="1">
      <c r="A29" s="58" t="s">
        <v>41</v>
      </c>
      <c r="B29" s="58">
        <v>775525</v>
      </c>
      <c r="C29" s="58">
        <v>293613</v>
      </c>
      <c r="D29" s="58">
        <v>0</v>
      </c>
      <c r="E29" s="58">
        <v>31203</v>
      </c>
      <c r="F29" s="58">
        <v>52914</v>
      </c>
      <c r="G29" s="58">
        <v>1162</v>
      </c>
      <c r="H29" s="58">
        <v>2534</v>
      </c>
      <c r="I29" s="58">
        <v>0</v>
      </c>
      <c r="J29" s="58">
        <v>30608</v>
      </c>
      <c r="K29" s="58">
        <v>22024</v>
      </c>
      <c r="L29" s="58">
        <v>18966</v>
      </c>
      <c r="M29" s="58">
        <v>1701</v>
      </c>
      <c r="N29" s="58">
        <v>9447</v>
      </c>
      <c r="O29" s="58">
        <v>1239697</v>
      </c>
    </row>
    <row r="30" spans="1:15" ht="16" thickBot="1">
      <c r="A30" s="58" t="s">
        <v>181</v>
      </c>
      <c r="B30" s="58">
        <v>797637</v>
      </c>
      <c r="C30" s="58">
        <v>301984</v>
      </c>
      <c r="D30" s="58">
        <v>46798</v>
      </c>
      <c r="E30" s="58">
        <v>32093</v>
      </c>
      <c r="F30" s="58">
        <v>54423</v>
      </c>
      <c r="G30" s="58">
        <v>1196</v>
      </c>
      <c r="H30" s="58">
        <v>2606</v>
      </c>
      <c r="I30" s="58">
        <v>0</v>
      </c>
      <c r="J30" s="58">
        <v>27689</v>
      </c>
      <c r="K30" s="58">
        <v>22652</v>
      </c>
      <c r="L30" s="58">
        <v>19507</v>
      </c>
      <c r="M30" s="58">
        <v>1750</v>
      </c>
      <c r="N30" s="58">
        <v>9716</v>
      </c>
      <c r="O30" s="58">
        <v>1318051</v>
      </c>
    </row>
    <row r="31" spans="1:15" ht="16" thickBot="1">
      <c r="A31" s="58" t="s">
        <v>43</v>
      </c>
      <c r="B31" s="58">
        <v>706048</v>
      </c>
      <c r="C31" s="58">
        <v>267309</v>
      </c>
      <c r="D31" s="58">
        <v>39722</v>
      </c>
      <c r="E31" s="58">
        <v>28408</v>
      </c>
      <c r="F31" s="58">
        <v>48174</v>
      </c>
      <c r="G31" s="58">
        <v>1058</v>
      </c>
      <c r="H31" s="58">
        <v>2307</v>
      </c>
      <c r="I31" s="58">
        <v>0</v>
      </c>
      <c r="J31" s="58">
        <v>21161</v>
      </c>
      <c r="K31" s="58">
        <v>20051</v>
      </c>
      <c r="L31" s="58">
        <v>17267</v>
      </c>
      <c r="M31" s="58">
        <v>1549</v>
      </c>
      <c r="N31" s="58">
        <v>8600</v>
      </c>
      <c r="O31" s="58">
        <v>1161654</v>
      </c>
    </row>
    <row r="32" spans="1:15" ht="16" thickBot="1">
      <c r="A32" s="58" t="s">
        <v>44</v>
      </c>
      <c r="B32" s="58">
        <v>863166</v>
      </c>
      <c r="C32" s="58">
        <v>326794</v>
      </c>
      <c r="D32" s="58">
        <v>51518</v>
      </c>
      <c r="E32" s="58">
        <v>34729</v>
      </c>
      <c r="F32" s="58">
        <v>58894</v>
      </c>
      <c r="G32" s="58">
        <v>1294</v>
      </c>
      <c r="H32" s="58">
        <v>2820</v>
      </c>
      <c r="I32" s="58">
        <v>0</v>
      </c>
      <c r="J32" s="58">
        <v>33998</v>
      </c>
      <c r="K32" s="58">
        <v>24513</v>
      </c>
      <c r="L32" s="58">
        <v>21110</v>
      </c>
      <c r="M32" s="58">
        <v>1894</v>
      </c>
      <c r="N32" s="58">
        <v>10514</v>
      </c>
      <c r="O32" s="58">
        <v>1431244</v>
      </c>
    </row>
    <row r="33" spans="1:15" ht="16" thickBot="1">
      <c r="A33" s="58" t="s">
        <v>45</v>
      </c>
      <c r="B33" s="58">
        <v>759693</v>
      </c>
      <c r="C33" s="58">
        <v>287619</v>
      </c>
      <c r="D33" s="58">
        <v>51590</v>
      </c>
      <c r="E33" s="58">
        <v>30566</v>
      </c>
      <c r="F33" s="58">
        <v>51834</v>
      </c>
      <c r="G33" s="58">
        <v>1139</v>
      </c>
      <c r="H33" s="58">
        <v>2482</v>
      </c>
      <c r="I33" s="58">
        <v>0</v>
      </c>
      <c r="J33" s="58">
        <v>20405</v>
      </c>
      <c r="K33" s="58">
        <v>21575</v>
      </c>
      <c r="L33" s="58">
        <v>18579</v>
      </c>
      <c r="M33" s="58">
        <v>1667</v>
      </c>
      <c r="N33" s="58">
        <v>9254</v>
      </c>
      <c r="O33" s="58">
        <v>1256403</v>
      </c>
    </row>
    <row r="34" spans="1:15" ht="16" thickBot="1">
      <c r="A34" s="58" t="s">
        <v>182</v>
      </c>
      <c r="B34" s="58">
        <v>1008534</v>
      </c>
      <c r="C34" s="58">
        <v>381829</v>
      </c>
      <c r="D34" s="58">
        <v>65420</v>
      </c>
      <c r="E34" s="58">
        <v>40578</v>
      </c>
      <c r="F34" s="58">
        <v>68812</v>
      </c>
      <c r="G34" s="58">
        <v>1512</v>
      </c>
      <c r="H34" s="58">
        <v>3295</v>
      </c>
      <c r="I34" s="58">
        <v>0</v>
      </c>
      <c r="J34" s="58">
        <v>43894</v>
      </c>
      <c r="K34" s="58">
        <v>28642</v>
      </c>
      <c r="L34" s="58">
        <v>24665</v>
      </c>
      <c r="M34" s="58">
        <v>2213</v>
      </c>
      <c r="N34" s="58">
        <v>12285</v>
      </c>
      <c r="O34" s="58">
        <v>1681679</v>
      </c>
    </row>
    <row r="35" spans="1:15" ht="16" thickBot="1">
      <c r="A35" s="58" t="s">
        <v>47</v>
      </c>
      <c r="B35" s="58">
        <v>684538</v>
      </c>
      <c r="C35" s="58">
        <v>259165</v>
      </c>
      <c r="D35" s="58">
        <v>38244</v>
      </c>
      <c r="E35" s="58">
        <v>27542</v>
      </c>
      <c r="F35" s="58">
        <v>46706</v>
      </c>
      <c r="G35" s="58">
        <v>1026</v>
      </c>
      <c r="H35" s="58">
        <v>2237</v>
      </c>
      <c r="I35" s="58">
        <v>0</v>
      </c>
      <c r="J35" s="58">
        <v>16665</v>
      </c>
      <c r="K35" s="58">
        <v>19440</v>
      </c>
      <c r="L35" s="58">
        <v>16741</v>
      </c>
      <c r="M35" s="58">
        <v>1502</v>
      </c>
      <c r="N35" s="58">
        <v>8338</v>
      </c>
      <c r="O35" s="58">
        <v>1122144</v>
      </c>
    </row>
    <row r="36" spans="1:15" ht="16" thickBot="1">
      <c r="A36" s="58" t="s">
        <v>183</v>
      </c>
      <c r="B36" s="58">
        <v>875801</v>
      </c>
      <c r="C36" s="58">
        <v>331577</v>
      </c>
      <c r="D36" s="58">
        <v>52435</v>
      </c>
      <c r="E36" s="58">
        <v>35238</v>
      </c>
      <c r="F36" s="58">
        <v>59756</v>
      </c>
      <c r="G36" s="58">
        <v>1313</v>
      </c>
      <c r="H36" s="58">
        <v>2862</v>
      </c>
      <c r="I36" s="58">
        <v>0</v>
      </c>
      <c r="J36" s="58">
        <v>34617</v>
      </c>
      <c r="K36" s="58">
        <v>24872</v>
      </c>
      <c r="L36" s="58">
        <v>21419</v>
      </c>
      <c r="M36" s="58">
        <v>1921</v>
      </c>
      <c r="N36" s="58">
        <v>10668</v>
      </c>
      <c r="O36" s="58">
        <v>1452479</v>
      </c>
    </row>
    <row r="37" spans="1:15" ht="16" thickBot="1">
      <c r="A37" s="58" t="s">
        <v>184</v>
      </c>
      <c r="B37" s="58">
        <v>754464</v>
      </c>
      <c r="C37" s="58">
        <v>285639</v>
      </c>
      <c r="D37" s="58">
        <v>43278</v>
      </c>
      <c r="E37" s="58">
        <v>30356</v>
      </c>
      <c r="F37" s="58">
        <v>51477</v>
      </c>
      <c r="G37" s="58">
        <v>1131</v>
      </c>
      <c r="H37" s="58">
        <v>2465</v>
      </c>
      <c r="I37" s="58">
        <v>39743</v>
      </c>
      <c r="J37" s="58">
        <v>28006</v>
      </c>
      <c r="K37" s="58">
        <v>21426</v>
      </c>
      <c r="L37" s="58">
        <v>18451</v>
      </c>
      <c r="M37" s="58">
        <v>1655</v>
      </c>
      <c r="N37" s="58">
        <v>9190</v>
      </c>
      <c r="O37" s="58">
        <v>1287281</v>
      </c>
    </row>
    <row r="38" spans="1:15" ht="16" thickBot="1">
      <c r="A38" s="58" t="s">
        <v>50</v>
      </c>
      <c r="B38" s="58">
        <v>680766</v>
      </c>
      <c r="C38" s="58">
        <v>257737</v>
      </c>
      <c r="D38" s="58">
        <v>37870</v>
      </c>
      <c r="E38" s="58">
        <v>27391</v>
      </c>
      <c r="F38" s="58">
        <v>46449</v>
      </c>
      <c r="G38" s="58">
        <v>1020</v>
      </c>
      <c r="H38" s="58">
        <v>2224</v>
      </c>
      <c r="I38" s="58">
        <v>0</v>
      </c>
      <c r="J38" s="58">
        <v>18359</v>
      </c>
      <c r="K38" s="58">
        <v>19333</v>
      </c>
      <c r="L38" s="58">
        <v>16649</v>
      </c>
      <c r="M38" s="58">
        <v>1494</v>
      </c>
      <c r="N38" s="58">
        <v>8292</v>
      </c>
      <c r="O38" s="58">
        <v>1117584</v>
      </c>
    </row>
    <row r="39" spans="1:15" ht="16" thickBot="1">
      <c r="A39" s="58" t="s">
        <v>51</v>
      </c>
      <c r="B39" s="58">
        <v>1508682</v>
      </c>
      <c r="C39" s="58">
        <v>571185</v>
      </c>
      <c r="D39" s="58">
        <v>99965</v>
      </c>
      <c r="E39" s="58">
        <v>60702</v>
      </c>
      <c r="F39" s="58">
        <v>102937</v>
      </c>
      <c r="G39" s="58">
        <v>2261</v>
      </c>
      <c r="H39" s="58">
        <v>4930</v>
      </c>
      <c r="I39" s="58">
        <v>-5970</v>
      </c>
      <c r="J39" s="58">
        <v>105488</v>
      </c>
      <c r="K39" s="58">
        <v>42846</v>
      </c>
      <c r="L39" s="58">
        <v>36896</v>
      </c>
      <c r="M39" s="58">
        <v>3310</v>
      </c>
      <c r="N39" s="58">
        <v>18377</v>
      </c>
      <c r="O39" s="58">
        <v>2551609</v>
      </c>
    </row>
    <row r="40" spans="1:15" ht="16" thickBot="1">
      <c r="A40" s="58" t="s">
        <v>185</v>
      </c>
      <c r="B40" s="58">
        <v>1773428</v>
      </c>
      <c r="C40" s="58">
        <v>671417</v>
      </c>
      <c r="D40" s="58">
        <v>119366</v>
      </c>
      <c r="E40" s="58">
        <v>71354</v>
      </c>
      <c r="F40" s="58">
        <v>121001</v>
      </c>
      <c r="G40" s="58">
        <v>2658</v>
      </c>
      <c r="H40" s="58">
        <v>5795</v>
      </c>
      <c r="I40" s="58">
        <v>0</v>
      </c>
      <c r="J40" s="58">
        <v>134322</v>
      </c>
      <c r="K40" s="58">
        <v>50364</v>
      </c>
      <c r="L40" s="58">
        <v>43371</v>
      </c>
      <c r="M40" s="58">
        <v>3891</v>
      </c>
      <c r="N40" s="58">
        <v>21602</v>
      </c>
      <c r="O40" s="58">
        <v>3018569</v>
      </c>
    </row>
    <row r="41" spans="1:15" ht="16" thickBot="1">
      <c r="A41" s="58" t="s">
        <v>186</v>
      </c>
      <c r="B41" s="58">
        <v>901356</v>
      </c>
      <c r="C41" s="58">
        <v>341252</v>
      </c>
      <c r="D41" s="58">
        <v>54244</v>
      </c>
      <c r="E41" s="58">
        <v>36266</v>
      </c>
      <c r="F41" s="58">
        <v>61500</v>
      </c>
      <c r="G41" s="58">
        <v>1351</v>
      </c>
      <c r="H41" s="58">
        <v>2945</v>
      </c>
      <c r="I41" s="58">
        <v>0</v>
      </c>
      <c r="J41" s="58">
        <v>42881</v>
      </c>
      <c r="K41" s="58">
        <v>25598</v>
      </c>
      <c r="L41" s="58">
        <v>22044</v>
      </c>
      <c r="M41" s="58">
        <v>1978</v>
      </c>
      <c r="N41" s="58">
        <v>10980</v>
      </c>
      <c r="O41" s="58">
        <v>1502395</v>
      </c>
    </row>
    <row r="42" spans="1:15" ht="16" thickBot="1">
      <c r="A42" s="58" t="s">
        <v>187</v>
      </c>
      <c r="B42" s="58">
        <v>889907</v>
      </c>
      <c r="C42" s="58">
        <v>336918</v>
      </c>
      <c r="D42" s="58">
        <v>0</v>
      </c>
      <c r="E42" s="58">
        <v>35805</v>
      </c>
      <c r="F42" s="58">
        <v>60718</v>
      </c>
      <c r="G42" s="58">
        <v>1334</v>
      </c>
      <c r="H42" s="58">
        <v>2908</v>
      </c>
      <c r="I42" s="58">
        <v>0</v>
      </c>
      <c r="J42" s="58">
        <v>39535</v>
      </c>
      <c r="K42" s="58">
        <v>25273</v>
      </c>
      <c r="L42" s="58">
        <v>21764</v>
      </c>
      <c r="M42" s="58">
        <v>1952</v>
      </c>
      <c r="N42" s="58">
        <v>10840</v>
      </c>
      <c r="O42" s="58">
        <v>1426954</v>
      </c>
    </row>
    <row r="43" spans="1:15" ht="16" thickBot="1">
      <c r="A43" s="58" t="s">
        <v>188</v>
      </c>
      <c r="B43" s="58">
        <v>989785</v>
      </c>
      <c r="C43" s="58">
        <v>374731</v>
      </c>
      <c r="D43" s="58">
        <v>60856</v>
      </c>
      <c r="E43" s="58">
        <v>39824</v>
      </c>
      <c r="F43" s="58">
        <v>67533</v>
      </c>
      <c r="G43" s="58">
        <v>1484</v>
      </c>
      <c r="H43" s="58">
        <v>3234</v>
      </c>
      <c r="I43" s="58">
        <v>0</v>
      </c>
      <c r="J43" s="58">
        <v>49410</v>
      </c>
      <c r="K43" s="58">
        <v>28109</v>
      </c>
      <c r="L43" s="58">
        <v>24206</v>
      </c>
      <c r="M43" s="58">
        <v>2172</v>
      </c>
      <c r="N43" s="58">
        <v>12057</v>
      </c>
      <c r="O43" s="58">
        <v>1653401</v>
      </c>
    </row>
    <row r="44" spans="1:15" ht="16" thickBot="1">
      <c r="A44" s="58" t="s">
        <v>189</v>
      </c>
      <c r="B44" s="58">
        <v>820819</v>
      </c>
      <c r="C44" s="58">
        <v>310761</v>
      </c>
      <c r="D44" s="58">
        <v>0</v>
      </c>
      <c r="E44" s="58">
        <v>33026</v>
      </c>
      <c r="F44" s="58">
        <v>56005</v>
      </c>
      <c r="G44" s="58">
        <v>1230</v>
      </c>
      <c r="H44" s="58">
        <v>2682</v>
      </c>
      <c r="I44" s="58">
        <v>0</v>
      </c>
      <c r="J44" s="58">
        <v>30786</v>
      </c>
      <c r="K44" s="58">
        <v>23311</v>
      </c>
      <c r="L44" s="58">
        <v>20074</v>
      </c>
      <c r="M44" s="58">
        <v>1801</v>
      </c>
      <c r="N44" s="58">
        <v>9998</v>
      </c>
      <c r="O44" s="58">
        <v>1310493</v>
      </c>
    </row>
    <row r="45" spans="1:15" ht="16" thickBot="1">
      <c r="A45" s="58" t="s">
        <v>190</v>
      </c>
      <c r="B45" s="58">
        <v>2587797</v>
      </c>
      <c r="C45" s="58">
        <v>979736</v>
      </c>
      <c r="D45" s="58">
        <v>184487</v>
      </c>
      <c r="E45" s="58">
        <v>104120</v>
      </c>
      <c r="F45" s="58">
        <v>176566</v>
      </c>
      <c r="G45" s="58">
        <v>3879</v>
      </c>
      <c r="H45" s="58">
        <v>8456</v>
      </c>
      <c r="I45" s="58">
        <v>0</v>
      </c>
      <c r="J45" s="58">
        <v>202765</v>
      </c>
      <c r="K45" s="58">
        <v>73492</v>
      </c>
      <c r="L45" s="58">
        <v>63287</v>
      </c>
      <c r="M45" s="58">
        <v>5677</v>
      </c>
      <c r="N45" s="58">
        <v>31522</v>
      </c>
      <c r="O45" s="58">
        <v>4421784</v>
      </c>
    </row>
    <row r="46" spans="1:15" ht="16" thickBot="1">
      <c r="A46" s="58" t="s">
        <v>58</v>
      </c>
      <c r="B46" s="58">
        <v>757577</v>
      </c>
      <c r="C46" s="58">
        <v>286818</v>
      </c>
      <c r="D46" s="58">
        <v>43782</v>
      </c>
      <c r="E46" s="58">
        <v>30481</v>
      </c>
      <c r="F46" s="58">
        <v>51690</v>
      </c>
      <c r="G46" s="58">
        <v>1136</v>
      </c>
      <c r="H46" s="58">
        <v>2475</v>
      </c>
      <c r="I46" s="58">
        <v>0</v>
      </c>
      <c r="J46" s="58">
        <v>23566</v>
      </c>
      <c r="K46" s="58">
        <v>21515</v>
      </c>
      <c r="L46" s="58">
        <v>18527</v>
      </c>
      <c r="M46" s="58">
        <v>1662</v>
      </c>
      <c r="N46" s="58">
        <v>9228</v>
      </c>
      <c r="O46" s="58">
        <v>1248457</v>
      </c>
    </row>
    <row r="47" spans="1:15" ht="16" thickBot="1">
      <c r="A47" s="58" t="s">
        <v>59</v>
      </c>
      <c r="B47" s="58">
        <v>2186323</v>
      </c>
      <c r="C47" s="58">
        <v>827739</v>
      </c>
      <c r="D47" s="58">
        <v>152076</v>
      </c>
      <c r="E47" s="58">
        <v>87967</v>
      </c>
      <c r="F47" s="58">
        <v>149173</v>
      </c>
      <c r="G47" s="58">
        <v>3277</v>
      </c>
      <c r="H47" s="58">
        <v>7144</v>
      </c>
      <c r="I47" s="58">
        <v>0</v>
      </c>
      <c r="J47" s="58">
        <v>161301</v>
      </c>
      <c r="K47" s="58">
        <v>62090</v>
      </c>
      <c r="L47" s="58">
        <v>53469</v>
      </c>
      <c r="M47" s="58">
        <v>4797</v>
      </c>
      <c r="N47" s="58">
        <v>26632</v>
      </c>
      <c r="O47" s="58">
        <v>3721988</v>
      </c>
    </row>
    <row r="48" spans="1:15" ht="16" thickBot="1">
      <c r="A48" s="58" t="s">
        <v>191</v>
      </c>
      <c r="B48" s="58">
        <v>8743739</v>
      </c>
      <c r="C48" s="58">
        <v>3310368</v>
      </c>
      <c r="D48" s="58">
        <v>662544</v>
      </c>
      <c r="E48" s="58">
        <v>351804</v>
      </c>
      <c r="F48" s="58">
        <v>596586</v>
      </c>
      <c r="G48" s="58">
        <v>13106</v>
      </c>
      <c r="H48" s="58">
        <v>28570</v>
      </c>
      <c r="I48" s="58">
        <v>432425</v>
      </c>
      <c r="J48" s="58">
        <v>700467</v>
      </c>
      <c r="K48" s="58">
        <v>248316</v>
      </c>
      <c r="L48" s="58">
        <v>213837</v>
      </c>
      <c r="M48" s="58">
        <v>19183</v>
      </c>
      <c r="N48" s="58">
        <v>106509</v>
      </c>
      <c r="O48" s="58">
        <v>15427454</v>
      </c>
    </row>
    <row r="49" spans="1:15" ht="16" thickBot="1">
      <c r="A49" s="58" t="s">
        <v>61</v>
      </c>
      <c r="B49" s="58">
        <v>841176</v>
      </c>
      <c r="C49" s="58">
        <v>318468</v>
      </c>
      <c r="D49" s="58">
        <v>49797</v>
      </c>
      <c r="E49" s="58">
        <v>33845</v>
      </c>
      <c r="F49" s="58">
        <v>57393</v>
      </c>
      <c r="G49" s="58">
        <v>1261</v>
      </c>
      <c r="H49" s="58">
        <v>2749</v>
      </c>
      <c r="I49" s="58">
        <v>31905</v>
      </c>
      <c r="J49" s="58">
        <v>34546</v>
      </c>
      <c r="K49" s="58">
        <v>23889</v>
      </c>
      <c r="L49" s="58">
        <v>20572</v>
      </c>
      <c r="M49" s="58">
        <v>1845</v>
      </c>
      <c r="N49" s="58">
        <v>10246</v>
      </c>
      <c r="O49" s="58">
        <v>1427692</v>
      </c>
    </row>
    <row r="50" spans="1:15" ht="16" thickBot="1">
      <c r="A50" s="58" t="s">
        <v>62</v>
      </c>
      <c r="B50" s="58">
        <v>714919</v>
      </c>
      <c r="C50" s="58">
        <v>270667</v>
      </c>
      <c r="D50" s="58">
        <v>0</v>
      </c>
      <c r="E50" s="58">
        <v>28765</v>
      </c>
      <c r="F50" s="58">
        <v>48779</v>
      </c>
      <c r="G50" s="58">
        <v>1072</v>
      </c>
      <c r="H50" s="58">
        <v>2336</v>
      </c>
      <c r="I50" s="58">
        <v>0</v>
      </c>
      <c r="J50" s="58">
        <v>21651</v>
      </c>
      <c r="K50" s="58">
        <v>20303</v>
      </c>
      <c r="L50" s="58">
        <v>17484</v>
      </c>
      <c r="M50" s="58">
        <v>1568</v>
      </c>
      <c r="N50" s="58">
        <v>8709</v>
      </c>
      <c r="O50" s="58">
        <v>1136253</v>
      </c>
    </row>
    <row r="51" spans="1:15" ht="16" thickBot="1">
      <c r="A51" s="58" t="s">
        <v>63</v>
      </c>
      <c r="B51" s="58">
        <v>955847</v>
      </c>
      <c r="C51" s="58">
        <v>361882</v>
      </c>
      <c r="D51" s="58">
        <v>58584</v>
      </c>
      <c r="E51" s="58">
        <v>38458</v>
      </c>
      <c r="F51" s="58">
        <v>65217</v>
      </c>
      <c r="G51" s="58">
        <v>1433</v>
      </c>
      <c r="H51" s="58">
        <v>3123</v>
      </c>
      <c r="I51" s="58">
        <v>0</v>
      </c>
      <c r="J51" s="58">
        <v>44583</v>
      </c>
      <c r="K51" s="58">
        <v>27145</v>
      </c>
      <c r="L51" s="58">
        <v>23376</v>
      </c>
      <c r="M51" s="58">
        <v>2097</v>
      </c>
      <c r="N51" s="58">
        <v>11643</v>
      </c>
      <c r="O51" s="58">
        <v>1593388</v>
      </c>
    </row>
    <row r="52" spans="1:15" ht="16" thickBot="1">
      <c r="A52" s="58" t="s">
        <v>192</v>
      </c>
      <c r="B52" s="58">
        <v>669579</v>
      </c>
      <c r="C52" s="58">
        <v>253502</v>
      </c>
      <c r="D52" s="58">
        <v>37114</v>
      </c>
      <c r="E52" s="58">
        <v>26940</v>
      </c>
      <c r="F52" s="58">
        <v>45685</v>
      </c>
      <c r="G52" s="58">
        <v>1004</v>
      </c>
      <c r="H52" s="58">
        <v>2188</v>
      </c>
      <c r="I52" s="58">
        <v>0</v>
      </c>
      <c r="J52" s="58">
        <v>15337</v>
      </c>
      <c r="K52" s="58">
        <v>19016</v>
      </c>
      <c r="L52" s="58">
        <v>16375</v>
      </c>
      <c r="M52" s="58">
        <v>1469</v>
      </c>
      <c r="N52" s="58">
        <v>8156</v>
      </c>
      <c r="O52" s="58">
        <v>1096365</v>
      </c>
    </row>
    <row r="53" spans="1:15" ht="16" thickBot="1">
      <c r="A53" s="58" t="s">
        <v>65</v>
      </c>
      <c r="B53" s="58">
        <v>708490</v>
      </c>
      <c r="C53" s="58">
        <v>268233</v>
      </c>
      <c r="D53" s="58">
        <v>0</v>
      </c>
      <c r="E53" s="58">
        <v>28506</v>
      </c>
      <c r="F53" s="58">
        <v>48340</v>
      </c>
      <c r="G53" s="58">
        <v>1062</v>
      </c>
      <c r="H53" s="58">
        <v>2315</v>
      </c>
      <c r="I53" s="58">
        <v>0</v>
      </c>
      <c r="J53" s="58">
        <v>21017</v>
      </c>
      <c r="K53" s="58">
        <v>20121</v>
      </c>
      <c r="L53" s="58">
        <v>17327</v>
      </c>
      <c r="M53" s="58">
        <v>1554</v>
      </c>
      <c r="N53" s="58">
        <v>8630</v>
      </c>
      <c r="O53" s="58">
        <v>1125595</v>
      </c>
    </row>
    <row r="54" spans="1:15" ht="16" thickBot="1">
      <c r="A54" s="58" t="s">
        <v>193</v>
      </c>
      <c r="B54" s="58">
        <v>867124</v>
      </c>
      <c r="C54" s="58">
        <v>328292</v>
      </c>
      <c r="D54" s="58">
        <v>51796</v>
      </c>
      <c r="E54" s="58">
        <v>34889</v>
      </c>
      <c r="F54" s="58">
        <v>59164</v>
      </c>
      <c r="G54" s="58">
        <v>1300</v>
      </c>
      <c r="H54" s="58">
        <v>2833</v>
      </c>
      <c r="I54" s="58">
        <v>0</v>
      </c>
      <c r="J54" s="58">
        <v>37869</v>
      </c>
      <c r="K54" s="58">
        <v>24626</v>
      </c>
      <c r="L54" s="58">
        <v>21206</v>
      </c>
      <c r="M54" s="58">
        <v>1902</v>
      </c>
      <c r="N54" s="58">
        <v>10563</v>
      </c>
      <c r="O54" s="58">
        <v>1441564</v>
      </c>
    </row>
    <row r="55" spans="1:15" ht="16" thickBot="1">
      <c r="A55" s="58" t="s">
        <v>194</v>
      </c>
      <c r="B55" s="58">
        <v>1923898</v>
      </c>
      <c r="C55" s="58">
        <v>728385</v>
      </c>
      <c r="D55" s="58">
        <v>131035</v>
      </c>
      <c r="E55" s="58">
        <v>77408</v>
      </c>
      <c r="F55" s="58">
        <v>131268</v>
      </c>
      <c r="G55" s="58">
        <v>2884</v>
      </c>
      <c r="H55" s="58">
        <v>6286</v>
      </c>
      <c r="I55" s="58">
        <v>-6086</v>
      </c>
      <c r="J55" s="58">
        <v>142411</v>
      </c>
      <c r="K55" s="58">
        <v>54637</v>
      </c>
      <c r="L55" s="58">
        <v>47051</v>
      </c>
      <c r="M55" s="58">
        <v>4221</v>
      </c>
      <c r="N55" s="58">
        <v>23435</v>
      </c>
      <c r="O55" s="58">
        <v>3266833</v>
      </c>
    </row>
    <row r="56" spans="1:15" ht="16" thickBot="1">
      <c r="A56" s="58" t="s">
        <v>195</v>
      </c>
      <c r="B56" s="58">
        <v>754831</v>
      </c>
      <c r="C56" s="58">
        <v>285778</v>
      </c>
      <c r="D56" s="58">
        <v>43221</v>
      </c>
      <c r="E56" s="58">
        <v>30371</v>
      </c>
      <c r="F56" s="58">
        <v>51502</v>
      </c>
      <c r="G56" s="58">
        <v>1131</v>
      </c>
      <c r="H56" s="58">
        <v>2466</v>
      </c>
      <c r="I56" s="58">
        <v>0</v>
      </c>
      <c r="J56" s="58">
        <v>30175</v>
      </c>
      <c r="K56" s="58">
        <v>21437</v>
      </c>
      <c r="L56" s="58">
        <v>18460</v>
      </c>
      <c r="M56" s="58">
        <v>1656</v>
      </c>
      <c r="N56" s="58">
        <v>9195</v>
      </c>
      <c r="O56" s="58">
        <v>1250223</v>
      </c>
    </row>
    <row r="57" spans="1:15" ht="16" thickBot="1">
      <c r="A57" s="58" t="s">
        <v>196</v>
      </c>
      <c r="B57" s="58">
        <v>68292498</v>
      </c>
      <c r="C57" s="58">
        <v>25855448</v>
      </c>
      <c r="D57" s="58">
        <v>0</v>
      </c>
      <c r="E57" s="58">
        <v>2747744</v>
      </c>
      <c r="F57" s="58">
        <v>4659601</v>
      </c>
      <c r="G57" s="58">
        <v>102367</v>
      </c>
      <c r="H57" s="58">
        <v>223145</v>
      </c>
      <c r="I57" s="58">
        <v>7877765</v>
      </c>
      <c r="J57" s="58">
        <v>4500351</v>
      </c>
      <c r="K57" s="58">
        <v>1939459</v>
      </c>
      <c r="L57" s="58">
        <v>1670162</v>
      </c>
      <c r="M57" s="58">
        <v>149829</v>
      </c>
      <c r="N57" s="58">
        <v>831879</v>
      </c>
      <c r="O57" s="58">
        <v>118850248</v>
      </c>
    </row>
    <row r="58" spans="1:15" ht="16" thickBot="1">
      <c r="A58" s="58" t="s">
        <v>197</v>
      </c>
      <c r="B58" s="58">
        <v>713620</v>
      </c>
      <c r="C58" s="58">
        <v>270176</v>
      </c>
      <c r="D58" s="58">
        <v>0</v>
      </c>
      <c r="E58" s="58">
        <v>28712</v>
      </c>
      <c r="F58" s="58">
        <v>48690</v>
      </c>
      <c r="G58" s="58">
        <v>1070</v>
      </c>
      <c r="H58" s="58">
        <v>2332</v>
      </c>
      <c r="I58" s="58">
        <v>0</v>
      </c>
      <c r="J58" s="58">
        <v>19007</v>
      </c>
      <c r="K58" s="58">
        <v>20266</v>
      </c>
      <c r="L58" s="58">
        <v>17452</v>
      </c>
      <c r="M58" s="58">
        <v>1566</v>
      </c>
      <c r="N58" s="58">
        <v>8693</v>
      </c>
      <c r="O58" s="58">
        <v>1131584</v>
      </c>
    </row>
    <row r="59" spans="1:15" ht="16" thickBot="1">
      <c r="A59" s="58" t="s">
        <v>71</v>
      </c>
      <c r="B59" s="58">
        <v>2764642</v>
      </c>
      <c r="C59" s="58">
        <v>1046690</v>
      </c>
      <c r="D59" s="58">
        <v>204926</v>
      </c>
      <c r="E59" s="58">
        <v>111235</v>
      </c>
      <c r="F59" s="58">
        <v>188632</v>
      </c>
      <c r="G59" s="58">
        <v>4144</v>
      </c>
      <c r="H59" s="58">
        <v>9033</v>
      </c>
      <c r="I59" s="58">
        <v>0</v>
      </c>
      <c r="J59" s="58">
        <v>210401</v>
      </c>
      <c r="K59" s="58">
        <v>78514</v>
      </c>
      <c r="L59" s="58">
        <v>67612</v>
      </c>
      <c r="M59" s="58">
        <v>6065</v>
      </c>
      <c r="N59" s="58">
        <v>33676</v>
      </c>
      <c r="O59" s="58">
        <v>4725570</v>
      </c>
    </row>
    <row r="60" spans="1:15" ht="16" thickBot="1">
      <c r="A60" s="58" t="s">
        <v>72</v>
      </c>
      <c r="B60" s="58">
        <v>1301039</v>
      </c>
      <c r="C60" s="58">
        <v>492572</v>
      </c>
      <c r="D60" s="58">
        <v>84726</v>
      </c>
      <c r="E60" s="58">
        <v>52347</v>
      </c>
      <c r="F60" s="58">
        <v>88770</v>
      </c>
      <c r="G60" s="58">
        <v>1950</v>
      </c>
      <c r="H60" s="58">
        <v>4251</v>
      </c>
      <c r="I60" s="58">
        <v>37361</v>
      </c>
      <c r="J60" s="58">
        <v>75394</v>
      </c>
      <c r="K60" s="58">
        <v>36949</v>
      </c>
      <c r="L60" s="58">
        <v>31818</v>
      </c>
      <c r="M60" s="58">
        <v>2854</v>
      </c>
      <c r="N60" s="58">
        <v>15848</v>
      </c>
      <c r="O60" s="58">
        <v>2225879</v>
      </c>
    </row>
    <row r="61" spans="1:15" ht="16" thickBot="1">
      <c r="A61" s="58" t="s">
        <v>73</v>
      </c>
      <c r="B61" s="58">
        <v>688808</v>
      </c>
      <c r="C61" s="58">
        <v>260782</v>
      </c>
      <c r="D61" s="58">
        <v>38587</v>
      </c>
      <c r="E61" s="58">
        <v>27714</v>
      </c>
      <c r="F61" s="58">
        <v>46997</v>
      </c>
      <c r="G61" s="58">
        <v>1032</v>
      </c>
      <c r="H61" s="58">
        <v>2251</v>
      </c>
      <c r="I61" s="58">
        <v>0</v>
      </c>
      <c r="J61" s="58">
        <v>17646</v>
      </c>
      <c r="K61" s="58">
        <v>19562</v>
      </c>
      <c r="L61" s="58">
        <v>16845</v>
      </c>
      <c r="M61" s="58">
        <v>1511</v>
      </c>
      <c r="N61" s="58">
        <v>8390</v>
      </c>
      <c r="O61" s="58">
        <v>1130125</v>
      </c>
    </row>
    <row r="62" spans="1:15" ht="16" thickBot="1">
      <c r="A62" s="58" t="s">
        <v>198</v>
      </c>
      <c r="B62" s="58">
        <v>929438</v>
      </c>
      <c r="C62" s="58">
        <v>351884</v>
      </c>
      <c r="D62" s="58">
        <v>0</v>
      </c>
      <c r="E62" s="58">
        <v>37396</v>
      </c>
      <c r="F62" s="58">
        <v>63416</v>
      </c>
      <c r="G62" s="58">
        <v>1393</v>
      </c>
      <c r="H62" s="58">
        <v>3037</v>
      </c>
      <c r="I62" s="58">
        <v>0</v>
      </c>
      <c r="J62" s="58">
        <v>42072</v>
      </c>
      <c r="K62" s="58">
        <v>26395</v>
      </c>
      <c r="L62" s="58">
        <v>22730</v>
      </c>
      <c r="M62" s="58">
        <v>2039</v>
      </c>
      <c r="N62" s="58">
        <v>11322</v>
      </c>
      <c r="O62" s="58">
        <v>1491122</v>
      </c>
    </row>
    <row r="63" spans="1:15" ht="16" thickBot="1">
      <c r="A63" s="58" t="s">
        <v>75</v>
      </c>
      <c r="B63" s="58">
        <v>2524131</v>
      </c>
      <c r="C63" s="58">
        <v>955633</v>
      </c>
      <c r="D63" s="58">
        <v>0</v>
      </c>
      <c r="E63" s="58">
        <v>101558</v>
      </c>
      <c r="F63" s="58">
        <v>172222</v>
      </c>
      <c r="G63" s="58">
        <v>3784</v>
      </c>
      <c r="H63" s="58">
        <v>8248</v>
      </c>
      <c r="I63" s="58">
        <v>0</v>
      </c>
      <c r="J63" s="58">
        <v>203115</v>
      </c>
      <c r="K63" s="58">
        <v>71684</v>
      </c>
      <c r="L63" s="58">
        <v>61730</v>
      </c>
      <c r="M63" s="58">
        <v>5538</v>
      </c>
      <c r="N63" s="58">
        <v>30747</v>
      </c>
      <c r="O63" s="58">
        <v>4138390</v>
      </c>
    </row>
    <row r="64" spans="1:15" ht="16" thickBot="1">
      <c r="A64" s="58" t="s">
        <v>199</v>
      </c>
      <c r="B64" s="58">
        <v>972405</v>
      </c>
      <c r="C64" s="58">
        <v>368151</v>
      </c>
      <c r="D64" s="58">
        <v>60851</v>
      </c>
      <c r="E64" s="58">
        <v>39125</v>
      </c>
      <c r="F64" s="58">
        <v>66347</v>
      </c>
      <c r="G64" s="58">
        <v>1458</v>
      </c>
      <c r="H64" s="58">
        <v>3177</v>
      </c>
      <c r="I64" s="58">
        <v>0</v>
      </c>
      <c r="J64" s="58">
        <v>44708</v>
      </c>
      <c r="K64" s="58">
        <v>27616</v>
      </c>
      <c r="L64" s="58">
        <v>23781</v>
      </c>
      <c r="M64" s="58">
        <v>2133</v>
      </c>
      <c r="N64" s="58">
        <v>11845</v>
      </c>
      <c r="O64" s="58">
        <v>1621597</v>
      </c>
    </row>
    <row r="65" spans="1:15" ht="16" thickBot="1">
      <c r="A65" s="58" t="s">
        <v>77</v>
      </c>
      <c r="B65" s="58">
        <v>2052938</v>
      </c>
      <c r="C65" s="58">
        <v>777240</v>
      </c>
      <c r="D65" s="58">
        <v>142999</v>
      </c>
      <c r="E65" s="58">
        <v>82600</v>
      </c>
      <c r="F65" s="58">
        <v>140072</v>
      </c>
      <c r="G65" s="58">
        <v>3077</v>
      </c>
      <c r="H65" s="58">
        <v>6708</v>
      </c>
      <c r="I65" s="58">
        <v>0</v>
      </c>
      <c r="J65" s="58">
        <v>156114</v>
      </c>
      <c r="K65" s="58">
        <v>58302</v>
      </c>
      <c r="L65" s="58">
        <v>50207</v>
      </c>
      <c r="M65" s="58">
        <v>4504</v>
      </c>
      <c r="N65" s="58">
        <v>25007</v>
      </c>
      <c r="O65" s="58">
        <v>3499768</v>
      </c>
    </row>
    <row r="66" spans="1:15" ht="16" thickBot="1">
      <c r="A66" s="58" t="s">
        <v>78</v>
      </c>
      <c r="B66" s="58">
        <v>4928343</v>
      </c>
      <c r="C66" s="58">
        <v>1865864</v>
      </c>
      <c r="D66" s="58">
        <v>494043</v>
      </c>
      <c r="E66" s="58">
        <v>198292</v>
      </c>
      <c r="F66" s="58">
        <v>336261</v>
      </c>
      <c r="G66" s="58">
        <v>7387</v>
      </c>
      <c r="H66" s="58">
        <v>16103</v>
      </c>
      <c r="I66" s="58">
        <v>2265963</v>
      </c>
      <c r="J66" s="58">
        <v>333118</v>
      </c>
      <c r="K66" s="58">
        <v>139962</v>
      </c>
      <c r="L66" s="58">
        <v>120528</v>
      </c>
      <c r="M66" s="58">
        <v>10812</v>
      </c>
      <c r="N66" s="58">
        <v>60033</v>
      </c>
      <c r="O66" s="58">
        <v>10776709</v>
      </c>
    </row>
    <row r="67" spans="1:15" ht="16" thickBot="1">
      <c r="A67" s="58" t="s">
        <v>79</v>
      </c>
      <c r="B67" s="58">
        <v>570548</v>
      </c>
      <c r="C67" s="58">
        <v>216009</v>
      </c>
      <c r="D67" s="58">
        <v>29709</v>
      </c>
      <c r="E67" s="58">
        <v>22956</v>
      </c>
      <c r="F67" s="58">
        <v>38929</v>
      </c>
      <c r="G67" s="58">
        <v>855</v>
      </c>
      <c r="H67" s="58">
        <v>1864</v>
      </c>
      <c r="I67" s="58">
        <v>0</v>
      </c>
      <c r="J67" s="58">
        <v>5887</v>
      </c>
      <c r="K67" s="58">
        <v>16203</v>
      </c>
      <c r="L67" s="58">
        <v>13953</v>
      </c>
      <c r="M67" s="58">
        <v>1252</v>
      </c>
      <c r="N67" s="58">
        <v>6950</v>
      </c>
      <c r="O67" s="58">
        <v>925115</v>
      </c>
    </row>
    <row r="68" spans="1:15" ht="16" thickBot="1">
      <c r="A68" s="58" t="s">
        <v>200</v>
      </c>
      <c r="B68" s="58">
        <v>748676</v>
      </c>
      <c r="C68" s="58">
        <v>283448</v>
      </c>
      <c r="D68" s="58">
        <v>0</v>
      </c>
      <c r="E68" s="58">
        <v>30123</v>
      </c>
      <c r="F68" s="58">
        <v>51082</v>
      </c>
      <c r="G68" s="58">
        <v>1122</v>
      </c>
      <c r="H68" s="58">
        <v>2446</v>
      </c>
      <c r="I68" s="58">
        <v>0</v>
      </c>
      <c r="J68" s="58">
        <v>23214</v>
      </c>
      <c r="K68" s="58">
        <v>21262</v>
      </c>
      <c r="L68" s="58">
        <v>18310</v>
      </c>
      <c r="M68" s="58">
        <v>1643</v>
      </c>
      <c r="N68" s="58">
        <v>9120</v>
      </c>
      <c r="O68" s="58">
        <v>1190446</v>
      </c>
    </row>
    <row r="69" spans="1:15" ht="16" thickBot="1">
      <c r="A69" s="58" t="s">
        <v>81</v>
      </c>
      <c r="B69" s="58">
        <v>804871</v>
      </c>
      <c r="C69" s="58">
        <v>304723</v>
      </c>
      <c r="D69" s="58">
        <v>47291</v>
      </c>
      <c r="E69" s="58">
        <v>32384</v>
      </c>
      <c r="F69" s="58">
        <v>54916</v>
      </c>
      <c r="G69" s="58">
        <v>1206</v>
      </c>
      <c r="H69" s="58">
        <v>2630</v>
      </c>
      <c r="I69" s="58">
        <v>0</v>
      </c>
      <c r="J69" s="58">
        <v>29357</v>
      </c>
      <c r="K69" s="58">
        <v>22858</v>
      </c>
      <c r="L69" s="58">
        <v>19684</v>
      </c>
      <c r="M69" s="58">
        <v>1766</v>
      </c>
      <c r="N69" s="58">
        <v>9804</v>
      </c>
      <c r="O69" s="58">
        <v>1331490</v>
      </c>
    </row>
    <row r="70" spans="1:15" ht="16" thickBot="1">
      <c r="A70" s="58" t="s">
        <v>82</v>
      </c>
      <c r="B70" s="58">
        <v>844192</v>
      </c>
      <c r="C70" s="58">
        <v>319610</v>
      </c>
      <c r="D70" s="58">
        <v>50196</v>
      </c>
      <c r="E70" s="58">
        <v>33966</v>
      </c>
      <c r="F70" s="58">
        <v>57599</v>
      </c>
      <c r="G70" s="58">
        <v>1265</v>
      </c>
      <c r="H70" s="58">
        <v>2758</v>
      </c>
      <c r="I70" s="58">
        <v>-10283</v>
      </c>
      <c r="J70" s="58">
        <v>33438</v>
      </c>
      <c r="K70" s="58">
        <v>23974</v>
      </c>
      <c r="L70" s="58">
        <v>20646</v>
      </c>
      <c r="M70" s="58">
        <v>1852</v>
      </c>
      <c r="N70" s="58">
        <v>10283</v>
      </c>
      <c r="O70" s="58">
        <v>1389496</v>
      </c>
    </row>
    <row r="71" spans="1:15" ht="16" thickBot="1">
      <c r="A71" s="58" t="s">
        <v>83</v>
      </c>
      <c r="B71" s="58">
        <v>612823</v>
      </c>
      <c r="C71" s="58">
        <v>232014</v>
      </c>
      <c r="D71" s="58">
        <v>32833</v>
      </c>
      <c r="E71" s="58">
        <v>24657</v>
      </c>
      <c r="F71" s="58">
        <v>41813</v>
      </c>
      <c r="G71" s="58">
        <v>919</v>
      </c>
      <c r="H71" s="58">
        <v>2002</v>
      </c>
      <c r="I71" s="58">
        <v>0</v>
      </c>
      <c r="J71" s="58">
        <v>10071</v>
      </c>
      <c r="K71" s="58">
        <v>17404</v>
      </c>
      <c r="L71" s="58">
        <v>14987</v>
      </c>
      <c r="M71" s="58">
        <v>1344</v>
      </c>
      <c r="N71" s="58">
        <v>7465</v>
      </c>
      <c r="O71" s="58">
        <v>998332</v>
      </c>
    </row>
    <row r="72" spans="1:15" ht="16" thickBot="1">
      <c r="A72" s="58" t="s">
        <v>84</v>
      </c>
      <c r="B72" s="58">
        <v>636577</v>
      </c>
      <c r="C72" s="58">
        <v>241007</v>
      </c>
      <c r="D72" s="58">
        <v>0</v>
      </c>
      <c r="E72" s="58">
        <v>25613</v>
      </c>
      <c r="F72" s="58">
        <v>43434</v>
      </c>
      <c r="G72" s="58">
        <v>954</v>
      </c>
      <c r="H72" s="58">
        <v>2080</v>
      </c>
      <c r="I72" s="58">
        <v>0</v>
      </c>
      <c r="J72" s="58">
        <v>11537</v>
      </c>
      <c r="K72" s="58">
        <v>18078</v>
      </c>
      <c r="L72" s="58">
        <v>15568</v>
      </c>
      <c r="M72" s="58">
        <v>1397</v>
      </c>
      <c r="N72" s="58">
        <v>7754</v>
      </c>
      <c r="O72" s="58">
        <v>1003999</v>
      </c>
    </row>
    <row r="73" spans="1:15" ht="16" thickBot="1">
      <c r="A73" s="58" t="s">
        <v>85</v>
      </c>
      <c r="B73" s="58">
        <v>766509</v>
      </c>
      <c r="C73" s="58">
        <v>290199</v>
      </c>
      <c r="D73" s="58">
        <v>44949</v>
      </c>
      <c r="E73" s="58">
        <v>30840</v>
      </c>
      <c r="F73" s="58">
        <v>52299</v>
      </c>
      <c r="G73" s="58">
        <v>1149</v>
      </c>
      <c r="H73" s="58">
        <v>2505</v>
      </c>
      <c r="I73" s="58">
        <v>-7250</v>
      </c>
      <c r="J73" s="58">
        <v>26882</v>
      </c>
      <c r="K73" s="58">
        <v>21768</v>
      </c>
      <c r="L73" s="58">
        <v>18746</v>
      </c>
      <c r="M73" s="58">
        <v>1682</v>
      </c>
      <c r="N73" s="58">
        <v>9337</v>
      </c>
      <c r="O73" s="58">
        <v>1259615</v>
      </c>
    </row>
    <row r="74" spans="1:15" ht="16" thickBot="1">
      <c r="A74" s="58" t="s">
        <v>201</v>
      </c>
      <c r="B74" s="58">
        <v>1099974</v>
      </c>
      <c r="C74" s="58">
        <v>416449</v>
      </c>
      <c r="D74" s="58">
        <v>0</v>
      </c>
      <c r="E74" s="58">
        <v>44257</v>
      </c>
      <c r="F74" s="58">
        <v>75051</v>
      </c>
      <c r="G74" s="58">
        <v>1649</v>
      </c>
      <c r="H74" s="58">
        <v>3594</v>
      </c>
      <c r="I74" s="58">
        <v>0</v>
      </c>
      <c r="J74" s="58">
        <v>55808</v>
      </c>
      <c r="K74" s="58">
        <v>31239</v>
      </c>
      <c r="L74" s="58">
        <v>26901</v>
      </c>
      <c r="M74" s="58">
        <v>2413</v>
      </c>
      <c r="N74" s="58">
        <v>13399</v>
      </c>
      <c r="O74" s="58">
        <v>1770734</v>
      </c>
    </row>
    <row r="75" spans="1:15" ht="16" thickBot="1">
      <c r="A75" s="58" t="s">
        <v>202</v>
      </c>
      <c r="B75" s="58">
        <v>721514</v>
      </c>
      <c r="C75" s="58">
        <v>273164</v>
      </c>
      <c r="D75" s="58">
        <v>0</v>
      </c>
      <c r="E75" s="58">
        <v>29030</v>
      </c>
      <c r="F75" s="58">
        <v>49229</v>
      </c>
      <c r="G75" s="58">
        <v>1082</v>
      </c>
      <c r="H75" s="58">
        <v>2358</v>
      </c>
      <c r="I75" s="58">
        <v>0</v>
      </c>
      <c r="J75" s="58">
        <v>18630</v>
      </c>
      <c r="K75" s="58">
        <v>20490</v>
      </c>
      <c r="L75" s="58">
        <v>17645</v>
      </c>
      <c r="M75" s="58">
        <v>1583</v>
      </c>
      <c r="N75" s="58">
        <v>8789</v>
      </c>
      <c r="O75" s="58">
        <v>1143514</v>
      </c>
    </row>
    <row r="76" spans="1:15" ht="16" thickBot="1">
      <c r="A76" s="58" t="s">
        <v>88</v>
      </c>
      <c r="B76" s="58">
        <v>1044052</v>
      </c>
      <c r="C76" s="58">
        <v>395277</v>
      </c>
      <c r="D76" s="58">
        <v>64874</v>
      </c>
      <c r="E76" s="58">
        <v>42007</v>
      </c>
      <c r="F76" s="58">
        <v>71236</v>
      </c>
      <c r="G76" s="58">
        <v>1565</v>
      </c>
      <c r="H76" s="58">
        <v>3411</v>
      </c>
      <c r="I76" s="58">
        <v>0</v>
      </c>
      <c r="J76" s="58">
        <v>56552</v>
      </c>
      <c r="K76" s="58">
        <v>29650</v>
      </c>
      <c r="L76" s="58">
        <v>25533</v>
      </c>
      <c r="M76" s="58">
        <v>2291</v>
      </c>
      <c r="N76" s="58">
        <v>12718</v>
      </c>
      <c r="O76" s="58">
        <v>1749166</v>
      </c>
    </row>
    <row r="77" spans="1:15" ht="16" thickBot="1">
      <c r="A77" s="58" t="s">
        <v>203</v>
      </c>
      <c r="B77" s="58">
        <v>750664</v>
      </c>
      <c r="C77" s="58">
        <v>284200</v>
      </c>
      <c r="D77" s="58">
        <v>44352</v>
      </c>
      <c r="E77" s="58">
        <v>30203</v>
      </c>
      <c r="F77" s="58">
        <v>51218</v>
      </c>
      <c r="G77" s="58">
        <v>1125</v>
      </c>
      <c r="H77" s="58">
        <v>2453</v>
      </c>
      <c r="I77" s="58">
        <v>0</v>
      </c>
      <c r="J77" s="58">
        <v>22856</v>
      </c>
      <c r="K77" s="58">
        <v>21318</v>
      </c>
      <c r="L77" s="58">
        <v>18358</v>
      </c>
      <c r="M77" s="58">
        <v>1647</v>
      </c>
      <c r="N77" s="58">
        <v>9144</v>
      </c>
      <c r="O77" s="58">
        <v>1237538</v>
      </c>
    </row>
    <row r="78" spans="1:15" ht="16" thickBot="1">
      <c r="A78" s="58" t="s">
        <v>90</v>
      </c>
      <c r="B78" s="58">
        <v>628583</v>
      </c>
      <c r="C78" s="58">
        <v>237981</v>
      </c>
      <c r="D78" s="58">
        <v>34020</v>
      </c>
      <c r="E78" s="58">
        <v>25291</v>
      </c>
      <c r="F78" s="58">
        <v>42888</v>
      </c>
      <c r="G78" s="58">
        <v>942</v>
      </c>
      <c r="H78" s="58">
        <v>2054</v>
      </c>
      <c r="I78" s="58">
        <v>0</v>
      </c>
      <c r="J78" s="58">
        <v>12307</v>
      </c>
      <c r="K78" s="58">
        <v>17851</v>
      </c>
      <c r="L78" s="58">
        <v>15373</v>
      </c>
      <c r="M78" s="58">
        <v>1379</v>
      </c>
      <c r="N78" s="58">
        <v>7657</v>
      </c>
      <c r="O78" s="58">
        <v>1026326</v>
      </c>
    </row>
    <row r="79" spans="1:15" ht="16" thickBot="1">
      <c r="A79" s="58" t="s">
        <v>91</v>
      </c>
      <c r="B79" s="58">
        <v>621727</v>
      </c>
      <c r="C79" s="58">
        <v>235385</v>
      </c>
      <c r="D79" s="58">
        <v>33658</v>
      </c>
      <c r="E79" s="58">
        <v>25015</v>
      </c>
      <c r="F79" s="58">
        <v>42420</v>
      </c>
      <c r="G79" s="58">
        <v>932</v>
      </c>
      <c r="H79" s="58">
        <v>2031</v>
      </c>
      <c r="I79" s="58">
        <v>0</v>
      </c>
      <c r="J79" s="58">
        <v>10341</v>
      </c>
      <c r="K79" s="58">
        <v>17657</v>
      </c>
      <c r="L79" s="58">
        <v>15205</v>
      </c>
      <c r="M79" s="58">
        <v>1364</v>
      </c>
      <c r="N79" s="58">
        <v>7573</v>
      </c>
      <c r="O79" s="58">
        <v>1013308</v>
      </c>
    </row>
    <row r="80" spans="1:15" ht="16" thickBot="1">
      <c r="A80" s="58" t="s">
        <v>204</v>
      </c>
      <c r="B80" s="58">
        <v>864547</v>
      </c>
      <c r="C80" s="58">
        <v>327316</v>
      </c>
      <c r="D80" s="58">
        <v>51395</v>
      </c>
      <c r="E80" s="58">
        <v>34785</v>
      </c>
      <c r="F80" s="58">
        <v>58988</v>
      </c>
      <c r="G80" s="58">
        <v>1296</v>
      </c>
      <c r="H80" s="58">
        <v>2825</v>
      </c>
      <c r="I80" s="58">
        <v>1090</v>
      </c>
      <c r="J80" s="58">
        <v>40587</v>
      </c>
      <c r="K80" s="58">
        <v>24553</v>
      </c>
      <c r="L80" s="58">
        <v>21143</v>
      </c>
      <c r="M80" s="58">
        <v>1897</v>
      </c>
      <c r="N80" s="58">
        <v>10531</v>
      </c>
      <c r="O80" s="58">
        <v>1440953</v>
      </c>
    </row>
    <row r="81" spans="1:15" ht="16" thickBot="1">
      <c r="A81" s="58" t="s">
        <v>93</v>
      </c>
      <c r="B81" s="58">
        <v>735766</v>
      </c>
      <c r="C81" s="58">
        <v>278560</v>
      </c>
      <c r="D81" s="58">
        <v>0</v>
      </c>
      <c r="E81" s="58">
        <v>29603</v>
      </c>
      <c r="F81" s="58">
        <v>50201</v>
      </c>
      <c r="G81" s="58">
        <v>1103</v>
      </c>
      <c r="H81" s="58">
        <v>2404</v>
      </c>
      <c r="I81" s="58">
        <v>0</v>
      </c>
      <c r="J81" s="58">
        <v>22719</v>
      </c>
      <c r="K81" s="58">
        <v>20895</v>
      </c>
      <c r="L81" s="58">
        <v>17994</v>
      </c>
      <c r="M81" s="58">
        <v>1614</v>
      </c>
      <c r="N81" s="58">
        <v>8962</v>
      </c>
      <c r="O81" s="58">
        <v>1169821</v>
      </c>
    </row>
    <row r="82" spans="1:15" ht="16" thickBot="1">
      <c r="A82" s="58" t="s">
        <v>94</v>
      </c>
      <c r="B82" s="58">
        <v>926208</v>
      </c>
      <c r="C82" s="58">
        <v>350661</v>
      </c>
      <c r="D82" s="58">
        <v>56057</v>
      </c>
      <c r="E82" s="58">
        <v>37266</v>
      </c>
      <c r="F82" s="58">
        <v>63195</v>
      </c>
      <c r="G82" s="58">
        <v>1388</v>
      </c>
      <c r="H82" s="58">
        <v>3026</v>
      </c>
      <c r="I82" s="58">
        <v>0</v>
      </c>
      <c r="J82" s="58">
        <v>46053</v>
      </c>
      <c r="K82" s="58">
        <v>26304</v>
      </c>
      <c r="L82" s="58">
        <v>22651</v>
      </c>
      <c r="M82" s="58">
        <v>2032</v>
      </c>
      <c r="N82" s="58">
        <v>11282</v>
      </c>
      <c r="O82" s="58">
        <v>1546123</v>
      </c>
    </row>
    <row r="83" spans="1:15" ht="16" thickBot="1">
      <c r="A83" s="58" t="s">
        <v>95</v>
      </c>
      <c r="B83" s="58">
        <v>1572137</v>
      </c>
      <c r="C83" s="58">
        <v>595209</v>
      </c>
      <c r="D83" s="58">
        <v>104535</v>
      </c>
      <c r="E83" s="58">
        <v>63255</v>
      </c>
      <c r="F83" s="58">
        <v>107267</v>
      </c>
      <c r="G83" s="58">
        <v>2357</v>
      </c>
      <c r="H83" s="58">
        <v>5137</v>
      </c>
      <c r="I83" s="58">
        <v>0</v>
      </c>
      <c r="J83" s="58">
        <v>109733</v>
      </c>
      <c r="K83" s="58">
        <v>44648</v>
      </c>
      <c r="L83" s="58">
        <v>38448</v>
      </c>
      <c r="M83" s="58">
        <v>3449</v>
      </c>
      <c r="N83" s="58">
        <v>19150</v>
      </c>
      <c r="O83" s="58">
        <v>2665325</v>
      </c>
    </row>
    <row r="84" spans="1:15" ht="16" thickBot="1">
      <c r="A84" s="58" t="s">
        <v>96</v>
      </c>
      <c r="B84" s="58">
        <v>673263</v>
      </c>
      <c r="C84" s="58">
        <v>254896</v>
      </c>
      <c r="D84" s="58">
        <v>0</v>
      </c>
      <c r="E84" s="58">
        <v>27089</v>
      </c>
      <c r="F84" s="58">
        <v>45937</v>
      </c>
      <c r="G84" s="58">
        <v>1009</v>
      </c>
      <c r="H84" s="58">
        <v>2200</v>
      </c>
      <c r="I84" s="58">
        <v>0</v>
      </c>
      <c r="J84" s="58">
        <v>17847</v>
      </c>
      <c r="K84" s="58">
        <v>19120</v>
      </c>
      <c r="L84" s="58">
        <v>16465</v>
      </c>
      <c r="M84" s="58">
        <v>1477</v>
      </c>
      <c r="N84" s="58">
        <v>8201</v>
      </c>
      <c r="O84" s="58">
        <v>1067504</v>
      </c>
    </row>
    <row r="85" spans="1:15" ht="16" thickBot="1">
      <c r="A85" s="58" t="s">
        <v>205</v>
      </c>
      <c r="B85" s="58">
        <v>735256</v>
      </c>
      <c r="C85" s="58">
        <v>278367</v>
      </c>
      <c r="D85" s="58">
        <v>42151</v>
      </c>
      <c r="E85" s="58">
        <v>29583</v>
      </c>
      <c r="F85" s="58">
        <v>50167</v>
      </c>
      <c r="G85" s="58">
        <v>1102</v>
      </c>
      <c r="H85" s="58">
        <v>2402</v>
      </c>
      <c r="I85" s="58">
        <v>0</v>
      </c>
      <c r="J85" s="58">
        <v>23171</v>
      </c>
      <c r="K85" s="58">
        <v>20881</v>
      </c>
      <c r="L85" s="58">
        <v>17981</v>
      </c>
      <c r="M85" s="58">
        <v>1613</v>
      </c>
      <c r="N85" s="58">
        <v>8956</v>
      </c>
      <c r="O85" s="58">
        <v>1211630</v>
      </c>
    </row>
    <row r="86" spans="1:15" ht="16" thickBot="1">
      <c r="A86" s="58" t="s">
        <v>98</v>
      </c>
      <c r="B86" s="58">
        <v>3171093</v>
      </c>
      <c r="C86" s="58">
        <v>1200571</v>
      </c>
      <c r="D86" s="58">
        <v>226253</v>
      </c>
      <c r="E86" s="58">
        <v>127589</v>
      </c>
      <c r="F86" s="58">
        <v>216364</v>
      </c>
      <c r="G86" s="58">
        <v>4753</v>
      </c>
      <c r="H86" s="58">
        <v>10361</v>
      </c>
      <c r="I86" s="58">
        <v>0</v>
      </c>
      <c r="J86" s="58">
        <v>267261</v>
      </c>
      <c r="K86" s="58">
        <v>90057</v>
      </c>
      <c r="L86" s="58">
        <v>77552</v>
      </c>
      <c r="M86" s="58">
        <v>6957</v>
      </c>
      <c r="N86" s="58">
        <v>38627</v>
      </c>
      <c r="O86" s="58">
        <v>5437438</v>
      </c>
    </row>
    <row r="87" spans="1:15" ht="16" thickBot="1">
      <c r="A87" s="58" t="s">
        <v>99</v>
      </c>
      <c r="B87" s="58">
        <v>1159287</v>
      </c>
      <c r="C87" s="58">
        <v>438904</v>
      </c>
      <c r="D87" s="58">
        <v>73701</v>
      </c>
      <c r="E87" s="58">
        <v>46644</v>
      </c>
      <c r="F87" s="58">
        <v>79098</v>
      </c>
      <c r="G87" s="58">
        <v>1738</v>
      </c>
      <c r="H87" s="58">
        <v>3788</v>
      </c>
      <c r="I87" s="58">
        <v>0</v>
      </c>
      <c r="J87" s="58">
        <v>64470</v>
      </c>
      <c r="K87" s="58">
        <v>32923</v>
      </c>
      <c r="L87" s="58">
        <v>28352</v>
      </c>
      <c r="M87" s="58">
        <v>2543</v>
      </c>
      <c r="N87" s="58">
        <v>14121</v>
      </c>
      <c r="O87" s="58">
        <v>1945569</v>
      </c>
    </row>
    <row r="88" spans="1:15" ht="16" thickBot="1">
      <c r="A88" s="58" t="s">
        <v>100</v>
      </c>
      <c r="B88" s="58">
        <v>713036</v>
      </c>
      <c r="C88" s="58">
        <v>269954</v>
      </c>
      <c r="D88" s="58">
        <v>40250</v>
      </c>
      <c r="E88" s="58">
        <v>28689</v>
      </c>
      <c r="F88" s="58">
        <v>48650</v>
      </c>
      <c r="G88" s="58">
        <v>1069</v>
      </c>
      <c r="H88" s="58">
        <v>2330</v>
      </c>
      <c r="I88" s="58">
        <v>0</v>
      </c>
      <c r="J88" s="58">
        <v>22114</v>
      </c>
      <c r="K88" s="58">
        <v>20250</v>
      </c>
      <c r="L88" s="58">
        <v>17438</v>
      </c>
      <c r="M88" s="58">
        <v>1564</v>
      </c>
      <c r="N88" s="58">
        <v>8686</v>
      </c>
      <c r="O88" s="58">
        <v>1174030</v>
      </c>
    </row>
    <row r="89" spans="1:15" ht="16" thickBot="1">
      <c r="A89" s="58" t="s">
        <v>101</v>
      </c>
      <c r="B89" s="58">
        <v>717524</v>
      </c>
      <c r="C89" s="58">
        <v>271654</v>
      </c>
      <c r="D89" s="58">
        <v>40689</v>
      </c>
      <c r="E89" s="58">
        <v>28870</v>
      </c>
      <c r="F89" s="58">
        <v>48957</v>
      </c>
      <c r="G89" s="58">
        <v>1076</v>
      </c>
      <c r="H89" s="58">
        <v>2344</v>
      </c>
      <c r="I89" s="58">
        <v>0</v>
      </c>
      <c r="J89" s="58">
        <v>19557</v>
      </c>
      <c r="K89" s="58">
        <v>20377</v>
      </c>
      <c r="L89" s="58">
        <v>17548</v>
      </c>
      <c r="M89" s="58">
        <v>1574</v>
      </c>
      <c r="N89" s="58">
        <v>8740</v>
      </c>
      <c r="O89" s="58">
        <v>1178910</v>
      </c>
    </row>
    <row r="90" spans="1:15" ht="16" thickBot="1">
      <c r="A90" s="58" t="s">
        <v>102</v>
      </c>
      <c r="B90" s="58">
        <v>656160</v>
      </c>
      <c r="C90" s="58">
        <v>248421</v>
      </c>
      <c r="D90" s="58">
        <v>0</v>
      </c>
      <c r="E90" s="58">
        <v>26401</v>
      </c>
      <c r="F90" s="58">
        <v>44770</v>
      </c>
      <c r="G90" s="58">
        <v>984</v>
      </c>
      <c r="H90" s="58">
        <v>2144</v>
      </c>
      <c r="I90" s="58">
        <v>0</v>
      </c>
      <c r="J90" s="58">
        <v>10709</v>
      </c>
      <c r="K90" s="58">
        <v>18634</v>
      </c>
      <c r="L90" s="58">
        <v>16047</v>
      </c>
      <c r="M90" s="58">
        <v>1440</v>
      </c>
      <c r="N90" s="58">
        <v>7993</v>
      </c>
      <c r="O90" s="58">
        <v>1033703</v>
      </c>
    </row>
    <row r="91" spans="1:15" ht="16" thickBot="1">
      <c r="A91" s="58" t="s">
        <v>103</v>
      </c>
      <c r="B91" s="58">
        <v>927146</v>
      </c>
      <c r="C91" s="58">
        <v>351016</v>
      </c>
      <c r="D91" s="58">
        <v>56210</v>
      </c>
      <c r="E91" s="58">
        <v>37304</v>
      </c>
      <c r="F91" s="58">
        <v>63259</v>
      </c>
      <c r="G91" s="58">
        <v>1390</v>
      </c>
      <c r="H91" s="58">
        <v>3029</v>
      </c>
      <c r="I91" s="58">
        <v>0</v>
      </c>
      <c r="J91" s="58">
        <v>42547</v>
      </c>
      <c r="K91" s="58">
        <v>26330</v>
      </c>
      <c r="L91" s="58">
        <v>22674</v>
      </c>
      <c r="M91" s="58">
        <v>2034</v>
      </c>
      <c r="N91" s="58">
        <v>11294</v>
      </c>
      <c r="O91" s="58">
        <v>1544233</v>
      </c>
    </row>
    <row r="92" spans="1:15" ht="16" thickBot="1">
      <c r="A92" s="58" t="s">
        <v>206</v>
      </c>
      <c r="B92" s="58">
        <v>1503862</v>
      </c>
      <c r="C92" s="58">
        <v>569360</v>
      </c>
      <c r="D92" s="58">
        <v>99191</v>
      </c>
      <c r="E92" s="58">
        <v>60508</v>
      </c>
      <c r="F92" s="58">
        <v>102609</v>
      </c>
      <c r="G92" s="58">
        <v>2254</v>
      </c>
      <c r="H92" s="58">
        <v>4914</v>
      </c>
      <c r="I92" s="58">
        <v>0</v>
      </c>
      <c r="J92" s="58">
        <v>106802</v>
      </c>
      <c r="K92" s="58">
        <v>42709</v>
      </c>
      <c r="L92" s="58">
        <v>36778</v>
      </c>
      <c r="M92" s="58">
        <v>3299</v>
      </c>
      <c r="N92" s="58">
        <v>18319</v>
      </c>
      <c r="O92" s="58">
        <v>2550605</v>
      </c>
    </row>
    <row r="93" spans="1:15" ht="16" thickBot="1">
      <c r="A93" s="58" t="s">
        <v>207</v>
      </c>
      <c r="B93" s="58">
        <v>640470</v>
      </c>
      <c r="C93" s="58">
        <v>242481</v>
      </c>
      <c r="D93" s="58">
        <v>34877</v>
      </c>
      <c r="E93" s="58">
        <v>25769</v>
      </c>
      <c r="F93" s="58">
        <v>43699</v>
      </c>
      <c r="G93" s="58">
        <v>960</v>
      </c>
      <c r="H93" s="58">
        <v>2093</v>
      </c>
      <c r="I93" s="58">
        <v>0</v>
      </c>
      <c r="J93" s="58">
        <v>14213</v>
      </c>
      <c r="K93" s="58">
        <v>18189</v>
      </c>
      <c r="L93" s="58">
        <v>15663</v>
      </c>
      <c r="M93" s="58">
        <v>1405</v>
      </c>
      <c r="N93" s="58">
        <v>7802</v>
      </c>
      <c r="O93" s="58">
        <v>1047621</v>
      </c>
    </row>
    <row r="94" spans="1:15" ht="16" thickBot="1">
      <c r="A94" s="58" t="s">
        <v>208</v>
      </c>
      <c r="B94" s="58">
        <v>838345</v>
      </c>
      <c r="C94" s="58">
        <v>317396</v>
      </c>
      <c r="D94" s="58">
        <v>49543</v>
      </c>
      <c r="E94" s="58">
        <v>33731</v>
      </c>
      <c r="F94" s="58">
        <v>57200</v>
      </c>
      <c r="G94" s="58">
        <v>1257</v>
      </c>
      <c r="H94" s="58">
        <v>2739</v>
      </c>
      <c r="I94" s="58">
        <v>0</v>
      </c>
      <c r="J94" s="58">
        <v>35751</v>
      </c>
      <c r="K94" s="58">
        <v>23808</v>
      </c>
      <c r="L94" s="58">
        <v>20503</v>
      </c>
      <c r="M94" s="58">
        <v>1839</v>
      </c>
      <c r="N94" s="58">
        <v>10212</v>
      </c>
      <c r="O94" s="58">
        <v>1392324</v>
      </c>
    </row>
    <row r="95" spans="1:15" ht="16" thickBot="1">
      <c r="A95" s="58" t="s">
        <v>107</v>
      </c>
      <c r="B95" s="58">
        <v>626437</v>
      </c>
      <c r="C95" s="58">
        <v>237168</v>
      </c>
      <c r="D95" s="58">
        <v>33864</v>
      </c>
      <c r="E95" s="58">
        <v>25205</v>
      </c>
      <c r="F95" s="58">
        <v>42742</v>
      </c>
      <c r="G95" s="58">
        <v>939</v>
      </c>
      <c r="H95" s="58">
        <v>2047</v>
      </c>
      <c r="I95" s="58">
        <v>0</v>
      </c>
      <c r="J95" s="58">
        <v>11924</v>
      </c>
      <c r="K95" s="58">
        <v>17790</v>
      </c>
      <c r="L95" s="58">
        <v>15320</v>
      </c>
      <c r="M95" s="58">
        <v>1374</v>
      </c>
      <c r="N95" s="58">
        <v>7631</v>
      </c>
      <c r="O95" s="58">
        <v>1022441</v>
      </c>
    </row>
    <row r="96" spans="1:15" ht="16" thickBot="1">
      <c r="A96" s="58" t="s">
        <v>108</v>
      </c>
      <c r="B96" s="58">
        <v>2890573</v>
      </c>
      <c r="C96" s="58">
        <v>1094367</v>
      </c>
      <c r="D96" s="58">
        <v>209485</v>
      </c>
      <c r="E96" s="58">
        <v>116302</v>
      </c>
      <c r="F96" s="58">
        <v>197224</v>
      </c>
      <c r="G96" s="58">
        <v>4333</v>
      </c>
      <c r="H96" s="58">
        <v>9445</v>
      </c>
      <c r="I96" s="58">
        <v>0</v>
      </c>
      <c r="J96" s="58">
        <v>219387</v>
      </c>
      <c r="K96" s="58">
        <v>82090</v>
      </c>
      <c r="L96" s="58">
        <v>70692</v>
      </c>
      <c r="M96" s="58">
        <v>6342</v>
      </c>
      <c r="N96" s="58">
        <v>35210</v>
      </c>
      <c r="O96" s="58">
        <v>4935450</v>
      </c>
    </row>
    <row r="97" spans="1:15" ht="16" thickBot="1">
      <c r="A97" s="58" t="s">
        <v>109</v>
      </c>
      <c r="B97" s="58">
        <v>958031</v>
      </c>
      <c r="C97" s="58">
        <v>362709</v>
      </c>
      <c r="D97" s="58">
        <v>58470</v>
      </c>
      <c r="E97" s="58">
        <v>38546</v>
      </c>
      <c r="F97" s="58">
        <v>65366</v>
      </c>
      <c r="G97" s="58">
        <v>1436</v>
      </c>
      <c r="H97" s="58">
        <v>3130</v>
      </c>
      <c r="I97" s="58">
        <v>-927</v>
      </c>
      <c r="J97" s="58">
        <v>47806</v>
      </c>
      <c r="K97" s="58">
        <v>27207</v>
      </c>
      <c r="L97" s="58">
        <v>23430</v>
      </c>
      <c r="M97" s="58">
        <v>2102</v>
      </c>
      <c r="N97" s="58">
        <v>11670</v>
      </c>
      <c r="O97" s="58">
        <v>1598976</v>
      </c>
    </row>
    <row r="98" spans="1:15" ht="16" thickBot="1">
      <c r="A98" s="58" t="s">
        <v>110</v>
      </c>
      <c r="B98" s="58">
        <v>1260741</v>
      </c>
      <c r="C98" s="58">
        <v>477315</v>
      </c>
      <c r="D98" s="58">
        <v>0</v>
      </c>
      <c r="E98" s="58">
        <v>50726</v>
      </c>
      <c r="F98" s="58">
        <v>86020</v>
      </c>
      <c r="G98" s="58">
        <v>1890</v>
      </c>
      <c r="H98" s="58">
        <v>4119</v>
      </c>
      <c r="I98" s="58">
        <v>0</v>
      </c>
      <c r="J98" s="58">
        <v>76331</v>
      </c>
      <c r="K98" s="58">
        <v>35804</v>
      </c>
      <c r="L98" s="58">
        <v>30833</v>
      </c>
      <c r="M98" s="58">
        <v>2766</v>
      </c>
      <c r="N98" s="58">
        <v>15357</v>
      </c>
      <c r="O98" s="58">
        <v>2041902</v>
      </c>
    </row>
    <row r="99" spans="1:15" ht="16" thickBot="1">
      <c r="A99" s="58" t="s">
        <v>111</v>
      </c>
      <c r="B99" s="58">
        <v>988043</v>
      </c>
      <c r="C99" s="58">
        <v>374072</v>
      </c>
      <c r="D99" s="58">
        <v>60528</v>
      </c>
      <c r="E99" s="58">
        <v>39754</v>
      </c>
      <c r="F99" s="58">
        <v>67414</v>
      </c>
      <c r="G99" s="58">
        <v>1481</v>
      </c>
      <c r="H99" s="58">
        <v>3228</v>
      </c>
      <c r="I99" s="58">
        <v>64266</v>
      </c>
      <c r="J99" s="58">
        <v>55597</v>
      </c>
      <c r="K99" s="58">
        <v>28060</v>
      </c>
      <c r="L99" s="58">
        <v>24164</v>
      </c>
      <c r="M99" s="58">
        <v>2168</v>
      </c>
      <c r="N99" s="58">
        <v>12035</v>
      </c>
      <c r="O99" s="58">
        <v>1720810</v>
      </c>
    </row>
    <row r="100" spans="1:15" ht="16" thickBot="1">
      <c r="A100" s="58" t="s">
        <v>112</v>
      </c>
      <c r="B100" s="58">
        <v>1577395</v>
      </c>
      <c r="C100" s="58">
        <v>597200</v>
      </c>
      <c r="D100" s="58">
        <v>0</v>
      </c>
      <c r="E100" s="58">
        <v>63466</v>
      </c>
      <c r="F100" s="58">
        <v>107626</v>
      </c>
      <c r="G100" s="58">
        <v>2364</v>
      </c>
      <c r="H100" s="58">
        <v>5154</v>
      </c>
      <c r="I100" s="58">
        <v>0</v>
      </c>
      <c r="J100" s="58">
        <v>96412</v>
      </c>
      <c r="K100" s="58">
        <v>44797</v>
      </c>
      <c r="L100" s="58">
        <v>38577</v>
      </c>
      <c r="M100" s="58">
        <v>3461</v>
      </c>
      <c r="N100" s="58">
        <v>19214</v>
      </c>
      <c r="O100" s="58">
        <v>2555666</v>
      </c>
    </row>
    <row r="101" spans="1:15" ht="16" thickBot="1">
      <c r="A101" s="58" t="s">
        <v>209</v>
      </c>
      <c r="B101" s="58">
        <v>838455</v>
      </c>
      <c r="C101" s="58">
        <v>317438</v>
      </c>
      <c r="D101" s="58">
        <v>0</v>
      </c>
      <c r="E101" s="58">
        <v>33735</v>
      </c>
      <c r="F101" s="58">
        <v>57208</v>
      </c>
      <c r="G101" s="58">
        <v>1257</v>
      </c>
      <c r="H101" s="58">
        <v>2740</v>
      </c>
      <c r="I101" s="58">
        <v>0</v>
      </c>
      <c r="J101" s="58">
        <v>36411</v>
      </c>
      <c r="K101" s="58">
        <v>23812</v>
      </c>
      <c r="L101" s="58">
        <v>20505</v>
      </c>
      <c r="M101" s="58">
        <v>1840</v>
      </c>
      <c r="N101" s="58">
        <v>10213</v>
      </c>
      <c r="O101" s="58">
        <v>1343614</v>
      </c>
    </row>
    <row r="102" spans="1:15" ht="16" thickBot="1">
      <c r="A102" s="58" t="s">
        <v>210</v>
      </c>
      <c r="B102" s="58">
        <v>847252</v>
      </c>
      <c r="C102" s="58">
        <v>320768</v>
      </c>
      <c r="D102" s="58">
        <v>50878</v>
      </c>
      <c r="E102" s="58">
        <v>34089</v>
      </c>
      <c r="F102" s="58">
        <v>57808</v>
      </c>
      <c r="G102" s="58">
        <v>1270</v>
      </c>
      <c r="H102" s="58">
        <v>2768</v>
      </c>
      <c r="I102" s="58">
        <v>0</v>
      </c>
      <c r="J102" s="58">
        <v>32171</v>
      </c>
      <c r="K102" s="58">
        <v>24061</v>
      </c>
      <c r="L102" s="58">
        <v>20720</v>
      </c>
      <c r="M102" s="58">
        <v>1859</v>
      </c>
      <c r="N102" s="58">
        <v>10320</v>
      </c>
      <c r="O102" s="58">
        <v>1403964</v>
      </c>
    </row>
    <row r="103" spans="1:15" ht="16" thickBot="1">
      <c r="A103" s="58" t="s">
        <v>211</v>
      </c>
      <c r="B103" s="58">
        <v>5370971</v>
      </c>
      <c r="C103" s="58">
        <v>2033442</v>
      </c>
      <c r="D103" s="58">
        <v>412192</v>
      </c>
      <c r="E103" s="58">
        <v>216101</v>
      </c>
      <c r="F103" s="58">
        <v>366462</v>
      </c>
      <c r="G103" s="58">
        <v>8051</v>
      </c>
      <c r="H103" s="58">
        <v>17550</v>
      </c>
      <c r="I103" s="58">
        <v>38995</v>
      </c>
      <c r="J103" s="58">
        <v>485543</v>
      </c>
      <c r="K103" s="58">
        <v>152532</v>
      </c>
      <c r="L103" s="58">
        <v>131353</v>
      </c>
      <c r="M103" s="58">
        <v>11784</v>
      </c>
      <c r="N103" s="58">
        <v>65424</v>
      </c>
      <c r="O103" s="58">
        <v>9310400</v>
      </c>
    </row>
    <row r="104" spans="1:15" ht="16" thickBot="1">
      <c r="A104" s="58" t="s">
        <v>212</v>
      </c>
      <c r="B104" s="58">
        <v>732370</v>
      </c>
      <c r="C104" s="58">
        <v>277274</v>
      </c>
      <c r="D104" s="58">
        <v>41795</v>
      </c>
      <c r="E104" s="58">
        <v>29467</v>
      </c>
      <c r="F104" s="58">
        <v>49970</v>
      </c>
      <c r="G104" s="58">
        <v>1098</v>
      </c>
      <c r="H104" s="58">
        <v>2393</v>
      </c>
      <c r="I104" s="58">
        <v>0</v>
      </c>
      <c r="J104" s="58">
        <v>23765</v>
      </c>
      <c r="K104" s="58">
        <v>20799</v>
      </c>
      <c r="L104" s="58">
        <v>17911</v>
      </c>
      <c r="M104" s="58">
        <v>1607</v>
      </c>
      <c r="N104" s="58">
        <v>8921</v>
      </c>
      <c r="O104" s="58">
        <v>1207370</v>
      </c>
    </row>
    <row r="105" spans="1:15" ht="16" thickBot="1">
      <c r="A105" s="58" t="s">
        <v>116</v>
      </c>
      <c r="B105" s="58">
        <v>1415834</v>
      </c>
      <c r="C105" s="58">
        <v>536033</v>
      </c>
      <c r="D105" s="58">
        <v>92627</v>
      </c>
      <c r="E105" s="58">
        <v>56966</v>
      </c>
      <c r="F105" s="58">
        <v>96602</v>
      </c>
      <c r="G105" s="58">
        <v>2122</v>
      </c>
      <c r="H105" s="58">
        <v>4626</v>
      </c>
      <c r="I105" s="58">
        <v>395715</v>
      </c>
      <c r="J105" s="58">
        <v>92405</v>
      </c>
      <c r="K105" s="58">
        <v>40209</v>
      </c>
      <c r="L105" s="58">
        <v>34626</v>
      </c>
      <c r="M105" s="58">
        <v>3106</v>
      </c>
      <c r="N105" s="58">
        <v>17246</v>
      </c>
      <c r="O105" s="58">
        <v>2788117</v>
      </c>
    </row>
    <row r="106" spans="1:15" ht="16" thickBot="1">
      <c r="A106" s="58" t="s">
        <v>117</v>
      </c>
      <c r="B106" s="58">
        <v>764416</v>
      </c>
      <c r="C106" s="58">
        <v>289407</v>
      </c>
      <c r="D106" s="58">
        <v>44008</v>
      </c>
      <c r="E106" s="58">
        <v>30756</v>
      </c>
      <c r="F106" s="58">
        <v>52156</v>
      </c>
      <c r="G106" s="58">
        <v>1146</v>
      </c>
      <c r="H106" s="58">
        <v>2498</v>
      </c>
      <c r="I106" s="58">
        <v>0</v>
      </c>
      <c r="J106" s="58">
        <v>28826</v>
      </c>
      <c r="K106" s="58">
        <v>21709</v>
      </c>
      <c r="L106" s="58">
        <v>18695</v>
      </c>
      <c r="M106" s="58">
        <v>1677</v>
      </c>
      <c r="N106" s="58">
        <v>9311</v>
      </c>
      <c r="O106" s="58">
        <v>1264605</v>
      </c>
    </row>
    <row r="107" spans="1:15" ht="16" thickBot="1">
      <c r="A107" s="58" t="s">
        <v>213</v>
      </c>
      <c r="B107" s="58">
        <v>753696</v>
      </c>
      <c r="C107" s="58">
        <v>285348</v>
      </c>
      <c r="D107" s="58">
        <v>0</v>
      </c>
      <c r="E107" s="58">
        <v>30325</v>
      </c>
      <c r="F107" s="58">
        <v>51425</v>
      </c>
      <c r="G107" s="58">
        <v>1130</v>
      </c>
      <c r="H107" s="58">
        <v>2463</v>
      </c>
      <c r="I107" s="58">
        <v>0</v>
      </c>
      <c r="J107" s="58">
        <v>23472</v>
      </c>
      <c r="K107" s="58">
        <v>21404</v>
      </c>
      <c r="L107" s="58">
        <v>18432</v>
      </c>
      <c r="M107" s="58">
        <v>1654</v>
      </c>
      <c r="N107" s="58">
        <v>9181</v>
      </c>
      <c r="O107" s="58">
        <v>1198530</v>
      </c>
    </row>
    <row r="108" spans="1:15" ht="16" thickBot="1">
      <c r="A108" s="58" t="s">
        <v>214</v>
      </c>
      <c r="B108" s="58">
        <v>4714687</v>
      </c>
      <c r="C108" s="58">
        <v>1784974</v>
      </c>
      <c r="D108" s="58">
        <v>387817</v>
      </c>
      <c r="E108" s="58">
        <v>189695</v>
      </c>
      <c r="F108" s="58">
        <v>321683</v>
      </c>
      <c r="G108" s="58">
        <v>7067</v>
      </c>
      <c r="H108" s="58">
        <v>15405</v>
      </c>
      <c r="I108" s="58">
        <v>1712798</v>
      </c>
      <c r="J108" s="58">
        <v>356876</v>
      </c>
      <c r="K108" s="58">
        <v>133894</v>
      </c>
      <c r="L108" s="58">
        <v>115302</v>
      </c>
      <c r="M108" s="58">
        <v>10344</v>
      </c>
      <c r="N108" s="58">
        <v>57430</v>
      </c>
      <c r="O108" s="58">
        <v>9807972</v>
      </c>
    </row>
    <row r="109" spans="1:15" ht="16" thickBot="1">
      <c r="A109" s="58" t="s">
        <v>120</v>
      </c>
      <c r="B109" s="58">
        <v>5748275</v>
      </c>
      <c r="C109" s="58">
        <v>2176289</v>
      </c>
      <c r="D109" s="58">
        <v>468668</v>
      </c>
      <c r="E109" s="58">
        <v>231282</v>
      </c>
      <c r="F109" s="58">
        <v>392205</v>
      </c>
      <c r="G109" s="58">
        <v>8616</v>
      </c>
      <c r="H109" s="58">
        <v>18782</v>
      </c>
      <c r="I109" s="58">
        <v>913610</v>
      </c>
      <c r="J109" s="58">
        <v>492694</v>
      </c>
      <c r="K109" s="58">
        <v>163247</v>
      </c>
      <c r="L109" s="58">
        <v>140580</v>
      </c>
      <c r="M109" s="58">
        <v>12611</v>
      </c>
      <c r="N109" s="58">
        <v>70020</v>
      </c>
      <c r="O109" s="58">
        <v>10836879</v>
      </c>
    </row>
    <row r="110" spans="1:15" ht="16" thickBot="1">
      <c r="A110" s="58" t="s">
        <v>121</v>
      </c>
      <c r="B110" s="58">
        <v>718371</v>
      </c>
      <c r="C110" s="58">
        <v>271974</v>
      </c>
      <c r="D110" s="58">
        <v>40699</v>
      </c>
      <c r="E110" s="58">
        <v>28904</v>
      </c>
      <c r="F110" s="58">
        <v>49015</v>
      </c>
      <c r="G110" s="58">
        <v>1077</v>
      </c>
      <c r="H110" s="58">
        <v>2347</v>
      </c>
      <c r="I110" s="58">
        <v>0</v>
      </c>
      <c r="J110" s="58">
        <v>22324</v>
      </c>
      <c r="K110" s="58">
        <v>20401</v>
      </c>
      <c r="L110" s="58">
        <v>17569</v>
      </c>
      <c r="M110" s="58">
        <v>1576</v>
      </c>
      <c r="N110" s="58">
        <v>8751</v>
      </c>
      <c r="O110" s="58">
        <v>1183008</v>
      </c>
    </row>
    <row r="111" spans="1:15" ht="16" thickBot="1">
      <c r="A111" s="58" t="s">
        <v>215</v>
      </c>
      <c r="B111" s="58">
        <v>1495972</v>
      </c>
      <c r="C111" s="58">
        <v>566373</v>
      </c>
      <c r="D111" s="58">
        <v>98188</v>
      </c>
      <c r="E111" s="58">
        <v>60190</v>
      </c>
      <c r="F111" s="58">
        <v>102070</v>
      </c>
      <c r="G111" s="58">
        <v>2242</v>
      </c>
      <c r="H111" s="58">
        <v>4888</v>
      </c>
      <c r="I111" s="58">
        <v>0</v>
      </c>
      <c r="J111" s="58">
        <v>113799</v>
      </c>
      <c r="K111" s="58">
        <v>42485</v>
      </c>
      <c r="L111" s="58">
        <v>36586</v>
      </c>
      <c r="M111" s="58">
        <v>3282</v>
      </c>
      <c r="N111" s="58">
        <v>18223</v>
      </c>
      <c r="O111" s="58">
        <v>2544298</v>
      </c>
    </row>
    <row r="112" spans="1:15" ht="16" thickBot="1">
      <c r="A112" s="58" t="s">
        <v>123</v>
      </c>
      <c r="B112" s="58">
        <v>706588</v>
      </c>
      <c r="C112" s="58">
        <v>267513</v>
      </c>
      <c r="D112" s="58">
        <v>0</v>
      </c>
      <c r="E112" s="58">
        <v>28430</v>
      </c>
      <c r="F112" s="58">
        <v>48211</v>
      </c>
      <c r="G112" s="58">
        <v>1059</v>
      </c>
      <c r="H112" s="58">
        <v>2309</v>
      </c>
      <c r="I112" s="58">
        <v>0</v>
      </c>
      <c r="J112" s="58">
        <v>18002</v>
      </c>
      <c r="K112" s="58">
        <v>20067</v>
      </c>
      <c r="L112" s="58">
        <v>17280</v>
      </c>
      <c r="M112" s="58">
        <v>1550</v>
      </c>
      <c r="N112" s="58">
        <v>8607</v>
      </c>
      <c r="O112" s="58">
        <v>1119616</v>
      </c>
    </row>
    <row r="113" spans="1:15" ht="16" thickBot="1">
      <c r="A113" s="58" t="s">
        <v>216</v>
      </c>
      <c r="B113" s="58">
        <v>645824</v>
      </c>
      <c r="C113" s="58">
        <v>244509</v>
      </c>
      <c r="D113" s="58">
        <v>36034</v>
      </c>
      <c r="E113" s="58">
        <v>25985</v>
      </c>
      <c r="F113" s="58">
        <v>44065</v>
      </c>
      <c r="G113" s="58">
        <v>969</v>
      </c>
      <c r="H113" s="58">
        <v>2111</v>
      </c>
      <c r="I113" s="58">
        <v>0</v>
      </c>
      <c r="J113" s="58">
        <v>12852</v>
      </c>
      <c r="K113" s="58">
        <v>18341</v>
      </c>
      <c r="L113" s="58">
        <v>15795</v>
      </c>
      <c r="M113" s="58">
        <v>1417</v>
      </c>
      <c r="N113" s="58">
        <v>7867</v>
      </c>
      <c r="O113" s="58">
        <v>1055769</v>
      </c>
    </row>
    <row r="114" spans="1:15" ht="16" thickBot="1">
      <c r="A114" s="62" t="s">
        <v>217</v>
      </c>
      <c r="B114" s="63">
        <f t="shared" ref="B114:O114" si="0">SUM(B8:B113)</f>
        <v>201426963</v>
      </c>
      <c r="C114" s="63">
        <f t="shared" si="0"/>
        <v>76259975</v>
      </c>
      <c r="D114" s="63">
        <f t="shared" si="0"/>
        <v>7531449</v>
      </c>
      <c r="E114" s="63">
        <f t="shared" si="0"/>
        <v>8104405</v>
      </c>
      <c r="F114" s="63">
        <f t="shared" si="0"/>
        <v>13743373</v>
      </c>
      <c r="G114" s="63">
        <f t="shared" si="0"/>
        <v>301931</v>
      </c>
      <c r="H114" s="63">
        <f t="shared" si="0"/>
        <v>658156</v>
      </c>
      <c r="I114" s="63">
        <f t="shared" si="0"/>
        <v>13820507</v>
      </c>
      <c r="J114" s="63">
        <f t="shared" si="0"/>
        <v>12175041</v>
      </c>
      <c r="K114" s="63">
        <f t="shared" si="0"/>
        <v>5720386</v>
      </c>
      <c r="L114" s="63">
        <f t="shared" si="0"/>
        <v>4926100</v>
      </c>
      <c r="M114" s="63">
        <f t="shared" si="0"/>
        <v>441917</v>
      </c>
      <c r="N114" s="63">
        <f t="shared" si="0"/>
        <v>2453598</v>
      </c>
      <c r="O114" s="60">
        <f t="shared" si="0"/>
        <v>347563801</v>
      </c>
    </row>
    <row r="115" spans="1:15" ht="15" thickTop="1"/>
    <row r="116" spans="1:15" ht="15" thickBot="1"/>
    <row r="117" spans="1:15" ht="17.25" customHeight="1" thickTop="1">
      <c r="A117" s="83" t="s">
        <v>218</v>
      </c>
      <c r="B117" s="83"/>
      <c r="C117" s="83"/>
      <c r="D117" s="83"/>
      <c r="E117" s="83"/>
      <c r="F117" s="83"/>
      <c r="G117" s="83"/>
      <c r="H117" s="83"/>
      <c r="I117" s="83"/>
      <c r="J117" s="83"/>
      <c r="K117" s="83"/>
      <c r="L117" s="83"/>
      <c r="M117" s="83"/>
      <c r="N117" s="83"/>
      <c r="O117" s="83"/>
    </row>
    <row r="118" spans="1:15">
      <c r="A118" s="84"/>
      <c r="B118" s="84"/>
      <c r="C118" s="84"/>
      <c r="D118" s="84"/>
      <c r="E118" s="84"/>
      <c r="F118" s="84"/>
      <c r="G118" s="84"/>
      <c r="H118" s="84"/>
      <c r="I118" s="84"/>
      <c r="J118" s="84"/>
      <c r="K118" s="84"/>
      <c r="L118" s="84"/>
      <c r="M118" s="84"/>
      <c r="N118" s="84"/>
      <c r="O118" s="84"/>
    </row>
  </sheetData>
  <mergeCells count="7">
    <mergeCell ref="A6:O6"/>
    <mergeCell ref="A117:O118"/>
    <mergeCell ref="A1:O1"/>
    <mergeCell ref="A2:O2"/>
    <mergeCell ref="A3:O3"/>
    <mergeCell ref="A4:O4"/>
    <mergeCell ref="A5:O5"/>
  </mergeCells>
  <printOptions horizontalCentered="1"/>
  <pageMargins left="0.39370078739861109" right="0.39370078739861109" top="0.39370078739861109" bottom="0.39370078739861109"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TRIMESTRE IV</vt:lpstr>
      <vt:lpstr>RESUMEN</vt:lpstr>
      <vt:lpstr>OCTUBRE</vt:lpstr>
      <vt:lpstr>NOVIEMBRE</vt:lpstr>
      <vt:lpstr>DICIEMBRE</vt:lpstr>
      <vt:lpstr>RESUMEN!Área_de_impresión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Jesús Miguel Ortíz Jiménez</dc:creator>
  <cp:keywords/>
  <dc:description/>
  <cp:lastModifiedBy>ALberto AllMighty</cp:lastModifiedBy>
  <cp:revision/>
  <dcterms:created xsi:type="dcterms:W3CDTF">2022-10-05T14:38:52Z</dcterms:created>
  <dcterms:modified xsi:type="dcterms:W3CDTF">2023-01-31T17:42:03Z</dcterms:modified>
  <cp:category/>
  <cp:contentStatus/>
</cp:coreProperties>
</file>